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99943F9-E619-47FD-8C9D-9A63636AA7C4}" xr6:coauthVersionLast="47" xr6:coauthVersionMax="47" xr10:uidLastSave="{00000000-0000-0000-0000-000000000000}"/>
  <bookViews>
    <workbookView xWindow="0" yWindow="0" windowWidth="28800" windowHeight="16200" activeTab="1" xr2:uid="{D309E949-6F72-4750-9D0D-E6C4546A9B9D}"/>
  </bookViews>
  <sheets>
    <sheet name="무즙 8렙" sheetId="23" r:id="rId1"/>
    <sheet name="6렙" sheetId="22" r:id="rId2"/>
    <sheet name="7렙" sheetId="21" r:id="rId3"/>
    <sheet name="8렙" sheetId="20" r:id="rId4"/>
    <sheet name="9렙" sheetId="15" r:id="rId5"/>
    <sheet name="10렙" sheetId="1" r:id="rId6"/>
    <sheet name="Sheet3" sheetId="13" r:id="rId7"/>
    <sheet name="SongID_DB" sheetId="16" r:id="rId8"/>
    <sheet name="極スコア_DB" sheetId="17" r:id="rId9"/>
    <sheet name="極スコア(裏)_DB" sheetId="18" r:id="rId10"/>
  </sheets>
  <definedNames>
    <definedName name="_xlnm._FilterDatabase" localSheetId="7" hidden="1">SongID_DB!$A$1:$E$964</definedName>
    <definedName name="_xlnm._FilterDatabase" localSheetId="9" hidden="1">'極スコア(裏)_DB'!$A$1:$B$171</definedName>
    <definedName name="_xlnm._FilterDatabase" localSheetId="8" hidden="1">極スコア_DB!$A$1:$B$962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3" l="1"/>
  <c r="A162" i="23"/>
  <c r="A163" i="23"/>
  <c r="A164" i="23"/>
  <c r="A165" i="23"/>
  <c r="A166" i="23"/>
  <c r="A167" i="23"/>
  <c r="A168" i="23"/>
  <c r="A169" i="23"/>
  <c r="A170" i="23"/>
  <c r="A171" i="23"/>
  <c r="H161" i="23"/>
  <c r="H164" i="23"/>
  <c r="H166" i="23"/>
  <c r="H163" i="23"/>
  <c r="H165" i="23"/>
  <c r="H167" i="23"/>
  <c r="H170" i="23"/>
  <c r="H169" i="23"/>
  <c r="H162" i="23"/>
  <c r="H171" i="23"/>
  <c r="I162" i="23"/>
  <c r="I171" i="23"/>
  <c r="K165" i="23"/>
  <c r="I165" i="23"/>
  <c r="K163" i="23"/>
  <c r="I163" i="23"/>
  <c r="K289" i="20"/>
  <c r="H289" i="20"/>
  <c r="A288" i="20"/>
  <c r="A289" i="20"/>
  <c r="I289" i="20"/>
  <c r="K168" i="23"/>
  <c r="K161" i="23"/>
  <c r="K164" i="23"/>
  <c r="K166" i="23"/>
  <c r="K167" i="23"/>
  <c r="K170" i="23"/>
  <c r="K169" i="23"/>
  <c r="K162" i="23"/>
  <c r="I161" i="23"/>
  <c r="I164" i="23"/>
  <c r="I166" i="23"/>
  <c r="I167" i="23"/>
  <c r="I170" i="23"/>
  <c r="I169" i="23"/>
  <c r="I168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K150" i="23"/>
  <c r="K151" i="23"/>
  <c r="K152" i="23"/>
  <c r="K153" i="23"/>
  <c r="K154" i="23"/>
  <c r="K155" i="23"/>
  <c r="K156" i="23"/>
  <c r="K157" i="23"/>
  <c r="K158" i="23"/>
  <c r="K159" i="23"/>
  <c r="K160" i="23"/>
  <c r="H168" i="23"/>
  <c r="H152" i="23"/>
  <c r="H153" i="23"/>
  <c r="H154" i="23"/>
  <c r="H155" i="23"/>
  <c r="H156" i="23"/>
  <c r="H157" i="23"/>
  <c r="H158" i="23"/>
  <c r="H159" i="23"/>
  <c r="H160" i="23"/>
  <c r="A151" i="23" l="1"/>
  <c r="A152" i="23"/>
  <c r="A153" i="23"/>
  <c r="A154" i="23"/>
  <c r="A155" i="23"/>
  <c r="A156" i="23"/>
  <c r="A157" i="23"/>
  <c r="A158" i="23"/>
  <c r="A159" i="23"/>
  <c r="A160" i="23"/>
  <c r="A161" i="23"/>
  <c r="H151" i="23" l="1"/>
  <c r="H150" i="23"/>
  <c r="A150" i="23"/>
  <c r="K149" i="23"/>
  <c r="H149" i="23"/>
  <c r="A149" i="23"/>
  <c r="K148" i="23"/>
  <c r="H148" i="23"/>
  <c r="A148" i="23"/>
  <c r="K147" i="23"/>
  <c r="H147" i="23"/>
  <c r="A147" i="23"/>
  <c r="K146" i="23"/>
  <c r="H146" i="23"/>
  <c r="A146" i="23"/>
  <c r="K145" i="23"/>
  <c r="H145" i="23"/>
  <c r="A145" i="23"/>
  <c r="K144" i="23"/>
  <c r="H144" i="23"/>
  <c r="A144" i="23"/>
  <c r="K143" i="23"/>
  <c r="H143" i="23"/>
  <c r="A143" i="23"/>
  <c r="K142" i="23"/>
  <c r="H142" i="23"/>
  <c r="A142" i="23"/>
  <c r="K141" i="23"/>
  <c r="I141" i="23"/>
  <c r="H141" i="23"/>
  <c r="A141" i="23"/>
  <c r="K140" i="23"/>
  <c r="I140" i="23"/>
  <c r="H140" i="23"/>
  <c r="A140" i="23"/>
  <c r="K139" i="23"/>
  <c r="I139" i="23"/>
  <c r="H139" i="23"/>
  <c r="A139" i="23"/>
  <c r="K138" i="23"/>
  <c r="I138" i="23"/>
  <c r="H138" i="23"/>
  <c r="A138" i="23"/>
  <c r="K137" i="23"/>
  <c r="I137" i="23"/>
  <c r="H137" i="23"/>
  <c r="A137" i="23"/>
  <c r="K136" i="23"/>
  <c r="I136" i="23"/>
  <c r="H136" i="23"/>
  <c r="A136" i="23"/>
  <c r="K135" i="23"/>
  <c r="I135" i="23"/>
  <c r="H135" i="23"/>
  <c r="A135" i="23"/>
  <c r="K134" i="23"/>
  <c r="I134" i="23"/>
  <c r="H134" i="23"/>
  <c r="A134" i="23"/>
  <c r="K133" i="23"/>
  <c r="I133" i="23"/>
  <c r="H133" i="23"/>
  <c r="A133" i="23"/>
  <c r="K132" i="23"/>
  <c r="I132" i="23"/>
  <c r="H132" i="23"/>
  <c r="A132" i="23"/>
  <c r="K131" i="23"/>
  <c r="I131" i="23"/>
  <c r="H131" i="23"/>
  <c r="A131" i="23"/>
  <c r="K130" i="23"/>
  <c r="I130" i="23"/>
  <c r="H130" i="23"/>
  <c r="A130" i="23"/>
  <c r="K129" i="23"/>
  <c r="I129" i="23"/>
  <c r="H129" i="23"/>
  <c r="A129" i="23"/>
  <c r="K128" i="23"/>
  <c r="I128" i="23"/>
  <c r="H128" i="23"/>
  <c r="A128" i="23"/>
  <c r="K127" i="23"/>
  <c r="I127" i="23"/>
  <c r="H127" i="23"/>
  <c r="A127" i="23"/>
  <c r="K126" i="23"/>
  <c r="I126" i="23"/>
  <c r="H126" i="23"/>
  <c r="A126" i="23"/>
  <c r="K125" i="23"/>
  <c r="I125" i="23"/>
  <c r="H125" i="23"/>
  <c r="A125" i="23"/>
  <c r="K124" i="23"/>
  <c r="I124" i="23"/>
  <c r="H124" i="23"/>
  <c r="A124" i="23"/>
  <c r="K123" i="23"/>
  <c r="I123" i="23"/>
  <c r="H123" i="23"/>
  <c r="A123" i="23"/>
  <c r="K122" i="23"/>
  <c r="I122" i="23"/>
  <c r="H122" i="23"/>
  <c r="A122" i="23"/>
  <c r="K121" i="23"/>
  <c r="I121" i="23"/>
  <c r="H121" i="23"/>
  <c r="A121" i="23"/>
  <c r="K120" i="23"/>
  <c r="I120" i="23"/>
  <c r="H120" i="23"/>
  <c r="A120" i="23"/>
  <c r="K119" i="23"/>
  <c r="I119" i="23"/>
  <c r="H119" i="23"/>
  <c r="A119" i="23"/>
  <c r="K118" i="23"/>
  <c r="I118" i="23"/>
  <c r="H118" i="23"/>
  <c r="A118" i="23"/>
  <c r="K117" i="23"/>
  <c r="I117" i="23"/>
  <c r="H117" i="23"/>
  <c r="A117" i="23"/>
  <c r="K116" i="23"/>
  <c r="I116" i="23"/>
  <c r="H116" i="23"/>
  <c r="A116" i="23"/>
  <c r="K115" i="23"/>
  <c r="I115" i="23"/>
  <c r="H115" i="23"/>
  <c r="A115" i="23"/>
  <c r="K114" i="23"/>
  <c r="I114" i="23"/>
  <c r="H114" i="23"/>
  <c r="A114" i="23"/>
  <c r="K113" i="23"/>
  <c r="I113" i="23"/>
  <c r="H113" i="23"/>
  <c r="A113" i="23"/>
  <c r="K112" i="23"/>
  <c r="I112" i="23"/>
  <c r="H112" i="23"/>
  <c r="A112" i="23"/>
  <c r="K111" i="23"/>
  <c r="I111" i="23"/>
  <c r="H111" i="23"/>
  <c r="A111" i="23"/>
  <c r="K110" i="23"/>
  <c r="I110" i="23"/>
  <c r="H110" i="23"/>
  <c r="A110" i="23"/>
  <c r="K109" i="23"/>
  <c r="I109" i="23"/>
  <c r="H109" i="23"/>
  <c r="A109" i="23"/>
  <c r="K108" i="23"/>
  <c r="I108" i="23"/>
  <c r="H108" i="23"/>
  <c r="A108" i="23"/>
  <c r="K107" i="23"/>
  <c r="I107" i="23"/>
  <c r="H107" i="23"/>
  <c r="A107" i="23"/>
  <c r="K106" i="23"/>
  <c r="I106" i="23"/>
  <c r="H106" i="23"/>
  <c r="A106" i="23"/>
  <c r="K105" i="23"/>
  <c r="I105" i="23"/>
  <c r="H105" i="23"/>
  <c r="A105" i="23"/>
  <c r="K104" i="23"/>
  <c r="I104" i="23"/>
  <c r="H104" i="23"/>
  <c r="A104" i="23"/>
  <c r="K103" i="23"/>
  <c r="I103" i="23"/>
  <c r="H103" i="23"/>
  <c r="A103" i="23"/>
  <c r="K102" i="23"/>
  <c r="H102" i="23"/>
  <c r="A102" i="23"/>
  <c r="K101" i="23"/>
  <c r="I101" i="23"/>
  <c r="H101" i="23"/>
  <c r="A101" i="23"/>
  <c r="K100" i="23"/>
  <c r="I100" i="23"/>
  <c r="H100" i="23"/>
  <c r="A100" i="23"/>
  <c r="K99" i="23"/>
  <c r="I99" i="23"/>
  <c r="H99" i="23"/>
  <c r="A99" i="23"/>
  <c r="K98" i="23"/>
  <c r="I98" i="23"/>
  <c r="H98" i="23"/>
  <c r="A98" i="23"/>
  <c r="K97" i="23"/>
  <c r="I97" i="23"/>
  <c r="H97" i="23"/>
  <c r="A97" i="23"/>
  <c r="K96" i="23"/>
  <c r="I96" i="23"/>
  <c r="H96" i="23"/>
  <c r="A96" i="23"/>
  <c r="K95" i="23"/>
  <c r="I95" i="23"/>
  <c r="H95" i="23"/>
  <c r="A95" i="23"/>
  <c r="K94" i="23"/>
  <c r="I94" i="23"/>
  <c r="H94" i="23"/>
  <c r="A94" i="23"/>
  <c r="K93" i="23"/>
  <c r="I93" i="23"/>
  <c r="H93" i="23"/>
  <c r="A93" i="23"/>
  <c r="K92" i="23"/>
  <c r="I92" i="23"/>
  <c r="H92" i="23"/>
  <c r="A92" i="23"/>
  <c r="K91" i="23"/>
  <c r="I91" i="23"/>
  <c r="H91" i="23"/>
  <c r="A91" i="23"/>
  <c r="K90" i="23"/>
  <c r="I90" i="23"/>
  <c r="H90" i="23"/>
  <c r="A90" i="23"/>
  <c r="K89" i="23"/>
  <c r="I89" i="23"/>
  <c r="H89" i="23"/>
  <c r="A89" i="23"/>
  <c r="K88" i="23"/>
  <c r="I88" i="23"/>
  <c r="H88" i="23"/>
  <c r="A88" i="23"/>
  <c r="K87" i="23"/>
  <c r="I87" i="23"/>
  <c r="H87" i="23"/>
  <c r="A87" i="23"/>
  <c r="K86" i="23"/>
  <c r="I86" i="23"/>
  <c r="H86" i="23"/>
  <c r="A86" i="23"/>
  <c r="K85" i="23"/>
  <c r="I85" i="23"/>
  <c r="H85" i="23"/>
  <c r="A85" i="23"/>
  <c r="K84" i="23"/>
  <c r="I84" i="23"/>
  <c r="H84" i="23"/>
  <c r="A84" i="23"/>
  <c r="K83" i="23"/>
  <c r="I83" i="23"/>
  <c r="H83" i="23"/>
  <c r="A83" i="23"/>
  <c r="K82" i="23"/>
  <c r="I82" i="23"/>
  <c r="H82" i="23"/>
  <c r="A82" i="23"/>
  <c r="K81" i="23"/>
  <c r="I81" i="23"/>
  <c r="H81" i="23"/>
  <c r="A81" i="23"/>
  <c r="K80" i="23"/>
  <c r="I80" i="23"/>
  <c r="H80" i="23"/>
  <c r="A80" i="23"/>
  <c r="K79" i="23"/>
  <c r="I79" i="23"/>
  <c r="H79" i="23"/>
  <c r="A79" i="23"/>
  <c r="K78" i="23"/>
  <c r="I78" i="23"/>
  <c r="H78" i="23"/>
  <c r="A78" i="23"/>
  <c r="K77" i="23"/>
  <c r="I77" i="23"/>
  <c r="H77" i="23"/>
  <c r="A77" i="23"/>
  <c r="K76" i="23"/>
  <c r="I76" i="23"/>
  <c r="H76" i="23"/>
  <c r="A76" i="23"/>
  <c r="K75" i="23"/>
  <c r="I75" i="23"/>
  <c r="H75" i="23"/>
  <c r="A75" i="23"/>
  <c r="K74" i="23"/>
  <c r="I74" i="23"/>
  <c r="H74" i="23"/>
  <c r="A74" i="23"/>
  <c r="K73" i="23"/>
  <c r="I73" i="23"/>
  <c r="H73" i="23"/>
  <c r="A73" i="23"/>
  <c r="K72" i="23"/>
  <c r="I72" i="23"/>
  <c r="H72" i="23"/>
  <c r="A72" i="23"/>
  <c r="K71" i="23"/>
  <c r="I71" i="23"/>
  <c r="H71" i="23"/>
  <c r="A71" i="23"/>
  <c r="K70" i="23"/>
  <c r="I70" i="23"/>
  <c r="H70" i="23"/>
  <c r="A70" i="23"/>
  <c r="K69" i="23"/>
  <c r="I69" i="23"/>
  <c r="H69" i="23"/>
  <c r="A69" i="23"/>
  <c r="K68" i="23"/>
  <c r="I68" i="23"/>
  <c r="H68" i="23"/>
  <c r="A68" i="23"/>
  <c r="K67" i="23"/>
  <c r="I67" i="23"/>
  <c r="H67" i="23"/>
  <c r="A67" i="23"/>
  <c r="K66" i="23"/>
  <c r="I66" i="23"/>
  <c r="H66" i="23"/>
  <c r="A66" i="23"/>
  <c r="K65" i="23"/>
  <c r="I65" i="23"/>
  <c r="H65" i="23"/>
  <c r="A65" i="23"/>
  <c r="K64" i="23"/>
  <c r="I64" i="23"/>
  <c r="H64" i="23"/>
  <c r="A64" i="23"/>
  <c r="K63" i="23"/>
  <c r="I63" i="23"/>
  <c r="H63" i="23"/>
  <c r="A63" i="23"/>
  <c r="K62" i="23"/>
  <c r="I62" i="23"/>
  <c r="H62" i="23"/>
  <c r="A62" i="23"/>
  <c r="K61" i="23"/>
  <c r="I61" i="23"/>
  <c r="H61" i="23"/>
  <c r="A61" i="23"/>
  <c r="K60" i="23"/>
  <c r="I60" i="23"/>
  <c r="H60" i="23"/>
  <c r="A60" i="23"/>
  <c r="K59" i="23"/>
  <c r="I59" i="23"/>
  <c r="H59" i="23"/>
  <c r="A59" i="23"/>
  <c r="K58" i="23"/>
  <c r="I58" i="23"/>
  <c r="H58" i="23"/>
  <c r="A58" i="23"/>
  <c r="K57" i="23"/>
  <c r="I57" i="23"/>
  <c r="H57" i="23"/>
  <c r="A57" i="23"/>
  <c r="K56" i="23"/>
  <c r="I56" i="23"/>
  <c r="H56" i="23"/>
  <c r="A56" i="23"/>
  <c r="K55" i="23"/>
  <c r="I55" i="23"/>
  <c r="H55" i="23"/>
  <c r="A55" i="23"/>
  <c r="K54" i="23"/>
  <c r="I54" i="23"/>
  <c r="H54" i="23"/>
  <c r="A54" i="23"/>
  <c r="K53" i="23"/>
  <c r="I53" i="23"/>
  <c r="H53" i="23"/>
  <c r="A53" i="23"/>
  <c r="K52" i="23"/>
  <c r="I52" i="23"/>
  <c r="H52" i="23"/>
  <c r="A52" i="23"/>
  <c r="K51" i="23"/>
  <c r="I51" i="23"/>
  <c r="H51" i="23"/>
  <c r="A51" i="23"/>
  <c r="K50" i="23"/>
  <c r="I50" i="23"/>
  <c r="H50" i="23"/>
  <c r="A50" i="23"/>
  <c r="K49" i="23"/>
  <c r="I49" i="23"/>
  <c r="H49" i="23"/>
  <c r="A49" i="23"/>
  <c r="K48" i="23"/>
  <c r="I48" i="23"/>
  <c r="H48" i="23"/>
  <c r="A48" i="23"/>
  <c r="K47" i="23"/>
  <c r="I47" i="23"/>
  <c r="H47" i="23"/>
  <c r="A47" i="23"/>
  <c r="K46" i="23"/>
  <c r="I46" i="23"/>
  <c r="H46" i="23"/>
  <c r="A46" i="23"/>
  <c r="K45" i="23"/>
  <c r="I45" i="23"/>
  <c r="H45" i="23"/>
  <c r="A45" i="23"/>
  <c r="K44" i="23"/>
  <c r="I44" i="23"/>
  <c r="H44" i="23"/>
  <c r="A44" i="23"/>
  <c r="K43" i="23"/>
  <c r="I43" i="23"/>
  <c r="H43" i="23"/>
  <c r="A43" i="23"/>
  <c r="K42" i="23"/>
  <c r="I42" i="23"/>
  <c r="H42" i="23"/>
  <c r="A42" i="23"/>
  <c r="K41" i="23"/>
  <c r="I41" i="23"/>
  <c r="H41" i="23"/>
  <c r="A41" i="23"/>
  <c r="K40" i="23"/>
  <c r="I40" i="23"/>
  <c r="H40" i="23"/>
  <c r="A40" i="23"/>
  <c r="K39" i="23"/>
  <c r="I39" i="23"/>
  <c r="H39" i="23"/>
  <c r="A39" i="23"/>
  <c r="K38" i="23"/>
  <c r="I38" i="23"/>
  <c r="H38" i="23"/>
  <c r="A38" i="23"/>
  <c r="K37" i="23"/>
  <c r="I37" i="23"/>
  <c r="H37" i="23"/>
  <c r="A37" i="23"/>
  <c r="K36" i="23"/>
  <c r="I36" i="23"/>
  <c r="H36" i="23"/>
  <c r="A36" i="23"/>
  <c r="K35" i="23"/>
  <c r="I35" i="23"/>
  <c r="H35" i="23"/>
  <c r="A35" i="23"/>
  <c r="K34" i="23"/>
  <c r="I34" i="23"/>
  <c r="H34" i="23"/>
  <c r="A34" i="23"/>
  <c r="K33" i="23"/>
  <c r="I33" i="23"/>
  <c r="H33" i="23"/>
  <c r="A33" i="23"/>
  <c r="K32" i="23"/>
  <c r="I32" i="23"/>
  <c r="H32" i="23"/>
  <c r="A32" i="23"/>
  <c r="K31" i="23"/>
  <c r="I31" i="23"/>
  <c r="H31" i="23"/>
  <c r="A31" i="23"/>
  <c r="K30" i="23"/>
  <c r="I30" i="23"/>
  <c r="H30" i="23"/>
  <c r="A30" i="23"/>
  <c r="K29" i="23"/>
  <c r="I29" i="23"/>
  <c r="H29" i="23"/>
  <c r="A29" i="23"/>
  <c r="K28" i="23"/>
  <c r="I28" i="23"/>
  <c r="H28" i="23"/>
  <c r="A28" i="23"/>
  <c r="K27" i="23"/>
  <c r="I27" i="23"/>
  <c r="H27" i="23"/>
  <c r="A27" i="23"/>
  <c r="K26" i="23"/>
  <c r="I26" i="23"/>
  <c r="H26" i="23"/>
  <c r="A26" i="23"/>
  <c r="K25" i="23"/>
  <c r="I25" i="23"/>
  <c r="H25" i="23"/>
  <c r="A25" i="23"/>
  <c r="K24" i="23"/>
  <c r="I24" i="23"/>
  <c r="H24" i="23"/>
  <c r="A24" i="23"/>
  <c r="K23" i="23"/>
  <c r="I23" i="23"/>
  <c r="H23" i="23"/>
  <c r="A23" i="23"/>
  <c r="K22" i="23"/>
  <c r="I22" i="23"/>
  <c r="H22" i="23"/>
  <c r="A22" i="23"/>
  <c r="K21" i="23"/>
  <c r="I21" i="23"/>
  <c r="H21" i="23"/>
  <c r="A21" i="23"/>
  <c r="K20" i="23"/>
  <c r="I20" i="23"/>
  <c r="H20" i="23"/>
  <c r="A20" i="23"/>
  <c r="K19" i="23"/>
  <c r="I19" i="23"/>
  <c r="H19" i="23"/>
  <c r="A19" i="23"/>
  <c r="K18" i="23"/>
  <c r="I18" i="23"/>
  <c r="H18" i="23"/>
  <c r="A18" i="23"/>
  <c r="K17" i="23"/>
  <c r="I17" i="23"/>
  <c r="H17" i="23"/>
  <c r="A17" i="23"/>
  <c r="K16" i="23"/>
  <c r="I16" i="23"/>
  <c r="H16" i="23"/>
  <c r="A16" i="23"/>
  <c r="K15" i="23"/>
  <c r="I15" i="23"/>
  <c r="H15" i="23"/>
  <c r="A15" i="23"/>
  <c r="K14" i="23"/>
  <c r="I14" i="23"/>
  <c r="H14" i="23"/>
  <c r="A14" i="23"/>
  <c r="K13" i="23"/>
  <c r="I13" i="23"/>
  <c r="H13" i="23"/>
  <c r="A13" i="23"/>
  <c r="K12" i="23"/>
  <c r="I12" i="23"/>
  <c r="H12" i="23"/>
  <c r="A12" i="23"/>
  <c r="K11" i="23"/>
  <c r="I11" i="23"/>
  <c r="H11" i="23"/>
  <c r="A11" i="23"/>
  <c r="K10" i="23"/>
  <c r="I10" i="23"/>
  <c r="H10" i="23"/>
  <c r="A10" i="23"/>
  <c r="K9" i="23"/>
  <c r="I9" i="23"/>
  <c r="H9" i="23"/>
  <c r="A9" i="23"/>
  <c r="K8" i="23"/>
  <c r="I8" i="23"/>
  <c r="H8" i="23"/>
  <c r="A8" i="23"/>
  <c r="K7" i="23"/>
  <c r="I7" i="23"/>
  <c r="H7" i="23"/>
  <c r="A7" i="23"/>
  <c r="K6" i="23"/>
  <c r="I6" i="23"/>
  <c r="H6" i="23"/>
  <c r="A6" i="23"/>
  <c r="K5" i="23"/>
  <c r="I5" i="23"/>
  <c r="H5" i="23"/>
  <c r="A5" i="23"/>
  <c r="K4" i="23"/>
  <c r="I4" i="23"/>
  <c r="H4" i="23"/>
  <c r="A4" i="23"/>
  <c r="K3" i="23"/>
  <c r="I3" i="23"/>
  <c r="H3" i="23"/>
  <c r="A3" i="23"/>
  <c r="I2" i="23"/>
  <c r="H2" i="23"/>
  <c r="A2" i="23"/>
  <c r="Q3" i="23" l="1"/>
  <c r="I102" i="23"/>
  <c r="K64" i="22" l="1"/>
  <c r="H64" i="22"/>
  <c r="A64" i="22"/>
  <c r="K63" i="22"/>
  <c r="H63" i="22"/>
  <c r="A63" i="22"/>
  <c r="K62" i="22"/>
  <c r="H62" i="22"/>
  <c r="A62" i="22"/>
  <c r="K61" i="22"/>
  <c r="H61" i="22"/>
  <c r="A61" i="22"/>
  <c r="K60" i="22"/>
  <c r="H60" i="22"/>
  <c r="A60" i="22"/>
  <c r="K59" i="22"/>
  <c r="H59" i="22"/>
  <c r="A59" i="22"/>
  <c r="K58" i="22"/>
  <c r="H58" i="22"/>
  <c r="A58" i="22"/>
  <c r="K57" i="22"/>
  <c r="H57" i="22"/>
  <c r="A57" i="22"/>
  <c r="K56" i="22"/>
  <c r="H56" i="22"/>
  <c r="A56" i="22"/>
  <c r="K55" i="22"/>
  <c r="H55" i="22"/>
  <c r="A55" i="22"/>
  <c r="K54" i="22"/>
  <c r="H54" i="22"/>
  <c r="A54" i="22"/>
  <c r="K53" i="22"/>
  <c r="H53" i="22"/>
  <c r="A53" i="22"/>
  <c r="K52" i="22"/>
  <c r="H52" i="22"/>
  <c r="A52" i="22"/>
  <c r="K51" i="22"/>
  <c r="H51" i="22"/>
  <c r="A51" i="22"/>
  <c r="K50" i="22"/>
  <c r="H50" i="22"/>
  <c r="A50" i="22"/>
  <c r="K49" i="22"/>
  <c r="H49" i="22"/>
  <c r="A49" i="22"/>
  <c r="K48" i="22"/>
  <c r="H48" i="22"/>
  <c r="A48" i="22"/>
  <c r="K47" i="22"/>
  <c r="H47" i="22"/>
  <c r="A47" i="22"/>
  <c r="K46" i="22"/>
  <c r="H46" i="22"/>
  <c r="A46" i="22"/>
  <c r="K45" i="22"/>
  <c r="H45" i="22"/>
  <c r="A45" i="22"/>
  <c r="K44" i="22"/>
  <c r="H44" i="22"/>
  <c r="A44" i="22"/>
  <c r="K43" i="22"/>
  <c r="H43" i="22"/>
  <c r="A43" i="22"/>
  <c r="K42" i="22"/>
  <c r="H42" i="22"/>
  <c r="A42" i="22"/>
  <c r="K41" i="22"/>
  <c r="H41" i="22"/>
  <c r="A41" i="22"/>
  <c r="K40" i="22"/>
  <c r="H40" i="22"/>
  <c r="A40" i="22"/>
  <c r="K39" i="22"/>
  <c r="H39" i="22"/>
  <c r="A39" i="22"/>
  <c r="K38" i="22"/>
  <c r="H38" i="22"/>
  <c r="A38" i="22"/>
  <c r="K37" i="22"/>
  <c r="H37" i="22"/>
  <c r="A37" i="22"/>
  <c r="K36" i="22"/>
  <c r="H36" i="22"/>
  <c r="A36" i="22"/>
  <c r="K35" i="22"/>
  <c r="H35" i="22"/>
  <c r="A35" i="22"/>
  <c r="K34" i="22"/>
  <c r="H34" i="22"/>
  <c r="A34" i="22"/>
  <c r="K33" i="22"/>
  <c r="H33" i="22"/>
  <c r="A33" i="22"/>
  <c r="K32" i="22"/>
  <c r="H32" i="22"/>
  <c r="A32" i="22"/>
  <c r="K31" i="22"/>
  <c r="H31" i="22"/>
  <c r="A31" i="22"/>
  <c r="K30" i="22"/>
  <c r="H30" i="22"/>
  <c r="A30" i="22"/>
  <c r="K29" i="22"/>
  <c r="H29" i="22"/>
  <c r="A29" i="22"/>
  <c r="K28" i="22"/>
  <c r="H28" i="22"/>
  <c r="A28" i="22"/>
  <c r="K27" i="22"/>
  <c r="H27" i="22"/>
  <c r="A27" i="22"/>
  <c r="K26" i="22"/>
  <c r="H26" i="22"/>
  <c r="A26" i="22"/>
  <c r="K25" i="22"/>
  <c r="H25" i="22"/>
  <c r="A25" i="22"/>
  <c r="K24" i="22"/>
  <c r="H24" i="22"/>
  <c r="A24" i="22"/>
  <c r="K23" i="22"/>
  <c r="H23" i="22"/>
  <c r="A23" i="22"/>
  <c r="K22" i="22"/>
  <c r="H22" i="22"/>
  <c r="A22" i="22"/>
  <c r="K21" i="22"/>
  <c r="H21" i="22"/>
  <c r="A21" i="22"/>
  <c r="K20" i="22"/>
  <c r="H20" i="22"/>
  <c r="A20" i="22"/>
  <c r="K19" i="22"/>
  <c r="H19" i="22"/>
  <c r="A19" i="22"/>
  <c r="K18" i="22"/>
  <c r="H18" i="22"/>
  <c r="A18" i="22"/>
  <c r="K17" i="22"/>
  <c r="H17" i="22"/>
  <c r="A17" i="22"/>
  <c r="K16" i="22"/>
  <c r="H16" i="22"/>
  <c r="A16" i="22"/>
  <c r="K15" i="22"/>
  <c r="H15" i="22"/>
  <c r="A15" i="22"/>
  <c r="K14" i="22"/>
  <c r="H14" i="22"/>
  <c r="A14" i="22"/>
  <c r="K13" i="22"/>
  <c r="H13" i="22"/>
  <c r="A13" i="22"/>
  <c r="K12" i="22"/>
  <c r="H12" i="22"/>
  <c r="A12" i="22"/>
  <c r="K11" i="22"/>
  <c r="H11" i="22"/>
  <c r="A11" i="22"/>
  <c r="K10" i="22"/>
  <c r="H10" i="22"/>
  <c r="A10" i="22"/>
  <c r="K9" i="22"/>
  <c r="H9" i="22"/>
  <c r="A9" i="22"/>
  <c r="K8" i="22"/>
  <c r="H8" i="22"/>
  <c r="A8" i="22"/>
  <c r="K7" i="22"/>
  <c r="H7" i="22"/>
  <c r="A7" i="22"/>
  <c r="K6" i="22"/>
  <c r="H6" i="22"/>
  <c r="A6" i="22"/>
  <c r="K5" i="22"/>
  <c r="H5" i="22"/>
  <c r="A5" i="22"/>
  <c r="K4" i="22"/>
  <c r="H4" i="22"/>
  <c r="A4" i="22"/>
  <c r="K3" i="22"/>
  <c r="H3" i="22"/>
  <c r="A3" i="22"/>
  <c r="K2" i="22"/>
  <c r="H2" i="22"/>
  <c r="A2" i="22"/>
  <c r="K151" i="21"/>
  <c r="H151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A150" i="21"/>
  <c r="A151" i="21"/>
  <c r="I151" i="21"/>
  <c r="C102" i="21"/>
  <c r="B102" i="21"/>
  <c r="Q3" i="22" l="1"/>
  <c r="K150" i="21"/>
  <c r="I150" i="21"/>
  <c r="H150" i="21"/>
  <c r="K149" i="21"/>
  <c r="I149" i="21"/>
  <c r="H149" i="21"/>
  <c r="A149" i="21"/>
  <c r="K148" i="21"/>
  <c r="I148" i="21"/>
  <c r="H148" i="21"/>
  <c r="A148" i="21"/>
  <c r="K147" i="21"/>
  <c r="I147" i="21"/>
  <c r="H147" i="21"/>
  <c r="A147" i="21"/>
  <c r="K146" i="21"/>
  <c r="I146" i="21"/>
  <c r="H146" i="21"/>
  <c r="A146" i="21"/>
  <c r="K145" i="21"/>
  <c r="I145" i="21"/>
  <c r="H145" i="21"/>
  <c r="A145" i="21"/>
  <c r="K144" i="21"/>
  <c r="I144" i="21"/>
  <c r="H144" i="21"/>
  <c r="A144" i="21"/>
  <c r="K143" i="21"/>
  <c r="I143" i="21"/>
  <c r="H143" i="21"/>
  <c r="A143" i="21"/>
  <c r="K142" i="21"/>
  <c r="I142" i="21"/>
  <c r="H142" i="21"/>
  <c r="A142" i="21"/>
  <c r="K141" i="21"/>
  <c r="I141" i="21"/>
  <c r="H141" i="21"/>
  <c r="A141" i="21"/>
  <c r="K140" i="21"/>
  <c r="I140" i="21"/>
  <c r="H140" i="21"/>
  <c r="A140" i="21"/>
  <c r="K139" i="21"/>
  <c r="I139" i="21"/>
  <c r="H139" i="21"/>
  <c r="A139" i="21"/>
  <c r="K138" i="21"/>
  <c r="I138" i="21"/>
  <c r="H138" i="21"/>
  <c r="A138" i="21"/>
  <c r="K137" i="21"/>
  <c r="I137" i="21"/>
  <c r="H137" i="21"/>
  <c r="A137" i="21"/>
  <c r="K136" i="21"/>
  <c r="I136" i="21"/>
  <c r="H136" i="21"/>
  <c r="A136" i="21"/>
  <c r="K135" i="21"/>
  <c r="I135" i="21"/>
  <c r="H135" i="21"/>
  <c r="A135" i="21"/>
  <c r="K134" i="21"/>
  <c r="I134" i="21"/>
  <c r="H134" i="21"/>
  <c r="A134" i="21"/>
  <c r="K133" i="21"/>
  <c r="I133" i="21"/>
  <c r="H133" i="21"/>
  <c r="A133" i="21"/>
  <c r="K132" i="21"/>
  <c r="I132" i="21"/>
  <c r="H132" i="21"/>
  <c r="A132" i="21"/>
  <c r="K131" i="21"/>
  <c r="I131" i="21"/>
  <c r="H131" i="21"/>
  <c r="A131" i="21"/>
  <c r="K130" i="21"/>
  <c r="I130" i="21"/>
  <c r="H130" i="21"/>
  <c r="A130" i="21"/>
  <c r="K129" i="21"/>
  <c r="I129" i="21"/>
  <c r="H129" i="21"/>
  <c r="A129" i="21"/>
  <c r="K128" i="21"/>
  <c r="I128" i="21"/>
  <c r="H128" i="21"/>
  <c r="A128" i="21"/>
  <c r="K127" i="21"/>
  <c r="I127" i="21"/>
  <c r="H127" i="21"/>
  <c r="A127" i="21"/>
  <c r="K126" i="21"/>
  <c r="I126" i="21"/>
  <c r="H126" i="21"/>
  <c r="A126" i="21"/>
  <c r="K125" i="21"/>
  <c r="I125" i="21"/>
  <c r="H125" i="21"/>
  <c r="A125" i="21"/>
  <c r="K124" i="21"/>
  <c r="I124" i="21"/>
  <c r="H124" i="21"/>
  <c r="A124" i="21"/>
  <c r="K123" i="21"/>
  <c r="I123" i="21"/>
  <c r="H123" i="21"/>
  <c r="A123" i="21"/>
  <c r="K122" i="21"/>
  <c r="I122" i="21"/>
  <c r="H122" i="21"/>
  <c r="A122" i="21"/>
  <c r="K121" i="21"/>
  <c r="I121" i="21"/>
  <c r="H121" i="21"/>
  <c r="A121" i="21"/>
  <c r="K120" i="21"/>
  <c r="I120" i="21"/>
  <c r="H120" i="21"/>
  <c r="A120" i="21"/>
  <c r="K119" i="21"/>
  <c r="I119" i="21"/>
  <c r="H119" i="21"/>
  <c r="A119" i="21"/>
  <c r="K118" i="21"/>
  <c r="I118" i="21"/>
  <c r="H118" i="21"/>
  <c r="A118" i="21"/>
  <c r="K117" i="21"/>
  <c r="I117" i="21"/>
  <c r="H117" i="21"/>
  <c r="A117" i="21"/>
  <c r="K116" i="21"/>
  <c r="I116" i="21"/>
  <c r="H116" i="21"/>
  <c r="A116" i="21"/>
  <c r="K115" i="21"/>
  <c r="I115" i="21"/>
  <c r="H115" i="21"/>
  <c r="A115" i="21"/>
  <c r="K114" i="21"/>
  <c r="I114" i="21"/>
  <c r="H114" i="21"/>
  <c r="A114" i="21"/>
  <c r="K113" i="21"/>
  <c r="I113" i="21"/>
  <c r="H113" i="21"/>
  <c r="A113" i="21"/>
  <c r="K112" i="21"/>
  <c r="I112" i="21"/>
  <c r="H112" i="21"/>
  <c r="A112" i="21"/>
  <c r="K111" i="21"/>
  <c r="I111" i="21"/>
  <c r="H111" i="21"/>
  <c r="A111" i="21"/>
  <c r="K110" i="21"/>
  <c r="I110" i="21"/>
  <c r="H110" i="21"/>
  <c r="A110" i="21"/>
  <c r="K109" i="21"/>
  <c r="I109" i="21"/>
  <c r="H109" i="21"/>
  <c r="A109" i="21"/>
  <c r="K108" i="21"/>
  <c r="I108" i="21"/>
  <c r="H108" i="21"/>
  <c r="A108" i="21"/>
  <c r="K107" i="21"/>
  <c r="I107" i="21"/>
  <c r="H107" i="21"/>
  <c r="A107" i="21"/>
  <c r="K106" i="21"/>
  <c r="I106" i="21"/>
  <c r="H106" i="21"/>
  <c r="A106" i="21"/>
  <c r="K105" i="21"/>
  <c r="I105" i="21"/>
  <c r="H105" i="21"/>
  <c r="A105" i="21"/>
  <c r="K104" i="21"/>
  <c r="I104" i="21"/>
  <c r="H104" i="21"/>
  <c r="A104" i="21"/>
  <c r="K103" i="21"/>
  <c r="I103" i="21"/>
  <c r="H103" i="21"/>
  <c r="A103" i="21"/>
  <c r="K102" i="21"/>
  <c r="I102" i="21"/>
  <c r="H102" i="21"/>
  <c r="A102" i="21"/>
  <c r="K101" i="21"/>
  <c r="I101" i="21"/>
  <c r="H101" i="21"/>
  <c r="A101" i="21"/>
  <c r="K100" i="21"/>
  <c r="I100" i="21"/>
  <c r="H100" i="21"/>
  <c r="A100" i="21"/>
  <c r="K99" i="21"/>
  <c r="I99" i="21"/>
  <c r="H99" i="21"/>
  <c r="A99" i="21"/>
  <c r="K98" i="21"/>
  <c r="I98" i="21"/>
  <c r="H98" i="21"/>
  <c r="A98" i="21"/>
  <c r="K97" i="21"/>
  <c r="I97" i="21"/>
  <c r="H97" i="21"/>
  <c r="A97" i="21"/>
  <c r="K96" i="21"/>
  <c r="I96" i="21"/>
  <c r="H96" i="21"/>
  <c r="A96" i="21"/>
  <c r="K95" i="21"/>
  <c r="I95" i="21"/>
  <c r="H95" i="21"/>
  <c r="A95" i="21"/>
  <c r="K94" i="21"/>
  <c r="I94" i="21"/>
  <c r="H94" i="21"/>
  <c r="A94" i="21"/>
  <c r="K93" i="21"/>
  <c r="I93" i="21"/>
  <c r="H93" i="21"/>
  <c r="A93" i="21"/>
  <c r="K92" i="21"/>
  <c r="I92" i="21"/>
  <c r="H92" i="21"/>
  <c r="A92" i="21"/>
  <c r="K91" i="21"/>
  <c r="I91" i="21"/>
  <c r="H91" i="21"/>
  <c r="A91" i="21"/>
  <c r="K90" i="21"/>
  <c r="I90" i="21"/>
  <c r="H90" i="21"/>
  <c r="A90" i="21"/>
  <c r="K89" i="21"/>
  <c r="I89" i="21"/>
  <c r="H89" i="21"/>
  <c r="A89" i="21"/>
  <c r="K88" i="21"/>
  <c r="I88" i="21"/>
  <c r="H88" i="21"/>
  <c r="A88" i="21"/>
  <c r="K87" i="21"/>
  <c r="I87" i="21"/>
  <c r="H87" i="21"/>
  <c r="A87" i="21"/>
  <c r="K86" i="21"/>
  <c r="I86" i="21"/>
  <c r="H86" i="21"/>
  <c r="A86" i="21"/>
  <c r="K85" i="21"/>
  <c r="I85" i="21"/>
  <c r="H85" i="21"/>
  <c r="A85" i="21"/>
  <c r="K84" i="21"/>
  <c r="I84" i="21"/>
  <c r="H84" i="21"/>
  <c r="A84" i="21"/>
  <c r="K83" i="21"/>
  <c r="I83" i="21"/>
  <c r="H83" i="21"/>
  <c r="A83" i="21"/>
  <c r="K82" i="21"/>
  <c r="I82" i="21"/>
  <c r="H82" i="21"/>
  <c r="A82" i="21"/>
  <c r="K81" i="21"/>
  <c r="I81" i="21"/>
  <c r="H81" i="21"/>
  <c r="A81" i="21"/>
  <c r="K80" i="21"/>
  <c r="I80" i="21"/>
  <c r="H80" i="21"/>
  <c r="A80" i="21"/>
  <c r="K79" i="21"/>
  <c r="I79" i="21"/>
  <c r="H79" i="21"/>
  <c r="A79" i="21"/>
  <c r="K78" i="21"/>
  <c r="I78" i="21"/>
  <c r="H78" i="21"/>
  <c r="A78" i="21"/>
  <c r="K77" i="21"/>
  <c r="I77" i="21"/>
  <c r="H77" i="21"/>
  <c r="A77" i="21"/>
  <c r="K76" i="21"/>
  <c r="I76" i="21"/>
  <c r="H76" i="21"/>
  <c r="A76" i="21"/>
  <c r="K75" i="21"/>
  <c r="I75" i="21"/>
  <c r="H75" i="21"/>
  <c r="A75" i="21"/>
  <c r="K74" i="21"/>
  <c r="I74" i="21"/>
  <c r="H74" i="21"/>
  <c r="A74" i="21"/>
  <c r="K73" i="21"/>
  <c r="I73" i="21"/>
  <c r="H73" i="21"/>
  <c r="A73" i="21"/>
  <c r="K72" i="21"/>
  <c r="I72" i="21"/>
  <c r="H72" i="21"/>
  <c r="A72" i="21"/>
  <c r="K71" i="21"/>
  <c r="I71" i="21"/>
  <c r="H71" i="21"/>
  <c r="A71" i="21"/>
  <c r="K70" i="21"/>
  <c r="I70" i="21"/>
  <c r="H70" i="21"/>
  <c r="A70" i="21"/>
  <c r="K69" i="21"/>
  <c r="I69" i="21"/>
  <c r="H69" i="21"/>
  <c r="A69" i="21"/>
  <c r="K68" i="21"/>
  <c r="I68" i="21"/>
  <c r="H68" i="21"/>
  <c r="A68" i="21"/>
  <c r="K67" i="21"/>
  <c r="I67" i="21"/>
  <c r="H67" i="21"/>
  <c r="A67" i="21"/>
  <c r="K66" i="21"/>
  <c r="I66" i="21"/>
  <c r="H66" i="21"/>
  <c r="A66" i="21"/>
  <c r="K65" i="21"/>
  <c r="I65" i="21"/>
  <c r="H65" i="21"/>
  <c r="A65" i="21"/>
  <c r="K64" i="21"/>
  <c r="I64" i="21"/>
  <c r="H64" i="21"/>
  <c r="A64" i="21"/>
  <c r="K63" i="21"/>
  <c r="I63" i="21"/>
  <c r="H63" i="21"/>
  <c r="A63" i="21"/>
  <c r="K62" i="21"/>
  <c r="I62" i="21"/>
  <c r="H62" i="21"/>
  <c r="A62" i="21"/>
  <c r="K61" i="21"/>
  <c r="I61" i="21"/>
  <c r="H61" i="21"/>
  <c r="A61" i="21"/>
  <c r="K60" i="21"/>
  <c r="I60" i="21"/>
  <c r="H60" i="21"/>
  <c r="A60" i="21"/>
  <c r="K59" i="21"/>
  <c r="I59" i="21"/>
  <c r="H59" i="21"/>
  <c r="A59" i="21"/>
  <c r="K58" i="21"/>
  <c r="I58" i="21"/>
  <c r="H58" i="21"/>
  <c r="A58" i="21"/>
  <c r="K57" i="21"/>
  <c r="I57" i="21"/>
  <c r="H57" i="21"/>
  <c r="A57" i="21"/>
  <c r="K56" i="21"/>
  <c r="I56" i="21"/>
  <c r="H56" i="21"/>
  <c r="A56" i="21"/>
  <c r="K55" i="21"/>
  <c r="I55" i="21"/>
  <c r="H55" i="21"/>
  <c r="A55" i="21"/>
  <c r="K54" i="21"/>
  <c r="I54" i="21"/>
  <c r="H54" i="21"/>
  <c r="A54" i="21"/>
  <c r="K53" i="21"/>
  <c r="I53" i="21"/>
  <c r="H53" i="21"/>
  <c r="A53" i="21"/>
  <c r="K52" i="21"/>
  <c r="I52" i="21"/>
  <c r="H52" i="21"/>
  <c r="A52" i="21"/>
  <c r="K51" i="21"/>
  <c r="I51" i="21"/>
  <c r="H51" i="21"/>
  <c r="A51" i="21"/>
  <c r="K50" i="21"/>
  <c r="I50" i="21"/>
  <c r="H50" i="21"/>
  <c r="A50" i="21"/>
  <c r="K49" i="21"/>
  <c r="I49" i="21"/>
  <c r="H49" i="21"/>
  <c r="A49" i="21"/>
  <c r="K48" i="21"/>
  <c r="I48" i="21"/>
  <c r="H48" i="21"/>
  <c r="A48" i="21"/>
  <c r="K47" i="21"/>
  <c r="I47" i="21"/>
  <c r="H47" i="21"/>
  <c r="A47" i="21"/>
  <c r="K46" i="21"/>
  <c r="I46" i="21"/>
  <c r="H46" i="21"/>
  <c r="A46" i="21"/>
  <c r="K45" i="21"/>
  <c r="I45" i="21"/>
  <c r="H45" i="21"/>
  <c r="A45" i="21"/>
  <c r="K44" i="21"/>
  <c r="I44" i="21"/>
  <c r="H44" i="21"/>
  <c r="A44" i="21"/>
  <c r="K43" i="21"/>
  <c r="I43" i="21"/>
  <c r="H43" i="21"/>
  <c r="A43" i="21"/>
  <c r="K42" i="21"/>
  <c r="I42" i="21"/>
  <c r="H42" i="21"/>
  <c r="A42" i="21"/>
  <c r="K41" i="21"/>
  <c r="I41" i="21"/>
  <c r="H41" i="21"/>
  <c r="A41" i="21"/>
  <c r="K40" i="21"/>
  <c r="I40" i="21"/>
  <c r="H40" i="21"/>
  <c r="A40" i="21"/>
  <c r="K39" i="21"/>
  <c r="I39" i="21"/>
  <c r="H39" i="21"/>
  <c r="A39" i="21"/>
  <c r="K38" i="21"/>
  <c r="I38" i="21"/>
  <c r="H38" i="21"/>
  <c r="A38" i="21"/>
  <c r="K37" i="21"/>
  <c r="I37" i="21"/>
  <c r="H37" i="21"/>
  <c r="A37" i="21"/>
  <c r="K36" i="21"/>
  <c r="I36" i="21"/>
  <c r="H36" i="21"/>
  <c r="A36" i="21"/>
  <c r="K35" i="21"/>
  <c r="I35" i="21"/>
  <c r="H35" i="21"/>
  <c r="A35" i="21"/>
  <c r="K34" i="21"/>
  <c r="I34" i="21"/>
  <c r="H34" i="21"/>
  <c r="A34" i="21"/>
  <c r="K33" i="21"/>
  <c r="I33" i="21"/>
  <c r="H33" i="21"/>
  <c r="A33" i="21"/>
  <c r="K32" i="21"/>
  <c r="I32" i="21"/>
  <c r="H32" i="21"/>
  <c r="A32" i="21"/>
  <c r="K31" i="21"/>
  <c r="I31" i="21"/>
  <c r="A31" i="21"/>
  <c r="K30" i="21"/>
  <c r="I30" i="21"/>
  <c r="A30" i="21"/>
  <c r="K29" i="21"/>
  <c r="I29" i="21"/>
  <c r="A29" i="21"/>
  <c r="K28" i="21"/>
  <c r="I28" i="21"/>
  <c r="A28" i="21"/>
  <c r="K27" i="21"/>
  <c r="I27" i="21"/>
  <c r="H17" i="21"/>
  <c r="A27" i="21"/>
  <c r="K26" i="21"/>
  <c r="I26" i="21"/>
  <c r="A26" i="21"/>
  <c r="K25" i="21"/>
  <c r="I25" i="21"/>
  <c r="A25" i="21"/>
  <c r="K24" i="21"/>
  <c r="I24" i="21"/>
  <c r="A24" i="21"/>
  <c r="K23" i="21"/>
  <c r="I23" i="21"/>
  <c r="A23" i="21"/>
  <c r="K22" i="21"/>
  <c r="I22" i="21"/>
  <c r="A22" i="21"/>
  <c r="K21" i="21"/>
  <c r="I21" i="21"/>
  <c r="A21" i="21"/>
  <c r="K20" i="21"/>
  <c r="I20" i="21"/>
  <c r="A20" i="21"/>
  <c r="K19" i="21"/>
  <c r="I19" i="21"/>
  <c r="A19" i="21"/>
  <c r="K18" i="21"/>
  <c r="I18" i="21"/>
  <c r="A18" i="21"/>
  <c r="K17" i="21"/>
  <c r="I17" i="21"/>
  <c r="A17" i="21"/>
  <c r="K16" i="21"/>
  <c r="I16" i="21"/>
  <c r="A16" i="21"/>
  <c r="K15" i="21"/>
  <c r="I15" i="21"/>
  <c r="A15" i="21"/>
  <c r="K14" i="21"/>
  <c r="I14" i="21"/>
  <c r="A14" i="21"/>
  <c r="K13" i="21"/>
  <c r="I13" i="21"/>
  <c r="A13" i="21"/>
  <c r="K12" i="21"/>
  <c r="I12" i="21"/>
  <c r="A12" i="21"/>
  <c r="K11" i="21"/>
  <c r="I11" i="21"/>
  <c r="A11" i="21"/>
  <c r="K10" i="21"/>
  <c r="I10" i="21"/>
  <c r="A10" i="21"/>
  <c r="K9" i="21"/>
  <c r="I9" i="21"/>
  <c r="A9" i="21"/>
  <c r="K8" i="21"/>
  <c r="I8" i="21"/>
  <c r="A8" i="21"/>
  <c r="K7" i="21"/>
  <c r="I7" i="21"/>
  <c r="A7" i="21"/>
  <c r="K6" i="21"/>
  <c r="I6" i="21"/>
  <c r="A6" i="21"/>
  <c r="K5" i="21"/>
  <c r="I5" i="21"/>
  <c r="A5" i="21"/>
  <c r="K4" i="21"/>
  <c r="I4" i="21"/>
  <c r="A4" i="21"/>
  <c r="K3" i="21"/>
  <c r="I3" i="21"/>
  <c r="A3" i="21"/>
  <c r="K2" i="21"/>
  <c r="I2" i="21"/>
  <c r="H2" i="21"/>
  <c r="A2" i="21"/>
  <c r="I257" i="15"/>
  <c r="I258" i="15"/>
  <c r="I259" i="15"/>
  <c r="I25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2" i="15"/>
  <c r="I285" i="20"/>
  <c r="I286" i="20"/>
  <c r="I287" i="20"/>
  <c r="I28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I267" i="20"/>
  <c r="I268" i="20"/>
  <c r="I269" i="20"/>
  <c r="I270" i="20"/>
  <c r="I271" i="20"/>
  <c r="I272" i="20"/>
  <c r="I273" i="20"/>
  <c r="I274" i="20"/>
  <c r="I275" i="20"/>
  <c r="I276" i="20"/>
  <c r="I277" i="20"/>
  <c r="I278" i="20"/>
  <c r="I279" i="20"/>
  <c r="I280" i="20"/>
  <c r="I281" i="20"/>
  <c r="I282" i="20"/>
  <c r="I283" i="20"/>
  <c r="I284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2" i="20"/>
  <c r="K2" i="15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K286" i="20"/>
  <c r="K287" i="20"/>
  <c r="K288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26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17" i="20"/>
  <c r="H218" i="20"/>
  <c r="H219" i="20"/>
  <c r="H220" i="20"/>
  <c r="H221" i="20"/>
  <c r="H222" i="20"/>
  <c r="H223" i="20"/>
  <c r="H224" i="20"/>
  <c r="H225" i="20"/>
  <c r="H226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18" i="20"/>
  <c r="H19" i="20"/>
  <c r="H20" i="20"/>
  <c r="H21" i="20"/>
  <c r="H22" i="20"/>
  <c r="H23" i="20"/>
  <c r="H24" i="20"/>
  <c r="H25" i="20"/>
  <c r="H26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274" i="20"/>
  <c r="A275" i="20"/>
  <c r="A276" i="20"/>
  <c r="A277" i="20"/>
  <c r="A278" i="20"/>
  <c r="A279" i="20"/>
  <c r="A280" i="20"/>
  <c r="A281" i="20"/>
  <c r="A282" i="20"/>
  <c r="A283" i="20"/>
  <c r="A284" i="20"/>
  <c r="A285" i="20"/>
  <c r="A286" i="20"/>
  <c r="A287" i="2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8" i="20"/>
  <c r="A239" i="20"/>
  <c r="A240" i="20"/>
  <c r="A241" i="20"/>
  <c r="A242" i="20"/>
  <c r="A243" i="20"/>
  <c r="A244" i="20"/>
  <c r="A245" i="20"/>
  <c r="A246" i="20"/>
  <c r="A247" i="20"/>
  <c r="A248" i="20"/>
  <c r="A249" i="20"/>
  <c r="A250" i="20"/>
  <c r="A251" i="20"/>
  <c r="A252" i="20"/>
  <c r="A253" i="20"/>
  <c r="A254" i="20"/>
  <c r="A255" i="20"/>
  <c r="A256" i="20"/>
  <c r="A257" i="20"/>
  <c r="Q3" i="21" l="1"/>
  <c r="K175" i="20"/>
  <c r="K174" i="20"/>
  <c r="K173" i="20"/>
  <c r="K172" i="20"/>
  <c r="H172" i="20"/>
  <c r="K112" i="20"/>
  <c r="H112" i="20"/>
  <c r="K63" i="20"/>
  <c r="H63" i="20"/>
  <c r="K27" i="20"/>
  <c r="H27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A2" i="20"/>
  <c r="K259" i="15"/>
  <c r="K258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2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2" i="15"/>
  <c r="H259" i="15"/>
  <c r="H258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22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177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40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92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57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19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2" i="15"/>
  <c r="B85" i="15"/>
  <c r="A85" i="15" s="1"/>
  <c r="C85" i="15"/>
  <c r="K85" i="15" l="1"/>
  <c r="Q3" i="15"/>
  <c r="Q3" i="20"/>
  <c r="A1" i="13"/>
  <c r="B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tc={121A4810-A8EF-40A3-8C9B-DCF316DE3F87}</author>
  </authors>
  <commentList>
    <comment ref="K1" authorId="0" shapeId="0" xr:uid="{121A4810-A8EF-40A3-8C9B-DCF316DE3F8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오니랑 맞을 수도 아닐 수도 있음</t>
      </text>
    </comment>
  </commentList>
</comments>
</file>

<file path=xl/sharedStrings.xml><?xml version="1.0" encoding="utf-8"?>
<sst xmlns="http://schemas.openxmlformats.org/spreadsheetml/2006/main" count="6140" uniqueCount="3281">
  <si>
    <t>title</t>
    <phoneticPr fontId="3" type="noConversion"/>
  </si>
  <si>
    <t>ranked</t>
    <phoneticPr fontId="3" type="noConversion"/>
  </si>
  <si>
    <t>level</t>
    <phoneticPr fontId="3" type="noConversion"/>
  </si>
  <si>
    <t>제육천마왕</t>
    <phoneticPr fontId="3" type="noConversion"/>
  </si>
  <si>
    <t>증오와 추악의 꽃다발</t>
    <phoneticPr fontId="3" type="noConversion"/>
  </si>
  <si>
    <t>무한의 난</t>
    <phoneticPr fontId="3" type="noConversion"/>
  </si>
  <si>
    <t>유현의 난</t>
    <phoneticPr fontId="3" type="noConversion"/>
  </si>
  <si>
    <t>동카마2000</t>
    <phoneticPr fontId="3" type="noConversion"/>
  </si>
  <si>
    <t>Central Dogma Pt.1</t>
    <phoneticPr fontId="3" type="noConversion"/>
  </si>
  <si>
    <t>Vixtory</t>
    <phoneticPr fontId="3" type="noConversion"/>
  </si>
  <si>
    <t>탄환 노트</t>
    <phoneticPr fontId="3" type="noConversion"/>
  </si>
  <si>
    <t>쌍룡의 난</t>
    <phoneticPr fontId="3" type="noConversion"/>
  </si>
  <si>
    <t>!!!카오스 타임!!!</t>
    <phoneticPr fontId="3" type="noConversion"/>
  </si>
  <si>
    <t>태고 드럼</t>
    <phoneticPr fontId="3" type="noConversion"/>
  </si>
  <si>
    <t>질풍노도</t>
    <phoneticPr fontId="3" type="noConversion"/>
  </si>
  <si>
    <t>모노크롬 보이스</t>
    <phoneticPr fontId="3" type="noConversion"/>
  </si>
  <si>
    <t>찰리 대시!</t>
    <phoneticPr fontId="3" type="noConversion"/>
  </si>
  <si>
    <t>≠MM</t>
    <phoneticPr fontId="3" type="noConversion"/>
  </si>
  <si>
    <t>마다 사이타마 2000</t>
    <phoneticPr fontId="3" type="noConversion"/>
  </si>
  <si>
    <t>Xa</t>
    <phoneticPr fontId="3" type="noConversion"/>
  </si>
  <si>
    <t>Calamity Fortune</t>
    <phoneticPr fontId="3" type="noConversion"/>
  </si>
  <si>
    <t>별무리 스트럭</t>
    <phoneticPr fontId="3" type="noConversion"/>
  </si>
  <si>
    <t>속·시메도레 2000</t>
    <phoneticPr fontId="3" type="noConversion"/>
  </si>
  <si>
    <t>성불 2000</t>
    <phoneticPr fontId="3" type="noConversion"/>
  </si>
  <si>
    <t>Coquette</t>
    <phoneticPr fontId="3" type="noConversion"/>
  </si>
  <si>
    <t>하츠네 미쿠의 소실 -극장판-</t>
    <phoneticPr fontId="3" type="noConversion"/>
  </si>
  <si>
    <t>덧없는 공주는 원초에 춤을 춘다</t>
    <phoneticPr fontId="3" type="noConversion"/>
  </si>
  <si>
    <t>UFO Swingin'</t>
    <phoneticPr fontId="3" type="noConversion"/>
  </si>
  <si>
    <t>Taiko Drum Monster</t>
    <phoneticPr fontId="3" type="noConversion"/>
  </si>
  <si>
    <t>Hurtling Boys</t>
    <phoneticPr fontId="3" type="noConversion"/>
  </si>
  <si>
    <t>적과 백장미의 마녀</t>
    <phoneticPr fontId="3" type="noConversion"/>
  </si>
  <si>
    <t>이매망랑</t>
    <phoneticPr fontId="3" type="noConversion"/>
  </si>
  <si>
    <t>삼라만상</t>
    <phoneticPr fontId="3" type="noConversion"/>
  </si>
  <si>
    <t>커넥즈 컬러즈</t>
    <phoneticPr fontId="3" type="noConversion"/>
  </si>
  <si>
    <t>회중 정원을 가진 소녀</t>
    <phoneticPr fontId="3" type="noConversion"/>
  </si>
  <si>
    <t>와라에루 2000</t>
    <phoneticPr fontId="3" type="noConversion"/>
  </si>
  <si>
    <t>Behemoth</t>
    <phoneticPr fontId="3" type="noConversion"/>
  </si>
  <si>
    <t>ouroboros -twin stroke of the end-</t>
    <phoneticPr fontId="3" type="noConversion"/>
  </si>
  <si>
    <t>DEBSTEP!</t>
    <phoneticPr fontId="3" type="noConversion"/>
  </si>
  <si>
    <t>묶은 실</t>
    <phoneticPr fontId="3" type="noConversion"/>
  </si>
  <si>
    <t>스하 2000</t>
    <phoneticPr fontId="3" type="noConversion"/>
  </si>
  <si>
    <t>괴담</t>
    <phoneticPr fontId="3" type="noConversion"/>
  </si>
  <si>
    <t>새벽녘의 유혹</t>
    <phoneticPr fontId="3" type="noConversion"/>
  </si>
  <si>
    <t>빙룡</t>
    <phoneticPr fontId="3" type="noConversion"/>
  </si>
  <si>
    <t>막말 유신담</t>
    <phoneticPr fontId="3" type="noConversion"/>
  </si>
  <si>
    <t>나선주회궤도</t>
    <phoneticPr fontId="3" type="noConversion"/>
  </si>
  <si>
    <t>낙소회랑</t>
    <phoneticPr fontId="3" type="noConversion"/>
  </si>
  <si>
    <t>컬러풀 보이스</t>
    <phoneticPr fontId="3" type="noConversion"/>
  </si>
  <si>
    <t>데드·오어·다이</t>
    <phoneticPr fontId="3" type="noConversion"/>
  </si>
  <si>
    <t>UNDEAD HEART</t>
    <phoneticPr fontId="3" type="noConversion"/>
  </si>
  <si>
    <t>Dreadnought</t>
    <phoneticPr fontId="3" type="noConversion"/>
  </si>
  <si>
    <t>시메도레 2000</t>
    <phoneticPr fontId="3" type="noConversion"/>
  </si>
  <si>
    <t>BLAZING VORTEX</t>
    <phoneticPr fontId="3" type="noConversion"/>
  </si>
  <si>
    <t>아름답고 바쁜 도나우</t>
    <phoneticPr fontId="3" type="noConversion"/>
  </si>
  <si>
    <t>람다7708</t>
    <phoneticPr fontId="3" type="noConversion"/>
  </si>
  <si>
    <t>컬러풀</t>
    <phoneticPr fontId="3" type="noConversion"/>
  </si>
  <si>
    <t>쁘띠 멍멍이</t>
    <phoneticPr fontId="3" type="noConversion"/>
  </si>
  <si>
    <t>라파스의 무지개</t>
    <phoneticPr fontId="3" type="noConversion"/>
  </si>
  <si>
    <t>둥글고 빠르고 무시무시한 리듬</t>
    <phoneticPr fontId="3" type="noConversion"/>
  </si>
  <si>
    <t>Xevel</t>
    <phoneticPr fontId="3" type="noConversion"/>
  </si>
  <si>
    <t>EterNal Ring</t>
    <phoneticPr fontId="3" type="noConversion"/>
  </si>
  <si>
    <t>청천의 여명</t>
    <phoneticPr fontId="3" type="noConversion"/>
  </si>
  <si>
    <t>암피트리테</t>
    <phoneticPr fontId="3" type="noConversion"/>
  </si>
  <si>
    <t>용과 흑염의공주</t>
    <phoneticPr fontId="3" type="noConversion"/>
  </si>
  <si>
    <t>빵 vs 밥! 대결전 [달인]</t>
    <phoneticPr fontId="3" type="noConversion"/>
  </si>
  <si>
    <t>기염만장신락</t>
    <phoneticPr fontId="3" type="noConversion"/>
  </si>
  <si>
    <t>머슬 킹덤</t>
    <phoneticPr fontId="3" type="noConversion"/>
  </si>
  <si>
    <t>태고의2000</t>
    <phoneticPr fontId="3" type="noConversion"/>
  </si>
  <si>
    <t>Stick Trick ShowTime!!</t>
    <phoneticPr fontId="3" type="noConversion"/>
  </si>
  <si>
    <t>도카도카</t>
    <phoneticPr fontId="3" type="noConversion"/>
  </si>
  <si>
    <t>Central Dogma Pt.2</t>
    <phoneticPr fontId="3" type="noConversion"/>
  </si>
  <si>
    <t>나이트메아 서바이버</t>
    <phoneticPr fontId="3" type="noConversion"/>
  </si>
  <si>
    <t>Rotter Tarmination</t>
    <phoneticPr fontId="3" type="noConversion"/>
  </si>
  <si>
    <t>요원의 춤</t>
    <phoneticPr fontId="3" type="noConversion"/>
  </si>
  <si>
    <t>VERTeX</t>
    <phoneticPr fontId="3" type="noConversion"/>
  </si>
  <si>
    <t>Don't Stop the Game</t>
    <phoneticPr fontId="3" type="noConversion"/>
  </si>
  <si>
    <t>What's in the box?</t>
    <phoneticPr fontId="3" type="noConversion"/>
  </si>
  <si>
    <t>FLOWER</t>
    <phoneticPr fontId="3" type="noConversion"/>
  </si>
  <si>
    <t>HARDCORE의 마음가짐</t>
    <phoneticPr fontId="3" type="noConversion"/>
  </si>
  <si>
    <t>GERBERA</t>
    <phoneticPr fontId="3" type="noConversion"/>
  </si>
  <si>
    <t>알파</t>
    <phoneticPr fontId="3" type="noConversion"/>
  </si>
  <si>
    <t>memoria ficta</t>
    <phoneticPr fontId="3" type="noConversion"/>
  </si>
  <si>
    <t>Parousia</t>
    <phoneticPr fontId="3" type="noConversion"/>
  </si>
  <si>
    <t>영곡/효암</t>
    <phoneticPr fontId="3" type="noConversion"/>
  </si>
  <si>
    <t>4+1의 각자의 미래</t>
    <phoneticPr fontId="3" type="noConversion"/>
  </si>
  <si>
    <t>코코로보</t>
    <phoneticPr fontId="3" type="noConversion"/>
  </si>
  <si>
    <t>Gloria</t>
    <phoneticPr fontId="3" type="noConversion"/>
  </si>
  <si>
    <t>츠쿠요미</t>
    <phoneticPr fontId="3" type="noConversion"/>
  </si>
  <si>
    <t>아마겟돈</t>
    <phoneticPr fontId="3" type="noConversion"/>
  </si>
  <si>
    <t>비밀스러운 마제드의 슬픈 우울</t>
    <phoneticPr fontId="3" type="noConversion"/>
  </si>
  <si>
    <t>Goldfish City</t>
    <phoneticPr fontId="3" type="noConversion"/>
  </si>
  <si>
    <t>극권</t>
    <phoneticPr fontId="3" type="noConversion"/>
  </si>
  <si>
    <t>분노의 망치</t>
    <phoneticPr fontId="3" type="noConversion"/>
  </si>
  <si>
    <t>Scarlet Lance</t>
    <phoneticPr fontId="3" type="noConversion"/>
  </si>
  <si>
    <t>성하일천</t>
    <phoneticPr fontId="3" type="noConversion"/>
  </si>
  <si>
    <t>메카데스</t>
    <phoneticPr fontId="3" type="noConversion"/>
  </si>
  <si>
    <t>토이메틱 퍼레이드!!</t>
    <phoneticPr fontId="3" type="noConversion"/>
  </si>
  <si>
    <t>Black Rose Apostle</t>
    <phoneticPr fontId="3" type="noConversion"/>
  </si>
  <si>
    <t>천하통일록</t>
    <phoneticPr fontId="3" type="noConversion"/>
  </si>
  <si>
    <t>아사가오</t>
    <phoneticPr fontId="3" type="noConversion"/>
  </si>
  <si>
    <t>야마타노오로치</t>
    <phoneticPr fontId="3" type="noConversion"/>
  </si>
  <si>
    <t>천읍의 율</t>
    <phoneticPr fontId="3" type="noConversion"/>
  </si>
  <si>
    <t>하타라쿠 2000</t>
    <phoneticPr fontId="3" type="noConversion"/>
  </si>
  <si>
    <t>병아리 감정사씨</t>
    <phoneticPr fontId="3" type="noConversion"/>
  </si>
  <si>
    <t>모페모페</t>
    <phoneticPr fontId="3" type="noConversion"/>
  </si>
  <si>
    <t>Altale</t>
    <phoneticPr fontId="3" type="noConversion"/>
  </si>
  <si>
    <t>엑스토라 트랩!!</t>
    <phoneticPr fontId="3" type="noConversion"/>
  </si>
  <si>
    <t>SAMURAI 인 더 레인</t>
    <phoneticPr fontId="3" type="noConversion"/>
  </si>
  <si>
    <t>Got more raves?</t>
    <phoneticPr fontId="3" type="noConversion"/>
  </si>
  <si>
    <t>Angel Halo</t>
    <phoneticPr fontId="3" type="noConversion"/>
  </si>
  <si>
    <t>FUJIN Rumble</t>
    <phoneticPr fontId="3" type="noConversion"/>
  </si>
  <si>
    <t>백조의 호수</t>
    <phoneticPr fontId="3" type="noConversion"/>
  </si>
  <si>
    <t>마타 사이타마 2000</t>
    <phoneticPr fontId="3" type="noConversion"/>
  </si>
  <si>
    <t>키타 사이타마 2000</t>
    <phoneticPr fontId="3" type="noConversion"/>
  </si>
  <si>
    <t>4박자 공포증</t>
    <phoneticPr fontId="3" type="noConversion"/>
  </si>
  <si>
    <t>ANiMA</t>
    <phoneticPr fontId="3" type="noConversion"/>
  </si>
  <si>
    <t>LECIEL GLISSANDO</t>
    <phoneticPr fontId="3" type="noConversion"/>
  </si>
  <si>
    <t>추룡</t>
    <phoneticPr fontId="3" type="noConversion"/>
  </si>
  <si>
    <t>초절기교계 소녀</t>
    <phoneticPr fontId="3" type="noConversion"/>
  </si>
  <si>
    <t>Purple Rose Fusion</t>
    <phoneticPr fontId="3" type="noConversion"/>
  </si>
  <si>
    <t>고고 키친</t>
    <phoneticPr fontId="3" type="noConversion"/>
  </si>
  <si>
    <t>남의 돈으로 고기를 먹고 싶어</t>
    <phoneticPr fontId="3" type="noConversion"/>
  </si>
  <si>
    <t>YOAKE</t>
    <phoneticPr fontId="3" type="noConversion"/>
  </si>
  <si>
    <t>Honey Heartbeat ~10 Stars Mix~</t>
    <phoneticPr fontId="3" type="noConversion"/>
  </si>
  <si>
    <t>I want you</t>
    <phoneticPr fontId="3" type="noConversion"/>
  </si>
  <si>
    <t>사랑과 정죄의 숲</t>
    <phoneticPr fontId="3" type="noConversion"/>
  </si>
  <si>
    <r>
      <t xml:space="preserve">치르노의 퍼펙트 산수교실 </t>
    </r>
    <r>
      <rPr>
        <sz val="11"/>
        <color theme="1"/>
        <rFont val="맑은 고딕"/>
        <family val="2"/>
      </rPr>
      <t>⑨주년 버전</t>
    </r>
    <phoneticPr fontId="3" type="noConversion"/>
  </si>
  <si>
    <t>Spectral Rider</t>
    <phoneticPr fontId="3" type="noConversion"/>
  </si>
  <si>
    <t>Doom Noiz</t>
    <phoneticPr fontId="3" type="noConversion"/>
  </si>
  <si>
    <t>가</t>
    <phoneticPr fontId="3" type="noConversion"/>
  </si>
  <si>
    <t>헝록</t>
    <phoneticPr fontId="3" type="noConversion"/>
  </si>
  <si>
    <t>아마테라스</t>
    <phoneticPr fontId="3" type="noConversion"/>
  </si>
  <si>
    <t>각룡</t>
    <phoneticPr fontId="3" type="noConversion"/>
  </si>
  <si>
    <t>이타가키</t>
    <phoneticPr fontId="3" type="noConversion"/>
  </si>
  <si>
    <t>자황의 난</t>
    <phoneticPr fontId="3" type="noConversion"/>
  </si>
  <si>
    <t>중금속 퓨기티브</t>
    <phoneticPr fontId="3" type="noConversion"/>
  </si>
  <si>
    <t>MagiCatz</t>
    <phoneticPr fontId="3" type="noConversion"/>
  </si>
  <si>
    <t>창의 선율</t>
    <phoneticPr fontId="3" type="noConversion"/>
  </si>
  <si>
    <t>마츠요이 나이트버그</t>
    <phoneticPr fontId="3" type="noConversion"/>
  </si>
  <si>
    <t>연습곡 Op.10-4</t>
    <phoneticPr fontId="3" type="noConversion"/>
  </si>
  <si>
    <t>울트라맨X</t>
    <phoneticPr fontId="3" type="noConversion"/>
  </si>
  <si>
    <t>졸업축하식</t>
    <phoneticPr fontId="3" type="noConversion"/>
  </si>
  <si>
    <t>졸업축하식 2절</t>
    <phoneticPr fontId="3" type="noConversion"/>
  </si>
  <si>
    <t>BATTLE NO.1 [달인]</t>
    <phoneticPr fontId="3" type="noConversion"/>
  </si>
  <si>
    <t>그날 만난 기적</t>
    <phoneticPr fontId="3" type="noConversion"/>
  </si>
  <si>
    <t>No Gravity</t>
    <phoneticPr fontId="3" type="noConversion"/>
  </si>
  <si>
    <t>우주비행사 모험담</t>
    <phoneticPr fontId="3" type="noConversion"/>
  </si>
  <si>
    <t>Evidence of evil</t>
    <phoneticPr fontId="3" type="noConversion"/>
  </si>
  <si>
    <t>최종귀축 여동생 플랑도르S</t>
    <phoneticPr fontId="3" type="noConversion"/>
  </si>
  <si>
    <t>뮤직 리볼버</t>
    <phoneticPr fontId="3" type="noConversion"/>
  </si>
  <si>
    <t>고무곡 -염마-</t>
    <phoneticPr fontId="3" type="noConversion"/>
  </si>
  <si>
    <t>wonderful ROUTINE</t>
    <phoneticPr fontId="3" type="noConversion"/>
  </si>
  <si>
    <t>펫숍 대전</t>
    <phoneticPr fontId="3" type="noConversion"/>
  </si>
  <si>
    <t>God Ray</t>
    <phoneticPr fontId="3" type="noConversion"/>
  </si>
  <si>
    <t>기간틱 O.T.N</t>
    <phoneticPr fontId="3" type="noConversion"/>
  </si>
  <si>
    <t>Abyss of hell</t>
    <phoneticPr fontId="3" type="noConversion"/>
  </si>
  <si>
    <t>러브 스페이스 라이크 유!!!</t>
    <phoneticPr fontId="3" type="noConversion"/>
  </si>
  <si>
    <r>
      <t>FREEDOM DIVE</t>
    </r>
    <r>
      <rPr>
        <sz val="11"/>
        <color theme="1"/>
        <rFont val="맑은 고딕"/>
        <family val="2"/>
      </rPr>
      <t>↓</t>
    </r>
    <phoneticPr fontId="3" type="noConversion"/>
  </si>
  <si>
    <t>농홍</t>
    <phoneticPr fontId="3" type="noConversion"/>
  </si>
  <si>
    <t>큐티 데모닉 마인 에모!!</t>
    <phoneticPr fontId="3" type="noConversion"/>
  </si>
  <si>
    <t>노루동 2000</t>
    <phoneticPr fontId="3" type="noConversion"/>
  </si>
  <si>
    <t>세이크리드 루인</t>
    <phoneticPr fontId="3" type="noConversion"/>
  </si>
  <si>
    <t>피코피코 루인</t>
    <phoneticPr fontId="3" type="noConversion"/>
  </si>
  <si>
    <t>빈 공의 꽃</t>
    <phoneticPr fontId="3" type="noConversion"/>
  </si>
  <si>
    <t>Surf Zapping</t>
    <phoneticPr fontId="3" type="noConversion"/>
  </si>
  <si>
    <t>Dogbite</t>
    <phoneticPr fontId="3" type="noConversion"/>
  </si>
  <si>
    <t>Diving Drive</t>
    <phoneticPr fontId="3" type="noConversion"/>
  </si>
  <si>
    <t>VIVIVIVID</t>
    <phoneticPr fontId="3" type="noConversion"/>
  </si>
  <si>
    <t>갓송</t>
    <phoneticPr fontId="3" type="noConversion"/>
  </si>
  <si>
    <t>D's Adventure Note</t>
    <phoneticPr fontId="3" type="noConversion"/>
  </si>
  <si>
    <t>SstTAarR*</t>
    <phoneticPr fontId="3" type="noConversion"/>
  </si>
  <si>
    <t>Caribbean Knight</t>
    <phoneticPr fontId="3" type="noConversion"/>
  </si>
  <si>
    <t>주의 선율</t>
    <phoneticPr fontId="3" type="noConversion"/>
  </si>
  <si>
    <t>승인욕Q</t>
    <phoneticPr fontId="3" type="noConversion"/>
  </si>
  <si>
    <t>크라폴 폴스카</t>
    <phoneticPr fontId="3" type="noConversion"/>
  </si>
  <si>
    <t>Ignis Danse</t>
    <phoneticPr fontId="3" type="noConversion"/>
  </si>
  <si>
    <t>영의 교향곡</t>
    <phoneticPr fontId="3" type="noConversion"/>
  </si>
  <si>
    <t>메타나이트의 역습 메들리</t>
    <phoneticPr fontId="3" type="noConversion"/>
  </si>
  <si>
    <t>십노반 2000</t>
    <phoneticPr fontId="3" type="noConversion"/>
  </si>
  <si>
    <t>OK I'm blue rat</t>
    <phoneticPr fontId="3" type="noConversion"/>
  </si>
  <si>
    <t>덴지쿠 2000</t>
    <phoneticPr fontId="3" type="noConversion"/>
  </si>
  <si>
    <t>EkiBEN2000</t>
    <phoneticPr fontId="3" type="noConversion"/>
  </si>
  <si>
    <t>태고 타임</t>
    <phoneticPr fontId="3" type="noConversion"/>
  </si>
  <si>
    <t>슈퍼 D&amp;D</t>
    <phoneticPr fontId="3" type="noConversion"/>
  </si>
  <si>
    <t>치르노의 퍼펙트 산수교실</t>
    <phoneticPr fontId="3" type="noConversion"/>
  </si>
  <si>
    <t>클로토</t>
    <phoneticPr fontId="3" type="noConversion"/>
  </si>
  <si>
    <t>히바나</t>
    <phoneticPr fontId="3" type="noConversion"/>
  </si>
  <si>
    <t>준비 땅!</t>
    <phoneticPr fontId="3" type="noConversion"/>
  </si>
  <si>
    <t>태고롤</t>
    <phoneticPr fontId="3" type="noConversion"/>
  </si>
  <si>
    <t>시그너스 월</t>
    <phoneticPr fontId="3" type="noConversion"/>
  </si>
  <si>
    <t>INSPION</t>
    <phoneticPr fontId="3" type="noConversion"/>
  </si>
  <si>
    <t>빵 vs 밥! 대결전 [보통]</t>
    <phoneticPr fontId="3" type="noConversion"/>
  </si>
  <si>
    <t>사치사치하게 해줄께</t>
    <phoneticPr fontId="3" type="noConversion"/>
  </si>
  <si>
    <t>삼도천난무</t>
    <phoneticPr fontId="3" type="noConversion"/>
  </si>
  <si>
    <t>Venomous</t>
    <phoneticPr fontId="3" type="noConversion"/>
  </si>
  <si>
    <t>KAGEKIYO</t>
    <phoneticPr fontId="3" type="noConversion"/>
  </si>
  <si>
    <t>야앵사육제</t>
    <phoneticPr fontId="3" type="noConversion"/>
  </si>
  <si>
    <t>waitin' for u</t>
    <phoneticPr fontId="3" type="noConversion"/>
  </si>
  <si>
    <t>친애하는 도플갱어에게</t>
    <phoneticPr fontId="3" type="noConversion"/>
  </si>
  <si>
    <t>선풍의 춤 [천]</t>
    <phoneticPr fontId="3" type="noConversion"/>
  </si>
  <si>
    <t>mint tears</t>
    <phoneticPr fontId="3" type="noConversion"/>
  </si>
  <si>
    <t>Blessed Bouquet Buskers</t>
    <phoneticPr fontId="3" type="noConversion"/>
  </si>
  <si>
    <t>VICTORIA</t>
    <phoneticPr fontId="3" type="noConversion"/>
  </si>
  <si>
    <t>스사노오</t>
    <phoneticPr fontId="3" type="noConversion"/>
  </si>
  <si>
    <t>Kamikaze Remix</t>
    <phoneticPr fontId="3" type="noConversion"/>
  </si>
  <si>
    <t>타베루나 2000</t>
    <phoneticPr fontId="3" type="noConversion"/>
  </si>
  <si>
    <t>오브의 기도</t>
    <phoneticPr fontId="3" type="noConversion"/>
  </si>
  <si>
    <t>난수 조정의 리버스 신데렐라</t>
    <phoneticPr fontId="3" type="noConversion"/>
  </si>
  <si>
    <t>게게게의 키타로</t>
    <phoneticPr fontId="3" type="noConversion"/>
  </si>
  <si>
    <t>당신과 투랏랏타</t>
    <phoneticPr fontId="3" type="noConversion"/>
  </si>
  <si>
    <t>네크로판타지아</t>
    <phoneticPr fontId="3" type="noConversion"/>
  </si>
  <si>
    <t>도동 가도~옹</t>
    <phoneticPr fontId="3" type="noConversion"/>
  </si>
  <si>
    <t>고스트 마스크</t>
    <phoneticPr fontId="3" type="noConversion"/>
  </si>
  <si>
    <t>냐냐냐</t>
    <phoneticPr fontId="3" type="noConversion"/>
  </si>
  <si>
    <t>憎悪と醜悪の花束</t>
  </si>
  <si>
    <t>ダンガンノーツ</t>
  </si>
  <si>
    <t>疾風怒濤</t>
  </si>
  <si>
    <t>モノクロボイス</t>
  </si>
  <si>
    <t>星屑ストラック</t>
  </si>
  <si>
    <t>初音ミクの消失 ‐劇場版‐</t>
  </si>
  <si>
    <t>The Future of the 太鼓ドラム</t>
    <phoneticPr fontId="3" type="noConversion"/>
  </si>
  <si>
    <t>赤と白薔薇の魔女</t>
    <phoneticPr fontId="3" type="noConversion"/>
  </si>
  <si>
    <t>カラフルボイス</t>
    <phoneticPr fontId="3" type="noConversion"/>
  </si>
  <si>
    <t>デッド・オア・ダイ</t>
  </si>
  <si>
    <t>森羅万象</t>
    <phoneticPr fontId="3" type="noConversion"/>
  </si>
  <si>
    <t>絡繰廻廊</t>
    <phoneticPr fontId="3" type="noConversion"/>
  </si>
  <si>
    <r>
      <rPr>
        <sz val="11"/>
        <color theme="1"/>
        <rFont val="MS Gothic"/>
        <family val="3"/>
        <charset val="128"/>
      </rPr>
      <t>〆</t>
    </r>
    <r>
      <rPr>
        <sz val="11"/>
        <color theme="1"/>
        <rFont val="맑은 고딕"/>
        <family val="2"/>
        <charset val="129"/>
        <scheme val="minor"/>
      </rPr>
      <t>ドレ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2000</t>
    </r>
    <phoneticPr fontId="3" type="noConversion"/>
  </si>
  <si>
    <r>
      <rPr>
        <sz val="11"/>
        <color theme="1"/>
        <rFont val="Calibri"/>
        <family val="2"/>
        <charset val="161"/>
      </rPr>
      <t>λ</t>
    </r>
    <r>
      <rPr>
        <sz val="11"/>
        <color theme="1"/>
        <rFont val="맑은 고딕"/>
        <family val="2"/>
        <charset val="129"/>
        <scheme val="minor"/>
      </rPr>
      <t>7708</t>
    </r>
    <phoneticPr fontId="3" type="noConversion"/>
  </si>
  <si>
    <t>美しく忙しきドナウ</t>
    <phoneticPr fontId="3" type="noConversion"/>
  </si>
  <si>
    <r>
      <rPr>
        <sz val="11"/>
        <color theme="1"/>
        <rFont val="MS Gothic"/>
        <family val="3"/>
        <charset val="128"/>
      </rPr>
      <t>青</t>
    </r>
    <r>
      <rPr>
        <sz val="11"/>
        <color theme="1"/>
        <rFont val="맑은 고딕"/>
        <family val="2"/>
        <charset val="129"/>
        <scheme val="minor"/>
      </rPr>
      <t>天の黎明</t>
    </r>
    <phoneticPr fontId="3" type="noConversion"/>
  </si>
  <si>
    <r>
      <t>郢曲／</t>
    </r>
    <r>
      <rPr>
        <sz val="11"/>
        <color theme="1"/>
        <rFont val="MS Gothic"/>
        <family val="3"/>
        <charset val="128"/>
      </rPr>
      <t>暁</t>
    </r>
    <r>
      <rPr>
        <sz val="11"/>
        <color theme="1"/>
        <rFont val="맑은 고딕"/>
        <family val="2"/>
        <charset val="129"/>
        <scheme val="minor"/>
      </rPr>
      <t>闇</t>
    </r>
    <phoneticPr fontId="3" type="noConversion"/>
  </si>
  <si>
    <t>怒槌</t>
  </si>
  <si>
    <t>8OROCHI</t>
  </si>
  <si>
    <t>超絶技巧系少女</t>
    <phoneticPr fontId="3" type="noConversion"/>
  </si>
  <si>
    <r>
      <t>ゴ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ゴ</t>
    </r>
    <r>
      <rPr>
        <sz val="11"/>
        <color theme="1"/>
        <rFont val="MS Gothic"/>
        <family val="3"/>
        <charset val="128"/>
      </rPr>
      <t>ー・</t>
    </r>
    <r>
      <rPr>
        <sz val="11"/>
        <color theme="1"/>
        <rFont val="맑은 고딕"/>
        <family val="2"/>
        <charset val="129"/>
        <scheme val="minor"/>
      </rPr>
      <t>キッチン</t>
    </r>
    <phoneticPr fontId="3" type="noConversion"/>
  </si>
  <si>
    <t>哀 want U</t>
    <phoneticPr fontId="3" type="noConversion"/>
  </si>
  <si>
    <t>彁</t>
  </si>
  <si>
    <t>鼓舞曲「閻魔」</t>
    <phoneticPr fontId="3" type="noConversion"/>
  </si>
  <si>
    <t>そつおめしき</t>
    <phoneticPr fontId="3" type="noConversion"/>
  </si>
  <si>
    <t>頂</t>
    <phoneticPr fontId="3" type="noConversion"/>
  </si>
  <si>
    <t>そつおめしき2ばん</t>
  </si>
  <si>
    <t>ピコピコ ルイン</t>
  </si>
  <si>
    <t>天照</t>
    <phoneticPr fontId="3" type="noConversion"/>
  </si>
  <si>
    <t>ヒバナ</t>
    <phoneticPr fontId="3" type="noConversion"/>
  </si>
  <si>
    <r>
      <t>メタナイトの逆襲メドレ</t>
    </r>
    <r>
      <rPr>
        <sz val="11"/>
        <color theme="1"/>
        <rFont val="MS Gothic"/>
        <family val="3"/>
        <charset val="128"/>
      </rPr>
      <t>ー</t>
    </r>
    <phoneticPr fontId="3" type="noConversion"/>
  </si>
  <si>
    <t>朱の旋律</t>
    <phoneticPr fontId="3" type="noConversion"/>
  </si>
  <si>
    <t>蒼の旋律</t>
    <phoneticPr fontId="3" type="noConversion"/>
  </si>
  <si>
    <t>旋風ノ舞【天】</t>
  </si>
  <si>
    <t>須佐之男</t>
    <phoneticPr fontId="3" type="noConversion"/>
  </si>
  <si>
    <t>あなたとトゥラッタッタ♪</t>
    <phoneticPr fontId="3" type="noConversion"/>
  </si>
  <si>
    <t>메탈호크BGM1</t>
    <phoneticPr fontId="3" type="noConversion"/>
  </si>
  <si>
    <t>do_jo</t>
  </si>
  <si>
    <r>
      <t>アンリミテッドゲ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ムズ</t>
    </r>
    <phoneticPr fontId="3" type="noConversion"/>
  </si>
  <si>
    <t>ネクロファンタジア</t>
    <phoneticPr fontId="3" type="noConversion"/>
  </si>
  <si>
    <r>
      <rPr>
        <sz val="11"/>
        <color theme="0"/>
        <rFont val="MS Gothic"/>
        <family val="3"/>
        <charset val="128"/>
      </rPr>
      <t>懐</t>
    </r>
    <r>
      <rPr>
        <sz val="11"/>
        <color theme="0"/>
        <rFont val="맑은 고딕"/>
        <family val="2"/>
        <charset val="129"/>
        <scheme val="minor"/>
      </rPr>
      <t>中庭園を持つ少女</t>
    </r>
    <phoneticPr fontId="3" type="noConversion"/>
  </si>
  <si>
    <r>
      <t>氷</t>
    </r>
    <r>
      <rPr>
        <sz val="11"/>
        <color theme="0"/>
        <rFont val="MS Gothic"/>
        <family val="3"/>
        <charset val="128"/>
      </rPr>
      <t>竜</t>
    </r>
    <r>
      <rPr>
        <sz val="11"/>
        <color theme="0"/>
        <rFont val="맑은 고딕"/>
        <family val="2"/>
        <charset val="129"/>
        <scheme val="minor"/>
      </rPr>
      <t xml:space="preserve"> ～Kooryu～</t>
    </r>
    <phoneticPr fontId="3" type="noConversion"/>
  </si>
  <si>
    <r>
      <t>チルノのパ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フェクトさんすう</t>
    </r>
    <r>
      <rPr>
        <sz val="11"/>
        <color theme="0"/>
        <rFont val="MS Gothic"/>
        <family val="3"/>
        <charset val="128"/>
      </rPr>
      <t>教</t>
    </r>
    <r>
      <rPr>
        <sz val="11"/>
        <color theme="0"/>
        <rFont val="맑은 고딕"/>
        <family val="2"/>
        <charset val="129"/>
        <scheme val="minor"/>
      </rPr>
      <t>室</t>
    </r>
    <phoneticPr fontId="3" type="noConversion"/>
  </si>
  <si>
    <r>
      <t>Clotho クロ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ト</t>
    </r>
    <r>
      <rPr>
        <sz val="11"/>
        <color theme="0"/>
        <rFont val="MS Gothic"/>
        <family val="3"/>
        <charset val="128"/>
      </rPr>
      <t>ー</t>
    </r>
    <phoneticPr fontId="3" type="noConversion"/>
  </si>
  <si>
    <r>
      <t>ゲゲゲの鬼太</t>
    </r>
    <r>
      <rPr>
        <sz val="11"/>
        <color theme="0"/>
        <rFont val="MS Gothic"/>
        <family val="3"/>
        <charset val="128"/>
      </rPr>
      <t>郎</t>
    </r>
    <phoneticPr fontId="3" type="noConversion"/>
  </si>
  <si>
    <t>BATTLE NO.1 [보통고정]</t>
    <phoneticPr fontId="3" type="noConversion"/>
  </si>
  <si>
    <t>BATTLE NO.1 [현인고정]</t>
    <phoneticPr fontId="3" type="noConversion"/>
  </si>
  <si>
    <t>BATTLE NO.1【普通固定】</t>
    <phoneticPr fontId="3" type="noConversion"/>
  </si>
  <si>
    <r>
      <t>BATTLE NO.1【</t>
    </r>
    <r>
      <rPr>
        <sz val="11"/>
        <color theme="0"/>
        <rFont val="Yu Gothic"/>
        <family val="2"/>
        <charset val="128"/>
      </rPr>
      <t>玄人</t>
    </r>
    <r>
      <rPr>
        <sz val="11"/>
        <color theme="0"/>
        <rFont val="맑은 고딕"/>
        <family val="2"/>
        <charset val="129"/>
        <scheme val="minor"/>
      </rPr>
      <t>固定】</t>
    </r>
    <phoneticPr fontId="3" type="noConversion"/>
  </si>
  <si>
    <t>냉동고</t>
    <phoneticPr fontId="3" type="noConversion"/>
  </si>
  <si>
    <t>冷凍庫CJ</t>
    <phoneticPr fontId="3" type="noConversion"/>
  </si>
  <si>
    <r>
      <t>パン vs ごはん！ 大決</t>
    </r>
    <r>
      <rPr>
        <sz val="11"/>
        <color theme="0"/>
        <rFont val="새굴림"/>
        <family val="1"/>
        <charset val="129"/>
      </rPr>
      <t>戦</t>
    </r>
    <r>
      <rPr>
        <sz val="11"/>
        <color theme="0"/>
        <rFont val="맑은 고딕"/>
        <family val="3"/>
        <charset val="129"/>
        <scheme val="minor"/>
      </rPr>
      <t>！</t>
    </r>
    <r>
      <rPr>
        <sz val="11"/>
        <color theme="0"/>
        <rFont val="Yu Gothic"/>
        <family val="3"/>
        <charset val="128"/>
      </rPr>
      <t>【達人】</t>
    </r>
    <phoneticPr fontId="3" type="noConversion"/>
  </si>
  <si>
    <r>
      <t>パン vs ごはん！ 大決</t>
    </r>
    <r>
      <rPr>
        <sz val="11"/>
        <color theme="1"/>
        <rFont val="새굴림"/>
        <family val="1"/>
        <charset val="129"/>
      </rPr>
      <t>戦</t>
    </r>
    <r>
      <rPr>
        <sz val="11"/>
        <color theme="1"/>
        <rFont val="맑은 고딕"/>
        <family val="3"/>
        <charset val="129"/>
        <scheme val="minor"/>
      </rPr>
      <t>！</t>
    </r>
    <r>
      <rPr>
        <sz val="11"/>
        <color theme="1"/>
        <rFont val="맑은 고딕"/>
        <family val="2"/>
        <charset val="129"/>
        <scheme val="minor"/>
      </rPr>
      <t>【達人】</t>
    </r>
    <phoneticPr fontId="3" type="noConversion"/>
  </si>
  <si>
    <r>
      <t>パン vs ごはん！ 大決</t>
    </r>
    <r>
      <rPr>
        <sz val="11"/>
        <color theme="0"/>
        <rFont val="새굴림"/>
        <family val="1"/>
        <charset val="129"/>
      </rPr>
      <t>戦</t>
    </r>
    <r>
      <rPr>
        <sz val="11"/>
        <color theme="0"/>
        <rFont val="맑은 고딕"/>
        <family val="3"/>
        <charset val="129"/>
        <scheme val="minor"/>
      </rPr>
      <t>！【普通】</t>
    </r>
    <phoneticPr fontId="3" type="noConversion"/>
  </si>
  <si>
    <r>
      <t>パン vs ごはん！ 大決</t>
    </r>
    <r>
      <rPr>
        <sz val="11"/>
        <color theme="0"/>
        <rFont val="새굴림"/>
        <family val="1"/>
        <charset val="129"/>
      </rPr>
      <t>戦</t>
    </r>
    <r>
      <rPr>
        <sz val="11"/>
        <color theme="0"/>
        <rFont val="맑은 고딕"/>
        <family val="3"/>
        <charset val="129"/>
        <scheme val="minor"/>
      </rPr>
      <t>！</t>
    </r>
    <r>
      <rPr>
        <sz val="11"/>
        <color theme="0"/>
        <rFont val="맑은 고딕"/>
        <family val="2"/>
        <charset val="129"/>
        <scheme val="minor"/>
      </rPr>
      <t>【普通】</t>
    </r>
    <phoneticPr fontId="3" type="noConversion"/>
  </si>
  <si>
    <r>
      <t>儚</t>
    </r>
    <r>
      <rPr>
        <sz val="11"/>
        <color theme="1"/>
        <rFont val="새굴림"/>
        <family val="2"/>
        <charset val="134"/>
      </rPr>
      <t>姫</t>
    </r>
    <r>
      <rPr>
        <sz val="11"/>
        <color theme="1"/>
        <rFont val="Yu Gothic"/>
        <family val="2"/>
        <charset val="128"/>
      </rPr>
      <t>は原初に舞う</t>
    </r>
    <phoneticPr fontId="3" type="noConversion"/>
  </si>
  <si>
    <t>언리미티드 게임즈</t>
    <phoneticPr fontId="3" type="noConversion"/>
  </si>
  <si>
    <r>
      <t>晨星ト</t>
    </r>
    <r>
      <rPr>
        <sz val="11"/>
        <color theme="1"/>
        <rFont val="새굴림"/>
        <family val="2"/>
        <charset val="134"/>
      </rPr>
      <t>鵺</t>
    </r>
    <phoneticPr fontId="3" type="noConversion"/>
  </si>
  <si>
    <t>신성과 누에</t>
    <phoneticPr fontId="3" type="noConversion"/>
  </si>
  <si>
    <r>
      <rPr>
        <sz val="11"/>
        <color theme="0"/>
        <rFont val="Arial Unicode MS"/>
        <family val="2"/>
        <charset val="129"/>
      </rPr>
      <t>포세이</t>
    </r>
    <r>
      <rPr>
        <sz val="11"/>
        <color theme="0"/>
        <rFont val="Segoe UI Symbol"/>
        <family val="2"/>
      </rPr>
      <t>♦</t>
    </r>
    <r>
      <rPr>
        <sz val="11"/>
        <color theme="0"/>
        <rFont val="맑은 고딕"/>
        <family val="2"/>
        <charset val="129"/>
      </rPr>
      <t>돈</t>
    </r>
    <phoneticPr fontId="3" type="noConversion"/>
  </si>
  <si>
    <t>id</t>
    <phoneticPr fontId="3" type="noConversion"/>
  </si>
  <si>
    <t>sub_title_kor</t>
    <phoneticPr fontId="3" type="noConversion"/>
  </si>
  <si>
    <t>sub_title_eng</t>
    <phoneticPr fontId="3" type="noConversion"/>
  </si>
  <si>
    <t>ranked_idx</t>
    <phoneticPr fontId="3" type="noConversion"/>
  </si>
  <si>
    <t>genre</t>
    <phoneticPr fontId="3" type="noConversion"/>
  </si>
  <si>
    <t>notice</t>
    <phoneticPr fontId="3" type="noConversion"/>
  </si>
  <si>
    <t>k_score</t>
    <phoneticPr fontId="3" type="noConversion"/>
  </si>
  <si>
    <t>score</t>
    <phoneticPr fontId="3" type="noConversion"/>
  </si>
  <si>
    <t>crown</t>
    <phoneticPr fontId="3" type="noConversion"/>
  </si>
  <si>
    <t>彁</t>
    <phoneticPr fontId="3" type="noConversion"/>
  </si>
  <si>
    <t>星屑ストラック</t>
    <phoneticPr fontId="3" type="noConversion"/>
  </si>
  <si>
    <t>업 -선한 신과 이 세상의 악에 관하여-</t>
    <phoneticPr fontId="3" type="noConversion"/>
  </si>
  <si>
    <t>Misdeed -la bonté de Dieu et l'origine du mal-</t>
  </si>
  <si>
    <r>
      <t>夏祭り / ジッタリン</t>
    </r>
    <r>
      <rPr>
        <sz val="11"/>
        <color theme="1"/>
        <rFont val="Yu Gothic"/>
        <family val="2"/>
        <charset val="128"/>
      </rPr>
      <t>・ジン</t>
    </r>
    <phoneticPr fontId="3" type="noConversion"/>
  </si>
  <si>
    <t>여름 축제</t>
    <phoneticPr fontId="3" type="noConversion"/>
  </si>
  <si>
    <t>弧</t>
  </si>
  <si>
    <t>Player's High</t>
  </si>
  <si>
    <t>ON SAY GO SAY</t>
  </si>
  <si>
    <t>Challengers</t>
  </si>
  <si>
    <t>Aragami</t>
  </si>
  <si>
    <t>소나타</t>
    <phoneticPr fontId="3" type="noConversion"/>
  </si>
  <si>
    <t>호</t>
    <phoneticPr fontId="3" type="noConversion"/>
  </si>
  <si>
    <r>
      <t>其方、激</t>
    </r>
    <r>
      <rPr>
        <sz val="11"/>
        <color theme="1"/>
        <rFont val="맑은 고딕"/>
        <family val="2"/>
        <charset val="129"/>
        <scheme val="minor"/>
      </rPr>
      <t>昂</t>
    </r>
  </si>
  <si>
    <t>Libera Ray</t>
  </si>
  <si>
    <t>第六天魔王</t>
    <phoneticPr fontId="3" type="noConversion"/>
  </si>
  <si>
    <r>
      <t>憎</t>
    </r>
    <r>
      <rPr>
        <sz val="11"/>
        <color theme="0"/>
        <rFont val="MS Gothic"/>
        <family val="3"/>
        <charset val="128"/>
      </rPr>
      <t>悪</t>
    </r>
    <r>
      <rPr>
        <sz val="11"/>
        <color theme="0"/>
        <rFont val="맑은 고딕"/>
        <family val="3"/>
        <charset val="129"/>
        <scheme val="minor"/>
      </rPr>
      <t>と醜</t>
    </r>
    <r>
      <rPr>
        <sz val="11"/>
        <color theme="0"/>
        <rFont val="MS Gothic"/>
        <family val="3"/>
        <charset val="128"/>
      </rPr>
      <t>悪</t>
    </r>
    <r>
      <rPr>
        <sz val="11"/>
        <color theme="0"/>
        <rFont val="맑은 고딕"/>
        <family val="3"/>
        <charset val="129"/>
        <scheme val="minor"/>
      </rPr>
      <t>の花束</t>
    </r>
    <phoneticPr fontId="3" type="noConversion"/>
  </si>
  <si>
    <r>
      <t>poxei</t>
    </r>
    <r>
      <rPr>
        <sz val="11"/>
        <color theme="0"/>
        <rFont val="Segoe UI Symbol"/>
        <family val="2"/>
        <charset val="1"/>
      </rPr>
      <t>♦</t>
    </r>
    <r>
      <rPr>
        <sz val="11"/>
        <color theme="0"/>
        <rFont val="맑은 고딕"/>
        <family val="2"/>
        <charset val="129"/>
        <scheme val="minor"/>
      </rPr>
      <t>DOON</t>
    </r>
    <phoneticPr fontId="3" type="noConversion"/>
  </si>
  <si>
    <t>Infinite Rebellion</t>
    <phoneticPr fontId="3" type="noConversion"/>
  </si>
  <si>
    <r>
      <t>幽玄ノ</t>
    </r>
    <r>
      <rPr>
        <sz val="11"/>
        <color theme="0"/>
        <rFont val="MS Gothic"/>
        <family val="3"/>
        <charset val="128"/>
      </rPr>
      <t>乱</t>
    </r>
    <phoneticPr fontId="3" type="noConversion"/>
  </si>
  <si>
    <t>ドンカマ2000</t>
    <phoneticPr fontId="3" type="noConversion"/>
  </si>
  <si>
    <r>
      <t>ダンガンノ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scheme val="minor"/>
      </rPr>
      <t>ツ</t>
    </r>
    <phoneticPr fontId="3" type="noConversion"/>
  </si>
  <si>
    <r>
      <rPr>
        <sz val="11"/>
        <color theme="0"/>
        <rFont val="MS Gothic"/>
        <family val="3"/>
        <charset val="128"/>
      </rPr>
      <t>双竜</t>
    </r>
    <r>
      <rPr>
        <sz val="11"/>
        <color theme="0"/>
        <rFont val="맑은 고딕"/>
        <family val="2"/>
        <scheme val="minor"/>
      </rPr>
      <t>ノ</t>
    </r>
    <r>
      <rPr>
        <sz val="11"/>
        <color theme="0"/>
        <rFont val="MS Gothic"/>
        <family val="3"/>
        <charset val="128"/>
      </rPr>
      <t>乱</t>
    </r>
    <phoneticPr fontId="3" type="noConversion"/>
  </si>
  <si>
    <t>!!!カオスタイム!!!</t>
    <phoneticPr fontId="3" type="noConversion"/>
  </si>
  <si>
    <t>The Future of the 太鼓ドラム</t>
    <phoneticPr fontId="3" type="noConversion"/>
  </si>
  <si>
    <t>疾風怒濤</t>
    <phoneticPr fontId="3" type="noConversion"/>
  </si>
  <si>
    <t>モノクロボイス</t>
    <phoneticPr fontId="3" type="noConversion"/>
  </si>
  <si>
    <r>
      <t>チャ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scheme val="minor"/>
      </rPr>
      <t>リ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scheme val="minor"/>
      </rPr>
      <t xml:space="preserve"> ダッシュ！</t>
    </r>
    <phoneticPr fontId="3" type="noConversion"/>
  </si>
  <si>
    <t>まださいたま2000</t>
    <phoneticPr fontId="3" type="noConversion"/>
  </si>
  <si>
    <r>
      <t>業 -善なる神とこの世の</t>
    </r>
    <r>
      <rPr>
        <sz val="11"/>
        <color theme="0"/>
        <rFont val="MS Gothic"/>
        <family val="3"/>
        <charset val="128"/>
      </rPr>
      <t>悪</t>
    </r>
    <r>
      <rPr>
        <sz val="11"/>
        <color theme="0"/>
        <rFont val="맑은 고딕"/>
        <family val="2"/>
      </rPr>
      <t>について-</t>
    </r>
    <phoneticPr fontId="3" type="noConversion"/>
  </si>
  <si>
    <r>
      <rPr>
        <sz val="11"/>
        <color theme="0"/>
        <rFont val="MS Gothic"/>
        <family val="3"/>
        <charset val="128"/>
      </rPr>
      <t>続・〆</t>
    </r>
    <r>
      <rPr>
        <sz val="11"/>
        <color theme="0"/>
        <rFont val="맑은 고딕"/>
        <family val="2"/>
        <charset val="129"/>
        <scheme val="minor"/>
      </rPr>
      <t>ドレ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2000</t>
    </r>
    <phoneticPr fontId="3" type="noConversion"/>
  </si>
  <si>
    <t>万戈イム－一ノ十</t>
    <phoneticPr fontId="3" type="noConversion"/>
  </si>
  <si>
    <t>魑魅魍魎</t>
    <phoneticPr fontId="3" type="noConversion"/>
  </si>
  <si>
    <r>
      <t>コネクトカラ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ズ</t>
    </r>
    <phoneticPr fontId="3" type="noConversion"/>
  </si>
  <si>
    <r>
      <t>儚</t>
    </r>
    <r>
      <rPr>
        <sz val="11"/>
        <color theme="0"/>
        <rFont val="MS Gothic"/>
        <family val="3"/>
        <charset val="128"/>
      </rPr>
      <t>姫</t>
    </r>
    <r>
      <rPr>
        <sz val="11"/>
        <color theme="0"/>
        <rFont val="맑은 고딕"/>
        <family val="2"/>
        <charset val="129"/>
        <scheme val="minor"/>
      </rPr>
      <t>は原初に舞う</t>
    </r>
    <phoneticPr fontId="3" type="noConversion"/>
  </si>
  <si>
    <t>わら得る2000</t>
    <phoneticPr fontId="3" type="noConversion"/>
  </si>
  <si>
    <t>束ね糸</t>
    <phoneticPr fontId="3" type="noConversion"/>
  </si>
  <si>
    <r>
      <t>ス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ハ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2000</t>
    </r>
    <phoneticPr fontId="3" type="noConversion"/>
  </si>
  <si>
    <r>
      <rPr>
        <sz val="11"/>
        <color theme="0"/>
        <rFont val="Calibri"/>
        <family val="2"/>
        <charset val="161"/>
      </rPr>
      <t>χ</t>
    </r>
    <r>
      <rPr>
        <sz val="11"/>
        <color theme="0"/>
        <rFont val="맑은 고딕"/>
        <family val="2"/>
        <charset val="129"/>
        <scheme val="minor"/>
      </rPr>
      <t>談</t>
    </r>
    <phoneticPr fontId="3" type="noConversion"/>
  </si>
  <si>
    <t>彼は誰時の誘惑</t>
    <phoneticPr fontId="3" type="noConversion"/>
  </si>
  <si>
    <t>幕末維新譚</t>
    <phoneticPr fontId="3" type="noConversion"/>
  </si>
  <si>
    <t>螺旋周回軌道</t>
    <phoneticPr fontId="3" type="noConversion"/>
  </si>
  <si>
    <t>カラフル</t>
    <phoneticPr fontId="3" type="noConversion"/>
  </si>
  <si>
    <t>プチポチ</t>
    <phoneticPr fontId="3" type="noConversion"/>
  </si>
  <si>
    <t>ラパスの虹</t>
    <phoneticPr fontId="3" type="noConversion"/>
  </si>
  <si>
    <t>まるくてはやくてすさまじいリズム</t>
    <phoneticPr fontId="3" type="noConversion"/>
  </si>
  <si>
    <r>
      <t>アムピト</t>
    </r>
    <r>
      <rPr>
        <sz val="11"/>
        <color theme="1"/>
        <rFont val="Segoe UI Symbol"/>
        <family val="2"/>
        <charset val="1"/>
      </rPr>
      <t>♢</t>
    </r>
    <r>
      <rPr>
        <sz val="11"/>
        <color theme="1"/>
        <rFont val="맑은 고딕"/>
        <family val="2"/>
        <charset val="129"/>
        <scheme val="minor"/>
      </rPr>
      <t>リ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テ</t>
    </r>
    <r>
      <rPr>
        <sz val="11"/>
        <color theme="1"/>
        <rFont val="MS Gothic"/>
        <family val="3"/>
        <charset val="128"/>
      </rPr>
      <t>ー</t>
    </r>
    <phoneticPr fontId="3" type="noConversion"/>
  </si>
  <si>
    <r>
      <rPr>
        <sz val="11"/>
        <color theme="1"/>
        <rFont val="MS Gothic"/>
        <family val="3"/>
        <charset val="128"/>
      </rPr>
      <t>竜</t>
    </r>
    <r>
      <rPr>
        <sz val="11"/>
        <color theme="1"/>
        <rFont val="맑은 고딕"/>
        <family val="2"/>
        <charset val="129"/>
        <scheme val="minor"/>
      </rPr>
      <t>と</t>
    </r>
    <r>
      <rPr>
        <sz val="11"/>
        <color theme="1"/>
        <rFont val="MS Gothic"/>
        <family val="3"/>
        <charset val="128"/>
      </rPr>
      <t>黒</t>
    </r>
    <r>
      <rPr>
        <sz val="11"/>
        <color theme="1"/>
        <rFont val="맑은 고딕"/>
        <family val="2"/>
        <charset val="129"/>
        <scheme val="minor"/>
      </rPr>
      <t>炎の</t>
    </r>
    <r>
      <rPr>
        <sz val="11"/>
        <color theme="1"/>
        <rFont val="MS Gothic"/>
        <family val="3"/>
        <charset val="128"/>
      </rPr>
      <t>姫</t>
    </r>
    <r>
      <rPr>
        <sz val="11"/>
        <color theme="1"/>
        <rFont val="맑은 고딕"/>
        <family val="2"/>
        <charset val="129"/>
        <scheme val="minor"/>
      </rPr>
      <t>君</t>
    </r>
    <phoneticPr fontId="3" type="noConversion"/>
  </si>
  <si>
    <r>
      <rPr>
        <sz val="11"/>
        <color theme="1"/>
        <rFont val="MS Gothic"/>
        <family val="3"/>
        <charset val="128"/>
      </rPr>
      <t>気焔</t>
    </r>
    <r>
      <rPr>
        <sz val="11"/>
        <color theme="1"/>
        <rFont val="맑은 고딕"/>
        <family val="2"/>
        <charset val="129"/>
        <scheme val="minor"/>
      </rPr>
      <t>万丈神</t>
    </r>
    <r>
      <rPr>
        <sz val="11"/>
        <color theme="1"/>
        <rFont val="MS Gothic"/>
        <family val="3"/>
        <charset val="128"/>
      </rPr>
      <t>楽</t>
    </r>
    <phoneticPr fontId="3" type="noConversion"/>
  </si>
  <si>
    <t>†バチ!ムチ!?マッスルキングダム†</t>
    <phoneticPr fontId="3" type="noConversion"/>
  </si>
  <si>
    <t>たいこの2000</t>
    <phoneticPr fontId="3" type="noConversion"/>
  </si>
  <si>
    <t>弩蚊怒夏</t>
    <phoneticPr fontId="3" type="noConversion"/>
  </si>
  <si>
    <r>
      <t>ナイトメア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サバイバ</t>
    </r>
    <r>
      <rPr>
        <sz val="11"/>
        <color theme="1"/>
        <rFont val="MS Gothic"/>
        <family val="3"/>
        <charset val="128"/>
      </rPr>
      <t>ー</t>
    </r>
    <phoneticPr fontId="3" type="noConversion"/>
  </si>
  <si>
    <t>燎原ノ舞</t>
    <phoneticPr fontId="3" type="noConversion"/>
  </si>
  <si>
    <t>HARDCOREノ心得</t>
    <phoneticPr fontId="3" type="noConversion"/>
  </si>
  <si>
    <t>或ル不和</t>
    <phoneticPr fontId="3" type="noConversion"/>
  </si>
  <si>
    <r>
      <t>4+1のそれぞれの未</t>
    </r>
    <r>
      <rPr>
        <sz val="11"/>
        <color theme="1"/>
        <rFont val="MS Gothic"/>
        <family val="3"/>
        <charset val="128"/>
      </rPr>
      <t>来</t>
    </r>
    <phoneticPr fontId="3" type="noConversion"/>
  </si>
  <si>
    <t>ココロボ</t>
    <phoneticPr fontId="3" type="noConversion"/>
  </si>
  <si>
    <r>
      <t>月</t>
    </r>
    <r>
      <rPr>
        <sz val="11"/>
        <color theme="1"/>
        <rFont val="MS Gothic"/>
        <family val="3"/>
        <charset val="128"/>
      </rPr>
      <t>読</t>
    </r>
    <r>
      <rPr>
        <sz val="11"/>
        <color theme="1"/>
        <rFont val="맑은 고딕"/>
        <family val="2"/>
        <charset val="129"/>
        <scheme val="minor"/>
      </rPr>
      <t>命</t>
    </r>
    <phoneticPr fontId="3" type="noConversion"/>
  </si>
  <si>
    <r>
      <t>ARMAGE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DON</t>
    </r>
    <phoneticPr fontId="3" type="noConversion"/>
  </si>
  <si>
    <t>秘ナルメジェドノ悲ナル憂鬱</t>
    <phoneticPr fontId="3" type="noConversion"/>
  </si>
  <si>
    <r>
      <t>極</t>
    </r>
    <r>
      <rPr>
        <sz val="11"/>
        <color theme="1"/>
        <rFont val="MS Gothic"/>
        <family val="3"/>
        <charset val="128"/>
      </rPr>
      <t>圏</t>
    </r>
    <phoneticPr fontId="3" type="noConversion"/>
  </si>
  <si>
    <t>星河一天</t>
    <phoneticPr fontId="3" type="noConversion"/>
  </si>
  <si>
    <t>メカデス。</t>
    <phoneticPr fontId="3" type="noConversion"/>
  </si>
  <si>
    <r>
      <t>トイマチック☆パレ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ド!!</t>
    </r>
    <phoneticPr fontId="3" type="noConversion"/>
  </si>
  <si>
    <r>
      <t>天下統一</t>
    </r>
    <r>
      <rPr>
        <sz val="11"/>
        <color theme="1"/>
        <rFont val="MS Gothic"/>
        <family val="3"/>
        <charset val="128"/>
      </rPr>
      <t>録</t>
    </r>
    <phoneticPr fontId="3" type="noConversion"/>
  </si>
  <si>
    <t>アサガオ</t>
    <phoneticPr fontId="3" type="noConversion"/>
  </si>
  <si>
    <t>8OROCHI</t>
    <phoneticPr fontId="3" type="noConversion"/>
  </si>
  <si>
    <t>天泣の律</t>
    <phoneticPr fontId="3" type="noConversion"/>
  </si>
  <si>
    <t>はたラク2000</t>
    <phoneticPr fontId="3" type="noConversion"/>
  </si>
  <si>
    <t>ひよこ鑑定士さん</t>
    <phoneticPr fontId="3" type="noConversion"/>
  </si>
  <si>
    <t>もぺもぺ</t>
    <phoneticPr fontId="3" type="noConversion"/>
  </si>
  <si>
    <t>ex寅 Trap!!</t>
    <phoneticPr fontId="3" type="noConversion"/>
  </si>
  <si>
    <r>
      <t>D絶</t>
    </r>
    <r>
      <rPr>
        <sz val="11"/>
        <color theme="1"/>
        <rFont val="MS Gothic"/>
        <family val="3"/>
        <charset val="128"/>
      </rPr>
      <t>対</t>
    </r>
    <r>
      <rPr>
        <sz val="11"/>
        <color theme="1"/>
        <rFont val="맑은 고딕"/>
        <family val="2"/>
        <charset val="129"/>
        <scheme val="minor"/>
      </rPr>
      <t>！SAMURAIインザレイン</t>
    </r>
    <phoneticPr fontId="3" type="noConversion"/>
  </si>
  <si>
    <t>白鳥の湖 ～still a duckling～</t>
    <phoneticPr fontId="3" type="noConversion"/>
  </si>
  <si>
    <t>またさいたま2000</t>
    <phoneticPr fontId="3" type="noConversion"/>
  </si>
  <si>
    <t>きたさいたま2000</t>
    <phoneticPr fontId="3" type="noConversion"/>
  </si>
  <si>
    <t>テトラリュトモスフォビア</t>
    <phoneticPr fontId="3" type="noConversion"/>
  </si>
  <si>
    <r>
      <t>秋</t>
    </r>
    <r>
      <rPr>
        <sz val="11"/>
        <color theme="1"/>
        <rFont val="MS Gothic"/>
        <family val="3"/>
        <charset val="128"/>
      </rPr>
      <t>竜</t>
    </r>
    <r>
      <rPr>
        <sz val="11"/>
        <color theme="1"/>
        <rFont val="맑은 고딕"/>
        <family val="2"/>
        <charset val="129"/>
        <scheme val="minor"/>
      </rPr>
      <t xml:space="preserve"> ～Shiuryu</t>
    </r>
    <phoneticPr fontId="3" type="noConversion"/>
  </si>
  <si>
    <r>
      <t>人のお金で</t>
    </r>
    <r>
      <rPr>
        <sz val="11"/>
        <color theme="1"/>
        <rFont val="MS Gothic"/>
        <family val="3"/>
        <charset val="128"/>
      </rPr>
      <t>焼</t>
    </r>
    <r>
      <rPr>
        <sz val="11"/>
        <color theme="1"/>
        <rFont val="맑은 고딕"/>
        <family val="2"/>
        <charset val="129"/>
        <scheme val="minor"/>
      </rPr>
      <t>肉を食したい！</t>
    </r>
    <phoneticPr fontId="3" type="noConversion"/>
  </si>
  <si>
    <t>Silent Jealousy</t>
    <phoneticPr fontId="3" type="noConversion"/>
  </si>
  <si>
    <r>
      <t>愛と</t>
    </r>
    <r>
      <rPr>
        <sz val="11"/>
        <color theme="1"/>
        <rFont val="MS Gothic"/>
        <family val="3"/>
        <charset val="128"/>
      </rPr>
      <t>浄</t>
    </r>
    <r>
      <rPr>
        <sz val="11"/>
        <color theme="1"/>
        <rFont val="맑은 고딕"/>
        <family val="2"/>
        <charset val="129"/>
        <scheme val="minor"/>
      </rPr>
      <t>罪の森</t>
    </r>
    <phoneticPr fontId="3" type="noConversion"/>
  </si>
  <si>
    <r>
      <t>チルノのパ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フェクトさんすう</t>
    </r>
    <r>
      <rPr>
        <sz val="11"/>
        <color theme="1"/>
        <rFont val="MS Gothic"/>
        <family val="3"/>
        <charset val="128"/>
      </rPr>
      <t>教</t>
    </r>
    <r>
      <rPr>
        <sz val="11"/>
        <color theme="1"/>
        <rFont val="맑은 고딕"/>
        <family val="2"/>
        <charset val="129"/>
        <scheme val="minor"/>
      </rPr>
      <t>室 ⑨周年バ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ジョン</t>
    </r>
    <phoneticPr fontId="3" type="noConversion"/>
  </si>
  <si>
    <t>ハンロック</t>
    <phoneticPr fontId="3" type="noConversion"/>
  </si>
  <si>
    <r>
      <t>刻</t>
    </r>
    <r>
      <rPr>
        <sz val="11"/>
        <color theme="1"/>
        <rFont val="MS Gothic"/>
        <family val="3"/>
        <charset val="128"/>
      </rPr>
      <t>竜</t>
    </r>
    <r>
      <rPr>
        <sz val="11"/>
        <color theme="1"/>
        <rFont val="맑은 고딕"/>
        <family val="2"/>
        <charset val="129"/>
        <scheme val="minor"/>
      </rPr>
      <t xml:space="preserve"> ～Kokuryu～</t>
    </r>
    <phoneticPr fontId="3" type="noConversion"/>
  </si>
  <si>
    <t>ドドンガド～ン</t>
    <phoneticPr fontId="3" type="noConversion"/>
  </si>
  <si>
    <r>
      <t>ゴ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ストマスク</t>
    </r>
    <phoneticPr fontId="3" type="noConversion"/>
  </si>
  <si>
    <r>
      <t>にゃ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にゃ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にゃ</t>
    </r>
    <r>
      <rPr>
        <sz val="11"/>
        <color theme="1"/>
        <rFont val="MS Gothic"/>
        <family val="3"/>
        <charset val="128"/>
      </rPr>
      <t>ー</t>
    </r>
    <phoneticPr fontId="3" type="noConversion"/>
  </si>
  <si>
    <t>Toon Town's Toys' Tune</t>
    <phoneticPr fontId="3" type="noConversion"/>
  </si>
  <si>
    <t>Calculator</t>
    <phoneticPr fontId="3" type="noConversion"/>
  </si>
  <si>
    <r>
      <t>紫煌ノ</t>
    </r>
    <r>
      <rPr>
        <sz val="11"/>
        <color theme="1"/>
        <rFont val="MS Gothic"/>
        <family val="3"/>
        <charset val="128"/>
      </rPr>
      <t>乱</t>
    </r>
    <phoneticPr fontId="3" type="noConversion"/>
  </si>
  <si>
    <r>
      <t>重金</t>
    </r>
    <r>
      <rPr>
        <sz val="11"/>
        <color theme="1"/>
        <rFont val="MS Gothic"/>
        <family val="3"/>
        <charset val="128"/>
      </rPr>
      <t>属</t>
    </r>
    <r>
      <rPr>
        <sz val="11"/>
        <color theme="1"/>
        <rFont val="맑은 고딕"/>
        <family val="2"/>
        <charset val="129"/>
        <scheme val="minor"/>
      </rPr>
      <t>フュ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ギティブ</t>
    </r>
    <phoneticPr fontId="3" type="noConversion"/>
  </si>
  <si>
    <t>マツヨイナイトバグ</t>
    <phoneticPr fontId="3" type="noConversion"/>
  </si>
  <si>
    <t>練習曲Op.10-4</t>
    <phoneticPr fontId="3" type="noConversion"/>
  </si>
  <si>
    <t>Garakuta Doll Play</t>
    <phoneticPr fontId="3" type="noConversion"/>
  </si>
  <si>
    <t>ウルトラマンX</t>
    <phoneticPr fontId="3" type="noConversion"/>
  </si>
  <si>
    <t>BATTLE NO.1</t>
    <phoneticPr fontId="3" type="noConversion"/>
  </si>
  <si>
    <r>
      <t>あの日出</t>
    </r>
    <r>
      <rPr>
        <sz val="11"/>
        <color theme="1"/>
        <rFont val="MS Gothic"/>
        <family val="3"/>
        <charset val="128"/>
      </rPr>
      <t>会</t>
    </r>
    <r>
      <rPr>
        <sz val="11"/>
        <color theme="1"/>
        <rFont val="맑은 고딕"/>
        <family val="2"/>
        <charset val="129"/>
        <scheme val="minor"/>
      </rPr>
      <t>えたキセキ</t>
    </r>
    <phoneticPr fontId="3" type="noConversion"/>
  </si>
  <si>
    <t>Hello, Mr.JOKER</t>
    <phoneticPr fontId="3" type="noConversion"/>
  </si>
  <si>
    <r>
      <t>うちゅうひこうし冒</t>
    </r>
    <r>
      <rPr>
        <sz val="11"/>
        <color theme="1"/>
        <rFont val="MS Gothic"/>
        <family val="3"/>
        <charset val="128"/>
      </rPr>
      <t>険</t>
    </r>
    <r>
      <rPr>
        <sz val="11"/>
        <color theme="1"/>
        <rFont val="맑은 고딕"/>
        <family val="2"/>
        <charset val="129"/>
        <scheme val="minor"/>
      </rPr>
      <t>譚</t>
    </r>
    <phoneticPr fontId="3" type="noConversion"/>
  </si>
  <si>
    <r>
      <t>最終鬼畜妹フランド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ル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S</t>
    </r>
    <phoneticPr fontId="3" type="noConversion"/>
  </si>
  <si>
    <r>
      <t>ミュ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ジック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リボルバ</t>
    </r>
    <r>
      <rPr>
        <sz val="11"/>
        <color theme="1"/>
        <rFont val="MS Gothic"/>
        <family val="3"/>
        <charset val="128"/>
      </rPr>
      <t>ー</t>
    </r>
    <phoneticPr fontId="3" type="noConversion"/>
  </si>
  <si>
    <t>Agent Hustle &amp; Dr. Hassle</t>
    <phoneticPr fontId="3" type="noConversion"/>
  </si>
  <si>
    <r>
      <t>ペットショップ大</t>
    </r>
    <r>
      <rPr>
        <sz val="11"/>
        <color theme="1"/>
        <rFont val="MS Gothic"/>
        <family val="3"/>
        <charset val="128"/>
      </rPr>
      <t>戦</t>
    </r>
    <phoneticPr fontId="3" type="noConversion"/>
  </si>
  <si>
    <t>ギガンティックO. T. N</t>
    <phoneticPr fontId="3" type="noConversion"/>
  </si>
  <si>
    <r>
      <t>ラヴ♡スパイス♡ライクユ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!!!</t>
    </r>
    <phoneticPr fontId="3" type="noConversion"/>
  </si>
  <si>
    <t>濃紅</t>
    <phoneticPr fontId="3" type="noConversion"/>
  </si>
  <si>
    <r>
      <t>キュ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맑은 고딕"/>
        <family val="2"/>
        <charset val="129"/>
        <scheme val="minor"/>
      </rPr>
      <t>ティ</t>
    </r>
    <r>
      <rPr>
        <sz val="11"/>
        <color theme="1"/>
        <rFont val="MS Gothic"/>
        <family val="3"/>
        <charset val="128"/>
      </rPr>
      <t>ー</t>
    </r>
    <r>
      <rPr>
        <sz val="11"/>
        <color theme="1"/>
        <rFont val="Segoe UI Symbol"/>
        <family val="2"/>
      </rPr>
      <t>☆</t>
    </r>
    <r>
      <rPr>
        <sz val="11"/>
        <color theme="1"/>
        <rFont val="맑은 고딕"/>
        <family val="2"/>
        <charset val="129"/>
        <scheme val="minor"/>
      </rPr>
      <t>デモニック</t>
    </r>
    <r>
      <rPr>
        <sz val="11"/>
        <color theme="1"/>
        <rFont val="Segoe UI Symbol"/>
        <family val="2"/>
      </rPr>
      <t>☆</t>
    </r>
    <r>
      <rPr>
        <sz val="11"/>
        <color theme="1"/>
        <rFont val="맑은 고딕"/>
        <family val="2"/>
        <charset val="129"/>
        <scheme val="minor"/>
      </rPr>
      <t>魔人エモ!!</t>
    </r>
    <phoneticPr fontId="3" type="noConversion"/>
  </si>
  <si>
    <t>ノるどん2000</t>
    <phoneticPr fontId="3" type="noConversion"/>
  </si>
  <si>
    <t>セイクリッド ルイン</t>
    <phoneticPr fontId="3" type="noConversion"/>
  </si>
  <si>
    <t>カラ鞠の花</t>
    <phoneticPr fontId="3" type="noConversion"/>
  </si>
  <si>
    <t>ゴッドソング</t>
    <phoneticPr fontId="3" type="noConversion"/>
  </si>
  <si>
    <t>承認欲Q</t>
    <phoneticPr fontId="3" type="noConversion"/>
  </si>
  <si>
    <t>クラポルポルスカ</t>
    <phoneticPr fontId="3" type="noConversion"/>
  </si>
  <si>
    <t>零の交響曲</t>
    <phoneticPr fontId="3" type="noConversion"/>
  </si>
  <si>
    <t>X-DAY2000</t>
    <phoneticPr fontId="3" type="noConversion"/>
  </si>
  <si>
    <t>十露盤2000</t>
    <phoneticPr fontId="3" type="noConversion"/>
  </si>
  <si>
    <t>てんぢく2000</t>
    <phoneticPr fontId="3" type="noConversion"/>
  </si>
  <si>
    <t>タイコタイム</t>
    <phoneticPr fontId="3" type="noConversion"/>
  </si>
  <si>
    <r>
      <t>ス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パ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D&amp;D ～完全にリ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ドしてアイマイミ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～</t>
    </r>
    <phoneticPr fontId="3" type="noConversion"/>
  </si>
  <si>
    <r>
      <t>よ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いドン！</t>
    </r>
    <phoneticPr fontId="3" type="noConversion"/>
  </si>
  <si>
    <r>
      <t>タイコロ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ル</t>
    </r>
    <phoneticPr fontId="3" type="noConversion"/>
  </si>
  <si>
    <r>
      <t>SORA-VII シグナスウォ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ル</t>
    </r>
    <phoneticPr fontId="3" type="noConversion"/>
  </si>
  <si>
    <r>
      <t>メタルホ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3"/>
        <charset val="129"/>
        <scheme val="minor"/>
      </rPr>
      <t>ク BGM1</t>
    </r>
    <phoneticPr fontId="3" type="noConversion"/>
  </si>
  <si>
    <t>さちさちにしてあげる♪</t>
    <phoneticPr fontId="3" type="noConversion"/>
  </si>
  <si>
    <t>R.I.</t>
    <phoneticPr fontId="3" type="noConversion"/>
  </si>
  <si>
    <r>
      <t>三</t>
    </r>
    <r>
      <rPr>
        <sz val="11"/>
        <color theme="0"/>
        <rFont val="MS Gothic"/>
        <family val="3"/>
        <charset val="128"/>
      </rPr>
      <t>瀬</t>
    </r>
    <r>
      <rPr>
        <sz val="11"/>
        <color theme="0"/>
        <rFont val="맑은 고딕"/>
        <family val="2"/>
        <charset val="129"/>
        <scheme val="minor"/>
      </rPr>
      <t>川</t>
    </r>
    <r>
      <rPr>
        <sz val="11"/>
        <color theme="0"/>
        <rFont val="MS Gothic"/>
        <family val="3"/>
        <charset val="128"/>
      </rPr>
      <t>乱</t>
    </r>
    <r>
      <rPr>
        <sz val="11"/>
        <color theme="0"/>
        <rFont val="맑은 고딕"/>
        <family val="2"/>
        <charset val="129"/>
        <scheme val="minor"/>
      </rPr>
      <t>舞</t>
    </r>
    <phoneticPr fontId="3" type="noConversion"/>
  </si>
  <si>
    <r>
      <t>夜</t>
    </r>
    <r>
      <rPr>
        <sz val="11"/>
        <color theme="0"/>
        <rFont val="MS Gothic"/>
        <family val="3"/>
        <charset val="128"/>
      </rPr>
      <t>桜</t>
    </r>
    <r>
      <rPr>
        <sz val="11"/>
        <color theme="0"/>
        <rFont val="맑은 고딕"/>
        <family val="2"/>
        <charset val="129"/>
        <scheme val="minor"/>
      </rPr>
      <t>謝肉祭</t>
    </r>
    <phoneticPr fontId="3" type="noConversion"/>
  </si>
  <si>
    <r>
      <rPr>
        <sz val="11"/>
        <color theme="0"/>
        <rFont val="MS Gothic"/>
        <family val="3"/>
        <charset val="128"/>
      </rPr>
      <t>拝</t>
    </r>
    <r>
      <rPr>
        <sz val="11"/>
        <color theme="0"/>
        <rFont val="맑은 고딕"/>
        <family val="2"/>
        <charset val="129"/>
        <scheme val="minor"/>
      </rPr>
      <t>啓ドッペルゲンガ</t>
    </r>
    <r>
      <rPr>
        <sz val="11"/>
        <color theme="0"/>
        <rFont val="MS Gothic"/>
        <family val="3"/>
        <charset val="128"/>
      </rPr>
      <t>ー</t>
    </r>
    <phoneticPr fontId="3" type="noConversion"/>
  </si>
  <si>
    <t>旋風ノ舞【天】</t>
    <phoneticPr fontId="3" type="noConversion"/>
  </si>
  <si>
    <t>タベルナ2000</t>
    <phoneticPr fontId="3" type="noConversion"/>
  </si>
  <si>
    <r>
      <t>オ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ブの祈り</t>
    </r>
    <phoneticPr fontId="3" type="noConversion"/>
  </si>
  <si>
    <r>
      <rPr>
        <sz val="11"/>
        <color theme="0"/>
        <rFont val="MS Gothic"/>
        <family val="3"/>
        <charset val="128"/>
      </rPr>
      <t>乱数</t>
    </r>
    <r>
      <rPr>
        <sz val="11"/>
        <color theme="0"/>
        <rFont val="맑은 고딕"/>
        <family val="2"/>
        <charset val="129"/>
        <scheme val="minor"/>
      </rPr>
      <t>調整のリバ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29"/>
        <scheme val="minor"/>
      </rPr>
      <t>スシンデレラ</t>
    </r>
    <phoneticPr fontId="3" type="noConversion"/>
  </si>
  <si>
    <r>
      <t>冬</t>
    </r>
    <r>
      <rPr>
        <sz val="11"/>
        <color theme="0"/>
        <rFont val="새굴림"/>
        <family val="2"/>
        <charset val="134"/>
      </rPr>
      <t>竜</t>
    </r>
    <r>
      <rPr>
        <sz val="11"/>
        <color theme="0"/>
        <rFont val="맑은 고딕"/>
        <family val="2"/>
        <charset val="129"/>
        <scheme val="minor"/>
      </rPr>
      <t xml:space="preserve"> ～Toryu～</t>
    </r>
    <phoneticPr fontId="3" type="noConversion"/>
  </si>
  <si>
    <t>Shiny Kung-fu Revival</t>
    <phoneticPr fontId="3" type="noConversion"/>
  </si>
  <si>
    <t>punk bastards</t>
    <phoneticPr fontId="3" type="noConversion"/>
  </si>
  <si>
    <t>闇の魔法少女</t>
    <phoneticPr fontId="3" type="noConversion"/>
  </si>
  <si>
    <r>
      <rPr>
        <sz val="11"/>
        <color theme="0"/>
        <rFont val="새굴림"/>
        <family val="2"/>
        <charset val="134"/>
      </rPr>
      <t>脳漿炸裂</t>
    </r>
    <r>
      <rPr>
        <sz val="11"/>
        <color theme="0"/>
        <rFont val="Yu Gothic"/>
        <family val="2"/>
        <charset val="128"/>
      </rPr>
      <t>ガール</t>
    </r>
    <phoneticPr fontId="3" type="noConversion"/>
  </si>
  <si>
    <t>Phantom Rider</t>
    <phoneticPr fontId="3" type="noConversion"/>
  </si>
  <si>
    <t>珈琲の味と</t>
    <phoneticPr fontId="3" type="noConversion"/>
  </si>
  <si>
    <r>
      <t>患部で止まってすぐ溶ける ～ 狂</t>
    </r>
    <r>
      <rPr>
        <sz val="11"/>
        <color theme="0"/>
        <rFont val="새굴림"/>
        <family val="2"/>
        <charset val="134"/>
      </rPr>
      <t>気</t>
    </r>
    <r>
      <rPr>
        <sz val="11"/>
        <color theme="0"/>
        <rFont val="Yu Gothic"/>
        <family val="2"/>
        <charset val="128"/>
      </rPr>
      <t>の優曇華院</t>
    </r>
    <phoneticPr fontId="3" type="noConversion"/>
  </si>
  <si>
    <t>大好きな太鼓の音</t>
    <phoneticPr fontId="3" type="noConversion"/>
  </si>
  <si>
    <r>
      <t>アイドル狂</t>
    </r>
    <r>
      <rPr>
        <sz val="11"/>
        <color theme="0"/>
        <rFont val="새굴림"/>
        <family val="2"/>
        <charset val="134"/>
      </rPr>
      <t>戦士</t>
    </r>
    <phoneticPr fontId="3" type="noConversion"/>
  </si>
  <si>
    <r>
      <t>ゴ</t>
    </r>
    <r>
      <rPr>
        <sz val="11"/>
        <color theme="0"/>
        <rFont val="Yu Gothic"/>
        <family val="2"/>
        <charset val="128"/>
      </rPr>
      <t>ーストルール</t>
    </r>
    <phoneticPr fontId="3" type="noConversion"/>
  </si>
  <si>
    <t>パラレルロリポップ</t>
    <phoneticPr fontId="3" type="noConversion"/>
  </si>
  <si>
    <r>
      <t>シンクロニカ</t>
    </r>
    <r>
      <rPr>
        <sz val="11"/>
        <color theme="0"/>
        <rFont val="Yu Gothic"/>
        <family val="2"/>
        <charset val="128"/>
      </rPr>
      <t>・エアライン</t>
    </r>
    <phoneticPr fontId="3" type="noConversion"/>
  </si>
  <si>
    <t>TD - 28619029byte remix -</t>
    <phoneticPr fontId="3" type="noConversion"/>
  </si>
  <si>
    <t>Turquoise Tachometer</t>
    <phoneticPr fontId="3" type="noConversion"/>
  </si>
  <si>
    <t>イオシス秋の肉食祭2014</t>
    <phoneticPr fontId="3" type="noConversion"/>
  </si>
  <si>
    <t>千鼓千鼓</t>
    <phoneticPr fontId="3" type="noConversion"/>
  </si>
  <si>
    <r>
      <t>氷</t>
    </r>
    <r>
      <rPr>
        <sz val="11"/>
        <rFont val="새굴림"/>
        <family val="2"/>
        <charset val="134"/>
      </rPr>
      <t>竜</t>
    </r>
    <r>
      <rPr>
        <sz val="11"/>
        <rFont val="맑은 고딕"/>
        <family val="3"/>
        <charset val="129"/>
      </rPr>
      <t xml:space="preserve"> ～Kooryu～</t>
    </r>
    <phoneticPr fontId="3" type="noConversion"/>
  </si>
  <si>
    <t>Scream out!</t>
    <phoneticPr fontId="3" type="noConversion"/>
  </si>
  <si>
    <t>PAC-MAN CHAMPIONSHIP EDITION 2</t>
    <phoneticPr fontId="3" type="noConversion"/>
  </si>
  <si>
    <r>
      <t>春</t>
    </r>
    <r>
      <rPr>
        <sz val="11"/>
        <rFont val="새굴림"/>
        <family val="2"/>
        <charset val="134"/>
      </rPr>
      <t>竜</t>
    </r>
    <r>
      <rPr>
        <sz val="11"/>
        <rFont val="맑은 고딕"/>
        <family val="3"/>
        <charset val="129"/>
      </rPr>
      <t xml:space="preserve"> ～Haryu～</t>
    </r>
    <phoneticPr fontId="3" type="noConversion"/>
  </si>
  <si>
    <t>CYBERgenicALICE</t>
    <phoneticPr fontId="3" type="noConversion"/>
  </si>
  <si>
    <r>
      <t>ユ</t>
    </r>
    <r>
      <rPr>
        <sz val="11"/>
        <rFont val="Yu Gothic"/>
        <family val="2"/>
        <charset val="128"/>
      </rPr>
      <t>ー</t>
    </r>
    <r>
      <rPr>
        <sz val="11"/>
        <rFont val="맑은 고딕"/>
        <family val="3"/>
        <charset val="129"/>
      </rPr>
      <t>スフルコ</t>
    </r>
    <r>
      <rPr>
        <sz val="11"/>
        <rFont val="Yu Gothic"/>
        <family val="2"/>
        <charset val="128"/>
      </rPr>
      <t>ー</t>
    </r>
    <r>
      <rPr>
        <sz val="11"/>
        <rFont val="맑은 고딕"/>
        <family val="3"/>
        <charset val="129"/>
      </rPr>
      <t>スタ</t>
    </r>
    <r>
      <rPr>
        <sz val="11"/>
        <rFont val="Yu Gothic"/>
        <family val="2"/>
        <charset val="128"/>
      </rPr>
      <t>ー</t>
    </r>
    <phoneticPr fontId="3" type="noConversion"/>
  </si>
  <si>
    <t>Princess of Donder</t>
    <phoneticPr fontId="3" type="noConversion"/>
  </si>
  <si>
    <t>Abandoned Temple Final 2nd</t>
    <phoneticPr fontId="3" type="noConversion"/>
  </si>
  <si>
    <t>ケロ⑨destiny</t>
    <phoneticPr fontId="3" type="noConversion"/>
  </si>
  <si>
    <r>
      <t>夏</t>
    </r>
    <r>
      <rPr>
        <sz val="11"/>
        <rFont val="새굴림"/>
        <family val="2"/>
        <charset val="134"/>
      </rPr>
      <t>竜</t>
    </r>
    <r>
      <rPr>
        <sz val="11"/>
        <rFont val="맑은 고딕"/>
        <family val="3"/>
        <charset val="129"/>
      </rPr>
      <t xml:space="preserve"> ～Karyu～</t>
    </r>
    <phoneticPr fontId="3" type="noConversion"/>
  </si>
  <si>
    <t>夜明けまであと3秒</t>
    <phoneticPr fontId="3" type="noConversion"/>
  </si>
  <si>
    <t>B.B.K.K.B.K.K.</t>
    <phoneticPr fontId="3" type="noConversion"/>
  </si>
  <si>
    <r>
      <t>SHOGYO MUJO</t>
    </r>
    <r>
      <rPr>
        <sz val="11"/>
        <rFont val="Yu Gothic"/>
        <family val="2"/>
        <charset val="128"/>
      </rPr>
      <t>【達人】</t>
    </r>
    <phoneticPr fontId="3" type="noConversion"/>
  </si>
  <si>
    <t>マオウのショウタイム</t>
    <phoneticPr fontId="3" type="noConversion"/>
  </si>
  <si>
    <t>おにぎりはどこかしら♪</t>
    <phoneticPr fontId="3" type="noConversion"/>
  </si>
  <si>
    <t>GO GET'EM!</t>
    <phoneticPr fontId="3" type="noConversion"/>
  </si>
  <si>
    <t>Dragoon</t>
    <phoneticPr fontId="3" type="noConversion"/>
  </si>
  <si>
    <t>The Carnivorous Carnival</t>
    <phoneticPr fontId="3" type="noConversion"/>
  </si>
  <si>
    <r>
      <t>シン</t>
    </r>
    <r>
      <rPr>
        <sz val="11"/>
        <rFont val="Yu Gothic"/>
        <family val="2"/>
        <charset val="128"/>
      </rPr>
      <t>・ゾンビ</t>
    </r>
    <r>
      <rPr>
        <sz val="11"/>
        <rFont val="맑은 고딕"/>
        <family val="2"/>
        <charset val="129"/>
        <scheme val="minor"/>
      </rPr>
      <t>【達人】</t>
    </r>
    <phoneticPr fontId="3" type="noConversion"/>
  </si>
  <si>
    <r>
      <rPr>
        <sz val="11"/>
        <rFont val="새굴림"/>
        <family val="2"/>
        <charset val="134"/>
      </rPr>
      <t>亜空間遊泳</t>
    </r>
    <r>
      <rPr>
        <sz val="11"/>
        <rFont val="맑은 고딕"/>
        <family val="2"/>
        <charset val="129"/>
        <scheme val="minor"/>
      </rPr>
      <t>ac12.5</t>
    </r>
    <phoneticPr fontId="3" type="noConversion"/>
  </si>
  <si>
    <t>Pastel Sealane</t>
    <phoneticPr fontId="3" type="noConversion"/>
  </si>
  <si>
    <t>3piece-JazzParty!</t>
    <phoneticPr fontId="3" type="noConversion"/>
  </si>
  <si>
    <t>はやさいたま2000</t>
    <phoneticPr fontId="3" type="noConversion"/>
  </si>
  <si>
    <t>New World</t>
    <phoneticPr fontId="3" type="noConversion"/>
  </si>
  <si>
    <r>
      <t>ガンスリンガ</t>
    </r>
    <r>
      <rPr>
        <sz val="11"/>
        <rFont val="Yu Gothic"/>
        <family val="2"/>
        <charset val="128"/>
      </rPr>
      <t>ーシンデレラ</t>
    </r>
    <phoneticPr fontId="3" type="noConversion"/>
  </si>
  <si>
    <r>
      <t>ルカルカ★ナイトフィ</t>
    </r>
    <r>
      <rPr>
        <sz val="11"/>
        <rFont val="Yu Gothic"/>
        <family val="2"/>
        <charset val="128"/>
      </rPr>
      <t>ーバー</t>
    </r>
    <phoneticPr fontId="3" type="noConversion"/>
  </si>
  <si>
    <r>
      <t>仮想現</t>
    </r>
    <r>
      <rPr>
        <sz val="11"/>
        <rFont val="새굴림"/>
        <family val="2"/>
        <charset val="134"/>
      </rPr>
      <t>実</t>
    </r>
    <r>
      <rPr>
        <sz val="11"/>
        <rFont val="Yu Gothic"/>
        <family val="2"/>
        <charset val="128"/>
      </rPr>
      <t>のテレスコープ</t>
    </r>
    <phoneticPr fontId="3" type="noConversion"/>
  </si>
  <si>
    <t>IN THE ZONE</t>
    <phoneticPr fontId="3" type="noConversion"/>
  </si>
  <si>
    <t>Wasabi Body Blow</t>
    <phoneticPr fontId="3" type="noConversion"/>
  </si>
  <si>
    <r>
      <t>怪</t>
    </r>
    <r>
      <rPr>
        <sz val="11"/>
        <color theme="1"/>
        <rFont val="새굴림"/>
        <family val="2"/>
        <charset val="134"/>
      </rPr>
      <t>獣少女</t>
    </r>
    <r>
      <rPr>
        <sz val="11"/>
        <color theme="1"/>
        <rFont val="Yu Gothic"/>
        <family val="2"/>
        <charset val="128"/>
      </rPr>
      <t>は火を吹かない</t>
    </r>
    <phoneticPr fontId="3" type="noConversion"/>
  </si>
  <si>
    <t>カグツチ</t>
    <phoneticPr fontId="3" type="noConversion"/>
  </si>
  <si>
    <r>
      <t>業 -善なる神とこの世の</t>
    </r>
    <r>
      <rPr>
        <sz val="11"/>
        <color theme="1"/>
        <rFont val="새굴림"/>
        <family val="2"/>
        <charset val="134"/>
      </rPr>
      <t>悪</t>
    </r>
    <r>
      <rPr>
        <sz val="11"/>
        <color theme="1"/>
        <rFont val="Yu Gothic"/>
        <family val="2"/>
        <charset val="128"/>
      </rPr>
      <t>について</t>
    </r>
    <r>
      <rPr>
        <sz val="11"/>
        <color theme="1"/>
        <rFont val="맑은 고딕"/>
        <family val="2"/>
        <charset val="129"/>
        <scheme val="minor"/>
      </rPr>
      <t>-</t>
    </r>
    <phoneticPr fontId="3" type="noConversion"/>
  </si>
  <si>
    <t>KUSANAGI</t>
    <phoneticPr fontId="3" type="noConversion"/>
  </si>
  <si>
    <t>燃えよサファイア</t>
    <phoneticPr fontId="3" type="noConversion"/>
  </si>
  <si>
    <t>幾望の月</t>
    <phoneticPr fontId="3" type="noConversion"/>
  </si>
  <si>
    <r>
      <t xml:space="preserve">EDY </t>
    </r>
    <r>
      <rPr>
        <sz val="11"/>
        <rFont val="Tahoma"/>
        <family val="3"/>
        <charset val="1"/>
      </rPr>
      <t>‐</t>
    </r>
    <r>
      <rPr>
        <sz val="11"/>
        <rFont val="Yu Gothic"/>
        <family val="3"/>
        <charset val="128"/>
      </rPr>
      <t>エレクトリカルダンシングヨガ‐</t>
    </r>
    <phoneticPr fontId="3" type="noConversion"/>
  </si>
  <si>
    <r>
      <t>エンジェル ドリ</t>
    </r>
    <r>
      <rPr>
        <sz val="11"/>
        <rFont val="Yu Gothic"/>
        <family val="3"/>
        <charset val="128"/>
      </rPr>
      <t>ーム</t>
    </r>
    <phoneticPr fontId="3" type="noConversion"/>
  </si>
  <si>
    <r>
      <t>オ</t>
    </r>
    <r>
      <rPr>
        <sz val="11"/>
        <rFont val="Yu Gothic"/>
        <family val="3"/>
        <charset val="128"/>
      </rPr>
      <t>ール・イン・マイハート</t>
    </r>
    <phoneticPr fontId="3" type="noConversion"/>
  </si>
  <si>
    <t>Extreme MGG★★★</t>
    <phoneticPr fontId="3" type="noConversion"/>
  </si>
  <si>
    <t>ゆらめ</t>
    <phoneticPr fontId="3" type="noConversion"/>
  </si>
  <si>
    <r>
      <t>TOKIMEKIエスカレ</t>
    </r>
    <r>
      <rPr>
        <sz val="11"/>
        <rFont val="Yu Gothic"/>
        <family val="3"/>
        <charset val="128"/>
      </rPr>
      <t>ート</t>
    </r>
    <phoneticPr fontId="3" type="noConversion"/>
  </si>
  <si>
    <r>
      <t>夜</t>
    </r>
    <r>
      <rPr>
        <sz val="11"/>
        <rFont val="새굴림"/>
        <family val="3"/>
        <charset val="134"/>
      </rPr>
      <t>桜謝肉祭</t>
    </r>
    <phoneticPr fontId="3" type="noConversion"/>
  </si>
  <si>
    <r>
      <t>時空</t>
    </r>
    <r>
      <rPr>
        <sz val="11"/>
        <rFont val="새굴림"/>
        <family val="3"/>
        <charset val="134"/>
      </rPr>
      <t>庁時空</t>
    </r>
    <r>
      <rPr>
        <sz val="11"/>
        <rFont val="맑은 고딕"/>
        <family val="3"/>
        <charset val="128"/>
        <scheme val="minor"/>
      </rPr>
      <t>1課</t>
    </r>
    <phoneticPr fontId="3" type="noConversion"/>
  </si>
  <si>
    <t>元祖！天才チルノちゃん☆</t>
    <phoneticPr fontId="3" type="noConversion"/>
  </si>
  <si>
    <r>
      <t>バイオレンストリガ</t>
    </r>
    <r>
      <rPr>
        <sz val="11"/>
        <rFont val="Yu Gothic"/>
        <family val="3"/>
        <charset val="128"/>
      </rPr>
      <t>ー</t>
    </r>
    <phoneticPr fontId="3" type="noConversion"/>
  </si>
  <si>
    <r>
      <t>初音ミクの消失</t>
    </r>
    <r>
      <rPr>
        <sz val="11"/>
        <rFont val="Tahoma"/>
        <family val="3"/>
        <charset val="1"/>
      </rPr>
      <t>‐</t>
    </r>
    <r>
      <rPr>
        <sz val="11"/>
        <rFont val="맑은 고딕"/>
        <family val="3"/>
        <charset val="128"/>
        <scheme val="minor"/>
      </rPr>
      <t>劇場版</t>
    </r>
    <r>
      <rPr>
        <sz val="11"/>
        <rFont val="Tahoma"/>
        <family val="3"/>
        <charset val="1"/>
      </rPr>
      <t>‐</t>
    </r>
    <phoneticPr fontId="3" type="noConversion"/>
  </si>
  <si>
    <r>
      <t>ケチャドン2000</t>
    </r>
    <r>
      <rPr>
        <sz val="11"/>
        <rFont val="Yu Gothic"/>
        <family val="3"/>
        <charset val="128"/>
      </rPr>
      <t>【玄人】</t>
    </r>
    <phoneticPr fontId="3" type="noConversion"/>
  </si>
  <si>
    <t>ピコピコ ルイン</t>
    <phoneticPr fontId="3" type="noConversion"/>
  </si>
  <si>
    <t>食らいむ！まうんとぱふぇ</t>
    <phoneticPr fontId="3" type="noConversion"/>
  </si>
  <si>
    <t>天狗囃子</t>
    <phoneticPr fontId="3" type="noConversion"/>
  </si>
  <si>
    <t>自分REST@RT</t>
    <phoneticPr fontId="3" type="noConversion"/>
  </si>
  <si>
    <t>Amber Light</t>
    <phoneticPr fontId="3" type="noConversion"/>
  </si>
  <si>
    <t>DIMENSIONS</t>
    <phoneticPr fontId="3" type="noConversion"/>
  </si>
  <si>
    <t>Honey Heartbeat ～10 Stars Mix～</t>
    <phoneticPr fontId="3" type="noConversion"/>
  </si>
  <si>
    <t>大空と太鼓の踊り</t>
    <phoneticPr fontId="3" type="noConversion"/>
  </si>
  <si>
    <t>幻想即興曲</t>
    <phoneticPr fontId="3" type="noConversion"/>
  </si>
  <si>
    <r>
      <t>マジカル</t>
    </r>
    <r>
      <rPr>
        <sz val="11"/>
        <rFont val="Yu Gothic"/>
        <family val="3"/>
        <charset val="128"/>
      </rPr>
      <t>・パフェ</t>
    </r>
    <phoneticPr fontId="3" type="noConversion"/>
  </si>
  <si>
    <r>
      <t>ぺた</t>
    </r>
    <r>
      <rPr>
        <sz val="11"/>
        <rFont val="Yu Gothic"/>
        <family val="3"/>
        <charset val="128"/>
      </rPr>
      <t>・</t>
    </r>
    <r>
      <rPr>
        <sz val="11"/>
        <rFont val="맑은 고딕"/>
        <family val="3"/>
        <charset val="128"/>
        <scheme val="minor"/>
      </rPr>
      <t>PETA！？パンプキン</t>
    </r>
    <phoneticPr fontId="3" type="noConversion"/>
  </si>
  <si>
    <t>Where is the Target?</t>
    <phoneticPr fontId="3" type="noConversion"/>
  </si>
  <si>
    <t>華蕾夢ミル狂詩曲～魂ノ導～</t>
    <phoneticPr fontId="3" type="noConversion"/>
  </si>
  <si>
    <r>
      <t>カンタ</t>
    </r>
    <r>
      <rPr>
        <sz val="11"/>
        <rFont val="Yu Gothic"/>
        <family val="3"/>
        <charset val="128"/>
      </rPr>
      <t>ービレ×パッシオーネ</t>
    </r>
    <phoneticPr fontId="3" type="noConversion"/>
  </si>
  <si>
    <t>毒LOＣＡＮdy</t>
  </si>
  <si>
    <r>
      <t>G意識過</t>
    </r>
    <r>
      <rPr>
        <sz val="11"/>
        <rFont val="새굴림"/>
        <family val="3"/>
        <charset val="134"/>
      </rPr>
      <t>剰</t>
    </r>
    <phoneticPr fontId="3" type="noConversion"/>
  </si>
  <si>
    <t>熊蜂の飛行</t>
  </si>
  <si>
    <t>Sunset Runaway</t>
  </si>
  <si>
    <t>God knows...</t>
  </si>
  <si>
    <r>
      <t>さよならワ</t>
    </r>
    <r>
      <rPr>
        <sz val="11"/>
        <rFont val="Yu Gothic"/>
        <family val="2"/>
        <charset val="128"/>
      </rPr>
      <t>ーリャ</t>
    </r>
    <phoneticPr fontId="3" type="noConversion"/>
  </si>
  <si>
    <r>
      <t xml:space="preserve">魔方陣 </t>
    </r>
    <r>
      <rPr>
        <sz val="11"/>
        <rFont val="Tahoma"/>
        <family val="2"/>
        <charset val="1"/>
      </rPr>
      <t>‐</t>
    </r>
    <r>
      <rPr>
        <sz val="11"/>
        <rFont val="Yu Gothic"/>
        <family val="2"/>
        <charset val="128"/>
      </rPr>
      <t>サモン・デルタ‐</t>
    </r>
    <phoneticPr fontId="3" type="noConversion"/>
  </si>
  <si>
    <t>Asteroid</t>
  </si>
  <si>
    <t>マサカリブレイド</t>
  </si>
  <si>
    <r>
      <t>ヤマタイ★ナイトパ</t>
    </r>
    <r>
      <rPr>
        <sz val="11"/>
        <rFont val="Yu Gothic"/>
        <family val="2"/>
        <charset val="128"/>
      </rPr>
      <t>ーティー</t>
    </r>
    <phoneticPr fontId="3" type="noConversion"/>
  </si>
  <si>
    <t>幻想のサテライト</t>
  </si>
  <si>
    <t>シャイニング☆アブラカタブラ</t>
  </si>
  <si>
    <r>
      <t>聖</t>
    </r>
    <r>
      <rPr>
        <sz val="11"/>
        <rFont val="새굴림"/>
        <family val="2"/>
        <charset val="134"/>
      </rPr>
      <t>徳</t>
    </r>
    <r>
      <rPr>
        <sz val="11"/>
        <rFont val="Yu Gothic"/>
        <family val="2"/>
        <charset val="128"/>
      </rPr>
      <t>たいこの</t>
    </r>
    <r>
      <rPr>
        <sz val="11"/>
        <rFont val="맑은 고딕"/>
        <family val="2"/>
        <charset val="129"/>
        <scheme val="minor"/>
      </rPr>
      <t>「日いずるまで飛鳥」</t>
    </r>
    <phoneticPr fontId="3" type="noConversion"/>
  </si>
  <si>
    <t>No Way Back</t>
  </si>
  <si>
    <t>華振舞</t>
  </si>
  <si>
    <r>
      <t>魔理沙は大</t>
    </r>
    <r>
      <rPr>
        <sz val="11"/>
        <rFont val="새굴림"/>
        <family val="2"/>
        <charset val="134"/>
      </rPr>
      <t>変</t>
    </r>
    <r>
      <rPr>
        <sz val="11"/>
        <rFont val="Yu Gothic"/>
        <family val="2"/>
        <charset val="128"/>
      </rPr>
      <t>なものを盗んでいきました</t>
    </r>
    <phoneticPr fontId="3" type="noConversion"/>
  </si>
  <si>
    <t>Heaven’s Rider</t>
  </si>
  <si>
    <r>
      <t>TOKIMEKI♡ですとろいや</t>
    </r>
    <r>
      <rPr>
        <sz val="11"/>
        <rFont val="Yu Gothic"/>
        <family val="2"/>
        <charset val="128"/>
      </rPr>
      <t>ー</t>
    </r>
    <r>
      <rPr>
        <sz val="11"/>
        <rFont val="맑은 고딕"/>
        <family val="2"/>
        <charset val="129"/>
        <scheme val="minor"/>
      </rPr>
      <t>！！</t>
    </r>
    <phoneticPr fontId="3" type="noConversion"/>
  </si>
  <si>
    <r>
      <t>トラストゲ</t>
    </r>
    <r>
      <rPr>
        <sz val="11"/>
        <rFont val="Yu Gothic"/>
        <family val="2"/>
        <charset val="128"/>
      </rPr>
      <t>ーム</t>
    </r>
    <phoneticPr fontId="3" type="noConversion"/>
  </si>
  <si>
    <t>STAGE 0.ac11</t>
  </si>
  <si>
    <t>Comona</t>
  </si>
  <si>
    <t>メヌエット</t>
  </si>
  <si>
    <t>鳳凰天舞無限崩れ</t>
  </si>
  <si>
    <t>しょうゆ de Show you!</t>
    <phoneticPr fontId="3" type="noConversion"/>
  </si>
  <si>
    <t>Ridge Racer</t>
  </si>
  <si>
    <r>
      <t>私立高天原</t>
    </r>
    <r>
      <rPr>
        <sz val="11"/>
        <rFont val="새굴림"/>
        <family val="2"/>
        <charset val="134"/>
      </rPr>
      <t>学園高校</t>
    </r>
    <r>
      <rPr>
        <sz val="11"/>
        <rFont val="Yu Gothic"/>
        <family val="2"/>
        <charset val="128"/>
      </rPr>
      <t>・校歌</t>
    </r>
    <phoneticPr fontId="3" type="noConversion"/>
  </si>
  <si>
    <r>
      <t>サクラ</t>
    </r>
    <r>
      <rPr>
        <sz val="11"/>
        <rFont val="Yu Gothic"/>
        <family val="2"/>
        <charset val="128"/>
      </rPr>
      <t>・シークレット</t>
    </r>
    <phoneticPr fontId="3" type="noConversion"/>
  </si>
  <si>
    <t>アスノヨゾラ哨戒班</t>
  </si>
  <si>
    <t>ダンスロボットダンス</t>
  </si>
  <si>
    <r>
      <t>チェインクロニクル 最終決</t>
    </r>
    <r>
      <rPr>
        <sz val="11"/>
        <rFont val="새굴림"/>
        <family val="2"/>
        <charset val="134"/>
      </rPr>
      <t>戦</t>
    </r>
    <r>
      <rPr>
        <sz val="11"/>
        <rFont val="Yu Gothic"/>
        <family val="2"/>
        <charset val="128"/>
      </rPr>
      <t>メドレー</t>
    </r>
    <phoneticPr fontId="3" type="noConversion"/>
  </si>
  <si>
    <t>Scars of FAUNA</t>
  </si>
  <si>
    <r>
      <t>激運！七福ハッピ</t>
    </r>
    <r>
      <rPr>
        <sz val="11"/>
        <rFont val="Yu Gothic"/>
        <family val="2"/>
        <charset val="128"/>
      </rPr>
      <t>ークルー</t>
    </r>
    <phoneticPr fontId="3" type="noConversion"/>
  </si>
  <si>
    <t>六兆年と一夜物語</t>
  </si>
  <si>
    <t>RIDGE RACER STEPS</t>
  </si>
  <si>
    <t>夜櫻ブレヰダアズ</t>
  </si>
  <si>
    <t>ケチャドン2000【達人】</t>
  </si>
  <si>
    <t>Grip &amp; Break down !!</t>
    <phoneticPr fontId="3" type="noConversion"/>
  </si>
  <si>
    <r>
      <t>猫サンキュ</t>
    </r>
    <r>
      <rPr>
        <sz val="11"/>
        <rFont val="Yu Gothic"/>
        <family val="2"/>
        <charset val="128"/>
      </rPr>
      <t>ー</t>
    </r>
    <phoneticPr fontId="3" type="noConversion"/>
  </si>
  <si>
    <r>
      <t>クロス</t>
    </r>
    <r>
      <rPr>
        <sz val="11"/>
        <rFont val="Yu Gothic"/>
        <family val="2"/>
        <charset val="128"/>
      </rPr>
      <t>･ブルー</t>
    </r>
    <phoneticPr fontId="3" type="noConversion"/>
  </si>
  <si>
    <t>DON'T CUT</t>
  </si>
  <si>
    <t>KARMA(Tatsujin Mix)</t>
  </si>
  <si>
    <t>Heat Haze Shadow 2</t>
  </si>
  <si>
    <t>junction</t>
  </si>
  <si>
    <t>JOIN THE PAC</t>
  </si>
  <si>
    <t>よくでる2000</t>
    <phoneticPr fontId="3" type="noConversion"/>
  </si>
  <si>
    <r>
      <t>やわらか</t>
    </r>
    <r>
      <rPr>
        <sz val="11"/>
        <rFont val="새굴림"/>
        <family val="2"/>
        <charset val="134"/>
      </rPr>
      <t>戦車</t>
    </r>
    <phoneticPr fontId="3" type="noConversion"/>
  </si>
  <si>
    <r>
      <rPr>
        <sz val="11"/>
        <rFont val="새굴림"/>
        <family val="2"/>
        <charset val="134"/>
      </rPr>
      <t>恋文</t>
    </r>
    <r>
      <rPr>
        <sz val="11"/>
        <rFont val="Calibri"/>
        <family val="2"/>
      </rPr>
      <t>2000</t>
    </r>
    <phoneticPr fontId="3" type="noConversion"/>
  </si>
  <si>
    <t>きたさいたま200</t>
  </si>
  <si>
    <t>フリフリ♪ノリノリ♪</t>
  </si>
  <si>
    <t>Wings of Tomorrow</t>
  </si>
  <si>
    <t>SAKURA EXHAUST</t>
  </si>
  <si>
    <t>twinkle night</t>
    <phoneticPr fontId="3" type="noConversion"/>
  </si>
  <si>
    <t>残響</t>
    <phoneticPr fontId="3" type="noConversion"/>
  </si>
  <si>
    <r>
      <t>シン</t>
    </r>
    <r>
      <rPr>
        <sz val="11"/>
        <rFont val="Yu Gothic"/>
        <family val="2"/>
        <charset val="128"/>
      </rPr>
      <t>・ゾンビ</t>
    </r>
    <r>
      <rPr>
        <sz val="11"/>
        <rFont val="맑은 고딕"/>
        <family val="2"/>
        <charset val="129"/>
        <scheme val="minor"/>
      </rPr>
      <t>【普通】</t>
    </r>
    <phoneticPr fontId="3" type="noConversion"/>
  </si>
  <si>
    <t>dance storm</t>
  </si>
  <si>
    <t>少女の神の粒子</t>
  </si>
  <si>
    <t>音虫をつかまえろ！</t>
    <phoneticPr fontId="3" type="noConversion"/>
  </si>
  <si>
    <r>
      <t>チェインクロニクル 通常バトルメドレ</t>
    </r>
    <r>
      <rPr>
        <sz val="11"/>
        <rFont val="Yu Gothic"/>
        <family val="2"/>
        <charset val="128"/>
      </rPr>
      <t>ー</t>
    </r>
    <phoneticPr fontId="3" type="noConversion"/>
  </si>
  <si>
    <t>めたるぽりす</t>
  </si>
  <si>
    <t>FooFooカセット</t>
    <phoneticPr fontId="3" type="noConversion"/>
  </si>
  <si>
    <r>
      <t>トッカ</t>
    </r>
    <r>
      <rPr>
        <sz val="11"/>
        <rFont val="Yu Gothic"/>
        <family val="2"/>
        <charset val="128"/>
      </rPr>
      <t>ータとフーガとロック</t>
    </r>
    <phoneticPr fontId="3" type="noConversion"/>
  </si>
  <si>
    <t>迅風丸</t>
    <phoneticPr fontId="3" type="noConversion"/>
  </si>
  <si>
    <t>零の狂詩曲</t>
    <phoneticPr fontId="3" type="noConversion"/>
  </si>
  <si>
    <t>零の夜想曲</t>
    <phoneticPr fontId="3" type="noConversion"/>
  </si>
  <si>
    <t>SAMURAI ROCKET</t>
  </si>
  <si>
    <t>オパ！オパ！RACER</t>
    <phoneticPr fontId="3" type="noConversion"/>
  </si>
  <si>
    <t>My Muscle Heart</t>
  </si>
  <si>
    <t>Solitude Star</t>
  </si>
  <si>
    <t>XY&amp;Z</t>
  </si>
  <si>
    <t>散りゆく蘭の綴る詩</t>
  </si>
  <si>
    <t>SHOGYO MUJO【玄人】</t>
  </si>
  <si>
    <t>愛なんだぜ</t>
  </si>
  <si>
    <t>Pixel Galaxy</t>
  </si>
  <si>
    <t>Smile! Smile! Smile!</t>
  </si>
  <si>
    <t>イイコ進化論</t>
  </si>
  <si>
    <t>SORA-Ⅵ 火ノ鳥</t>
    <phoneticPr fontId="3" type="noConversion"/>
  </si>
  <si>
    <t>ヒカリアレ</t>
  </si>
  <si>
    <r>
      <t>秋</t>
    </r>
    <r>
      <rPr>
        <sz val="11"/>
        <rFont val="새굴림"/>
        <family val="2"/>
        <charset val="134"/>
      </rPr>
      <t>竜</t>
    </r>
    <r>
      <rPr>
        <sz val="11"/>
        <rFont val="맑은 고딕"/>
        <family val="2"/>
        <charset val="129"/>
        <scheme val="minor"/>
      </rPr>
      <t xml:space="preserve"> ～Shiuryu～</t>
    </r>
    <phoneticPr fontId="3" type="noConversion"/>
  </si>
  <si>
    <r>
      <t>女帝 ～インバラトゥ</t>
    </r>
    <r>
      <rPr>
        <sz val="11"/>
        <rFont val="Yu Gothic"/>
        <family val="2"/>
        <charset val="128"/>
      </rPr>
      <t>ーラ</t>
    </r>
    <r>
      <rPr>
        <sz val="11"/>
        <rFont val="맑은 고딕"/>
        <family val="2"/>
        <charset val="129"/>
        <scheme val="minor"/>
      </rPr>
      <t>～</t>
    </r>
    <phoneticPr fontId="3" type="noConversion"/>
  </si>
  <si>
    <t>行かないでイカロス</t>
  </si>
  <si>
    <t>ALiVE</t>
  </si>
  <si>
    <t>ナマハゲノウタ</t>
  </si>
  <si>
    <t>ツンデレcafeへようこそ☆</t>
  </si>
  <si>
    <t>ドキドキ胸きゅん おまつりタイム</t>
  </si>
  <si>
    <t>月影SASURAI</t>
  </si>
  <si>
    <r>
      <t>ワ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ルズエンド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ダンスホ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ル</t>
    </r>
  </si>
  <si>
    <t>ギガンティックO.T.N</t>
  </si>
  <si>
    <t>いっそこのままで</t>
  </si>
  <si>
    <t>らいとにんぐ　ぱっしょん</t>
  </si>
  <si>
    <t>凛</t>
  </si>
  <si>
    <r>
      <rPr>
        <sz val="11"/>
        <color theme="0"/>
        <rFont val="맑은 고딕"/>
        <family val="3"/>
        <charset val="128"/>
        <scheme val="minor"/>
      </rPr>
      <t>戦国</t>
    </r>
    <r>
      <rPr>
        <sz val="11"/>
        <color theme="0"/>
        <rFont val="맑은 고딕"/>
        <family val="3"/>
        <charset val="129"/>
        <scheme val="minor"/>
      </rPr>
      <t>三弦【玄人】</t>
    </r>
  </si>
  <si>
    <t>Red Rose Evangel</t>
  </si>
  <si>
    <r>
      <t>ひよっこファンタジ</t>
    </r>
    <r>
      <rPr>
        <sz val="11"/>
        <color theme="0"/>
        <rFont val="맑은 고딕"/>
        <family val="3"/>
        <charset val="128"/>
        <scheme val="minor"/>
      </rPr>
      <t>ー</t>
    </r>
  </si>
  <si>
    <r>
      <t>オ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ディオ de カッ！</t>
    </r>
  </si>
  <si>
    <t>ヌムジカac.10</t>
  </si>
  <si>
    <t>ミツボシ☆☆★</t>
  </si>
  <si>
    <r>
      <t>ナイト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オブ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ナイツ</t>
    </r>
  </si>
  <si>
    <t>WARNING×WARNING×WARNING</t>
  </si>
  <si>
    <t>マリオネットピュア</t>
  </si>
  <si>
    <t>Hyper Bass</t>
  </si>
  <si>
    <t>Xa</t>
  </si>
  <si>
    <t>さんぽ</t>
  </si>
  <si>
    <t>アルムジカac14.0V</t>
  </si>
  <si>
    <t>Leviathan</t>
  </si>
  <si>
    <t>ラパスの虹</t>
  </si>
  <si>
    <r>
      <t>1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2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さんしのでドンドカッカッ！</t>
    </r>
  </si>
  <si>
    <t>花漾～Flourishing Blossoms～</t>
    <phoneticPr fontId="3" type="noConversion"/>
  </si>
  <si>
    <t>conflict</t>
  </si>
  <si>
    <t>百鬼夜行【玄人】</t>
  </si>
  <si>
    <r>
      <t>わんにゃ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ワ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ルド</t>
    </r>
  </si>
  <si>
    <t>百鬼夜行【達人】</t>
  </si>
  <si>
    <r>
      <rPr>
        <sz val="11"/>
        <color theme="0"/>
        <rFont val="맑은 고딕"/>
        <family val="3"/>
        <charset val="128"/>
        <scheme val="minor"/>
      </rPr>
      <t>戦国</t>
    </r>
    <r>
      <rPr>
        <sz val="11"/>
        <color theme="0"/>
        <rFont val="맑은 고딕"/>
        <family val="3"/>
        <charset val="129"/>
        <scheme val="minor"/>
      </rPr>
      <t>三絃【達人】</t>
    </r>
  </si>
  <si>
    <t>白鳥の湖～still a duckling～</t>
    <phoneticPr fontId="3" type="noConversion"/>
  </si>
  <si>
    <t>ケチャドン2000【普通】</t>
  </si>
  <si>
    <t>螺旋周回軌道</t>
  </si>
  <si>
    <t>仙酌絶唱のファンタジア</t>
  </si>
  <si>
    <r>
      <t>スポ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ツダイジェスドン</t>
    </r>
  </si>
  <si>
    <t>タイコタイム</t>
  </si>
  <si>
    <r>
      <t>合唱スタボ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フェ！</t>
    </r>
  </si>
  <si>
    <t>隼</t>
  </si>
  <si>
    <t>ラッスンゴレライ</t>
  </si>
  <si>
    <r>
      <t>神</t>
    </r>
    <r>
      <rPr>
        <sz val="11"/>
        <color theme="0"/>
        <rFont val="맑은 고딕"/>
        <family val="3"/>
        <charset val="128"/>
        <scheme val="minor"/>
      </rPr>
      <t>様</t>
    </r>
    <r>
      <rPr>
        <sz val="11"/>
        <color theme="0"/>
        <rFont val="맑은 고딕"/>
        <family val="3"/>
        <charset val="129"/>
        <scheme val="minor"/>
      </rPr>
      <t>の言うとおりに</t>
    </r>
  </si>
  <si>
    <t>天妖ノ舞</t>
  </si>
  <si>
    <t>ウキウキオトッペ</t>
  </si>
  <si>
    <t>電子ドラムの達人</t>
  </si>
  <si>
    <t>Shine!!</t>
  </si>
  <si>
    <t>ウサテイ</t>
  </si>
  <si>
    <t>忘却のティルナノグ</t>
  </si>
  <si>
    <t>Shining Lights</t>
    <phoneticPr fontId="3" type="noConversion"/>
  </si>
  <si>
    <t>エイリアンエイリアン</t>
  </si>
  <si>
    <t>百鬼夜行【普通】</t>
  </si>
  <si>
    <t>つながれ！ひろがれ！打ち上がれ！</t>
  </si>
  <si>
    <t>キラメキラリ</t>
    <phoneticPr fontId="3" type="noConversion"/>
  </si>
  <si>
    <r>
      <t xml:space="preserve">チェインクロニクル </t>
    </r>
    <r>
      <rPr>
        <sz val="11"/>
        <color theme="0"/>
        <rFont val="맑은 고딕"/>
        <family val="3"/>
        <charset val="128"/>
        <scheme val="minor"/>
      </rPr>
      <t>総</t>
    </r>
    <r>
      <rPr>
        <sz val="11"/>
        <color theme="0"/>
        <rFont val="맑은 고딕"/>
        <family val="3"/>
        <charset val="129"/>
        <scheme val="minor"/>
      </rPr>
      <t>力</t>
    </r>
    <r>
      <rPr>
        <sz val="11"/>
        <color theme="0"/>
        <rFont val="맑은 고딕"/>
        <family val="3"/>
        <charset val="128"/>
        <scheme val="minor"/>
      </rPr>
      <t>戦</t>
    </r>
    <r>
      <rPr>
        <sz val="11"/>
        <color theme="0"/>
        <rFont val="맑은 고딕"/>
        <family val="3"/>
        <charset val="129"/>
        <scheme val="minor"/>
      </rPr>
      <t>メドレ</t>
    </r>
    <r>
      <rPr>
        <sz val="11"/>
        <color theme="0"/>
        <rFont val="맑은 고딕"/>
        <family val="3"/>
        <charset val="128"/>
        <scheme val="minor"/>
      </rPr>
      <t>ー</t>
    </r>
  </si>
  <si>
    <t>Tulip</t>
  </si>
  <si>
    <t>花オト裏拍子</t>
  </si>
  <si>
    <t>真・画竜点睛【達人】</t>
  </si>
  <si>
    <t>真・画竜点睛【玄人】</t>
  </si>
  <si>
    <t>ワタリドリ</t>
  </si>
  <si>
    <t>アントニオ</t>
  </si>
  <si>
    <t>一世風靡【普通】</t>
  </si>
  <si>
    <t>真・画竜点睛【普通】</t>
  </si>
  <si>
    <t>Many wow bang!</t>
  </si>
  <si>
    <r>
      <t>夢と現</t>
    </r>
    <r>
      <rPr>
        <sz val="11"/>
        <color theme="0"/>
        <rFont val="맑은 고딕"/>
        <family val="3"/>
        <charset val="128"/>
        <scheme val="minor"/>
      </rPr>
      <t>実</t>
    </r>
    <r>
      <rPr>
        <sz val="11"/>
        <color theme="0"/>
        <rFont val="맑은 고딕"/>
        <family val="3"/>
        <charset val="129"/>
        <scheme val="minor"/>
      </rPr>
      <t>の境界線</t>
    </r>
  </si>
  <si>
    <t>Diver</t>
  </si>
  <si>
    <t>SHOGYO MUJO【普通】</t>
  </si>
  <si>
    <t>待ち受けプリンス</t>
  </si>
  <si>
    <r>
      <t>ミ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ナのおやしき</t>
    </r>
  </si>
  <si>
    <r>
      <t>ヘ調の協奏曲 第3</t>
    </r>
    <r>
      <rPr>
        <sz val="11"/>
        <color theme="0"/>
        <rFont val="맑은 고딕"/>
        <family val="3"/>
        <charset val="128"/>
        <scheme val="minor"/>
      </rPr>
      <t>楽</t>
    </r>
    <r>
      <rPr>
        <sz val="11"/>
        <color theme="0"/>
        <rFont val="맑은 고딕"/>
        <family val="3"/>
        <charset val="129"/>
        <scheme val="minor"/>
      </rPr>
      <t>章</t>
    </r>
  </si>
  <si>
    <t>Wish upon a shooting star</t>
  </si>
  <si>
    <t>彼は誰時の誘惑</t>
  </si>
  <si>
    <t>sub_title</t>
    <phoneticPr fontId="3" type="noConversion"/>
  </si>
  <si>
    <t>동룡</t>
    <phoneticPr fontId="3" type="noConversion"/>
  </si>
  <si>
    <t>어둠의 마법소녀</t>
    <phoneticPr fontId="3" type="noConversion"/>
  </si>
  <si>
    <t>뇌장작렬걸</t>
    <phoneticPr fontId="3" type="noConversion"/>
  </si>
  <si>
    <t>커피의 맛과</t>
    <phoneticPr fontId="3" type="noConversion"/>
  </si>
  <si>
    <t>환부에서 멈춰서 바로 녹는다~광기의 우동게인</t>
    <phoneticPr fontId="3" type="noConversion"/>
  </si>
  <si>
    <t>정말 좋아하는 태고 소리</t>
    <phoneticPr fontId="3" type="noConversion"/>
  </si>
  <si>
    <t>아이돌 광전사</t>
    <phoneticPr fontId="3" type="noConversion"/>
  </si>
  <si>
    <t>고스트 룰</t>
    <phoneticPr fontId="3" type="noConversion"/>
  </si>
  <si>
    <t>페럴렐 롤리팝</t>
    <phoneticPr fontId="3" type="noConversion"/>
  </si>
  <si>
    <t>싱크로니카·에어라인</t>
    <phoneticPr fontId="3" type="noConversion"/>
  </si>
  <si>
    <t>택동 - 28619029byte remix -</t>
    <phoneticPr fontId="3" type="noConversion"/>
  </si>
  <si>
    <t>이오시스 가을의 육식제 2014</t>
    <phoneticPr fontId="3" type="noConversion"/>
  </si>
  <si>
    <t>치코치코</t>
    <phoneticPr fontId="3" type="noConversion"/>
  </si>
  <si>
    <t>춘룡</t>
    <phoneticPr fontId="3" type="noConversion"/>
  </si>
  <si>
    <t>유즈풀 코스터</t>
    <phoneticPr fontId="3" type="noConversion"/>
  </si>
  <si>
    <t>케로⑨destiny</t>
    <phoneticPr fontId="3" type="noConversion"/>
  </si>
  <si>
    <t>새벽까지 앞으로 3초</t>
    <phoneticPr fontId="3" type="noConversion"/>
  </si>
  <si>
    <t>마왕의 쇼타임</t>
    <phoneticPr fontId="3" type="noConversion"/>
  </si>
  <si>
    <t>주멉밥은 어디에 있을까♪</t>
    <phoneticPr fontId="3" type="noConversion"/>
  </si>
  <si>
    <t>신 좀비 [달인]</t>
    <phoneticPr fontId="3" type="noConversion"/>
  </si>
  <si>
    <t>아공간유영ac12.5</t>
    <phoneticPr fontId="3" type="noConversion"/>
  </si>
  <si>
    <t>하야 사이타마 2000</t>
    <phoneticPr fontId="3" type="noConversion"/>
  </si>
  <si>
    <t>건슬링거 센데렐라</t>
    <phoneticPr fontId="3" type="noConversion"/>
  </si>
  <si>
    <t>루카루카★나이트 피버</t>
    <phoneticPr fontId="3" type="noConversion"/>
  </si>
  <si>
    <t>가상 현실의 텔레스코프</t>
    <phoneticPr fontId="3" type="noConversion"/>
  </si>
  <si>
    <t>괴수소녀는 불을 뿜지 않아</t>
    <phoneticPr fontId="3" type="noConversion"/>
  </si>
  <si>
    <t>카구츠치</t>
    <phoneticPr fontId="3" type="noConversion"/>
  </si>
  <si>
    <t>타오르라 사파이어</t>
    <phoneticPr fontId="3" type="noConversion"/>
  </si>
  <si>
    <t>기망의 달</t>
    <phoneticPr fontId="3" type="noConversion"/>
  </si>
  <si>
    <t>일렉트리컬 댄싱 요가</t>
    <phoneticPr fontId="3" type="noConversion"/>
  </si>
  <si>
    <t>엔젤 드림</t>
    <phoneticPr fontId="3" type="noConversion"/>
  </si>
  <si>
    <t>올·인·마이 하트</t>
    <phoneticPr fontId="3" type="noConversion"/>
  </si>
  <si>
    <t>흔들림</t>
    <phoneticPr fontId="3" type="noConversion"/>
  </si>
  <si>
    <t>두근두근 에스컬레이트</t>
    <phoneticPr fontId="3" type="noConversion"/>
  </si>
  <si>
    <t>시공청 시공1과</t>
    <phoneticPr fontId="3" type="noConversion"/>
  </si>
  <si>
    <t>원조! 천재 치르노짱☆</t>
    <phoneticPr fontId="3" type="noConversion"/>
  </si>
  <si>
    <t>바이올런스 트리거</t>
    <phoneticPr fontId="3" type="noConversion"/>
  </si>
  <si>
    <t>케챠동 2000 [현인]</t>
    <phoneticPr fontId="3" type="noConversion"/>
  </si>
  <si>
    <t>마운트 파르페</t>
    <phoneticPr fontId="3" type="noConversion"/>
  </si>
  <si>
    <t>텐구하야시</t>
    <phoneticPr fontId="3" type="noConversion"/>
  </si>
  <si>
    <t>자신 REST@RT</t>
    <phoneticPr fontId="3" type="noConversion"/>
  </si>
  <si>
    <t>대공과 태고의 춤</t>
    <phoneticPr fontId="3" type="noConversion"/>
  </si>
  <si>
    <t>매지컬·파르페</t>
    <phoneticPr fontId="3" type="noConversion"/>
  </si>
  <si>
    <t>페타·PETA!?펌프킨</t>
    <phoneticPr fontId="3" type="noConversion"/>
  </si>
  <si>
    <t>꽃봉오리 꿈꾸는 광시곡 ~혼의 이끌림~</t>
    <phoneticPr fontId="3" type="noConversion"/>
  </si>
  <si>
    <r>
      <t>칸타빌레</t>
    </r>
    <r>
      <rPr>
        <sz val="11"/>
        <rFont val="Arial Unicode MS"/>
        <family val="3"/>
        <charset val="129"/>
      </rPr>
      <t>×</t>
    </r>
    <r>
      <rPr>
        <sz val="11"/>
        <rFont val="맑은 고딕"/>
        <family val="3"/>
        <charset val="129"/>
      </rPr>
      <t>파시오네</t>
    </r>
    <phoneticPr fontId="3" type="noConversion"/>
  </si>
  <si>
    <t>도쿠로 캔디♡</t>
    <phoneticPr fontId="3" type="noConversion"/>
  </si>
  <si>
    <t>G의식 과잉</t>
    <phoneticPr fontId="3" type="noConversion"/>
  </si>
  <si>
    <t>왕벌의 비행</t>
    <phoneticPr fontId="3" type="noConversion"/>
  </si>
  <si>
    <t>안녕 바리야</t>
    <phoneticPr fontId="3" type="noConversion"/>
  </si>
  <si>
    <t>마방진 -사몬·델타-</t>
    <phoneticPr fontId="3" type="noConversion"/>
  </si>
  <si>
    <t>큰도끼 블레이드</t>
    <phoneticPr fontId="3" type="noConversion"/>
  </si>
  <si>
    <t>야마타이★나이트 파티</t>
    <phoneticPr fontId="3" type="noConversion"/>
  </si>
  <si>
    <t>환상의 새틀라이트</t>
    <phoneticPr fontId="3" type="noConversion"/>
  </si>
  <si>
    <t>샤이닝☆아브라카타브라</t>
    <phoneticPr fontId="3" type="noConversion"/>
  </si>
  <si>
    <t>성덕 태고의 「해가 질 때까지 아스카」</t>
    <phoneticPr fontId="3" type="noConversion"/>
  </si>
  <si>
    <t>화진무</t>
    <phoneticPr fontId="3" type="noConversion"/>
  </si>
  <si>
    <t>마리사는 엄청난 것을 훔쳐갔습니다</t>
    <phoneticPr fontId="3" type="noConversion"/>
  </si>
  <si>
    <r>
      <t>두근두근♡데스트로이어!</t>
    </r>
    <r>
      <rPr>
        <sz val="11"/>
        <rFont val="맑은 고딕"/>
        <family val="2"/>
        <charset val="129"/>
      </rPr>
      <t>!</t>
    </r>
    <phoneticPr fontId="3" type="noConversion"/>
  </si>
  <si>
    <t>트러스트 게임</t>
    <phoneticPr fontId="3" type="noConversion"/>
  </si>
  <si>
    <t>미뉴에트</t>
    <phoneticPr fontId="3" type="noConversion"/>
  </si>
  <si>
    <t>봉황 천무 무한 붕괴</t>
    <phoneticPr fontId="3" type="noConversion"/>
  </si>
  <si>
    <t>소유 de Show you!</t>
    <phoneticPr fontId="3" type="noConversion"/>
  </si>
  <si>
    <t>사립 타카 마가 하라 학원 고교·교가</t>
    <phoneticPr fontId="3" type="noConversion"/>
  </si>
  <si>
    <t>사쿠라·시크릿</t>
    <phoneticPr fontId="3" type="noConversion"/>
  </si>
  <si>
    <t>내일의 밤하늘 초계반</t>
    <phoneticPr fontId="3" type="noConversion"/>
  </si>
  <si>
    <t>댄스 로봇 댄스</t>
    <phoneticPr fontId="3" type="noConversion"/>
  </si>
  <si>
    <t>체인 크로니클 최종 결전 메들리</t>
    <phoneticPr fontId="3" type="noConversion"/>
  </si>
  <si>
    <t>격운! 칠복 해피 크루</t>
    <phoneticPr fontId="3" type="noConversion"/>
  </si>
  <si>
    <t>육조 년과 하룻밤 이야기</t>
    <phoneticPr fontId="3" type="noConversion"/>
  </si>
  <si>
    <t>야앵 브레이더스</t>
    <phoneticPr fontId="3" type="noConversion"/>
  </si>
  <si>
    <t>케챠동 2000 [달인]</t>
    <phoneticPr fontId="3" type="noConversion"/>
  </si>
  <si>
    <t>고양이 땡큐</t>
    <phoneticPr fontId="3" type="noConversion"/>
  </si>
  <si>
    <t>크로스·블루</t>
    <phoneticPr fontId="3" type="noConversion"/>
  </si>
  <si>
    <t>요쿠데루 2000</t>
    <phoneticPr fontId="3" type="noConversion"/>
  </si>
  <si>
    <t>말랑말랑 전차</t>
    <phoneticPr fontId="3" type="noConversion"/>
  </si>
  <si>
    <t>연문 2000</t>
    <phoneticPr fontId="3" type="noConversion"/>
  </si>
  <si>
    <t>키타 사이타마 200</t>
    <phoneticPr fontId="3" type="noConversion"/>
  </si>
  <si>
    <t>후리후리♪ 노리노리♪</t>
    <phoneticPr fontId="3" type="noConversion"/>
  </si>
  <si>
    <t>잔향</t>
    <phoneticPr fontId="3" type="noConversion"/>
  </si>
  <si>
    <t>신 좀비 [보통]</t>
    <phoneticPr fontId="3" type="noConversion"/>
  </si>
  <si>
    <t>소녀의 신의 입자</t>
    <phoneticPr fontId="3" type="noConversion"/>
  </si>
  <si>
    <t>소리 벌레를 잡아라!</t>
    <phoneticPr fontId="3" type="noConversion"/>
  </si>
  <si>
    <t>체인 크로니클 통상 배틀 메들리</t>
    <phoneticPr fontId="3" type="noConversion"/>
  </si>
  <si>
    <t>메탈 폴리스</t>
    <phoneticPr fontId="3" type="noConversion"/>
  </si>
  <si>
    <t>Foo Foo 카세트</t>
    <phoneticPr fontId="3" type="noConversion"/>
  </si>
  <si>
    <t>토카타와 푸가와 락</t>
    <phoneticPr fontId="3" type="noConversion"/>
  </si>
  <si>
    <t>진풍환</t>
    <phoneticPr fontId="3" type="noConversion"/>
  </si>
  <si>
    <t>영의 광시곡</t>
    <phoneticPr fontId="3" type="noConversion"/>
  </si>
  <si>
    <t>영의 야상곡</t>
    <phoneticPr fontId="3" type="noConversion"/>
  </si>
  <si>
    <t>와! 샌즈</t>
    <phoneticPr fontId="3" type="noConversion"/>
  </si>
  <si>
    <t>흩어져 가는 난이 짓는 시</t>
    <phoneticPr fontId="3" type="noConversion"/>
  </si>
  <si>
    <t>사랑이라구</t>
    <phoneticPr fontId="3" type="noConversion"/>
  </si>
  <si>
    <t>착한 아이 진화론</t>
    <phoneticPr fontId="3" type="noConversion"/>
  </si>
  <si>
    <t>SORA-Ⅵ 불의 새</t>
    <phoneticPr fontId="3" type="noConversion"/>
  </si>
  <si>
    <t>빛이 있으리</t>
    <phoneticPr fontId="3" type="noConversion"/>
  </si>
  <si>
    <t>여제 ~인바라투라~</t>
    <phoneticPr fontId="3" type="noConversion"/>
  </si>
  <si>
    <t>가지 말아줘 이카로스</t>
    <phoneticPr fontId="3" type="noConversion"/>
  </si>
  <si>
    <t>나마하게의 노래</t>
    <phoneticPr fontId="3" type="noConversion"/>
  </si>
  <si>
    <t>츤데레cafe에 어서오세요☆</t>
    <phoneticPr fontId="3" type="noConversion"/>
  </si>
  <si>
    <t>두근두근 심쿵 축제 타임</t>
    <phoneticPr fontId="3" type="noConversion"/>
  </si>
  <si>
    <t>달빛SASURAI</t>
    <phoneticPr fontId="3" type="noConversion"/>
  </si>
  <si>
    <t>월즈 엔드 댄스홀</t>
    <phoneticPr fontId="3" type="noConversion"/>
  </si>
  <si>
    <t>차라리 이대로</t>
    <phoneticPr fontId="3" type="noConversion"/>
  </si>
  <si>
    <t>라이트닝 패션</t>
    <phoneticPr fontId="3" type="noConversion"/>
  </si>
  <si>
    <t>삼바 알레그리아</t>
    <phoneticPr fontId="3" type="noConversion"/>
  </si>
  <si>
    <t>린</t>
    <phoneticPr fontId="3" type="noConversion"/>
  </si>
  <si>
    <t>전국삼현 [현인]</t>
    <phoneticPr fontId="3" type="noConversion"/>
  </si>
  <si>
    <t>병아리 판타지</t>
    <phoneticPr fontId="3" type="noConversion"/>
  </si>
  <si>
    <t>오디오 de 캇!</t>
    <phoneticPr fontId="3" type="noConversion"/>
  </si>
  <si>
    <t>눔지카ac.10</t>
    <phoneticPr fontId="3" type="noConversion"/>
  </si>
  <si>
    <t>세 개의 별☆☆★</t>
    <phoneticPr fontId="3" type="noConversion"/>
  </si>
  <si>
    <t>나이트 오브 나이츠</t>
    <phoneticPr fontId="3" type="noConversion"/>
  </si>
  <si>
    <t>마리오네트 퓨어</t>
    <phoneticPr fontId="3" type="noConversion"/>
  </si>
  <si>
    <t>산책</t>
    <phoneticPr fontId="3" type="noConversion"/>
  </si>
  <si>
    <t>아룸지카ac14.0V</t>
    <phoneticPr fontId="3" type="noConversion"/>
  </si>
  <si>
    <t>1·2·셋 넷에 동도캇캇!</t>
    <phoneticPr fontId="3" type="noConversion"/>
  </si>
  <si>
    <t>화양</t>
    <phoneticPr fontId="3" type="noConversion"/>
  </si>
  <si>
    <t>백귀야행 [현인]</t>
    <phoneticPr fontId="3" type="noConversion"/>
  </si>
  <si>
    <t>왕냐월드</t>
    <phoneticPr fontId="3" type="noConversion"/>
  </si>
  <si>
    <t>백귀야행 [달인]</t>
    <phoneticPr fontId="3" type="noConversion"/>
  </si>
  <si>
    <t>전국삼현 [달인]</t>
    <phoneticPr fontId="3" type="noConversion"/>
  </si>
  <si>
    <t>케챠동 2000 [보통]</t>
    <phoneticPr fontId="3" type="noConversion"/>
  </si>
  <si>
    <t>나선 주회 궤도</t>
    <phoneticPr fontId="3" type="noConversion"/>
  </si>
  <si>
    <t>선작 절창의 판타지아</t>
    <phoneticPr fontId="3" type="noConversion"/>
  </si>
  <si>
    <t>합창 스타보페!</t>
    <phoneticPr fontId="3" type="noConversion"/>
  </si>
  <si>
    <t>준</t>
    <phoneticPr fontId="3" type="noConversion"/>
  </si>
  <si>
    <t>랏슨고레라이</t>
    <phoneticPr fontId="3" type="noConversion"/>
  </si>
  <si>
    <t>신이 말하는 대로</t>
    <phoneticPr fontId="3" type="noConversion"/>
  </si>
  <si>
    <t>천요의 춤</t>
    <phoneticPr fontId="3" type="noConversion"/>
  </si>
  <si>
    <t>우키우키 오톳페</t>
    <phoneticPr fontId="3" type="noConversion"/>
  </si>
  <si>
    <t>전자드럼의 달인</t>
    <phoneticPr fontId="3" type="noConversion"/>
  </si>
  <si>
    <t>우사테이</t>
    <phoneticPr fontId="3" type="noConversion"/>
  </si>
  <si>
    <t>망각의 티르 나 노그</t>
    <phoneticPr fontId="3" type="noConversion"/>
  </si>
  <si>
    <t>에일리언 에일리언</t>
    <phoneticPr fontId="3" type="noConversion"/>
  </si>
  <si>
    <t>백귀야행 [보통]</t>
    <phoneticPr fontId="3" type="noConversion"/>
  </si>
  <si>
    <t>이어져라! 퍼져라! 소아올려라!</t>
    <phoneticPr fontId="3" type="noConversion"/>
  </si>
  <si>
    <t>키라메키라리</t>
    <phoneticPr fontId="3" type="noConversion"/>
  </si>
  <si>
    <t>체인 크로니클 총력전 메들리</t>
    <phoneticPr fontId="3" type="noConversion"/>
  </si>
  <si>
    <t>선풍의 춤 [지]</t>
    <phoneticPr fontId="3" type="noConversion"/>
  </si>
  <si>
    <t>화음 뒷장단</t>
    <phoneticPr fontId="3" type="noConversion"/>
  </si>
  <si>
    <t>진·화룡점정 [달인]</t>
    <phoneticPr fontId="3" type="noConversion"/>
  </si>
  <si>
    <t>진·화룡점정 [현인]</t>
    <phoneticPr fontId="3" type="noConversion"/>
  </si>
  <si>
    <t>일세풍미 [현인]</t>
    <phoneticPr fontId="3" type="noConversion"/>
  </si>
  <si>
    <t>철새</t>
    <phoneticPr fontId="3" type="noConversion"/>
  </si>
  <si>
    <t>안토니오</t>
    <phoneticPr fontId="3" type="noConversion"/>
  </si>
  <si>
    <t>일세풍미 [보통]</t>
    <phoneticPr fontId="3" type="noConversion"/>
  </si>
  <si>
    <t>전국삼현 [보통]</t>
    <phoneticPr fontId="3" type="noConversion"/>
  </si>
  <si>
    <t>진·화룡점정 [보통]</t>
    <phoneticPr fontId="3" type="noConversion"/>
  </si>
  <si>
    <t>꿈과 현실의 경계선</t>
    <phoneticPr fontId="3" type="noConversion"/>
  </si>
  <si>
    <t>기다리는 프린스</t>
    <phoneticPr fontId="3" type="noConversion"/>
  </si>
  <si>
    <t>미나의 저택</t>
    <phoneticPr fontId="3" type="noConversion"/>
  </si>
  <si>
    <t>피아노 협주곡 제 3장</t>
    <phoneticPr fontId="3" type="noConversion"/>
  </si>
  <si>
    <t>トンガチン</t>
    <phoneticPr fontId="3" type="noConversion"/>
  </si>
  <si>
    <t>톤가친</t>
    <phoneticPr fontId="3" type="noConversion"/>
  </si>
  <si>
    <t>ねこくじら</t>
    <phoneticPr fontId="3" type="noConversion"/>
  </si>
  <si>
    <t>네코쿠지라</t>
    <phoneticPr fontId="3" type="noConversion"/>
  </si>
  <si>
    <t>is_ura</t>
    <phoneticPr fontId="3" type="noConversion"/>
  </si>
  <si>
    <t>punk bastards</t>
  </si>
  <si>
    <t>闇の魔法少女</t>
  </si>
  <si>
    <t>Turquoise Tachometer</t>
  </si>
  <si>
    <t>CYBERgenicALICE</t>
  </si>
  <si>
    <t>ケロ⑨destiny</t>
  </si>
  <si>
    <t>夜明けまであと3秒</t>
  </si>
  <si>
    <t>おにぎりはどこかしら♪</t>
  </si>
  <si>
    <t>Dragoon</t>
  </si>
  <si>
    <t>Got more raves?</t>
  </si>
  <si>
    <t>3piece-JazzParty!</t>
  </si>
  <si>
    <t>はやさいたま2000</t>
  </si>
  <si>
    <t>Agent Hustle &amp; Dr. Hassle</t>
  </si>
  <si>
    <t>Garakuta Doll Play</t>
  </si>
  <si>
    <t>Dreadnought</t>
  </si>
  <si>
    <t>Where is the Target?</t>
  </si>
  <si>
    <t>マサカリブレイド</t>
    <phoneticPr fontId="3" type="noConversion"/>
  </si>
  <si>
    <t>華振舞</t>
    <phoneticPr fontId="3" type="noConversion"/>
  </si>
  <si>
    <t>STAGE 0.ac11</t>
    <phoneticPr fontId="3" type="noConversion"/>
  </si>
  <si>
    <t>アスノヨゾラ哨戒班</t>
    <phoneticPr fontId="3" type="noConversion"/>
  </si>
  <si>
    <t>Scars of FAUNA</t>
    <phoneticPr fontId="3" type="noConversion"/>
  </si>
  <si>
    <t>よくでる2000</t>
  </si>
  <si>
    <t>極スコア 정보가 없는 보면 개수</t>
    <phoneticPr fontId="3" type="noConversion"/>
  </si>
  <si>
    <t>きたさいたま200</t>
    <phoneticPr fontId="3" type="noConversion"/>
  </si>
  <si>
    <t>めたるぽりす</t>
    <phoneticPr fontId="3" type="noConversion"/>
  </si>
  <si>
    <t>FooFooカセット</t>
  </si>
  <si>
    <t>MEGALOVANIA</t>
  </si>
  <si>
    <t>MEGALOVANIA</t>
    <phoneticPr fontId="3" type="noConversion"/>
  </si>
  <si>
    <t>オパ！オパ！RACER</t>
  </si>
  <si>
    <t>ヒカリアレ</t>
    <phoneticPr fontId="3" type="noConversion"/>
  </si>
  <si>
    <t>Star!!</t>
  </si>
  <si>
    <t>Star!!</t>
    <phoneticPr fontId="3" type="noConversion"/>
  </si>
  <si>
    <t>ドキドキ胸きゅん おまつりタイム</t>
    <phoneticPr fontId="3" type="noConversion"/>
  </si>
  <si>
    <t>Night and Day</t>
    <phoneticPr fontId="3" type="noConversion"/>
  </si>
  <si>
    <t>リッジでリッジでGO!GO!GO!</t>
    <phoneticPr fontId="3" type="noConversion"/>
  </si>
  <si>
    <r>
      <t>サンバ アレグリ</t>
    </r>
    <r>
      <rPr>
        <sz val="11"/>
        <color theme="0"/>
        <rFont val="MS Mincho"/>
        <family val="3"/>
        <charset val="128"/>
      </rPr>
      <t>ー</t>
    </r>
    <r>
      <rPr>
        <sz val="11"/>
        <color theme="0"/>
        <rFont val="맑은 고딕"/>
        <family val="3"/>
        <charset val="129"/>
        <scheme val="minor"/>
      </rPr>
      <t>ア</t>
    </r>
    <phoneticPr fontId="3" type="noConversion"/>
  </si>
  <si>
    <t>WARNING×WARNING×WARNING</t>
    <phoneticPr fontId="3" type="noConversion"/>
  </si>
  <si>
    <r>
      <t>スポ</t>
    </r>
    <r>
      <rPr>
        <sz val="11"/>
        <color theme="0"/>
        <rFont val="MS Mincho"/>
        <family val="3"/>
        <charset val="128"/>
      </rPr>
      <t>ー</t>
    </r>
    <r>
      <rPr>
        <sz val="11"/>
        <color theme="0"/>
        <rFont val="맑은 고딕"/>
        <family val="3"/>
        <charset val="129"/>
        <scheme val="minor"/>
      </rPr>
      <t>ツダイジェスドン</t>
    </r>
    <phoneticPr fontId="3" type="noConversion"/>
  </si>
  <si>
    <r>
      <t>神</t>
    </r>
    <r>
      <rPr>
        <sz val="11"/>
        <color theme="0"/>
        <rFont val="새굴림"/>
        <family val="1"/>
        <charset val="129"/>
      </rPr>
      <t>様</t>
    </r>
    <r>
      <rPr>
        <sz val="11"/>
        <color theme="0"/>
        <rFont val="맑은 고딕"/>
        <family val="3"/>
        <charset val="129"/>
        <scheme val="minor"/>
      </rPr>
      <t>の言うとおりに</t>
    </r>
    <phoneticPr fontId="3" type="noConversion"/>
  </si>
  <si>
    <t>旋風ノ舞【地】</t>
  </si>
  <si>
    <t>旋風ノ舞【地】</t>
    <phoneticPr fontId="3" type="noConversion"/>
  </si>
  <si>
    <t>一世風靡【玄人】</t>
    <phoneticPr fontId="3" type="noConversion"/>
  </si>
  <si>
    <t>一世風靡【達人】</t>
    <phoneticPr fontId="3" type="noConversion"/>
  </si>
  <si>
    <t>일세풍미 [달인]</t>
    <phoneticPr fontId="3" type="noConversion"/>
  </si>
  <si>
    <r>
      <rPr>
        <sz val="11"/>
        <color theme="0"/>
        <rFont val="새굴림"/>
        <family val="1"/>
        <charset val="129"/>
      </rPr>
      <t>戦国</t>
    </r>
    <r>
      <rPr>
        <sz val="11"/>
        <color theme="0"/>
        <rFont val="맑은 고딕"/>
        <family val="3"/>
        <charset val="129"/>
        <scheme val="minor"/>
      </rPr>
      <t>三弦【普通】</t>
    </r>
    <phoneticPr fontId="3" type="noConversion"/>
  </si>
  <si>
    <r>
      <rPr>
        <sz val="11"/>
        <color theme="0"/>
        <rFont val="새굴림"/>
        <family val="1"/>
        <charset val="129"/>
      </rPr>
      <t>真</t>
    </r>
    <r>
      <rPr>
        <sz val="11"/>
        <color theme="0"/>
        <rFont val="MS Mincho"/>
        <family val="3"/>
        <charset val="128"/>
      </rPr>
      <t>・画竜</t>
    </r>
    <r>
      <rPr>
        <sz val="11"/>
        <color theme="0"/>
        <rFont val="맑은 고딕"/>
        <family val="3"/>
        <charset val="129"/>
        <scheme val="minor"/>
      </rPr>
      <t>点睛【普通】</t>
    </r>
    <phoneticPr fontId="3" type="noConversion"/>
  </si>
  <si>
    <t>ねこくじら</t>
  </si>
  <si>
    <t>genre1</t>
    <phoneticPr fontId="3" type="noConversion"/>
  </si>
  <si>
    <t>genre dummy</t>
    <phoneticPr fontId="3" type="noConversion"/>
  </si>
  <si>
    <t>song_no</t>
  </si>
  <si>
    <t>曲</t>
  </si>
  <si>
    <t>ジャンル</t>
  </si>
  <si>
    <t>曲ID</t>
  </si>
  <si>
    <t>備考</t>
  </si>
  <si>
    <t>てんぢく2000</t>
  </si>
  <si>
    <t>ナムオリ</t>
  </si>
  <si>
    <t>10jiku</t>
  </si>
  <si>
    <t>天体観測</t>
  </si>
  <si>
    <t>J-POP</t>
  </si>
  <si>
    <t>10tai</t>
  </si>
  <si>
    <t>願いはエスペラント</t>
  </si>
  <si>
    <t>espera</t>
  </si>
  <si>
    <t>アニメ</t>
  </si>
  <si>
    <t>イオシス秋の肉食祭2014</t>
  </si>
  <si>
    <t>29shok</t>
  </si>
  <si>
    <t>Hero</t>
  </si>
  <si>
    <t>amhero</t>
  </si>
  <si>
    <t>Hope</t>
  </si>
  <si>
    <t>1pshop</t>
  </si>
  <si>
    <t>3d2op</t>
  </si>
  <si>
    <t>キミと響くハーモニー</t>
  </si>
  <si>
    <t>3dsop</t>
  </si>
  <si>
    <t>3pcjaz</t>
  </si>
  <si>
    <t>みらくる☆トラベル</t>
  </si>
  <si>
    <t>3raclt</t>
  </si>
  <si>
    <t>4396bl</t>
  </si>
  <si>
    <t>6ne9om</t>
  </si>
  <si>
    <t>七彩ボタン</t>
  </si>
  <si>
    <t>ゲーミュ</t>
  </si>
  <si>
    <t>7iro</t>
  </si>
  <si>
    <t>竜と黒炎の姫君</t>
  </si>
  <si>
    <t>ryuhim</t>
  </si>
  <si>
    <t>83noma</t>
  </si>
  <si>
    <t>ボカロ</t>
  </si>
  <si>
    <t>87oto</t>
  </si>
  <si>
    <t>ひまわりの約束</t>
  </si>
  <si>
    <t>himyak</t>
  </si>
  <si>
    <t>Night And Day</t>
  </si>
  <si>
    <t>ac2nad</t>
  </si>
  <si>
    <t>IN THE ZONE</t>
  </si>
  <si>
    <t>acex2</t>
  </si>
  <si>
    <t>ta5ta5</t>
  </si>
  <si>
    <t>愛想笑い</t>
  </si>
  <si>
    <t>aisowr</t>
  </si>
  <si>
    <t>フライングゲット</t>
  </si>
  <si>
    <t>akbfly</t>
  </si>
  <si>
    <t>akbftc</t>
  </si>
  <si>
    <t>akbhvy</t>
  </si>
  <si>
    <t>akbkac</t>
  </si>
  <si>
    <t>akukan</t>
  </si>
  <si>
    <t>alexan</t>
  </si>
  <si>
    <t>UNDEAD HEART(怒りのWarriors)</t>
  </si>
  <si>
    <t>uheart</t>
  </si>
  <si>
    <t>バラエティ</t>
  </si>
  <si>
    <t>Amanda</t>
  </si>
  <si>
    <t>amanda</t>
  </si>
  <si>
    <t>GLORIOUS RO@D</t>
  </si>
  <si>
    <t>imeglo</t>
  </si>
  <si>
    <t>Let It Go～ありのままで～</t>
  </si>
  <si>
    <t>anayuk</t>
  </si>
  <si>
    <t>渚のアンドロメダ</t>
  </si>
  <si>
    <t>androm</t>
  </si>
  <si>
    <t>angel2</t>
  </si>
  <si>
    <t>angel3</t>
  </si>
  <si>
    <t>My Soul,Your Beats!</t>
  </si>
  <si>
    <t>angelb</t>
  </si>
  <si>
    <t>animal</t>
  </si>
  <si>
    <t>anp</t>
  </si>
  <si>
    <t>warya</t>
  </si>
  <si>
    <t>umtube</t>
  </si>
  <si>
    <t>蒼の旋律</t>
  </si>
  <si>
    <t>aonose</t>
  </si>
  <si>
    <t>前前前世</t>
  </si>
  <si>
    <t>zense</t>
  </si>
  <si>
    <t>アサルト BGM1</t>
  </si>
  <si>
    <t>aslt</t>
  </si>
  <si>
    <t>サンバ アレグリーア</t>
  </si>
  <si>
    <t>aya10</t>
  </si>
  <si>
    <t>bburst</t>
  </si>
  <si>
    <t>bforc</t>
  </si>
  <si>
    <t>化物月夜</t>
  </si>
  <si>
    <t>bkmntu</t>
  </si>
  <si>
    <t>Pastel Sealane</t>
  </si>
  <si>
    <t>blazer</t>
  </si>
  <si>
    <t>Blue Rose Ruin</t>
  </si>
  <si>
    <t>blrose</t>
  </si>
  <si>
    <t>クリスマスソング</t>
  </si>
  <si>
    <t>bnxmas</t>
  </si>
  <si>
    <t>僕らの世界にダンスを</t>
  </si>
  <si>
    <t>bsdanc</t>
  </si>
  <si>
    <t>夜桜謝肉祭</t>
  </si>
  <si>
    <t>btu5ar</t>
  </si>
  <si>
    <t>オフ♨ロック</t>
  </si>
  <si>
    <t>bugi</t>
  </si>
  <si>
    <t>bunkas</t>
  </si>
  <si>
    <t>ブルちゃんのおや2</t>
  </si>
  <si>
    <t>buru2</t>
  </si>
  <si>
    <t>butou</t>
  </si>
  <si>
    <t>月下美人</t>
  </si>
  <si>
    <t>butou3</t>
  </si>
  <si>
    <t>butou5</t>
  </si>
  <si>
    <t>百鬼夜行</t>
  </si>
  <si>
    <t>butou8</t>
  </si>
  <si>
    <t>Calculator</t>
  </si>
  <si>
    <t>calc</t>
  </si>
  <si>
    <t>calib</t>
  </si>
  <si>
    <t>カラメルタイム☆</t>
  </si>
  <si>
    <t>caramt</t>
  </si>
  <si>
    <t>和蘭撫子</t>
  </si>
  <si>
    <t>carnat</t>
  </si>
  <si>
    <t>The Carnivorous Carnival</t>
  </si>
  <si>
    <t>carniv</t>
  </si>
  <si>
    <t>Black Rose Apostle</t>
  </si>
  <si>
    <t>castle</t>
  </si>
  <si>
    <t>白猫きゃらめる夢幻のわたあめ</t>
  </si>
  <si>
    <t>catdog</t>
  </si>
  <si>
    <t>どうよう</t>
  </si>
  <si>
    <t>ソードバトラーズ</t>
  </si>
  <si>
    <t>chinas</t>
  </si>
  <si>
    <t>クラシック</t>
  </si>
  <si>
    <t>cls10</t>
  </si>
  <si>
    <t>練習曲Op.10-4</t>
  </si>
  <si>
    <t>cls12r</t>
  </si>
  <si>
    <t>交響曲第7番から</t>
  </si>
  <si>
    <t>cls7</t>
  </si>
  <si>
    <t>パリのアメリカ人</t>
  </si>
  <si>
    <t>clsaip</t>
  </si>
  <si>
    <t>clsbut</t>
  </si>
  <si>
    <t>カルメン 組曲一番終曲</t>
  </si>
  <si>
    <t>clsca</t>
  </si>
  <si>
    <t>clscif</t>
  </si>
  <si>
    <t>クープランの墓</t>
  </si>
  <si>
    <t>clscpr</t>
  </si>
  <si>
    <t>道化師の朝の歌</t>
  </si>
  <si>
    <t>clsdok</t>
  </si>
  <si>
    <t>幻想即興曲</t>
  </si>
  <si>
    <t>clsgen</t>
  </si>
  <si>
    <t>clskum</t>
  </si>
  <si>
    <t>clsmnk</t>
  </si>
  <si>
    <t>火星</t>
  </si>
  <si>
    <t>clsmrs</t>
  </si>
  <si>
    <t>亡き王女のためのパヴァーヌ</t>
  </si>
  <si>
    <t>clspvn</t>
  </si>
  <si>
    <t>「ルスランとリュドミラ」序曲</t>
  </si>
  <si>
    <t>clsrou</t>
  </si>
  <si>
    <t>弩蚊怒夏</t>
  </si>
  <si>
    <t>clssum</t>
  </si>
  <si>
    <t>白鳥の湖</t>
  </si>
  <si>
    <t>clsswn</t>
  </si>
  <si>
    <t>千鼓千鼓</t>
  </si>
  <si>
    <t>clstic</t>
  </si>
  <si>
    <t>clstoc</t>
  </si>
  <si>
    <t>おおブレネリ</t>
  </si>
  <si>
    <t>clshol</t>
  </si>
  <si>
    <t>clsw</t>
  </si>
  <si>
    <t>迅風丸</t>
  </si>
  <si>
    <t>cna4</t>
  </si>
  <si>
    <t>coro3</t>
  </si>
  <si>
    <t>crtsun</t>
  </si>
  <si>
    <t>第九交響曲</t>
  </si>
  <si>
    <t>daiku</t>
  </si>
  <si>
    <t>Day by Day!</t>
  </si>
  <si>
    <t>daybyd</t>
  </si>
  <si>
    <t>ddkmon</t>
  </si>
  <si>
    <t>ddrumt</t>
  </si>
  <si>
    <t>deathm</t>
  </si>
  <si>
    <t>DEBSTEP!</t>
  </si>
  <si>
    <t>debstp</t>
  </si>
  <si>
    <t>den</t>
  </si>
  <si>
    <t>電車で電車でOPA!OPA!OPA! - GMT mashup -</t>
  </si>
  <si>
    <t>densfz</t>
  </si>
  <si>
    <t>電車で電車でGO!GO!GO!GC! - GMT remix -</t>
  </si>
  <si>
    <t>densgo</t>
  </si>
  <si>
    <t>リッジでリッジで GO!GO!GO! - GMT mashup -</t>
  </si>
  <si>
    <t>densrr</t>
  </si>
  <si>
    <t>dhero2</t>
  </si>
  <si>
    <t>dhero3</t>
  </si>
  <si>
    <t>DIMENSIONS</t>
  </si>
  <si>
    <t>dimens</t>
  </si>
  <si>
    <t>さちさちにしてあげる♪</t>
  </si>
  <si>
    <t>3ti3ti</t>
  </si>
  <si>
    <t>ドンカマ2000</t>
  </si>
  <si>
    <t>doncam</t>
  </si>
  <si>
    <t>Doom Noiz</t>
  </si>
  <si>
    <t>doomn</t>
  </si>
  <si>
    <t>夢をかなえてドラえもん</t>
  </si>
  <si>
    <t>dora4</t>
  </si>
  <si>
    <t>batan9</t>
  </si>
  <si>
    <t>Dream Tide</t>
  </si>
  <si>
    <t>dreamt</t>
  </si>
  <si>
    <t>drsp</t>
  </si>
  <si>
    <t>druag2</t>
  </si>
  <si>
    <t>G &amp; V</t>
  </si>
  <si>
    <t>druaga</t>
  </si>
  <si>
    <t>D's Adventure Note</t>
  </si>
  <si>
    <t>dsadvn</t>
  </si>
  <si>
    <t>EkiBEN2000</t>
  </si>
  <si>
    <t>ekiben</t>
  </si>
  <si>
    <t>地平線のエオリア</t>
  </si>
  <si>
    <t>eoria</t>
  </si>
  <si>
    <t>erfanc</t>
  </si>
  <si>
    <t>Eternal bond</t>
  </si>
  <si>
    <t>etbond</t>
  </si>
  <si>
    <t>残酷な天使のテーゼ</t>
  </si>
  <si>
    <t>eva</t>
  </si>
  <si>
    <t>Evidence of evil</t>
  </si>
  <si>
    <t>evievi</t>
  </si>
  <si>
    <t>ファミレスウォーズ</t>
  </si>
  <si>
    <t>fa3res</t>
  </si>
  <si>
    <t>fauna</t>
  </si>
  <si>
    <t>fgod</t>
  </si>
  <si>
    <t>+♂(プラス男子)</t>
  </si>
  <si>
    <t>rlnpls</t>
  </si>
  <si>
    <t>Fly away</t>
  </si>
  <si>
    <t>flyawy</t>
  </si>
  <si>
    <t>fmonst</t>
  </si>
  <si>
    <t>エビカニクス</t>
  </si>
  <si>
    <t>ebika2</t>
  </si>
  <si>
    <t>シオカラ節</t>
  </si>
  <si>
    <t>splsio</t>
  </si>
  <si>
    <t>FUJIN Rumble</t>
  </si>
  <si>
    <t>fujin</t>
  </si>
  <si>
    <t>サタデー太鼓フィーバー</t>
  </si>
  <si>
    <t>funk</t>
  </si>
  <si>
    <t>冬竜 ～Toryu～</t>
  </si>
  <si>
    <t>furyu</t>
  </si>
  <si>
    <t>fzone</t>
  </si>
  <si>
    <t>g14ki</t>
  </si>
  <si>
    <t>エンジェル ドリーム</t>
  </si>
  <si>
    <t>imcagd</t>
  </si>
  <si>
    <t>garakt</t>
  </si>
  <si>
    <t>がしゃどくろ</t>
  </si>
  <si>
    <t>gashad</t>
  </si>
  <si>
    <t>KAGEKIYO</t>
  </si>
  <si>
    <t>genpe</t>
  </si>
  <si>
    <t>gerapo</t>
  </si>
  <si>
    <t>Wings of Tomorrow(Tatsujin Mix)</t>
  </si>
  <si>
    <t>godea2</t>
  </si>
  <si>
    <t>godeat</t>
  </si>
  <si>
    <t>ごめんなさいのKissing You</t>
  </si>
  <si>
    <t>gomkis</t>
  </si>
  <si>
    <t>goth</t>
  </si>
  <si>
    <t>gotmor</t>
  </si>
  <si>
    <t>にんじんにん</t>
  </si>
  <si>
    <t>gumi22</t>
  </si>
  <si>
    <t>天ノ弱</t>
  </si>
  <si>
    <t>gumiam</t>
  </si>
  <si>
    <t>珈琲の味と</t>
  </si>
  <si>
    <t>gumico</t>
  </si>
  <si>
    <t>gumidk</t>
  </si>
  <si>
    <t>gumijk</t>
  </si>
  <si>
    <t>butou9</t>
  </si>
  <si>
    <t>ハルウタ</t>
  </si>
  <si>
    <t>haruut</t>
  </si>
  <si>
    <t>春竜 ～Haryu～</t>
  </si>
  <si>
    <t>haryu</t>
  </si>
  <si>
    <t>はたラク2000</t>
  </si>
  <si>
    <t>hatara</t>
  </si>
  <si>
    <t>hayabu</t>
  </si>
  <si>
    <t>orochi</t>
  </si>
  <si>
    <t>helhal</t>
  </si>
  <si>
    <t>higgs</t>
  </si>
  <si>
    <t>hiyam2</t>
  </si>
  <si>
    <t>Hurtling Boys</t>
  </si>
  <si>
    <t>hurtlb</t>
  </si>
  <si>
    <t>ia6cho</t>
  </si>
  <si>
    <t>ゲラゲラと笑うな</t>
  </si>
  <si>
    <t>iagera</t>
  </si>
  <si>
    <t>ボクハシンセ</t>
  </si>
  <si>
    <t>iamsyn</t>
  </si>
  <si>
    <t>idol2</t>
  </si>
  <si>
    <t>Ignis Danse</t>
  </si>
  <si>
    <t>ignis</t>
  </si>
  <si>
    <t>ikshim</t>
  </si>
  <si>
    <t>The world is all one !!</t>
  </si>
  <si>
    <t>imas2t</t>
  </si>
  <si>
    <t>READY!!</t>
  </si>
  <si>
    <t>imasop</t>
  </si>
  <si>
    <t>お願い！シンデレラ</t>
  </si>
  <si>
    <t>imconc</t>
  </si>
  <si>
    <t>imcstr</t>
  </si>
  <si>
    <t>Honey Heartbeat ～10 Stars Mix～</t>
  </si>
  <si>
    <t>imshhb</t>
  </si>
  <si>
    <t>自分REST@RT</t>
  </si>
  <si>
    <t>imsjbr</t>
  </si>
  <si>
    <t>M@STERPIECE</t>
  </si>
  <si>
    <t>imsmtp</t>
  </si>
  <si>
    <t>ONLY MY NOTE</t>
  </si>
  <si>
    <t>imsomn</t>
  </si>
  <si>
    <t>indeni</t>
  </si>
  <si>
    <t>いぬのおまわりさん</t>
  </si>
  <si>
    <t>inu</t>
  </si>
  <si>
    <t>犬吠える</t>
  </si>
  <si>
    <t>inuhoe</t>
  </si>
  <si>
    <t>invinv</t>
  </si>
  <si>
    <t>大空と太鼓の踊り</t>
  </si>
  <si>
    <t>irpunk</t>
  </si>
  <si>
    <t>ねがいごと☆ぱずる</t>
  </si>
  <si>
    <t>j99</t>
  </si>
  <si>
    <t>夜想曲Op.9-2</t>
  </si>
  <si>
    <t>jaznoc</t>
  </si>
  <si>
    <t>ji9cho</t>
  </si>
  <si>
    <t>ji9sou</t>
  </si>
  <si>
    <t>FLOWER</t>
  </si>
  <si>
    <t>jubflw</t>
  </si>
  <si>
    <t>kaiki</t>
  </si>
  <si>
    <t>カラ鞠の花</t>
  </si>
  <si>
    <t>karamr</t>
  </si>
  <si>
    <t>夏竜 ～Karyu～</t>
  </si>
  <si>
    <t>karyu</t>
  </si>
  <si>
    <t>メタナイトの逆襲メドレー</t>
  </si>
  <si>
    <t>kirby2</t>
  </si>
  <si>
    <t>ケチャドン2000</t>
  </si>
  <si>
    <t>kecha</t>
  </si>
  <si>
    <t>zeldsw</t>
  </si>
  <si>
    <t>君の知らない物語</t>
  </si>
  <si>
    <t>キラメキラリ</t>
  </si>
  <si>
    <t>kirame</t>
  </si>
  <si>
    <t>どこまでも～How Far I'll Go～</t>
  </si>
  <si>
    <t>moana</t>
  </si>
  <si>
    <t>キセキ</t>
  </si>
  <si>
    <t>kiseki</t>
  </si>
  <si>
    <t>The Windmill Song</t>
  </si>
  <si>
    <t>klwind</t>
  </si>
  <si>
    <t>限界突破×サバイバー</t>
  </si>
  <si>
    <t>dbcgen</t>
  </si>
  <si>
    <t>konant</t>
  </si>
  <si>
    <t>もりのくまさん</t>
  </si>
  <si>
    <t>kuma</t>
  </si>
  <si>
    <t>くまもとサプライズ！</t>
  </si>
  <si>
    <t>kumams</t>
  </si>
  <si>
    <t>おしえて くまとも</t>
  </si>
  <si>
    <t>kumatm</t>
  </si>
  <si>
    <t>久遠の夜</t>
  </si>
  <si>
    <t>kuon</t>
  </si>
  <si>
    <t>kuzure</t>
  </si>
  <si>
    <t>kyunva</t>
  </si>
  <si>
    <t>君をのせて</t>
  </si>
  <si>
    <t>laputa</t>
  </si>
  <si>
    <t>万戈イム－一ノ十</t>
  </si>
  <si>
    <t>last2k</t>
  </si>
  <si>
    <t>リンダリンダ</t>
  </si>
  <si>
    <t>linda</t>
  </si>
  <si>
    <t>明日も</t>
  </si>
  <si>
    <t>4shaas</t>
  </si>
  <si>
    <t>僕らは今のなかで</t>
  </si>
  <si>
    <t>llbkrh</t>
  </si>
  <si>
    <t>lov193</t>
  </si>
  <si>
    <t>ラブソングはとまらないよ</t>
  </si>
  <si>
    <t>lovtom</t>
  </si>
  <si>
    <t>lovwhi</t>
  </si>
  <si>
    <t>lsbspd</t>
  </si>
  <si>
    <t>ルカルカ★ナイトフィーバー</t>
  </si>
  <si>
    <t>lukfev</t>
  </si>
  <si>
    <t>Heavenly Visitor</t>
  </si>
  <si>
    <t>i7hvn</t>
  </si>
  <si>
    <t>kekka2</t>
  </si>
  <si>
    <t>めざせポケモンマスター -20th Anniversary-</t>
  </si>
  <si>
    <t>pkmmzs</t>
  </si>
  <si>
    <t>MATSURI D／A</t>
  </si>
  <si>
    <t>ma2rid</t>
  </si>
  <si>
    <t>The Magician's Dream</t>
  </si>
  <si>
    <t>magdrm</t>
  </si>
  <si>
    <t>mahojn</t>
  </si>
  <si>
    <t>mapp8b</t>
  </si>
  <si>
    <t>mario2</t>
  </si>
  <si>
    <t>メカデス。</t>
  </si>
  <si>
    <t>mdeth</t>
  </si>
  <si>
    <t>medl2k</t>
  </si>
  <si>
    <t>ドドンガド～ン</t>
  </si>
  <si>
    <t>mega10</t>
  </si>
  <si>
    <t>STAY TUNE</t>
  </si>
  <si>
    <t>staytn</t>
  </si>
  <si>
    <t>memesi</t>
  </si>
  <si>
    <t>metalh</t>
  </si>
  <si>
    <t>metro</t>
  </si>
  <si>
    <t>Extreme MGG★★★</t>
  </si>
  <si>
    <t>mggext</t>
  </si>
  <si>
    <t>ミュージック・リボルバー</t>
  </si>
  <si>
    <t>mggre2</t>
  </si>
  <si>
    <t>mgwrt</t>
  </si>
  <si>
    <t>mgwrt2</t>
  </si>
  <si>
    <t>mgwrt3</t>
  </si>
  <si>
    <t>mgwrt4</t>
  </si>
  <si>
    <t>mgwrt5</t>
  </si>
  <si>
    <t>mgwrt7</t>
  </si>
  <si>
    <t>魔法の喫茶店</t>
  </si>
  <si>
    <t>mhcafe</t>
  </si>
  <si>
    <t>mheart</t>
  </si>
  <si>
    <t>GO MY WAY!!</t>
  </si>
  <si>
    <t>miki</t>
  </si>
  <si>
    <t>NO DOUBT</t>
  </si>
  <si>
    <t>i7daut</t>
  </si>
  <si>
    <t>初音ミクの消失‐劇場版‐</t>
  </si>
  <si>
    <t>mikuer</t>
  </si>
  <si>
    <t>カゲロウデイズ</t>
  </si>
  <si>
    <t>mikukg</t>
  </si>
  <si>
    <t>千本桜</t>
  </si>
  <si>
    <t>mikuse</t>
  </si>
  <si>
    <t>tuku43</t>
  </si>
  <si>
    <t>Growing Up</t>
  </si>
  <si>
    <t>mintjm</t>
  </si>
  <si>
    <t>mint tears</t>
  </si>
  <si>
    <t>mintte</t>
  </si>
  <si>
    <t>ともに</t>
  </si>
  <si>
    <t>w2mtom</t>
  </si>
  <si>
    <t>monhn4</t>
  </si>
  <si>
    <t>mrprof</t>
  </si>
  <si>
    <t>PaPaPa Love</t>
  </si>
  <si>
    <t>mscl1</t>
  </si>
  <si>
    <t>?</t>
  </si>
  <si>
    <t>mscl5</t>
  </si>
  <si>
    <t>M.S.S.Planet</t>
  </si>
  <si>
    <t>msspln</t>
  </si>
  <si>
    <t>夢幻の蒼空</t>
  </si>
  <si>
    <t>mugens</t>
  </si>
  <si>
    <t>無慈悲な王</t>
  </si>
  <si>
    <t>mujihi</t>
  </si>
  <si>
    <t>Mulberry</t>
  </si>
  <si>
    <t>mulber</t>
  </si>
  <si>
    <t>My Mine</t>
  </si>
  <si>
    <t>mymine</t>
  </si>
  <si>
    <t>nanori</t>
  </si>
  <si>
    <t>夏祭り</t>
  </si>
  <si>
    <t>natsu</t>
  </si>
  <si>
    <t>NECOLOGY</t>
  </si>
  <si>
    <t>necolo</t>
  </si>
  <si>
    <t>nee</t>
  </si>
  <si>
    <t>ザストゥールの魔導書</t>
  </si>
  <si>
    <t>niku2</t>
  </si>
  <si>
    <t>忍者は最高</t>
  </si>
  <si>
    <t>ninjas</t>
  </si>
  <si>
    <t>にんじゃりばんばん</t>
  </si>
  <si>
    <t>ninjbb</t>
  </si>
  <si>
    <t>ナイトメア・サバイバー</t>
  </si>
  <si>
    <t>nmsurv</t>
  </si>
  <si>
    <t>脳漿炸裂ガール</t>
  </si>
  <si>
    <t>noshou</t>
  </si>
  <si>
    <t>numu14</t>
  </si>
  <si>
    <t>nycyok</t>
  </si>
  <si>
    <t>おばけのお仕事</t>
  </si>
  <si>
    <t>obakes</t>
  </si>
  <si>
    <t>おどるポンポコリン</t>
  </si>
  <si>
    <t>odoru</t>
  </si>
  <si>
    <t>3Q-4U-AC00</t>
  </si>
  <si>
    <t>ogm10t</t>
  </si>
  <si>
    <t>クルクルクロックル</t>
  </si>
  <si>
    <t>oka47</t>
  </si>
  <si>
    <t>kalice</t>
  </si>
  <si>
    <t>opng2</t>
  </si>
  <si>
    <t>オリオンをなぞる</t>
  </si>
  <si>
    <t>orion</t>
  </si>
  <si>
    <t>ナックルヘッズ</t>
  </si>
  <si>
    <t>oubu</t>
  </si>
  <si>
    <t>oyasik</t>
  </si>
  <si>
    <t>Phoenix</t>
  </si>
  <si>
    <t>phoeni</t>
  </si>
  <si>
    <t>Phantom Rider</t>
  </si>
  <si>
    <t>phride</t>
  </si>
  <si>
    <t>SHINY</t>
  </si>
  <si>
    <t>glyzmb</t>
  </si>
  <si>
    <t>PON PON PON</t>
  </si>
  <si>
    <t>ponpon</t>
  </si>
  <si>
    <t>崖の上のポニョ</t>
  </si>
  <si>
    <t>ponyo</t>
  </si>
  <si>
    <t>Purple Rose Fusion</t>
  </si>
  <si>
    <t>pprose</t>
  </si>
  <si>
    <t>Infinite Rebellion</t>
  </si>
  <si>
    <t>ygnarr</t>
  </si>
  <si>
    <t>ぷるぷるしんぷる</t>
  </si>
  <si>
    <t>prprs</t>
  </si>
  <si>
    <t>きたさいたま2000</t>
  </si>
  <si>
    <t>psplsb</t>
  </si>
  <si>
    <t>Jump Up, Super Star! Short Version</t>
  </si>
  <si>
    <t>mario4</t>
  </si>
  <si>
    <t>puzdr4</t>
  </si>
  <si>
    <t>Walking Through The Towers</t>
  </si>
  <si>
    <t>puzdra</t>
  </si>
  <si>
    <t>quant</t>
  </si>
  <si>
    <t>URBAN FRAGMENTS</t>
  </si>
  <si>
    <t>r4op</t>
  </si>
  <si>
    <t>RAINMAKER</t>
  </si>
  <si>
    <t>rainmk</t>
  </si>
  <si>
    <t>ramen</t>
  </si>
  <si>
    <t>rdrose</t>
  </si>
  <si>
    <t>revive</t>
  </si>
  <si>
    <t>らいとにんぐ ぱっしょん</t>
  </si>
  <si>
    <t>rgod</t>
  </si>
  <si>
    <t>rinren</t>
  </si>
  <si>
    <t>Saika</t>
  </si>
  <si>
    <t>dem31k</t>
  </si>
  <si>
    <t>rlnedy</t>
  </si>
  <si>
    <t>robots</t>
  </si>
  <si>
    <t>rocknh</t>
  </si>
  <si>
    <t>さいたま2000</t>
  </si>
  <si>
    <t>rot</t>
  </si>
  <si>
    <t>またさいたま2000</t>
  </si>
  <si>
    <t>rot3</t>
  </si>
  <si>
    <t>rotspd</t>
  </si>
  <si>
    <t>rr1</t>
  </si>
  <si>
    <t>オパ！オパ！RACER - GMT mashup -</t>
  </si>
  <si>
    <t>rr1fz</t>
  </si>
  <si>
    <t>RIDGE RACER STEPS - GMT remix -</t>
  </si>
  <si>
    <t>rr1wlz</t>
  </si>
  <si>
    <t>Angel Halo</t>
  </si>
  <si>
    <t>rr3dan</t>
  </si>
  <si>
    <t>Venomous</t>
  </si>
  <si>
    <t>rr3dve</t>
  </si>
  <si>
    <t>BLUE TOPAZ</t>
  </si>
  <si>
    <t>rr42</t>
  </si>
  <si>
    <t>Kamikaze Remix</t>
  </si>
  <si>
    <t>rrs2kk</t>
  </si>
  <si>
    <t>RAGE v.self</t>
  </si>
  <si>
    <t>rrself</t>
  </si>
  <si>
    <t>燎原ノ舞</t>
  </si>
  <si>
    <t>ryogen</t>
  </si>
  <si>
    <t>きみのあかり</t>
  </si>
  <si>
    <t>ryowh</t>
  </si>
  <si>
    <t>ryukis</t>
  </si>
  <si>
    <t>sanpo</t>
  </si>
  <si>
    <t>senpac</t>
  </si>
  <si>
    <t>senpcs</t>
  </si>
  <si>
    <t>紅蓮の弓矢</t>
  </si>
  <si>
    <t>shingk</t>
  </si>
  <si>
    <t>Shiny Kung-fu Revival</t>
  </si>
  <si>
    <t>shinyk</t>
  </si>
  <si>
    <t>shohos</t>
  </si>
  <si>
    <t>shushu</t>
  </si>
  <si>
    <t>レイン</t>
  </si>
  <si>
    <t>sidrai</t>
  </si>
  <si>
    <t>siduso</t>
  </si>
  <si>
    <t>Dragon Night</t>
  </si>
  <si>
    <t>skodrg</t>
  </si>
  <si>
    <t>RPG</t>
  </si>
  <si>
    <t>skorpg</t>
  </si>
  <si>
    <t>さくらんぼ</t>
  </si>
  <si>
    <t>skrnb</t>
  </si>
  <si>
    <t>slash</t>
  </si>
  <si>
    <t>SMOKY THRILL</t>
  </si>
  <si>
    <t>smokyt</t>
  </si>
  <si>
    <t>そつおめしき</t>
  </si>
  <si>
    <t>so2ome</t>
  </si>
  <si>
    <t>sora1x</t>
  </si>
  <si>
    <t>sora2x</t>
  </si>
  <si>
    <t>SORA-VI 火ノ鳥</t>
  </si>
  <si>
    <t>sora6x</t>
  </si>
  <si>
    <t>十露盤2000</t>
  </si>
  <si>
    <t>soroba</t>
  </si>
  <si>
    <t>souryu</t>
  </si>
  <si>
    <t>宇宙SAMURAI</t>
  </si>
  <si>
    <t>spcsam</t>
  </si>
  <si>
    <t>sqr2</t>
  </si>
  <si>
    <t>super star shooter</t>
  </si>
  <si>
    <t>sss</t>
  </si>
  <si>
    <t>stg0</t>
  </si>
  <si>
    <t>カナデア</t>
  </si>
  <si>
    <t>stmic8</t>
  </si>
  <si>
    <t>stru8b</t>
  </si>
  <si>
    <t>セイクリッド ルイン</t>
  </si>
  <si>
    <t>struin</t>
  </si>
  <si>
    <t>suha2k</t>
  </si>
  <si>
    <t>Rotter Tarmination</t>
  </si>
  <si>
    <t>sweep1</t>
  </si>
  <si>
    <t>らんぶる乱舞</t>
  </si>
  <si>
    <t>sweep2</t>
  </si>
  <si>
    <t>タベルナ2000</t>
  </si>
  <si>
    <t>taberu</t>
  </si>
  <si>
    <t>やわらか戦車</t>
  </si>
  <si>
    <t>tank</t>
  </si>
  <si>
    <t>ツンデレCafeへようこそ☆</t>
  </si>
  <si>
    <t>tdcafe</t>
  </si>
  <si>
    <t>Wasabi Body Blow</t>
  </si>
  <si>
    <t>tek3ds</t>
  </si>
  <si>
    <t>Highschool love!</t>
  </si>
  <si>
    <t>tekwiu</t>
  </si>
  <si>
    <t>tenyou</t>
  </si>
  <si>
    <t>色は匂へど散りぬるを</t>
  </si>
  <si>
    <t>th1682</t>
  </si>
  <si>
    <t>th7171</t>
  </si>
  <si>
    <t>Bad Apple!! feat.nomico</t>
  </si>
  <si>
    <t>thbad</t>
  </si>
  <si>
    <t>チルノのパーフェクトさんすう教室</t>
  </si>
  <si>
    <t>thchil</t>
  </si>
  <si>
    <t>太鼓ラブ！</t>
  </si>
  <si>
    <t>theme2</t>
  </si>
  <si>
    <t>Help me, ERINNNNNN!!</t>
  </si>
  <si>
    <t>therin</t>
  </si>
  <si>
    <t>Grip &amp; Break down !! -達人Edit.-</t>
  </si>
  <si>
    <t>thgrip</t>
  </si>
  <si>
    <t>thgsat</t>
  </si>
  <si>
    <t>thkero</t>
  </si>
  <si>
    <t>月に叢雲華に風</t>
  </si>
  <si>
    <t>thmura</t>
  </si>
  <si>
    <t>ネクロファンタジア ～ Arr.Demetori</t>
  </si>
  <si>
    <t>thncrd</t>
  </si>
  <si>
    <t>NeGa/PoSi*ラブ/コール</t>
  </si>
  <si>
    <t>thnegp</t>
  </si>
  <si>
    <t>Endless Seeker</t>
  </si>
  <si>
    <t>thseek</t>
  </si>
  <si>
    <t>tksoda</t>
  </si>
  <si>
    <t>tktime</t>
  </si>
  <si>
    <t>テイルズ オブ ジ アビス</t>
  </si>
  <si>
    <t>toabs</t>
  </si>
  <si>
    <t>God Ray</t>
  </si>
  <si>
    <t>godray</t>
  </si>
  <si>
    <t>東京特許キョ許可局局長!!</t>
  </si>
  <si>
    <t>tokkyo</t>
  </si>
  <si>
    <t>光る闇</t>
  </si>
  <si>
    <t>toreve</t>
  </si>
  <si>
    <t>となりのトトロ</t>
  </si>
  <si>
    <t>totoro</t>
  </si>
  <si>
    <t>7fuku</t>
  </si>
  <si>
    <t>ymyrp4</t>
  </si>
  <si>
    <t>trance</t>
  </si>
  <si>
    <t>troika</t>
  </si>
  <si>
    <t>tttank</t>
  </si>
  <si>
    <t>うさぎのしっぽ</t>
  </si>
  <si>
    <t>u3gino</t>
  </si>
  <si>
    <t>友情ぽっぷ</t>
  </si>
  <si>
    <t>ujopop</t>
  </si>
  <si>
    <t>ウルトラマンギンガの歌</t>
  </si>
  <si>
    <t>ultgng</t>
  </si>
  <si>
    <t>うそうそ時</t>
  </si>
  <si>
    <t>usouso</t>
  </si>
  <si>
    <t>χ談</t>
  </si>
  <si>
    <t>kaidan</t>
  </si>
  <si>
    <t>VERTeX</t>
  </si>
  <si>
    <t>vertex</t>
  </si>
  <si>
    <t>ユウガオノキミ</t>
  </si>
  <si>
    <t>vrock</t>
  </si>
  <si>
    <t>テルミン狂想曲</t>
  </si>
  <si>
    <t>w3at1x</t>
  </si>
  <si>
    <t>w3at22</t>
  </si>
  <si>
    <t>wedh</t>
  </si>
  <si>
    <t>White Rose Insanity</t>
  </si>
  <si>
    <t>whrose</t>
  </si>
  <si>
    <t>三瀬川乱舞</t>
  </si>
  <si>
    <t>32segw</t>
  </si>
  <si>
    <t>astero</t>
  </si>
  <si>
    <t>濃紅</t>
  </si>
  <si>
    <t>koi907</t>
  </si>
  <si>
    <t>xan</t>
  </si>
  <si>
    <t>X-DAY2000</t>
  </si>
  <si>
    <t>xday2k</t>
  </si>
  <si>
    <t>紅</t>
  </si>
  <si>
    <t>xjapan</t>
  </si>
  <si>
    <t>yamata</t>
  </si>
  <si>
    <t>yayoi</t>
  </si>
  <si>
    <t>INSPION</t>
  </si>
  <si>
    <t>inspio</t>
  </si>
  <si>
    <t>ymck2</t>
  </si>
  <si>
    <t>ymyrp2</t>
  </si>
  <si>
    <t>ymyrpg</t>
  </si>
  <si>
    <t>ようかい体操第一</t>
  </si>
  <si>
    <t>yokait</t>
  </si>
  <si>
    <t>yokud</t>
  </si>
  <si>
    <t>yugao2</t>
  </si>
  <si>
    <t>yugen</t>
  </si>
  <si>
    <t>高嶺の花子さん</t>
  </si>
  <si>
    <t>bn875</t>
  </si>
  <si>
    <t>yw2mdl</t>
  </si>
  <si>
    <t>yedddz</t>
  </si>
  <si>
    <t>ywhggp</t>
  </si>
  <si>
    <t>yemggp</t>
  </si>
  <si>
    <t>zaba</t>
  </si>
  <si>
    <t>零の夜想曲</t>
  </si>
  <si>
    <t>zerono</t>
  </si>
  <si>
    <t>零の狂詩曲</t>
  </si>
  <si>
    <t>zerora</t>
  </si>
  <si>
    <t>BORDERLESS</t>
  </si>
  <si>
    <t>zolbdl</t>
  </si>
  <si>
    <t>シャルル</t>
  </si>
  <si>
    <t>vfshrr</t>
  </si>
  <si>
    <t>shikou</t>
  </si>
  <si>
    <t>THE IDOLM@STER</t>
  </si>
  <si>
    <t>imsims</t>
  </si>
  <si>
    <t>Thank You!</t>
  </si>
  <si>
    <t>imm39</t>
  </si>
  <si>
    <t>魔法をかけて！</t>
  </si>
  <si>
    <t>imsmah</t>
  </si>
  <si>
    <t>shiny smile</t>
  </si>
  <si>
    <t>imsshn</t>
  </si>
  <si>
    <t>GOIN'!!!</t>
  </si>
  <si>
    <t>imc5in</t>
  </si>
  <si>
    <t>imsmpr</t>
  </si>
  <si>
    <t>マジで…！？</t>
  </si>
  <si>
    <t>imsmjd</t>
  </si>
  <si>
    <t>lassen</t>
  </si>
  <si>
    <t>shugkt</t>
  </si>
  <si>
    <t>R.Y.U.S.E.I.</t>
  </si>
  <si>
    <t>ryusei</t>
  </si>
  <si>
    <t>wgbhfm</t>
  </si>
  <si>
    <t>愛唄</t>
  </si>
  <si>
    <t>aiuta</t>
  </si>
  <si>
    <t>ウルトラマンX</t>
  </si>
  <si>
    <t>ultx</t>
  </si>
  <si>
    <t>thnlnd</t>
  </si>
  <si>
    <t>thnkyo</t>
  </si>
  <si>
    <t>ライコタイコディスコ</t>
  </si>
  <si>
    <t>thnryo</t>
  </si>
  <si>
    <t>Ladystar Wandering</t>
  </si>
  <si>
    <t>thnnak</t>
  </si>
  <si>
    <t>ノるどん2000</t>
  </si>
  <si>
    <t>nrdn2k</t>
  </si>
  <si>
    <t>vt1op</t>
  </si>
  <si>
    <t>crosbl</t>
  </si>
  <si>
    <t>invara</t>
  </si>
  <si>
    <t>clscds</t>
  </si>
  <si>
    <t>Abyss of hell</t>
  </si>
  <si>
    <t>naraku</t>
  </si>
  <si>
    <t>ナツモノ☆</t>
  </si>
  <si>
    <t>72mono</t>
  </si>
  <si>
    <t>チェインクロニクル 通常バトルメドレー</t>
  </si>
  <si>
    <t>chn96n</t>
  </si>
  <si>
    <t>チェインクロニクル 最終決戦メドレー</t>
  </si>
  <si>
    <t>chn96b</t>
  </si>
  <si>
    <t>ブレイクライン</t>
  </si>
  <si>
    <t>bkline</t>
  </si>
  <si>
    <t>imcshn</t>
  </si>
  <si>
    <t>DRIVE A LIVE</t>
  </si>
  <si>
    <t>imedrv</t>
  </si>
  <si>
    <t>朱の旋律</t>
  </si>
  <si>
    <t>akanos</t>
  </si>
  <si>
    <t>shoto9</t>
  </si>
  <si>
    <t>DREAMERS' PARADISE</t>
  </si>
  <si>
    <t>dparad</t>
  </si>
  <si>
    <t>それは僕たちの奇跡</t>
  </si>
  <si>
    <t>llsore</t>
  </si>
  <si>
    <t>syyoak</t>
  </si>
  <si>
    <t>!!!カオスタイム!!!</t>
  </si>
  <si>
    <t>chaost</t>
  </si>
  <si>
    <t>秋竜 ～Shiuryu～</t>
  </si>
  <si>
    <t>siuryu</t>
  </si>
  <si>
    <t>Silent Jealousy</t>
  </si>
  <si>
    <t>xjapa2</t>
  </si>
  <si>
    <t>Synchronicity</t>
  </si>
  <si>
    <t>sysync</t>
  </si>
  <si>
    <t>New World</t>
  </si>
  <si>
    <t>syclsn</t>
  </si>
  <si>
    <t>てんびん座急行 夜を行く</t>
  </si>
  <si>
    <t>10binz</t>
  </si>
  <si>
    <t>Heaven's Rider</t>
  </si>
  <si>
    <t>hvride</t>
  </si>
  <si>
    <t>mnpure</t>
  </si>
  <si>
    <t>I my moko</t>
  </si>
  <si>
    <t>imymok</t>
  </si>
  <si>
    <t>Angelic Angel</t>
  </si>
  <si>
    <t>llang</t>
  </si>
  <si>
    <t>GEEDの証</t>
  </si>
  <si>
    <t>ultged</t>
  </si>
  <si>
    <t>lost1g</t>
  </si>
  <si>
    <t>rlngig</t>
  </si>
  <si>
    <t>thflnd</t>
  </si>
  <si>
    <t>Scream out! -達人Edit.-</t>
  </si>
  <si>
    <t>thscre</t>
  </si>
  <si>
    <t>明星ロケット</t>
  </si>
  <si>
    <t>thakeb</t>
  </si>
  <si>
    <t>honnou</t>
  </si>
  <si>
    <t>dhero4</t>
  </si>
  <si>
    <t>アイ MUST GO!</t>
  </si>
  <si>
    <t>imsmt5</t>
  </si>
  <si>
    <t>Dr.WILY STAGE 1</t>
  </si>
  <si>
    <t>rockmw</t>
  </si>
  <si>
    <t>TO MAKE THE END OF BATTLE</t>
  </si>
  <si>
    <t>ys2op</t>
  </si>
  <si>
    <t>指先からはじまる物語</t>
  </si>
  <si>
    <t>4gnyub</t>
  </si>
  <si>
    <t>momoi</t>
  </si>
  <si>
    <t>恋幻想(Love Fantasy)</t>
  </si>
  <si>
    <t>lovfan</t>
  </si>
  <si>
    <t>カグツチ</t>
  </si>
  <si>
    <t>kagu27</t>
  </si>
  <si>
    <t>KUSANAGI</t>
  </si>
  <si>
    <t>fltlnd</t>
  </si>
  <si>
    <t>mgwrt8</t>
  </si>
  <si>
    <t>EAT'EM UP!</t>
  </si>
  <si>
    <t>eatem</t>
  </si>
  <si>
    <t>BLAZING VORTEX</t>
  </si>
  <si>
    <t>blzvtx</t>
  </si>
  <si>
    <t>butou4</t>
  </si>
  <si>
    <t>≠MM</t>
  </si>
  <si>
    <t>vt1b2x</t>
  </si>
  <si>
    <t>私以外私じゃないの</t>
  </si>
  <si>
    <t>geswat</t>
  </si>
  <si>
    <t>pkxyz</t>
  </si>
  <si>
    <t>allimh</t>
  </si>
  <si>
    <t>トオリヨ</t>
  </si>
  <si>
    <t>toori4</t>
  </si>
  <si>
    <t>Choco Chiptune.</t>
  </si>
  <si>
    <t>cchipt</t>
  </si>
  <si>
    <t>輝きを求めて</t>
  </si>
  <si>
    <t>kagmtm</t>
  </si>
  <si>
    <t>ほうかご☆マジシャン</t>
  </si>
  <si>
    <t>hkgmag</t>
  </si>
  <si>
    <t>rinhis</t>
  </si>
  <si>
    <t>adk</t>
  </si>
  <si>
    <t>takamg</t>
  </si>
  <si>
    <t>msclht</t>
  </si>
  <si>
    <t>gstmsk</t>
  </si>
  <si>
    <t>承認欲Q</t>
  </si>
  <si>
    <t>snyq</t>
  </si>
  <si>
    <t>Princess of Donder</t>
  </si>
  <si>
    <t>pridon</t>
  </si>
  <si>
    <t>食らいむ！まうんとぱふぇ</t>
  </si>
  <si>
    <t>kuraim</t>
  </si>
  <si>
    <t>SstTAarR*</t>
  </si>
  <si>
    <t>starrr</t>
  </si>
  <si>
    <t>ココロボ</t>
  </si>
  <si>
    <t>kkrobo</t>
  </si>
  <si>
    <t>onigir</t>
  </si>
  <si>
    <t>超絶技巧系少女</t>
  </si>
  <si>
    <t>chozet</t>
  </si>
  <si>
    <t>カノン (シンクロニカ Remix)</t>
  </si>
  <si>
    <t>sycano</t>
  </si>
  <si>
    <t>真・画竜点睛</t>
  </si>
  <si>
    <t>butou2</t>
  </si>
  <si>
    <t>スポーツダイジェスドン</t>
  </si>
  <si>
    <t>sqr</t>
  </si>
  <si>
    <t>キミとボクのミライ</t>
  </si>
  <si>
    <t>gbfkim</t>
  </si>
  <si>
    <t>ソラのミチシルベ</t>
  </si>
  <si>
    <t>gbfsor</t>
  </si>
  <si>
    <t>izanam</t>
  </si>
  <si>
    <t>Holding Hands</t>
  </si>
  <si>
    <t>puzdr6</t>
  </si>
  <si>
    <t>Unite The Force</t>
  </si>
  <si>
    <t>puzdr7</t>
  </si>
  <si>
    <t>gunsln</t>
  </si>
  <si>
    <t>ネテモネテモ</t>
  </si>
  <si>
    <t>ntmntm</t>
  </si>
  <si>
    <t>hi4kko</t>
  </si>
  <si>
    <t>retoko</t>
  </si>
  <si>
    <t>Gloria</t>
  </si>
  <si>
    <t>glokey</t>
  </si>
  <si>
    <t>アサガオ</t>
  </si>
  <si>
    <t>asgbtb</t>
  </si>
  <si>
    <t>gdiver</t>
  </si>
  <si>
    <t>スプラトゥーン2 メドレー</t>
  </si>
  <si>
    <t>spl2md</t>
  </si>
  <si>
    <t>いつも何度でも</t>
  </si>
  <si>
    <t>sentoc</t>
  </si>
  <si>
    <t>東京テディベア</t>
  </si>
  <si>
    <t>rlnted</t>
  </si>
  <si>
    <t>ゴーストルール</t>
  </si>
  <si>
    <t>mikugr</t>
  </si>
  <si>
    <t>PERFECT HUMAN</t>
  </si>
  <si>
    <t>phuman</t>
  </si>
  <si>
    <t>sk7kun</t>
  </si>
  <si>
    <t>kirby</t>
  </si>
  <si>
    <t>Over Clock～開放～</t>
  </si>
  <si>
    <t>ov969</t>
  </si>
  <si>
    <t>3d3op</t>
  </si>
  <si>
    <t>antoni</t>
  </si>
  <si>
    <t>timtrv</t>
  </si>
  <si>
    <t>ymtgen</t>
  </si>
  <si>
    <t>天狗囃子</t>
  </si>
  <si>
    <t>tengu</t>
  </si>
  <si>
    <t>エゴエゴアタクシ</t>
  </si>
  <si>
    <t>egoego</t>
  </si>
  <si>
    <t>風雲志士</t>
  </si>
  <si>
    <t>butou7</t>
  </si>
  <si>
    <t>君のプラネット</t>
  </si>
  <si>
    <t>kimpla</t>
  </si>
  <si>
    <t>ultorb</t>
  </si>
  <si>
    <t>バトル－電光石火－</t>
  </si>
  <si>
    <t>puzdx1</t>
  </si>
  <si>
    <t>Good-bye my earth</t>
  </si>
  <si>
    <t>dariub</t>
  </si>
  <si>
    <t>Lightning Dance</t>
  </si>
  <si>
    <t>wangan</t>
  </si>
  <si>
    <t>美しく忙しきドナウ</t>
  </si>
  <si>
    <t>clsdnu</t>
  </si>
  <si>
    <t>まださいたま2000</t>
  </si>
  <si>
    <t>rot4</t>
  </si>
  <si>
    <t>束ね糸</t>
  </si>
  <si>
    <t>tbnito</t>
  </si>
  <si>
    <t>skrexh</t>
  </si>
  <si>
    <t>天照</t>
  </si>
  <si>
    <t>amatrs</t>
  </si>
  <si>
    <t>シャイニング65</t>
  </si>
  <si>
    <t>gogo</t>
  </si>
  <si>
    <t>march</t>
  </si>
  <si>
    <t>須佐之男</t>
  </si>
  <si>
    <t>susano</t>
  </si>
  <si>
    <t>confli</t>
  </si>
  <si>
    <t>thzesh</t>
  </si>
  <si>
    <t>Abandoned Temple Final 2nd</t>
  </si>
  <si>
    <t>tek7fr</t>
  </si>
  <si>
    <t>VICTORIA</t>
  </si>
  <si>
    <t>crkvic</t>
  </si>
  <si>
    <t>Paradisus-Paradoxum</t>
  </si>
  <si>
    <t>rezero</t>
  </si>
  <si>
    <t>あんずのうた</t>
  </si>
  <si>
    <t>imcanz</t>
  </si>
  <si>
    <t>華蕾夢ミル狂詩曲～魂ノ導～</t>
  </si>
  <si>
    <t>imc2bm</t>
  </si>
  <si>
    <t>imc32b</t>
  </si>
  <si>
    <t>masakr</t>
  </si>
  <si>
    <t>チェインクロニクル 総力戦メドレー</t>
  </si>
  <si>
    <t>chn96t</t>
  </si>
  <si>
    <t>毒LOCANdy♡</t>
  </si>
  <si>
    <t>d96can</t>
  </si>
  <si>
    <t>kaiden</t>
  </si>
  <si>
    <t>stabof</t>
  </si>
  <si>
    <t>mgwrt6</t>
  </si>
  <si>
    <t>butou6</t>
  </si>
  <si>
    <t>GERMINATION</t>
  </si>
  <si>
    <t>germin</t>
  </si>
  <si>
    <t>EXCITE</t>
  </si>
  <si>
    <t>krexd</t>
  </si>
  <si>
    <t>mikuaa</t>
  </si>
  <si>
    <t>dhero5</t>
  </si>
  <si>
    <t>風雲！バチお先生</t>
  </si>
  <si>
    <t>nao</t>
  </si>
  <si>
    <t>どん子のファーストデート</t>
  </si>
  <si>
    <t>bko2</t>
  </si>
  <si>
    <t>alxwtr</t>
  </si>
  <si>
    <t>haiky2</t>
  </si>
  <si>
    <t>ppap</t>
  </si>
  <si>
    <t>fcmedl</t>
  </si>
  <si>
    <t>imclip</t>
  </si>
  <si>
    <t>S(mile)ING!</t>
  </si>
  <si>
    <t>imcsml</t>
  </si>
  <si>
    <t>No Gravity</t>
  </si>
  <si>
    <t>nograv</t>
  </si>
  <si>
    <t>Never say never</t>
  </si>
  <si>
    <t>imcnev</t>
  </si>
  <si>
    <t>TOKIMEKIエスカレート</t>
  </si>
  <si>
    <t>imctok</t>
  </si>
  <si>
    <t>so2om2</t>
  </si>
  <si>
    <t>恋</t>
  </si>
  <si>
    <t>2ge8ji</t>
  </si>
  <si>
    <t>japari</t>
  </si>
  <si>
    <t>元祖！天才チルノちゃん☆</t>
  </si>
  <si>
    <t>thchi3</t>
  </si>
  <si>
    <t>チルノのパーフェクトさんすう教室 ⑨周年バージョン</t>
  </si>
  <si>
    <t>thchi2</t>
  </si>
  <si>
    <t>thwarn</t>
  </si>
  <si>
    <t>二人の結晶-INNOCENCE-</t>
  </si>
  <si>
    <t>th2ksh</t>
  </si>
  <si>
    <t>foofoo</t>
  </si>
  <si>
    <t>HARDCOREノ心得</t>
  </si>
  <si>
    <t>gekikk</t>
  </si>
  <si>
    <t>R.I.</t>
  </si>
  <si>
    <t>ri</t>
  </si>
  <si>
    <t>59shin</t>
  </si>
  <si>
    <t>星屑とリニアと僕</t>
  </si>
  <si>
    <t>hoslin</t>
  </si>
  <si>
    <t>ゴーゴー・キッチン</t>
  </si>
  <si>
    <t>ska</t>
  </si>
  <si>
    <t>誘惑</t>
  </si>
  <si>
    <t>glyywk</t>
  </si>
  <si>
    <t>HOWEVER</t>
  </si>
  <si>
    <t>glyhow</t>
  </si>
  <si>
    <t>gumidp</t>
  </si>
  <si>
    <t>MANKAI☆開花宣言</t>
  </si>
  <si>
    <t>a3mank</t>
  </si>
  <si>
    <t>kyo9kn</t>
  </si>
  <si>
    <t>ikazu7</t>
  </si>
  <si>
    <t>Scarlet Lance</t>
  </si>
  <si>
    <t>slance</t>
  </si>
  <si>
    <t>Taiko Drum Monster</t>
  </si>
  <si>
    <t>tdm</t>
  </si>
  <si>
    <t>psf1op</t>
  </si>
  <si>
    <t>kteien</t>
  </si>
  <si>
    <t>コナモノ☆</t>
  </si>
  <si>
    <t>57mono</t>
  </si>
  <si>
    <t>大打音</t>
  </si>
  <si>
    <t>ordyne</t>
  </si>
  <si>
    <t>flabo</t>
  </si>
  <si>
    <t>mblood</t>
  </si>
  <si>
    <t>Brand New Theater!</t>
  </si>
  <si>
    <t>immbra</t>
  </si>
  <si>
    <t>Reason!!</t>
  </si>
  <si>
    <t>imersn</t>
  </si>
  <si>
    <t>見たこともない景色</t>
  </si>
  <si>
    <t>mnkesk</t>
  </si>
  <si>
    <t>SHOGYO MUJO</t>
  </si>
  <si>
    <t>genpe2</t>
  </si>
  <si>
    <t>OK I’m blue rat</t>
  </si>
  <si>
    <t>bluert</t>
  </si>
  <si>
    <t>Blessed Bouquet Buskers</t>
  </si>
  <si>
    <t>bbb</t>
  </si>
  <si>
    <t>kahata</t>
  </si>
  <si>
    <t>rrsam</t>
  </si>
  <si>
    <t>sora7x</t>
  </si>
  <si>
    <t>哀 want U</t>
  </si>
  <si>
    <t>iwantu</t>
  </si>
  <si>
    <t>csmdgn</t>
  </si>
  <si>
    <t>jouzai</t>
  </si>
  <si>
    <t>秘ナルメジェドノ悲ナル憂鬱</t>
  </si>
  <si>
    <t>medjed</t>
  </si>
  <si>
    <t>yoidon</t>
  </si>
  <si>
    <t>零 -ZERO-</t>
  </si>
  <si>
    <t>konan0</t>
  </si>
  <si>
    <t>elegy</t>
  </si>
  <si>
    <t>iaasny</t>
  </si>
  <si>
    <t>太陽系デスコ</t>
  </si>
  <si>
    <t>mikutd</t>
  </si>
  <si>
    <t>ヒバナ</t>
  </si>
  <si>
    <t>mikuh8</t>
  </si>
  <si>
    <t>虹</t>
  </si>
  <si>
    <t>umniji</t>
  </si>
  <si>
    <t>Fischer's</t>
  </si>
  <si>
    <t>JOIN US</t>
  </si>
  <si>
    <t>umjoin</t>
  </si>
  <si>
    <t>tamlb1</t>
  </si>
  <si>
    <t>D絶対！SAMURAIインザレイン</t>
  </si>
  <si>
    <t>tamlb2</t>
  </si>
  <si>
    <t>人のお金で焼肉を食したい！</t>
  </si>
  <si>
    <t>insp29</t>
  </si>
  <si>
    <t>toymat</t>
  </si>
  <si>
    <t>jazmen</t>
  </si>
  <si>
    <t>teken6</t>
  </si>
  <si>
    <t>rt2wit</t>
  </si>
  <si>
    <t>sw1op</t>
  </si>
  <si>
    <t>numu10</t>
  </si>
  <si>
    <t>pk3rai</t>
  </si>
  <si>
    <t>プチポチ</t>
  </si>
  <si>
    <t>clsdog</t>
  </si>
  <si>
    <t>mgpafe</t>
  </si>
  <si>
    <t>ikaika</t>
  </si>
  <si>
    <t>Behemoth</t>
  </si>
  <si>
    <t>behemo</t>
  </si>
  <si>
    <t>マオウのショウタイム</t>
  </si>
  <si>
    <t>3dsb1x</t>
  </si>
  <si>
    <t>calice</t>
  </si>
  <si>
    <t>shabra</t>
  </si>
  <si>
    <t>カウントダウン</t>
  </si>
  <si>
    <t>konanc</t>
  </si>
  <si>
    <t>泡沫、哀のまほろば</t>
  </si>
  <si>
    <t>thmhrb</t>
  </si>
  <si>
    <t>thmrs</t>
  </si>
  <si>
    <t>GERBERA</t>
  </si>
  <si>
    <t>gerber</t>
  </si>
  <si>
    <t>Xevel</t>
  </si>
  <si>
    <t>xevel</t>
  </si>
  <si>
    <t>ouroboros -twin stroke of the end-</t>
  </si>
  <si>
    <t>ourobo</t>
  </si>
  <si>
    <t>Surf Zapping</t>
  </si>
  <si>
    <t>sysurf</t>
  </si>
  <si>
    <t>sei10r</t>
  </si>
  <si>
    <t>EterNal Ring</t>
  </si>
  <si>
    <t>etring</t>
  </si>
  <si>
    <t>Toon Town's Toys' Tune</t>
  </si>
  <si>
    <t>tttt</t>
  </si>
  <si>
    <t>まるくてはやくてすさまじいリズム</t>
  </si>
  <si>
    <t>maru9t</t>
  </si>
  <si>
    <t>Coquette</t>
  </si>
  <si>
    <t>coquet</t>
  </si>
  <si>
    <t>第六天魔王</t>
  </si>
  <si>
    <t>nobu7g</t>
  </si>
  <si>
    <t>シンクロニシティ</t>
  </si>
  <si>
    <t>ngzsnc</t>
  </si>
  <si>
    <t>時を待とう</t>
  </si>
  <si>
    <t>ywtoki</t>
  </si>
  <si>
    <t>mikudd</t>
  </si>
  <si>
    <t>カンタービレ×パッシオーネ</t>
  </si>
  <si>
    <t>mikucp</t>
  </si>
  <si>
    <t>msmino</t>
  </si>
  <si>
    <t>ハンロック</t>
  </si>
  <si>
    <t>clsh69</t>
  </si>
  <si>
    <t>パン vs ごはん！ 大決戦！</t>
  </si>
  <si>
    <t>ghnpan</t>
  </si>
  <si>
    <t>GO GET'EM!</t>
  </si>
  <si>
    <t>goget</t>
  </si>
  <si>
    <t>カラフル</t>
  </si>
  <si>
    <t>shgclr</t>
  </si>
  <si>
    <t>λ7708</t>
  </si>
  <si>
    <t>lm7708</t>
  </si>
  <si>
    <t>clotho</t>
  </si>
  <si>
    <t>comona</t>
  </si>
  <si>
    <t>ARMAGEΔDON</t>
  </si>
  <si>
    <t>armage</t>
  </si>
  <si>
    <t>Marine Mirage</t>
  </si>
  <si>
    <t>imrmm</t>
  </si>
  <si>
    <t>Dive to Blue</t>
  </si>
  <si>
    <t>imrdiv</t>
  </si>
  <si>
    <t>頂</t>
  </si>
  <si>
    <t>itadak</t>
  </si>
  <si>
    <t>ycoast</t>
  </si>
  <si>
    <t>hide4s</t>
  </si>
  <si>
    <t>umzaso</t>
  </si>
  <si>
    <t>only my railgun</t>
  </si>
  <si>
    <t>railgn</t>
  </si>
  <si>
    <t>雨とペトラ</t>
  </si>
  <si>
    <t>vfpetr</t>
  </si>
  <si>
    <t>mikuvt</t>
  </si>
  <si>
    <t>残響</t>
  </si>
  <si>
    <t>gumizk</t>
  </si>
  <si>
    <t>pklets</t>
  </si>
  <si>
    <t>PAC-MAN CHAMPIONSHIP EDITION 2</t>
  </si>
  <si>
    <t>pacmce</t>
  </si>
  <si>
    <t>anohid</t>
  </si>
  <si>
    <t>kokiku</t>
  </si>
  <si>
    <t>trustg</t>
  </si>
  <si>
    <t>世界はあなたに笑いかけている</t>
  </si>
  <si>
    <t>lgmsek</t>
  </si>
  <si>
    <t>FREEDOM DiVE↓</t>
  </si>
  <si>
    <t>fdive</t>
  </si>
  <si>
    <t>Altale</t>
  </si>
  <si>
    <t>altale</t>
  </si>
  <si>
    <t>pixelg</t>
  </si>
  <si>
    <t>Spread the Wings!!</t>
  </si>
  <si>
    <t>im4spr</t>
  </si>
  <si>
    <t>mikuhn</t>
  </si>
  <si>
    <t>アルカリレットウセイ</t>
  </si>
  <si>
    <t>mikuar</t>
  </si>
  <si>
    <t>あなたとトゥラッタッタ♪</t>
  </si>
  <si>
    <t>manpu2</t>
  </si>
  <si>
    <t>アンビバレント</t>
  </si>
  <si>
    <t>otoppe</t>
  </si>
  <si>
    <t>或ル不和</t>
  </si>
  <si>
    <t>arufw</t>
  </si>
  <si>
    <t>lovspc</t>
  </si>
  <si>
    <t>struck</t>
  </si>
  <si>
    <t>dragoo</t>
  </si>
  <si>
    <t>Don't Stop the Game</t>
  </si>
  <si>
    <t>dsgame</t>
  </si>
  <si>
    <t>カラフルボイス</t>
  </si>
  <si>
    <t>csmclr</t>
  </si>
  <si>
    <t>deadie</t>
  </si>
  <si>
    <t>isan</t>
  </si>
  <si>
    <t>tek7he</t>
  </si>
  <si>
    <t>mmkami</t>
  </si>
  <si>
    <t>ドラマツルギー</t>
  </si>
  <si>
    <t>evedrm</t>
  </si>
  <si>
    <t>amphit</t>
  </si>
  <si>
    <t>ロキ</t>
  </si>
  <si>
    <t>roki</t>
  </si>
  <si>
    <t>ゲゲゲの鬼太郎</t>
  </si>
  <si>
    <t>gegeg2</t>
  </si>
  <si>
    <t>氷川きよし</t>
  </si>
  <si>
    <t>Goldfish City</t>
  </si>
  <si>
    <t>gfish</t>
  </si>
  <si>
    <t>spdoto</t>
  </si>
  <si>
    <t>What's in the box?</t>
  </si>
  <si>
    <t>whibox</t>
  </si>
  <si>
    <t>ただ君に晴れ</t>
  </si>
  <si>
    <t>tadkim</t>
  </si>
  <si>
    <t>MOIL</t>
  </si>
  <si>
    <t>2no92</t>
  </si>
  <si>
    <t>紅蓮華</t>
  </si>
  <si>
    <t>kimetu</t>
  </si>
  <si>
    <t>もぺもぺ</t>
  </si>
  <si>
    <t>mope</t>
  </si>
  <si>
    <t>B.B.K.K.B.K.K.</t>
  </si>
  <si>
    <t>bbkkbk</t>
  </si>
  <si>
    <t>dreadn</t>
  </si>
  <si>
    <t>mznemo</t>
  </si>
  <si>
    <t>gdtmt</t>
  </si>
  <si>
    <t>ぐでたまぷちょへんざ</t>
  </si>
  <si>
    <t>gdtmp</t>
  </si>
  <si>
    <t>poxei♦DOON</t>
  </si>
  <si>
    <t>poxeid</t>
  </si>
  <si>
    <t>cnctcl</t>
  </si>
  <si>
    <t>kienbj</t>
  </si>
  <si>
    <t>音虫をつかまえろ！</t>
  </si>
  <si>
    <t>otomus</t>
  </si>
  <si>
    <t>マスカット</t>
  </si>
  <si>
    <t>yzmsct</t>
  </si>
  <si>
    <t>タベテモタベテモ</t>
  </si>
  <si>
    <t>tabetm</t>
  </si>
  <si>
    <t>Calamity Fortune</t>
  </si>
  <si>
    <t>thclmt</t>
  </si>
  <si>
    <t>thntak</t>
  </si>
  <si>
    <t>UFO Swingin'</t>
  </si>
  <si>
    <t>ufoswn</t>
  </si>
  <si>
    <t>天泣の律</t>
  </si>
  <si>
    <t>ten9nr</t>
  </si>
  <si>
    <t>nya3</t>
  </si>
  <si>
    <t>evensb</t>
  </si>
  <si>
    <t>kim69</t>
  </si>
  <si>
    <t>TD - 28619029byte remix -</t>
  </si>
  <si>
    <t>tecdrv</t>
  </si>
  <si>
    <t>589him</t>
  </si>
  <si>
    <t>氷竜 ～Kooryu～</t>
  </si>
  <si>
    <t>kooryu</t>
  </si>
  <si>
    <t>uchubk</t>
  </si>
  <si>
    <t>csmmon</t>
  </si>
  <si>
    <t>森羅万象</t>
  </si>
  <si>
    <t>sinrab</t>
  </si>
  <si>
    <t>OVER THE TOP</t>
  </si>
  <si>
    <t>1psovt</t>
  </si>
  <si>
    <t>3ru3ru</t>
  </si>
  <si>
    <t>REAL×EYEZ</t>
  </si>
  <si>
    <t>kr01</t>
  </si>
  <si>
    <t>馬と鹿</t>
  </si>
  <si>
    <t>ynzums</t>
  </si>
  <si>
    <t>mikuzs</t>
  </si>
  <si>
    <t>mikugv</t>
  </si>
  <si>
    <t>Act! Addict! Actors!</t>
  </si>
  <si>
    <t>a3aaa</t>
  </si>
  <si>
    <t>toukem</t>
  </si>
  <si>
    <t>Caribbean Knight</t>
  </si>
  <si>
    <t>caribb</t>
  </si>
  <si>
    <t>tkroll</t>
  </si>
  <si>
    <t>夢と希望</t>
  </si>
  <si>
    <t>udtymt</t>
  </si>
  <si>
    <t>udtmgl</t>
  </si>
  <si>
    <t>乙女解剖</t>
  </si>
  <si>
    <t>mikuot</t>
  </si>
  <si>
    <t>サクリファイス</t>
  </si>
  <si>
    <t>ka2kam</t>
  </si>
  <si>
    <t>愛にできることはまだあるかい</t>
  </si>
  <si>
    <t>tnkai2</t>
  </si>
  <si>
    <t>Pretender</t>
  </si>
  <si>
    <t>ポップス</t>
  </si>
  <si>
    <t>ohdpre</t>
  </si>
  <si>
    <t>hello2</t>
  </si>
  <si>
    <t>7ma8ge</t>
  </si>
  <si>
    <t>クラシックメドレー(ロック編)</t>
  </si>
  <si>
    <t>clsr</t>
  </si>
  <si>
    <t>via lactea</t>
  </si>
  <si>
    <t>lactea</t>
  </si>
  <si>
    <t>わら得る2000</t>
  </si>
  <si>
    <t>wara2k</t>
  </si>
  <si>
    <t>カッティアワールの宝剣</t>
  </si>
  <si>
    <t>ymyrp3</t>
  </si>
  <si>
    <t>幕末維新譚</t>
  </si>
  <si>
    <t>ba9ma2</t>
  </si>
  <si>
    <t>ynzpcs</t>
  </si>
  <si>
    <t>今</t>
  </si>
  <si>
    <t>umima</t>
  </si>
  <si>
    <t>HIMAWARI HAPPY</t>
  </si>
  <si>
    <t>umhmwr</t>
  </si>
  <si>
    <t>medl22</t>
  </si>
  <si>
    <t>nbox</t>
  </si>
  <si>
    <t>godkno</t>
  </si>
  <si>
    <t>2ge8jixx</t>
  </si>
  <si>
    <t>souryuxx</t>
  </si>
  <si>
    <t>キッズ</t>
  </si>
  <si>
    <t>kumaxx</t>
  </si>
  <si>
    <t>mggrevxx</t>
  </si>
  <si>
    <t>mggextxx</t>
  </si>
  <si>
    <t>memoria ficta</t>
  </si>
  <si>
    <t>mficta</t>
  </si>
  <si>
    <t>pettsn</t>
  </si>
  <si>
    <t>tkmdst</t>
  </si>
  <si>
    <t>レトロマニア狂想曲</t>
  </si>
  <si>
    <t>rlnrtr</t>
  </si>
  <si>
    <t>キレキャリオン</t>
  </si>
  <si>
    <t>mikukr</t>
  </si>
  <si>
    <t>umneko</t>
  </si>
  <si>
    <t>神様の言うとおりに</t>
  </si>
  <si>
    <t>umkami</t>
  </si>
  <si>
    <t>ギンギラ銀河</t>
  </si>
  <si>
    <t>ywging</t>
  </si>
  <si>
    <t>syairl</t>
  </si>
  <si>
    <t>白日</t>
  </si>
  <si>
    <t>kgnhak</t>
  </si>
  <si>
    <t>kiramj</t>
  </si>
  <si>
    <t>Freeway3234</t>
  </si>
  <si>
    <t>freewy</t>
  </si>
  <si>
    <t>エリンギのエクボ</t>
  </si>
  <si>
    <t>idol</t>
  </si>
  <si>
    <t>ai7ndz</t>
  </si>
  <si>
    <t>ゴッドソング</t>
  </si>
  <si>
    <t>godsng</t>
  </si>
  <si>
    <t>8月の坂</t>
  </si>
  <si>
    <t>um8ga2</t>
  </si>
  <si>
    <t>アバみ</t>
  </si>
  <si>
    <t>umaba3</t>
  </si>
  <si>
    <t>まちがいさがし</t>
  </si>
  <si>
    <t>machig</t>
  </si>
  <si>
    <t>mgaaot</t>
  </si>
  <si>
    <t>byosin</t>
  </si>
  <si>
    <t>命に嫌われている。</t>
  </si>
  <si>
    <t>mikuik</t>
  </si>
  <si>
    <t>Dogbite</t>
  </si>
  <si>
    <t>dogbit</t>
  </si>
  <si>
    <t>Parousia</t>
  </si>
  <si>
    <t>parous</t>
  </si>
  <si>
    <t>waitin' for u</t>
  </si>
  <si>
    <t>wait4u</t>
  </si>
  <si>
    <t>ralive</t>
  </si>
  <si>
    <t>JOIN THE PAC -太鼓の達人 Ver.-</t>
  </si>
  <si>
    <t>pacm40</t>
  </si>
  <si>
    <t>demwis</t>
  </si>
  <si>
    <t>demlev</t>
  </si>
  <si>
    <t>ANiMA</t>
  </si>
  <si>
    <t>dema2m</t>
  </si>
  <si>
    <t>MagiCatz</t>
  </si>
  <si>
    <t>demmag</t>
  </si>
  <si>
    <t>ashibe</t>
  </si>
  <si>
    <t>yorukk</t>
  </si>
  <si>
    <t>零の交響曲</t>
  </si>
  <si>
    <t>zerosy</t>
  </si>
  <si>
    <t>issokm</t>
  </si>
  <si>
    <t>wonderful ROUTINE</t>
  </si>
  <si>
    <t>dptfct</t>
  </si>
  <si>
    <t>Fly again!</t>
  </si>
  <si>
    <t>flyagn</t>
  </si>
  <si>
    <t>gnkcrt</t>
  </si>
  <si>
    <t>クラポルポルスカ</t>
  </si>
  <si>
    <t>clscpl</t>
  </si>
  <si>
    <t>令・和太鼓</t>
  </si>
  <si>
    <t>reiwad</t>
  </si>
  <si>
    <t>RESTART</t>
  </si>
  <si>
    <t>umrest</t>
  </si>
  <si>
    <t>ummute</t>
  </si>
  <si>
    <t>gumids</t>
  </si>
  <si>
    <t>thkanb</t>
  </si>
  <si>
    <t>Favorite Days</t>
  </si>
  <si>
    <t>dobfav</t>
  </si>
  <si>
    <t>Mani Mani(Prod. TAKU INOUE)</t>
  </si>
  <si>
    <t>dobma2</t>
  </si>
  <si>
    <t>アイドル狂戦士(feat.佐藤貴文)</t>
  </si>
  <si>
    <t>dobbsk</t>
  </si>
  <si>
    <t>テトラリュトモスフォビア</t>
  </si>
  <si>
    <t>tetra</t>
  </si>
  <si>
    <t>DiSCOVER THE FUTURE</t>
  </si>
  <si>
    <t>i7dscv</t>
  </si>
  <si>
    <t>Central Dogma Pt.1</t>
  </si>
  <si>
    <t>dogma1</t>
  </si>
  <si>
    <t>絡繰廻廊</t>
  </si>
  <si>
    <t>kkairo</t>
  </si>
  <si>
    <t>だから僕は音楽を辞めた</t>
  </si>
  <si>
    <t>yrsdak</t>
  </si>
  <si>
    <t>Circle of Seasons</t>
  </si>
  <si>
    <t>a3cos</t>
  </si>
  <si>
    <t>儚姫は原初に舞う</t>
  </si>
  <si>
    <t>8ka7ki</t>
  </si>
  <si>
    <t>rasens</t>
  </si>
  <si>
    <t>Vixtory</t>
  </si>
  <si>
    <t>vixtor</t>
  </si>
  <si>
    <t>Stick Trick ShowTime!!</t>
  </si>
  <si>
    <t>stshow</t>
  </si>
  <si>
    <t>香水</t>
  </si>
  <si>
    <t>kousui</t>
  </si>
  <si>
    <t>イイコ進化論(feat. O-LuHA)</t>
  </si>
  <si>
    <t>轟!!!</t>
  </si>
  <si>
    <t>チュワパネ！</t>
  </si>
  <si>
    <t>ALMIGHTY～仮面の約束</t>
  </si>
  <si>
    <t>Hand Over (Prod. TEMPLIME)</t>
  </si>
  <si>
    <t>dobhov</t>
  </si>
  <si>
    <t>Hyper Bass (feat. Yunomi)</t>
  </si>
  <si>
    <t>dobhbs</t>
  </si>
  <si>
    <t>いただきバベル (Prod. ケンモチヒデフミ)</t>
  </si>
  <si>
    <t>dobbbl</t>
  </si>
  <si>
    <t>Shining Lights (feat. PSYQUI)</t>
  </si>
  <si>
    <t>dobslt</t>
  </si>
  <si>
    <t>星河一天</t>
  </si>
  <si>
    <t>seiga1</t>
  </si>
  <si>
    <t>PONPOKO RHYTHM</t>
  </si>
  <si>
    <t>炎</t>
  </si>
  <si>
    <t>kimhom</t>
  </si>
  <si>
    <t>幾望の月</t>
  </si>
  <si>
    <t>Diving Drive</t>
  </si>
  <si>
    <t>ニジイロバトン</t>
  </si>
  <si>
    <t>轟け！太鼓の達人</t>
  </si>
  <si>
    <t>20tfes</t>
  </si>
  <si>
    <t>VIVIVIVID</t>
  </si>
  <si>
    <t>1・2・さんしのでドンドカッカッ！</t>
  </si>
  <si>
    <t>1234dk</t>
  </si>
  <si>
    <t>ひよこ鑑定士さん</t>
  </si>
  <si>
    <t>YOAKE</t>
  </si>
  <si>
    <t>宿命</t>
  </si>
  <si>
    <t>それが大事</t>
  </si>
  <si>
    <t>Realize</t>
  </si>
  <si>
    <t>rezer2</t>
  </si>
  <si>
    <t>テオ</t>
  </si>
  <si>
    <t>あまてらすJK</t>
  </si>
  <si>
    <t>赤と白薔薇の魔女</t>
  </si>
  <si>
    <t>asmajo</t>
  </si>
  <si>
    <t>傾奇者、罷り通る！</t>
  </si>
  <si>
    <t>LECIEL GLISSANDO</t>
  </si>
  <si>
    <t>パラレルロリポップ</t>
  </si>
  <si>
    <t>20tftb</t>
  </si>
  <si>
    <t>tmbeat</t>
  </si>
  <si>
    <t>twinkle night (feat. somunia)</t>
  </si>
  <si>
    <t>Connected World</t>
  </si>
  <si>
    <t>Central Dogma Pt.2</t>
  </si>
  <si>
    <t>しょうゆ de Show you!</t>
  </si>
  <si>
    <t>なんどでも笑おう</t>
  </si>
  <si>
    <t>うっせぇわ</t>
  </si>
  <si>
    <t>adusse</t>
  </si>
  <si>
    <t>猫</t>
  </si>
  <si>
    <t>nekods</t>
  </si>
  <si>
    <t>廻廻奇譚</t>
  </si>
  <si>
    <t>evekai</t>
  </si>
  <si>
    <t>月色Chainon</t>
  </si>
  <si>
    <t>m96slm</t>
  </si>
  <si>
    <t>KING</t>
  </si>
  <si>
    <t>gumikg</t>
  </si>
  <si>
    <t>裸の心</t>
  </si>
  <si>
    <t>hadaka</t>
  </si>
  <si>
    <t>Viva! Spark!トロピカル～ジュ！プリキュア</t>
  </si>
  <si>
    <t>どんちゃん音頭</t>
  </si>
  <si>
    <t>dondo</t>
  </si>
  <si>
    <t>ボクらのまえに道はある</t>
  </si>
  <si>
    <t>bokmit</t>
  </si>
  <si>
    <t>20tvcl</t>
  </si>
  <si>
    <t>Amber Light</t>
  </si>
  <si>
    <t>Hold me tight</t>
  </si>
  <si>
    <t>20tdnc</t>
  </si>
  <si>
    <t>ゆらめ</t>
  </si>
  <si>
    <t>Make debut!</t>
  </si>
  <si>
    <t>ベノム(feat.flower)</t>
  </si>
  <si>
    <t>vfveno</t>
  </si>
  <si>
    <t>乱数調整のリバースシンデレラ</t>
  </si>
  <si>
    <t>ssnrns</t>
  </si>
  <si>
    <t>Donder Time</t>
  </si>
  <si>
    <t>20tcty</t>
  </si>
  <si>
    <t>weare0</t>
  </si>
  <si>
    <t>DDU-DU DDU-DU</t>
  </si>
  <si>
    <t>bad guy</t>
  </si>
  <si>
    <t>睡蓮花</t>
  </si>
  <si>
    <t>夏祭り / ジッタリン・ジン</t>
  </si>
  <si>
    <t>natsuj</t>
  </si>
  <si>
    <t>gunjou</t>
  </si>
  <si>
    <t>ヴァンパイア</t>
  </si>
  <si>
    <t>mikvam</t>
  </si>
  <si>
    <t>Hello, Worldooon!!</t>
  </si>
  <si>
    <t>Emma</t>
  </si>
  <si>
    <t>Aloft in the wind</t>
  </si>
  <si>
    <t>マツヨイナイトバグ</t>
  </si>
  <si>
    <t>20tidl</t>
  </si>
  <si>
    <t>BATTLE NO.1</t>
  </si>
  <si>
    <t>Walking with you</t>
  </si>
  <si>
    <t>nbwalk</t>
  </si>
  <si>
    <t>鼓舞曲「閻魔」</t>
  </si>
  <si>
    <t>魑魅魍魎</t>
  </si>
  <si>
    <t>†バチ!ムチ!?マッスルキングダム†</t>
  </si>
  <si>
    <t>20tanm</t>
  </si>
  <si>
    <t>一世風靡</t>
  </si>
  <si>
    <t>20tbtu</t>
  </si>
  <si>
    <t>怪獣少女は火を吹かない</t>
  </si>
  <si>
    <t>ssnkjs</t>
  </si>
  <si>
    <t>燃えよサファイア</t>
  </si>
  <si>
    <t>Hello, Mr.JOKER</t>
  </si>
  <si>
    <t>20thei</t>
  </si>
  <si>
    <t>第六感</t>
  </si>
  <si>
    <t>グッバイ宣言</t>
  </si>
  <si>
    <t>vfgbs</t>
  </si>
  <si>
    <t>大好きな太鼓の音</t>
  </si>
  <si>
    <t>ssn3rd</t>
  </si>
  <si>
    <t>踊</t>
  </si>
  <si>
    <t>adodo</t>
  </si>
  <si>
    <t>YONA YONA DANCE</t>
  </si>
  <si>
    <t>yo7yo7</t>
  </si>
  <si>
    <t>siruvu</t>
  </si>
  <si>
    <t>明け星</t>
  </si>
  <si>
    <t>Fun!Fun!Fun! ～夢∞～</t>
  </si>
  <si>
    <t>liveDevil</t>
  </si>
  <si>
    <t>たいこの2000</t>
  </si>
  <si>
    <t>20tbc</t>
  </si>
  <si>
    <t>Spectral Rider</t>
  </si>
  <si>
    <t>solstr</t>
  </si>
  <si>
    <t>どんちゃん世界旅行</t>
  </si>
  <si>
    <t>bko1</t>
  </si>
  <si>
    <t>ex寅 Trap!!</t>
  </si>
  <si>
    <t>The Future of the 太鼓ドラム</t>
  </si>
  <si>
    <t>20t765</t>
  </si>
  <si>
    <t>スキスキ星人</t>
  </si>
  <si>
    <t>以後別做朋友 The Distance of Love</t>
  </si>
  <si>
    <t>Sugar</t>
  </si>
  <si>
    <t>AWAY</t>
  </si>
  <si>
    <t>シンデレラ</t>
  </si>
  <si>
    <t>20tftr</t>
  </si>
  <si>
    <t>業 -善なる神とこの世の悪について-</t>
  </si>
  <si>
    <t>めためた☆ゆにば～すっ！</t>
  </si>
  <si>
    <t>ラブユー☆どんちゃん</t>
  </si>
  <si>
    <t>bkov2</t>
  </si>
  <si>
    <t>トンガチン</t>
  </si>
  <si>
    <t>tongat</t>
  </si>
  <si>
    <t>喫茶レイン</t>
  </si>
  <si>
    <t>ksrain</t>
  </si>
  <si>
    <t>Streamer</t>
  </si>
  <si>
    <t>プロミスザスター</t>
  </si>
  <si>
    <t>阿修羅ちゃん</t>
  </si>
  <si>
    <t>dryflw</t>
  </si>
  <si>
    <t>アニマル</t>
  </si>
  <si>
    <t>Lunar Maria</t>
  </si>
  <si>
    <t>Racing the Storm</t>
  </si>
  <si>
    <t>crtrcs</t>
  </si>
  <si>
    <t>まおぅ</t>
  </si>
  <si>
    <t>clsmao</t>
  </si>
  <si>
    <t>neko</t>
  </si>
  <si>
    <t>onsayg</t>
  </si>
  <si>
    <t>cosmb</t>
  </si>
  <si>
    <t>Kill My Fortune</t>
  </si>
  <si>
    <t>一途</t>
  </si>
  <si>
    <t>神っぽいな</t>
  </si>
  <si>
    <t>せかいのおと - sekai note -</t>
  </si>
  <si>
    <t>clslu7</t>
  </si>
  <si>
    <t>女神な世界 II</t>
  </si>
  <si>
    <t>megm2x</t>
  </si>
  <si>
    <t>きょうはたいこ曜日</t>
  </si>
  <si>
    <t>cs3op</t>
  </si>
  <si>
    <r>
      <t>天体</t>
    </r>
    <r>
      <rPr>
        <sz val="11"/>
        <color theme="1"/>
        <rFont val="맑은 고딕"/>
        <family val="2"/>
        <scheme val="minor"/>
      </rPr>
      <t>観</t>
    </r>
    <r>
      <rPr>
        <sz val="11"/>
        <color theme="1"/>
        <rFont val="맑은 고딕"/>
        <family val="3"/>
        <charset val="129"/>
        <scheme val="minor"/>
      </rPr>
      <t>測</t>
    </r>
  </si>
  <si>
    <r>
      <t>超時空アドベンチャ</t>
    </r>
    <r>
      <rPr>
        <sz val="11"/>
        <color theme="1"/>
        <rFont val="맑은 고딕"/>
        <family val="2"/>
        <scheme val="minor"/>
      </rPr>
      <t>ー</t>
    </r>
  </si>
  <si>
    <r>
      <t>キミと響くハ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モニ</t>
    </r>
    <r>
      <rPr>
        <sz val="11"/>
        <color theme="1"/>
        <rFont val="맑은 고딕"/>
        <family val="2"/>
        <scheme val="minor"/>
      </rPr>
      <t>ー</t>
    </r>
  </si>
  <si>
    <r>
      <rPr>
        <sz val="11"/>
        <color theme="1"/>
        <rFont val="맑은 고딕"/>
        <family val="2"/>
        <scheme val="minor"/>
      </rPr>
      <t>竜</t>
    </r>
    <r>
      <rPr>
        <sz val="11"/>
        <color theme="1"/>
        <rFont val="맑은 고딕"/>
        <family val="3"/>
        <charset val="129"/>
        <scheme val="minor"/>
      </rPr>
      <t>と</t>
    </r>
    <r>
      <rPr>
        <sz val="11"/>
        <color theme="1"/>
        <rFont val="맑은 고딕"/>
        <family val="2"/>
        <scheme val="minor"/>
      </rPr>
      <t>黒</t>
    </r>
    <r>
      <rPr>
        <sz val="11"/>
        <color theme="1"/>
        <rFont val="맑은 고딕"/>
        <family val="3"/>
        <charset val="129"/>
        <scheme val="minor"/>
      </rPr>
      <t>炎の</t>
    </r>
    <r>
      <rPr>
        <sz val="11"/>
        <color theme="1"/>
        <rFont val="맑은 고딕"/>
        <family val="2"/>
        <scheme val="minor"/>
      </rPr>
      <t>姫</t>
    </r>
    <r>
      <rPr>
        <sz val="11"/>
        <color theme="1"/>
        <rFont val="맑은 고딕"/>
        <family val="3"/>
        <charset val="129"/>
        <scheme val="minor"/>
      </rPr>
      <t>君</t>
    </r>
  </si>
  <si>
    <r>
      <rPr>
        <sz val="11"/>
        <color theme="1"/>
        <rFont val="맑은 고딕"/>
        <family val="2"/>
        <scheme val="minor"/>
      </rPr>
      <t>恋</t>
    </r>
    <r>
      <rPr>
        <sz val="11"/>
        <color theme="1"/>
        <rFont val="맑은 고딕"/>
        <family val="3"/>
        <charset val="129"/>
        <scheme val="minor"/>
      </rPr>
      <t>するフォ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チュンクッキ</t>
    </r>
    <r>
      <rPr>
        <sz val="11"/>
        <color theme="1"/>
        <rFont val="맑은 고딕"/>
        <family val="2"/>
        <scheme val="minor"/>
      </rPr>
      <t>ー</t>
    </r>
  </si>
  <si>
    <r>
      <t>ヘビ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ロ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テ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ション</t>
    </r>
  </si>
  <si>
    <r>
      <t>Everyday、カチュ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シャ</t>
    </r>
  </si>
  <si>
    <r>
      <rPr>
        <sz val="11"/>
        <color theme="1"/>
        <rFont val="맑은 고딕"/>
        <family val="2"/>
        <scheme val="minor"/>
      </rPr>
      <t>亜</t>
    </r>
    <r>
      <rPr>
        <sz val="11"/>
        <color theme="1"/>
        <rFont val="맑은 고딕"/>
        <family val="3"/>
        <charset val="129"/>
        <scheme val="minor"/>
      </rPr>
      <t>空間遊泳ac12.5</t>
    </r>
  </si>
  <si>
    <r>
      <t>アレキサンダ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のテ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マ</t>
    </r>
  </si>
  <si>
    <r>
      <t>風のファンタジ</t>
    </r>
    <r>
      <rPr>
        <sz val="11"/>
        <color theme="1"/>
        <rFont val="맑은 고딕"/>
        <family val="2"/>
        <scheme val="minor"/>
      </rPr>
      <t>ー</t>
    </r>
  </si>
  <si>
    <r>
      <t>パステル ドリ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ム</t>
    </r>
  </si>
  <si>
    <r>
      <t>グレ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ト！アニマルカイザ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!!</t>
    </r>
  </si>
  <si>
    <r>
      <t>アンパンマンのマ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チ</t>
    </r>
  </si>
  <si>
    <r>
      <t>さよならワ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リャ</t>
    </r>
  </si>
  <si>
    <r>
      <t>YouTubeテ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マソング</t>
    </r>
  </si>
  <si>
    <r>
      <t>サンバ アレグリ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ア</t>
    </r>
  </si>
  <si>
    <r>
      <t>くらえ！ブットバ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スト!!</t>
    </r>
  </si>
  <si>
    <r>
      <t>バ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ニングフォ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スメドレ</t>
    </r>
    <r>
      <rPr>
        <sz val="11"/>
        <color theme="1"/>
        <rFont val="맑은 고딕"/>
        <family val="2"/>
        <scheme val="minor"/>
      </rPr>
      <t>ー</t>
    </r>
  </si>
  <si>
    <r>
      <t>夜</t>
    </r>
    <r>
      <rPr>
        <sz val="11"/>
        <color theme="1"/>
        <rFont val="맑은 고딕"/>
        <family val="2"/>
        <scheme val="minor"/>
      </rPr>
      <t>桜</t>
    </r>
    <r>
      <rPr>
        <sz val="11"/>
        <color theme="1"/>
        <rFont val="맑은 고딕"/>
        <family val="3"/>
        <charset val="129"/>
        <scheme val="minor"/>
      </rPr>
      <t>謝肉祭</t>
    </r>
  </si>
  <si>
    <r>
      <t>ゆれるプリ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ツ</t>
    </r>
    <r>
      <rPr>
        <sz val="11"/>
        <color theme="1"/>
        <rFont val="맑은 고딕"/>
        <family val="2"/>
        <scheme val="minor"/>
      </rPr>
      <t>実</t>
    </r>
    <r>
      <rPr>
        <sz val="11"/>
        <color theme="1"/>
        <rFont val="맑은 고딕"/>
        <family val="3"/>
        <charset val="129"/>
        <scheme val="minor"/>
      </rPr>
      <t>行委員</t>
    </r>
  </si>
  <si>
    <r>
      <rPr>
        <sz val="11"/>
        <color theme="1"/>
        <rFont val="맑은 고딕"/>
        <family val="2"/>
        <scheme val="minor"/>
      </rPr>
      <t>画竜</t>
    </r>
    <r>
      <rPr>
        <sz val="11"/>
        <color theme="1"/>
        <rFont val="맑은 고딕"/>
        <family val="3"/>
        <charset val="129"/>
        <scheme val="minor"/>
      </rPr>
      <t>点睛</t>
    </r>
  </si>
  <si>
    <r>
      <t>百花繚</t>
    </r>
    <r>
      <rPr>
        <sz val="11"/>
        <color theme="1"/>
        <rFont val="맑은 고딕"/>
        <family val="2"/>
        <scheme val="minor"/>
      </rPr>
      <t>乱</t>
    </r>
  </si>
  <si>
    <r>
      <t>ソウルキャリバ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II</t>
    </r>
  </si>
  <si>
    <r>
      <t>ソ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ドバトラ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ズ</t>
    </r>
  </si>
  <si>
    <r>
      <t>天</t>
    </r>
    <r>
      <rPr>
        <sz val="11"/>
        <color theme="1"/>
        <rFont val="맑은 고딕"/>
        <family val="2"/>
        <scheme val="minor"/>
      </rPr>
      <t>国</t>
    </r>
    <r>
      <rPr>
        <sz val="11"/>
        <color theme="1"/>
        <rFont val="맑은 고딕"/>
        <family val="3"/>
        <charset val="129"/>
        <scheme val="minor"/>
      </rPr>
      <t>と地獄 序曲</t>
    </r>
  </si>
  <si>
    <r>
      <t>サ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フサイド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サティ</t>
    </r>
  </si>
  <si>
    <r>
      <t>へ調の協奏曲 第3</t>
    </r>
    <r>
      <rPr>
        <sz val="11"/>
        <color theme="1"/>
        <rFont val="맑은 고딕"/>
        <family val="2"/>
        <scheme val="minor"/>
      </rPr>
      <t>楽</t>
    </r>
    <r>
      <rPr>
        <sz val="11"/>
        <color theme="1"/>
        <rFont val="맑은 고딕"/>
        <family val="3"/>
        <charset val="129"/>
        <scheme val="minor"/>
      </rPr>
      <t>章</t>
    </r>
  </si>
  <si>
    <r>
      <t>ク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プランの墓</t>
    </r>
  </si>
  <si>
    <r>
      <t>カレ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カノ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カノン</t>
    </r>
  </si>
  <si>
    <r>
      <t>亡き王女のためのパヴァ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ヌ</t>
    </r>
  </si>
  <si>
    <r>
      <t>トッカ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タとフ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ガとロック</t>
    </r>
  </si>
  <si>
    <r>
      <t>ウィリアム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テル序曲</t>
    </r>
  </si>
  <si>
    <r>
      <t>ココロ</t>
    </r>
    <r>
      <rPr>
        <sz val="11"/>
        <color theme="1"/>
        <rFont val="맑은 고딕"/>
        <family val="2"/>
        <scheme val="minor"/>
      </rPr>
      <t>転</t>
    </r>
    <r>
      <rPr>
        <sz val="11"/>
        <color theme="1"/>
        <rFont val="맑은 고딕"/>
        <family val="3"/>
        <charset val="129"/>
        <scheme val="minor"/>
      </rPr>
      <t>がせっ！</t>
    </r>
  </si>
  <si>
    <r>
      <t>駄</t>
    </r>
    <r>
      <rPr>
        <sz val="11"/>
        <color theme="1"/>
        <rFont val="맑은 고딕"/>
        <family val="2"/>
        <scheme val="minor"/>
      </rPr>
      <t>々</t>
    </r>
    <r>
      <rPr>
        <sz val="11"/>
        <color theme="1"/>
        <rFont val="맑은 고딕"/>
        <family val="3"/>
        <charset val="129"/>
        <scheme val="minor"/>
      </rPr>
      <t>っ子モンスタ</t>
    </r>
    <r>
      <rPr>
        <sz val="11"/>
        <color theme="1"/>
        <rFont val="맑은 고딕"/>
        <family val="2"/>
        <scheme val="minor"/>
      </rPr>
      <t>ー</t>
    </r>
  </si>
  <si>
    <r>
      <rPr>
        <sz val="11"/>
        <color theme="1"/>
        <rFont val="맑은 고딕"/>
        <family val="2"/>
        <scheme val="minor"/>
      </rPr>
      <t>伝説</t>
    </r>
    <r>
      <rPr>
        <sz val="11"/>
        <color theme="1"/>
        <rFont val="맑은 고딕"/>
        <family val="3"/>
        <charset val="129"/>
        <scheme val="minor"/>
      </rPr>
      <t>の祭り</t>
    </r>
  </si>
  <si>
    <r>
      <t>ドラゴンボ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ルヒ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ロ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ズ ギャラクシ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ミッションシリ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ズ テ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マソング</t>
    </r>
  </si>
  <si>
    <r>
      <t>ドラゴンボ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ルヒ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ロ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ズ 邪</t>
    </r>
    <r>
      <rPr>
        <sz val="11"/>
        <color theme="1"/>
        <rFont val="맑은 고딕"/>
        <family val="2"/>
        <scheme val="minor"/>
      </rPr>
      <t>悪</t>
    </r>
    <r>
      <rPr>
        <sz val="11"/>
        <color theme="1"/>
        <rFont val="맑은 고딕"/>
        <family val="3"/>
        <charset val="129"/>
        <scheme val="minor"/>
      </rPr>
      <t>龍ミッションシリ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ズ テ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マソング</t>
    </r>
  </si>
  <si>
    <r>
      <t>全力バタンキュ</t>
    </r>
    <r>
      <rPr>
        <sz val="11"/>
        <color theme="1"/>
        <rFont val="맑은 고딕"/>
        <family val="2"/>
        <scheme val="minor"/>
      </rPr>
      <t>ー</t>
    </r>
  </si>
  <si>
    <r>
      <t>ドラゴンスピリットメドレ</t>
    </r>
    <r>
      <rPr>
        <sz val="11"/>
        <color theme="1"/>
        <rFont val="맑은 고딕"/>
        <family val="2"/>
        <scheme val="minor"/>
      </rPr>
      <t>ー</t>
    </r>
  </si>
  <si>
    <r>
      <t>シンフォニック ドルア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ガ</t>
    </r>
  </si>
  <si>
    <r>
      <t>ドルア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ガの塔メドレ</t>
    </r>
    <r>
      <rPr>
        <sz val="11"/>
        <color theme="1"/>
        <rFont val="맑은 고딕"/>
        <family val="2"/>
        <scheme val="minor"/>
      </rPr>
      <t>ー</t>
    </r>
  </si>
  <si>
    <r>
      <t>い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あるふぁんくらぶ</t>
    </r>
  </si>
  <si>
    <r>
      <rPr>
        <sz val="11"/>
        <color theme="1"/>
        <rFont val="맑은 고딕"/>
        <family val="2"/>
        <scheme val="minor"/>
      </rPr>
      <t>残</t>
    </r>
    <r>
      <rPr>
        <sz val="11"/>
        <color theme="1"/>
        <rFont val="맑은 고딕"/>
        <family val="3"/>
        <charset val="129"/>
        <scheme val="minor"/>
      </rPr>
      <t>酷な天使のテ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ゼ</t>
    </r>
  </si>
  <si>
    <r>
      <t>ファミレスウォ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ズ</t>
    </r>
  </si>
  <si>
    <r>
      <t>ファッションモンスタ</t>
    </r>
    <r>
      <rPr>
        <sz val="11"/>
        <color theme="1"/>
        <rFont val="맑은 고딕"/>
        <family val="2"/>
        <scheme val="minor"/>
      </rPr>
      <t>ー</t>
    </r>
  </si>
  <si>
    <r>
      <t>サタデ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太鼓フィ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バ</t>
    </r>
    <r>
      <rPr>
        <sz val="11"/>
        <color theme="1"/>
        <rFont val="맑은 고딕"/>
        <family val="2"/>
        <scheme val="minor"/>
      </rPr>
      <t>ー</t>
    </r>
  </si>
  <si>
    <r>
      <t>冬</t>
    </r>
    <r>
      <rPr>
        <sz val="11"/>
        <color theme="1"/>
        <rFont val="맑은 고딕"/>
        <family val="2"/>
        <scheme val="minor"/>
      </rPr>
      <t>竜</t>
    </r>
    <r>
      <rPr>
        <sz val="11"/>
        <color theme="1"/>
        <rFont val="맑은 고딕"/>
        <family val="3"/>
        <charset val="129"/>
        <scheme val="minor"/>
      </rPr>
      <t xml:space="preserve"> ～Toryu～</t>
    </r>
  </si>
  <si>
    <r>
      <t>ファンタジ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ゾ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ン OPA-OPA! - GMT remix -</t>
    </r>
  </si>
  <si>
    <r>
      <t>G意識過</t>
    </r>
    <r>
      <rPr>
        <sz val="11"/>
        <color theme="1"/>
        <rFont val="맑은 고딕"/>
        <family val="2"/>
        <scheme val="minor"/>
      </rPr>
      <t>剰</t>
    </r>
  </si>
  <si>
    <r>
      <t>エンジェル ドリ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ム</t>
    </r>
  </si>
  <si>
    <r>
      <t>ゲラゲラポ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のうた</t>
    </r>
  </si>
  <si>
    <r>
      <t>ドキドキ</t>
    </r>
    <r>
      <rPr>
        <sz val="11"/>
        <color theme="1"/>
        <rFont val="맑은 고딕"/>
        <family val="2"/>
        <scheme val="minor"/>
      </rPr>
      <t>恋</t>
    </r>
    <r>
      <rPr>
        <sz val="11"/>
        <color theme="1"/>
        <rFont val="맑은 고딕"/>
        <family val="3"/>
        <charset val="129"/>
        <scheme val="minor"/>
      </rPr>
      <t>の予感！？</t>
    </r>
  </si>
  <si>
    <r>
      <t>重金</t>
    </r>
    <r>
      <rPr>
        <sz val="11"/>
        <color theme="1"/>
        <rFont val="맑은 고딕"/>
        <family val="2"/>
        <scheme val="minor"/>
      </rPr>
      <t>属</t>
    </r>
    <r>
      <rPr>
        <sz val="11"/>
        <color theme="1"/>
        <rFont val="맑은 고딕"/>
        <family val="3"/>
        <charset val="129"/>
        <scheme val="minor"/>
      </rPr>
      <t>フュ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ギティブ</t>
    </r>
  </si>
  <si>
    <r>
      <rPr>
        <sz val="11"/>
        <color theme="1"/>
        <rFont val="맑은 고딕"/>
        <family val="2"/>
        <scheme val="minor"/>
      </rPr>
      <t>桜</t>
    </r>
    <r>
      <rPr>
        <sz val="11"/>
        <color theme="1"/>
        <rFont val="맑은 고딕"/>
        <family val="3"/>
        <charset val="129"/>
        <scheme val="minor"/>
      </rPr>
      <t>花爛漫</t>
    </r>
  </si>
  <si>
    <r>
      <t>春</t>
    </r>
    <r>
      <rPr>
        <sz val="11"/>
        <color theme="1"/>
        <rFont val="맑은 고딕"/>
        <family val="2"/>
        <scheme val="minor"/>
      </rPr>
      <t>竜</t>
    </r>
    <r>
      <rPr>
        <sz val="11"/>
        <color theme="1"/>
        <rFont val="맑은 고딕"/>
        <family val="3"/>
        <charset val="129"/>
        <scheme val="minor"/>
      </rPr>
      <t xml:space="preserve"> ～Haryu～</t>
    </r>
  </si>
  <si>
    <r>
      <t>ハロ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！ ハロウィン</t>
    </r>
  </si>
  <si>
    <r>
      <t>スクロ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ミカ</t>
    </r>
  </si>
  <si>
    <r>
      <t>夢色コ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スタ</t>
    </r>
    <r>
      <rPr>
        <sz val="11"/>
        <color theme="1"/>
        <rFont val="맑은 고딕"/>
        <family val="2"/>
        <scheme val="minor"/>
      </rPr>
      <t>ー</t>
    </r>
  </si>
  <si>
    <r>
      <t>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ルナイトdeインデナイ</t>
    </r>
  </si>
  <si>
    <r>
      <t>インベ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ダ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インベ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ダ</t>
    </r>
    <r>
      <rPr>
        <sz val="11"/>
        <color theme="1"/>
        <rFont val="맑은 고딕"/>
        <family val="2"/>
        <scheme val="minor"/>
      </rPr>
      <t>ー</t>
    </r>
  </si>
  <si>
    <r>
      <t>時空</t>
    </r>
    <r>
      <rPr>
        <sz val="11"/>
        <color theme="1"/>
        <rFont val="맑은 고딕"/>
        <family val="2"/>
        <scheme val="minor"/>
      </rPr>
      <t>庁</t>
    </r>
    <r>
      <rPr>
        <sz val="11"/>
        <color theme="1"/>
        <rFont val="맑은 고딕"/>
        <family val="3"/>
        <charset val="129"/>
        <scheme val="minor"/>
      </rPr>
      <t>時空1課</t>
    </r>
  </si>
  <si>
    <r>
      <t>時空</t>
    </r>
    <r>
      <rPr>
        <sz val="11"/>
        <color theme="1"/>
        <rFont val="맑은 고딕"/>
        <family val="2"/>
        <scheme val="minor"/>
      </rPr>
      <t>庁捜</t>
    </r>
    <r>
      <rPr>
        <sz val="11"/>
        <color theme="1"/>
        <rFont val="맑은 고딕"/>
        <family val="3"/>
        <charset val="129"/>
        <scheme val="minor"/>
      </rPr>
      <t>査2課</t>
    </r>
  </si>
  <si>
    <r>
      <t>ト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タル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エクリプス 2035</t>
    </r>
  </si>
  <si>
    <r>
      <t>夏</t>
    </r>
    <r>
      <rPr>
        <sz val="11"/>
        <color theme="1"/>
        <rFont val="맑은 고딕"/>
        <family val="2"/>
        <scheme val="minor"/>
      </rPr>
      <t>竜</t>
    </r>
    <r>
      <rPr>
        <sz val="11"/>
        <color theme="1"/>
        <rFont val="맑은 고딕"/>
        <family val="3"/>
        <charset val="129"/>
        <scheme val="minor"/>
      </rPr>
      <t xml:space="preserve"> ～Karyu～</t>
    </r>
  </si>
  <si>
    <r>
      <t>メタナイトの逆襲メドレ</t>
    </r>
    <r>
      <rPr>
        <sz val="11"/>
        <color theme="1"/>
        <rFont val="맑은 고딕"/>
        <family val="2"/>
        <scheme val="minor"/>
      </rPr>
      <t>ー</t>
    </r>
  </si>
  <si>
    <r>
      <t>ゼルダの</t>
    </r>
    <r>
      <rPr>
        <sz val="11"/>
        <color theme="1"/>
        <rFont val="맑은 고딕"/>
        <family val="2"/>
        <scheme val="minor"/>
      </rPr>
      <t>伝説</t>
    </r>
    <r>
      <rPr>
        <sz val="11"/>
        <color theme="1"/>
        <rFont val="맑은 고딕"/>
        <family val="3"/>
        <charset val="129"/>
        <scheme val="minor"/>
      </rPr>
      <t>　ブレス オブ ザ ワイルド　メドレ</t>
    </r>
    <r>
      <rPr>
        <sz val="11"/>
        <color theme="1"/>
        <rFont val="맑은 고딕"/>
        <family val="2"/>
        <scheme val="minor"/>
      </rPr>
      <t>ー</t>
    </r>
  </si>
  <si>
    <r>
      <t>限界突破×サバイバ</t>
    </r>
    <r>
      <rPr>
        <sz val="11"/>
        <color theme="1"/>
        <rFont val="맑은 고딕"/>
        <family val="2"/>
        <scheme val="minor"/>
      </rPr>
      <t>ー</t>
    </r>
  </si>
  <si>
    <r>
      <t>名探偵コナン メイン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テ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マ</t>
    </r>
  </si>
  <si>
    <r>
      <t>きゅんっ！ヴァンパイアガ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</t>
    </r>
  </si>
  <si>
    <r>
      <t>LOVE</t>
    </r>
    <r>
      <rPr>
        <sz val="11"/>
        <color theme="1"/>
        <rFont val="맑은 고딕"/>
        <family val="2"/>
        <scheme val="minor"/>
      </rPr>
      <t>戦</t>
    </r>
    <r>
      <rPr>
        <sz val="11"/>
        <color theme="1"/>
        <rFont val="맑은 고딕"/>
        <family val="3"/>
        <charset val="129"/>
        <scheme val="minor"/>
      </rPr>
      <t>!!</t>
    </r>
  </si>
  <si>
    <r>
      <t>愛×愛ホイッスル(カレ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メシ公式曲)</t>
    </r>
  </si>
  <si>
    <r>
      <t>ルカルカ★ナイトフィ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バ</t>
    </r>
    <r>
      <rPr>
        <sz val="11"/>
        <color theme="1"/>
        <rFont val="맑은 고딕"/>
        <family val="2"/>
        <scheme val="minor"/>
      </rPr>
      <t>ー</t>
    </r>
  </si>
  <si>
    <r>
      <t>シュガ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ソングとビタ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ステップ</t>
    </r>
  </si>
  <si>
    <r>
      <t>めざせポケモンマスタ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 xml:space="preserve"> -20th Anniversary-</t>
    </r>
  </si>
  <si>
    <r>
      <t xml:space="preserve">魔方陣 </t>
    </r>
    <r>
      <rPr>
        <sz val="11"/>
        <color theme="1"/>
        <rFont val="맑은 고딕"/>
        <family val="2"/>
        <scheme val="minor"/>
      </rPr>
      <t>‐</t>
    </r>
    <r>
      <rPr>
        <sz val="11"/>
        <color theme="1"/>
        <rFont val="맑은 고딕"/>
        <family val="3"/>
        <charset val="129"/>
        <scheme val="minor"/>
      </rPr>
      <t>サモン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デルタ</t>
    </r>
    <r>
      <rPr>
        <sz val="11"/>
        <color theme="1"/>
        <rFont val="맑은 고딕"/>
        <family val="2"/>
        <scheme val="minor"/>
      </rPr>
      <t>‐</t>
    </r>
  </si>
  <si>
    <r>
      <t>ピコピコ マッピ</t>
    </r>
    <r>
      <rPr>
        <sz val="11"/>
        <color theme="1"/>
        <rFont val="맑은 고딕"/>
        <family val="2"/>
        <scheme val="minor"/>
      </rPr>
      <t>ー</t>
    </r>
  </si>
  <si>
    <r>
      <t>ス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パ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マリオブラザ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ズ</t>
    </r>
  </si>
  <si>
    <r>
      <rPr>
        <sz val="11"/>
        <color theme="1"/>
        <rFont val="맑은 고딕"/>
        <family val="2"/>
        <scheme val="minor"/>
      </rPr>
      <t>〆</t>
    </r>
    <r>
      <rPr>
        <sz val="11"/>
        <color theme="1"/>
        <rFont val="맑은 고딕"/>
        <family val="3"/>
        <charset val="129"/>
        <scheme val="minor"/>
      </rPr>
      <t>ドレ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2000</t>
    </r>
  </si>
  <si>
    <r>
      <t>女</t>
    </r>
    <r>
      <rPr>
        <sz val="11"/>
        <color theme="1"/>
        <rFont val="맑은 고딕"/>
        <family val="2"/>
        <scheme val="minor"/>
      </rPr>
      <t>々</t>
    </r>
    <r>
      <rPr>
        <sz val="11"/>
        <color theme="1"/>
        <rFont val="맑은 고딕"/>
        <family val="3"/>
        <charset val="129"/>
        <scheme val="minor"/>
      </rPr>
      <t>しくて</t>
    </r>
  </si>
  <si>
    <r>
      <t>メタルホ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ク BGM1</t>
    </r>
  </si>
  <si>
    <r>
      <t>ミュ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ジック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リボルバ</t>
    </r>
    <r>
      <rPr>
        <sz val="11"/>
        <color theme="1"/>
        <rFont val="맑은 고딕"/>
        <family val="2"/>
        <scheme val="minor"/>
      </rPr>
      <t>ー</t>
    </r>
  </si>
  <si>
    <r>
      <t>マ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ブルハ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ト</t>
    </r>
  </si>
  <si>
    <r>
      <t>初音ミクの消失</t>
    </r>
    <r>
      <rPr>
        <sz val="11"/>
        <color theme="1"/>
        <rFont val="맑은 고딕"/>
        <family val="2"/>
        <scheme val="minor"/>
      </rPr>
      <t>‐</t>
    </r>
    <r>
      <rPr>
        <sz val="11"/>
        <color theme="1"/>
        <rFont val="맑은 고딕"/>
        <family val="3"/>
        <charset val="129"/>
        <scheme val="minor"/>
      </rPr>
      <t>劇場版</t>
    </r>
    <r>
      <rPr>
        <sz val="11"/>
        <color theme="1"/>
        <rFont val="맑은 고딕"/>
        <family val="2"/>
        <scheme val="minor"/>
      </rPr>
      <t>‐</t>
    </r>
  </si>
  <si>
    <r>
      <t>千本</t>
    </r>
    <r>
      <rPr>
        <sz val="11"/>
        <color theme="1"/>
        <rFont val="맑은 고딕"/>
        <family val="2"/>
        <scheme val="minor"/>
      </rPr>
      <t>桜</t>
    </r>
  </si>
  <si>
    <r>
      <t>月</t>
    </r>
    <r>
      <rPr>
        <sz val="11"/>
        <color theme="1"/>
        <rFont val="맑은 고딕"/>
        <family val="2"/>
        <scheme val="minor"/>
      </rPr>
      <t>読</t>
    </r>
    <r>
      <rPr>
        <sz val="11"/>
        <color theme="1"/>
        <rFont val="맑은 고딕"/>
        <family val="3"/>
        <charset val="129"/>
        <scheme val="minor"/>
      </rPr>
      <t>命</t>
    </r>
  </si>
  <si>
    <r>
      <t>モンスタ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ハンタ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4 メドレ</t>
    </r>
    <r>
      <rPr>
        <sz val="11"/>
        <color theme="1"/>
        <rFont val="맑은 고딕"/>
        <family val="2"/>
        <scheme val="minor"/>
      </rPr>
      <t>ー</t>
    </r>
  </si>
  <si>
    <r>
      <t>ヘイ，ミスタ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プロフェッサ</t>
    </r>
    <r>
      <rPr>
        <sz val="11"/>
        <color theme="1"/>
        <rFont val="맑은 고딕"/>
        <family val="2"/>
        <scheme val="minor"/>
      </rPr>
      <t>ー</t>
    </r>
  </si>
  <si>
    <r>
      <t>筋肉のような僕ら ～マッスル愛のテ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マ～</t>
    </r>
  </si>
  <si>
    <r>
      <t>名</t>
    </r>
    <r>
      <rPr>
        <sz val="11"/>
        <color theme="1"/>
        <rFont val="맑은 고딕"/>
        <family val="2"/>
        <scheme val="minor"/>
      </rPr>
      <t>乗</t>
    </r>
    <r>
      <rPr>
        <sz val="11"/>
        <color theme="1"/>
        <rFont val="맑은 고딕"/>
        <family val="3"/>
        <charset val="129"/>
        <scheme val="minor"/>
      </rPr>
      <t>り（天上）</t>
    </r>
  </si>
  <si>
    <r>
      <t>ねぇ</t>
    </r>
    <r>
      <rPr>
        <sz val="11"/>
        <color theme="1"/>
        <rFont val="맑은 고딕"/>
        <family val="2"/>
        <scheme val="minor"/>
      </rPr>
      <t>教</t>
    </r>
    <r>
      <rPr>
        <sz val="11"/>
        <color theme="1"/>
        <rFont val="맑은 고딕"/>
        <family val="3"/>
        <charset val="129"/>
        <scheme val="minor"/>
      </rPr>
      <t>えて</t>
    </r>
  </si>
  <si>
    <r>
      <t>ザストゥ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ルの魔導書</t>
    </r>
  </si>
  <si>
    <r>
      <t>ナイトメア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サバイバ</t>
    </r>
    <r>
      <rPr>
        <sz val="11"/>
        <color theme="1"/>
        <rFont val="맑은 고딕"/>
        <family val="2"/>
        <scheme val="minor"/>
      </rPr>
      <t>ー</t>
    </r>
  </si>
  <si>
    <r>
      <rPr>
        <sz val="11"/>
        <color theme="1"/>
        <rFont val="맑은 고딕"/>
        <family val="2"/>
        <scheme val="minor"/>
      </rPr>
      <t>脳</t>
    </r>
    <r>
      <rPr>
        <sz val="11"/>
        <color theme="1"/>
        <rFont val="맑은 고딕"/>
        <family val="3"/>
        <charset val="129"/>
        <scheme val="minor"/>
      </rPr>
      <t>漿炸裂ガ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</t>
    </r>
  </si>
  <si>
    <r>
      <t>よく遊びよく</t>
    </r>
    <r>
      <rPr>
        <sz val="11"/>
        <color theme="1"/>
        <rFont val="맑은 고딕"/>
        <family val="2"/>
        <scheme val="minor"/>
      </rPr>
      <t>学</t>
    </r>
    <r>
      <rPr>
        <sz val="11"/>
        <color theme="1"/>
        <rFont val="맑은 고딕"/>
        <family val="3"/>
        <charset val="129"/>
        <scheme val="minor"/>
      </rPr>
      <t>べ</t>
    </r>
  </si>
  <si>
    <r>
      <t>鏡の</t>
    </r>
    <r>
      <rPr>
        <sz val="11"/>
        <color theme="1"/>
        <rFont val="맑은 고딕"/>
        <family val="2"/>
        <scheme val="minor"/>
      </rPr>
      <t>国</t>
    </r>
    <r>
      <rPr>
        <sz val="11"/>
        <color theme="1"/>
        <rFont val="맑은 고딕"/>
        <family val="3"/>
        <charset val="129"/>
        <scheme val="minor"/>
      </rPr>
      <t>のアリス</t>
    </r>
  </si>
  <si>
    <r>
      <t>虹色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夢色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太鼓色</t>
    </r>
  </si>
  <si>
    <r>
      <t>ミ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ナのおやしき</t>
    </r>
  </si>
  <si>
    <r>
      <t>シン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ゾンビ</t>
    </r>
  </si>
  <si>
    <r>
      <t>決</t>
    </r>
    <r>
      <rPr>
        <sz val="11"/>
        <color theme="1"/>
        <rFont val="맑은 고딕"/>
        <family val="2"/>
        <scheme val="minor"/>
      </rPr>
      <t>戦</t>
    </r>
    <r>
      <rPr>
        <sz val="11"/>
        <color theme="1"/>
        <rFont val="맑은 고딕"/>
        <family val="3"/>
        <charset val="129"/>
        <scheme val="minor"/>
      </rPr>
      <t>！！</t>
    </r>
  </si>
  <si>
    <r>
      <t>想いを手に願いを</t>
    </r>
    <r>
      <rPr>
        <sz val="11"/>
        <color theme="1"/>
        <rFont val="맑은 고딕"/>
        <family val="2"/>
        <scheme val="minor"/>
      </rPr>
      <t>込</t>
    </r>
    <r>
      <rPr>
        <sz val="11"/>
        <color theme="1"/>
        <rFont val="맑은 고딕"/>
        <family val="3"/>
        <charset val="129"/>
        <scheme val="minor"/>
      </rPr>
      <t>めて</t>
    </r>
  </si>
  <si>
    <r>
      <t>ラ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メン de Yo-Men!!</t>
    </r>
  </si>
  <si>
    <r>
      <t>リバイバ</t>
    </r>
    <r>
      <rPr>
        <sz val="11"/>
        <color theme="1"/>
        <rFont val="맑은 고딕"/>
        <family val="2"/>
        <scheme val="minor"/>
      </rPr>
      <t>ー</t>
    </r>
  </si>
  <si>
    <r>
      <t>わんにゃ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ワ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ルド</t>
    </r>
  </si>
  <si>
    <r>
      <t xml:space="preserve">EDY </t>
    </r>
    <r>
      <rPr>
        <sz val="11"/>
        <color theme="1"/>
        <rFont val="맑은 고딕"/>
        <family val="2"/>
        <scheme val="minor"/>
      </rPr>
      <t>‐</t>
    </r>
    <r>
      <rPr>
        <sz val="11"/>
        <color theme="1"/>
        <rFont val="맑은 고딕"/>
        <family val="3"/>
        <charset val="129"/>
        <scheme val="minor"/>
      </rPr>
      <t>エレクトリカルダンシングヨガ</t>
    </r>
    <r>
      <rPr>
        <sz val="11"/>
        <color theme="1"/>
        <rFont val="맑은 고딕"/>
        <family val="2"/>
        <scheme val="minor"/>
      </rPr>
      <t>‐</t>
    </r>
  </si>
  <si>
    <r>
      <t>ロボットロケンロ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☆</t>
    </r>
  </si>
  <si>
    <r>
      <t>ロックン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ハ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ト！</t>
    </r>
  </si>
  <si>
    <r>
      <t>風の</t>
    </r>
    <r>
      <rPr>
        <sz val="11"/>
        <color theme="1"/>
        <rFont val="맑은 고딕"/>
        <family val="2"/>
        <scheme val="minor"/>
      </rPr>
      <t>国</t>
    </r>
    <r>
      <rPr>
        <sz val="11"/>
        <color theme="1"/>
        <rFont val="맑은 고딕"/>
        <family val="3"/>
        <charset val="129"/>
        <scheme val="minor"/>
      </rPr>
      <t>の龍と騎士</t>
    </r>
  </si>
  <si>
    <r>
      <rPr>
        <sz val="11"/>
        <color theme="1"/>
        <rFont val="맑은 고딕"/>
        <family val="2"/>
        <scheme val="minor"/>
      </rPr>
      <t>恋</t>
    </r>
    <r>
      <rPr>
        <sz val="11"/>
        <color theme="1"/>
        <rFont val="맑은 고딕"/>
        <family val="3"/>
        <charset val="129"/>
        <scheme val="minor"/>
      </rPr>
      <t>の</t>
    </r>
    <r>
      <rPr>
        <sz val="11"/>
        <color theme="1"/>
        <rFont val="맑은 고딕"/>
        <family val="2"/>
        <scheme val="minor"/>
      </rPr>
      <t>処</t>
    </r>
    <r>
      <rPr>
        <sz val="11"/>
        <color theme="1"/>
        <rFont val="맑은 고딕"/>
        <family val="3"/>
        <charset val="129"/>
        <scheme val="minor"/>
      </rPr>
      <t>方箋</t>
    </r>
  </si>
  <si>
    <r>
      <t>ポニ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テ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ルとシュシュ</t>
    </r>
  </si>
  <si>
    <r>
      <rPr>
        <sz val="11"/>
        <color theme="1"/>
        <rFont val="맑은 고딕"/>
        <family val="2"/>
        <scheme val="minor"/>
      </rPr>
      <t>嘘</t>
    </r>
  </si>
  <si>
    <r>
      <rPr>
        <sz val="11"/>
        <color theme="1"/>
        <rFont val="맑은 고딕"/>
        <family val="2"/>
        <scheme val="minor"/>
      </rPr>
      <t>恋</t>
    </r>
    <r>
      <rPr>
        <sz val="11"/>
        <color theme="1"/>
        <rFont val="맑은 고딕"/>
        <family val="3"/>
        <charset val="129"/>
        <scheme val="minor"/>
      </rPr>
      <t>文2000</t>
    </r>
  </si>
  <si>
    <r>
      <t>SORA-I ア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スライズ</t>
    </r>
  </si>
  <si>
    <r>
      <t>SORA-II グリ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ゼ581</t>
    </r>
  </si>
  <si>
    <r>
      <rPr>
        <sz val="11"/>
        <color theme="1"/>
        <rFont val="맑은 고딕"/>
        <family val="2"/>
        <scheme val="minor"/>
      </rPr>
      <t>双竜</t>
    </r>
    <r>
      <rPr>
        <sz val="11"/>
        <color theme="1"/>
        <rFont val="맑은 고딕"/>
        <family val="3"/>
        <charset val="129"/>
        <scheme val="minor"/>
      </rPr>
      <t>ノ</t>
    </r>
    <r>
      <rPr>
        <sz val="11"/>
        <color theme="1"/>
        <rFont val="맑은 고딕"/>
        <family val="2"/>
        <scheme val="minor"/>
      </rPr>
      <t>乱</t>
    </r>
  </si>
  <si>
    <r>
      <t>ス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ハ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2000</t>
    </r>
  </si>
  <si>
    <r>
      <t>らんぶる</t>
    </r>
    <r>
      <rPr>
        <sz val="11"/>
        <color theme="1"/>
        <rFont val="맑은 고딕"/>
        <family val="2"/>
        <scheme val="minor"/>
      </rPr>
      <t>乱</t>
    </r>
    <r>
      <rPr>
        <sz val="11"/>
        <color theme="1"/>
        <rFont val="맑은 고딕"/>
        <family val="3"/>
        <charset val="129"/>
        <scheme val="minor"/>
      </rPr>
      <t>舞</t>
    </r>
  </si>
  <si>
    <r>
      <t>やわらか</t>
    </r>
    <r>
      <rPr>
        <sz val="11"/>
        <color theme="1"/>
        <rFont val="맑은 고딕"/>
        <family val="2"/>
        <scheme val="minor"/>
      </rPr>
      <t>戦</t>
    </r>
    <r>
      <rPr>
        <sz val="11"/>
        <color theme="1"/>
        <rFont val="맑은 고딕"/>
        <family val="3"/>
        <charset val="129"/>
        <scheme val="minor"/>
      </rPr>
      <t>車</t>
    </r>
  </si>
  <si>
    <r>
      <t>ナイト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オブ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ナイツ</t>
    </r>
  </si>
  <si>
    <r>
      <t>チルノのパ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フェクトさんすう</t>
    </r>
    <r>
      <rPr>
        <sz val="11"/>
        <color theme="1"/>
        <rFont val="맑은 고딕"/>
        <family val="2"/>
        <scheme val="minor"/>
      </rPr>
      <t>教</t>
    </r>
    <r>
      <rPr>
        <sz val="11"/>
        <color theme="1"/>
        <rFont val="맑은 고딕"/>
        <family val="3"/>
        <charset val="129"/>
        <scheme val="minor"/>
      </rPr>
      <t>室</t>
    </r>
  </si>
  <si>
    <r>
      <t>NeGa/PoSi*ラブ/コ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</t>
    </r>
  </si>
  <si>
    <r>
      <t>東京ソ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ダ 8Bit Edit</t>
    </r>
  </si>
  <si>
    <r>
      <t>激運！七福ハッピ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クル</t>
    </r>
    <r>
      <rPr>
        <sz val="11"/>
        <color theme="1"/>
        <rFont val="맑은 고딕"/>
        <family val="2"/>
        <scheme val="minor"/>
      </rPr>
      <t>ー</t>
    </r>
  </si>
  <si>
    <r>
      <t>ロシア民</t>
    </r>
    <r>
      <rPr>
        <sz val="11"/>
        <color theme="1"/>
        <rFont val="맑은 고딕"/>
        <family val="2"/>
        <scheme val="minor"/>
      </rPr>
      <t>謡</t>
    </r>
    <r>
      <rPr>
        <sz val="11"/>
        <color theme="1"/>
        <rFont val="맑은 고딕"/>
        <family val="3"/>
        <charset val="129"/>
        <scheme val="minor"/>
      </rPr>
      <t>メドレ</t>
    </r>
    <r>
      <rPr>
        <sz val="11"/>
        <color theme="1"/>
        <rFont val="맑은 고딕"/>
        <family val="2"/>
        <scheme val="minor"/>
      </rPr>
      <t>ー</t>
    </r>
  </si>
  <si>
    <r>
      <rPr>
        <sz val="11"/>
        <color theme="1"/>
        <rFont val="맑은 고딕"/>
        <family val="2"/>
        <scheme val="minor"/>
      </rPr>
      <t>戦</t>
    </r>
    <r>
      <rPr>
        <sz val="11"/>
        <color theme="1"/>
        <rFont val="맑은 고딕"/>
        <family val="3"/>
        <charset val="129"/>
        <scheme val="minor"/>
      </rPr>
      <t>え！ T3防衛隊 ～GDI mix～</t>
    </r>
  </si>
  <si>
    <r>
      <t>オレサマパイレ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ツ</t>
    </r>
  </si>
  <si>
    <r>
      <t>ワ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ルズエンド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ダンスホ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</t>
    </r>
  </si>
  <si>
    <r>
      <t>三</t>
    </r>
    <r>
      <rPr>
        <sz val="11"/>
        <color theme="1"/>
        <rFont val="맑은 고딕"/>
        <family val="2"/>
        <scheme val="minor"/>
      </rPr>
      <t>瀬</t>
    </r>
    <r>
      <rPr>
        <sz val="11"/>
        <color theme="1"/>
        <rFont val="맑은 고딕"/>
        <family val="3"/>
        <charset val="129"/>
        <scheme val="minor"/>
      </rPr>
      <t>川</t>
    </r>
    <r>
      <rPr>
        <sz val="11"/>
        <color theme="1"/>
        <rFont val="맑은 고딕"/>
        <family val="2"/>
        <scheme val="minor"/>
      </rPr>
      <t>乱</t>
    </r>
    <r>
      <rPr>
        <sz val="11"/>
        <color theme="1"/>
        <rFont val="맑은 고딕"/>
        <family val="3"/>
        <charset val="129"/>
        <scheme val="minor"/>
      </rPr>
      <t>舞</t>
    </r>
  </si>
  <si>
    <r>
      <t>ヤマタイ★ナイトパ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ティ</t>
    </r>
    <r>
      <rPr>
        <sz val="11"/>
        <color theme="1"/>
        <rFont val="맑은 고딕"/>
        <family val="2"/>
        <scheme val="minor"/>
      </rPr>
      <t>ー</t>
    </r>
  </si>
  <si>
    <r>
      <t>豊</t>
    </r>
    <r>
      <rPr>
        <sz val="11"/>
        <color theme="1"/>
        <rFont val="맑은 고딕"/>
        <family val="2"/>
        <scheme val="minor"/>
      </rPr>
      <t>穣</t>
    </r>
    <r>
      <rPr>
        <sz val="11"/>
        <color theme="1"/>
        <rFont val="맑은 고딕"/>
        <family val="3"/>
        <charset val="129"/>
        <scheme val="minor"/>
      </rPr>
      <t>弥生</t>
    </r>
  </si>
  <si>
    <r>
      <t>ダンバ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ダンバ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ディン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ダン</t>
    </r>
  </si>
  <si>
    <r>
      <t>リスドンヴァルナの</t>
    </r>
    <r>
      <rPr>
        <sz val="11"/>
        <color theme="1"/>
        <rFont val="맑은 고딕"/>
        <family val="2"/>
        <scheme val="minor"/>
      </rPr>
      <t>黄</t>
    </r>
    <r>
      <rPr>
        <sz val="11"/>
        <color theme="1"/>
        <rFont val="맑은 고딕"/>
        <family val="3"/>
        <charset val="129"/>
        <scheme val="minor"/>
      </rPr>
      <t>昏</t>
    </r>
  </si>
  <si>
    <r>
      <t>ドン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エンガスの笛吹き</t>
    </r>
  </si>
  <si>
    <r>
      <t>幽玄ノ</t>
    </r>
    <r>
      <rPr>
        <sz val="11"/>
        <color theme="1"/>
        <rFont val="맑은 고딕"/>
        <family val="2"/>
        <scheme val="minor"/>
      </rPr>
      <t>乱</t>
    </r>
  </si>
  <si>
    <r>
      <t>妖怪ウォッチ2 元祖／本家／</t>
    </r>
    <r>
      <rPr>
        <sz val="11"/>
        <color theme="1"/>
        <rFont val="맑은 고딕"/>
        <family val="2"/>
        <scheme val="minor"/>
      </rPr>
      <t>真</t>
    </r>
    <r>
      <rPr>
        <sz val="11"/>
        <color theme="1"/>
        <rFont val="맑은 고딕"/>
        <family val="3"/>
        <charset val="129"/>
        <scheme val="minor"/>
      </rPr>
      <t>打 BGMメドレ</t>
    </r>
    <r>
      <rPr>
        <sz val="11"/>
        <color theme="1"/>
        <rFont val="맑은 고딕"/>
        <family val="2"/>
        <scheme val="minor"/>
      </rPr>
      <t>ー</t>
    </r>
  </si>
  <si>
    <r>
      <t>ダン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ダン ドゥビ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ズバ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！</t>
    </r>
  </si>
  <si>
    <r>
      <t>初</t>
    </r>
    <r>
      <rPr>
        <sz val="11"/>
        <color theme="1"/>
        <rFont val="맑은 고딕"/>
        <family val="2"/>
        <scheme val="minor"/>
      </rPr>
      <t>恋</t>
    </r>
    <r>
      <rPr>
        <sz val="11"/>
        <color theme="1"/>
        <rFont val="맑은 고딕"/>
        <family val="3"/>
        <charset val="129"/>
        <scheme val="minor"/>
      </rPr>
      <t>峠でゲラゲラポ</t>
    </r>
    <r>
      <rPr>
        <sz val="11"/>
        <color theme="1"/>
        <rFont val="맑은 고딕"/>
        <family val="2"/>
        <scheme val="minor"/>
      </rPr>
      <t>ー</t>
    </r>
  </si>
  <si>
    <r>
      <t>祭り囃子でゲラゲラポ</t>
    </r>
    <r>
      <rPr>
        <sz val="11"/>
        <color theme="1"/>
        <rFont val="맑은 고딕"/>
        <family val="2"/>
        <scheme val="minor"/>
      </rPr>
      <t>ー</t>
    </r>
  </si>
  <si>
    <r>
      <t>未</t>
    </r>
    <r>
      <rPr>
        <sz val="11"/>
        <color theme="1"/>
        <rFont val="맑은 고딕"/>
        <family val="2"/>
        <scheme val="minor"/>
      </rPr>
      <t>来</t>
    </r>
    <r>
      <rPr>
        <sz val="11"/>
        <color theme="1"/>
        <rFont val="맑은 고딕"/>
        <family val="3"/>
        <charset val="129"/>
        <scheme val="minor"/>
      </rPr>
      <t>への鍵</t>
    </r>
  </si>
  <si>
    <r>
      <t>紫煌ノ</t>
    </r>
    <r>
      <rPr>
        <sz val="11"/>
        <color theme="1"/>
        <rFont val="맑은 고딕"/>
        <family val="2"/>
        <scheme val="minor"/>
      </rPr>
      <t>乱</t>
    </r>
  </si>
  <si>
    <r>
      <t>シュ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ガク トラベラ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ズ</t>
    </r>
  </si>
  <si>
    <r>
      <t>郢曲／</t>
    </r>
    <r>
      <rPr>
        <sz val="11"/>
        <color theme="1"/>
        <rFont val="맑은 고딕"/>
        <family val="2"/>
        <scheme val="minor"/>
      </rPr>
      <t>暁</t>
    </r>
    <r>
      <rPr>
        <sz val="11"/>
        <color theme="1"/>
        <rFont val="맑은 고딕"/>
        <family val="3"/>
        <charset val="129"/>
        <scheme val="minor"/>
      </rPr>
      <t>闇</t>
    </r>
  </si>
  <si>
    <r>
      <t>深緋の心</t>
    </r>
    <r>
      <rPr>
        <sz val="11"/>
        <color theme="1"/>
        <rFont val="맑은 고딕"/>
        <family val="2"/>
        <scheme val="minor"/>
      </rPr>
      <t>臓</t>
    </r>
    <r>
      <rPr>
        <sz val="11"/>
        <color theme="1"/>
        <rFont val="맑은 고딕"/>
        <family val="3"/>
        <charset val="129"/>
        <scheme val="minor"/>
      </rPr>
      <t xml:space="preserve"> -SCARLET HEART-</t>
    </r>
  </si>
  <si>
    <r>
      <t>希望へのメロディ</t>
    </r>
    <r>
      <rPr>
        <sz val="11"/>
        <color theme="1"/>
        <rFont val="맑은 고딕"/>
        <family val="2"/>
        <scheme val="minor"/>
      </rPr>
      <t>ー</t>
    </r>
  </si>
  <si>
    <r>
      <t>クロス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ブル</t>
    </r>
    <r>
      <rPr>
        <sz val="11"/>
        <color theme="1"/>
        <rFont val="맑은 고딕"/>
        <family val="2"/>
        <scheme val="minor"/>
      </rPr>
      <t>ー</t>
    </r>
  </si>
  <si>
    <r>
      <t>女帝 ～インバラトゥ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ラ～</t>
    </r>
  </si>
  <si>
    <r>
      <t>チャ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 xml:space="preserve"> ダッシュ！</t>
    </r>
  </si>
  <si>
    <r>
      <t>チェインクロニクル 通常バトルメドレ</t>
    </r>
    <r>
      <rPr>
        <sz val="11"/>
        <color theme="1"/>
        <rFont val="맑은 고딕"/>
        <family val="2"/>
        <scheme val="minor"/>
      </rPr>
      <t>ー</t>
    </r>
  </si>
  <si>
    <r>
      <t>チェインクロニクル 最終決</t>
    </r>
    <r>
      <rPr>
        <sz val="11"/>
        <color theme="1"/>
        <rFont val="맑은 고딕"/>
        <family val="2"/>
        <scheme val="minor"/>
      </rPr>
      <t>戦</t>
    </r>
    <r>
      <rPr>
        <sz val="11"/>
        <color theme="1"/>
        <rFont val="맑은 고딕"/>
        <family val="3"/>
        <charset val="129"/>
        <scheme val="minor"/>
      </rPr>
      <t>メドレ</t>
    </r>
    <r>
      <rPr>
        <sz val="11"/>
        <color theme="1"/>
        <rFont val="맑은 고딕"/>
        <family val="2"/>
        <scheme val="minor"/>
      </rPr>
      <t>ー</t>
    </r>
  </si>
  <si>
    <r>
      <t>聖</t>
    </r>
    <r>
      <rPr>
        <sz val="11"/>
        <color theme="1"/>
        <rFont val="맑은 고딕"/>
        <family val="2"/>
        <scheme val="minor"/>
      </rPr>
      <t>徳</t>
    </r>
    <r>
      <rPr>
        <sz val="11"/>
        <color theme="1"/>
        <rFont val="맑은 고딕"/>
        <family val="3"/>
        <charset val="129"/>
        <scheme val="minor"/>
      </rPr>
      <t>たいこの「日いずるまで飛鳥」</t>
    </r>
  </si>
  <si>
    <r>
      <t>秋</t>
    </r>
    <r>
      <rPr>
        <sz val="11"/>
        <color theme="1"/>
        <rFont val="맑은 고딕"/>
        <family val="2"/>
        <scheme val="minor"/>
      </rPr>
      <t>竜</t>
    </r>
    <r>
      <rPr>
        <sz val="11"/>
        <color theme="1"/>
        <rFont val="맑은 고딕"/>
        <family val="3"/>
        <charset val="129"/>
        <scheme val="minor"/>
      </rPr>
      <t xml:space="preserve"> ～Shiuryu～</t>
    </r>
  </si>
  <si>
    <r>
      <t>ロストワンの</t>
    </r>
    <r>
      <rPr>
        <sz val="11"/>
        <color theme="1"/>
        <rFont val="맑은 고딕"/>
        <family val="2"/>
        <scheme val="minor"/>
      </rPr>
      <t>号</t>
    </r>
    <r>
      <rPr>
        <sz val="11"/>
        <color theme="1"/>
        <rFont val="맑은 고딕"/>
        <family val="3"/>
        <charset val="129"/>
        <scheme val="minor"/>
      </rPr>
      <t>哭</t>
    </r>
  </si>
  <si>
    <r>
      <t>最終鬼畜妹フランド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S</t>
    </r>
  </si>
  <si>
    <r>
      <t>本能寺の</t>
    </r>
    <r>
      <rPr>
        <sz val="11"/>
        <color theme="1"/>
        <rFont val="맑은 고딕"/>
        <family val="2"/>
        <scheme val="minor"/>
      </rPr>
      <t>変</t>
    </r>
  </si>
  <si>
    <r>
      <t>ドラゴンボ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ルヒ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ロ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ズ ゴッドミッションシリ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ズ テ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マソング</t>
    </r>
  </si>
  <si>
    <r>
      <t>ワンダ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モモ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イ</t>
    </r>
  </si>
  <si>
    <r>
      <rPr>
        <sz val="11"/>
        <color theme="1"/>
        <rFont val="맑은 고딕"/>
        <family val="2"/>
        <scheme val="minor"/>
      </rPr>
      <t>恋</t>
    </r>
    <r>
      <rPr>
        <sz val="11"/>
        <color theme="1"/>
        <rFont val="맑은 고딕"/>
        <family val="3"/>
        <charset val="129"/>
        <scheme val="minor"/>
      </rPr>
      <t>幻想(Love Fantasy)</t>
    </r>
  </si>
  <si>
    <r>
      <rPr>
        <sz val="11"/>
        <color theme="1"/>
        <rFont val="맑은 고딕"/>
        <family val="2"/>
        <scheme val="minor"/>
      </rPr>
      <t>黒</t>
    </r>
    <r>
      <rPr>
        <sz val="11"/>
        <color theme="1"/>
        <rFont val="맑은 고딕"/>
        <family val="3"/>
        <charset val="129"/>
        <scheme val="minor"/>
      </rPr>
      <t>船</t>
    </r>
    <r>
      <rPr>
        <sz val="11"/>
        <color theme="1"/>
        <rFont val="맑은 고딕"/>
        <family val="2"/>
        <scheme val="minor"/>
      </rPr>
      <t>来</t>
    </r>
    <r>
      <rPr>
        <sz val="11"/>
        <color theme="1"/>
        <rFont val="맑은 고딕"/>
        <family val="3"/>
        <charset val="129"/>
        <scheme val="minor"/>
      </rPr>
      <t>航</t>
    </r>
  </si>
  <si>
    <r>
      <t>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イン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マイハ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ト</t>
    </r>
  </si>
  <si>
    <r>
      <t>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ディオ de カッ！</t>
    </r>
  </si>
  <si>
    <r>
      <t>私立高天原</t>
    </r>
    <r>
      <rPr>
        <sz val="11"/>
        <color theme="1"/>
        <rFont val="맑은 고딕"/>
        <family val="2"/>
        <scheme val="minor"/>
      </rPr>
      <t>学</t>
    </r>
    <r>
      <rPr>
        <sz val="11"/>
        <color theme="1"/>
        <rFont val="맑은 고딕"/>
        <family val="3"/>
        <charset val="129"/>
        <scheme val="minor"/>
      </rPr>
      <t>園高校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校歌</t>
    </r>
  </si>
  <si>
    <r>
      <t>ゴ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ストマスク</t>
    </r>
  </si>
  <si>
    <r>
      <rPr>
        <sz val="11"/>
        <color theme="1"/>
        <rFont val="맑은 고딕"/>
        <family val="2"/>
        <scheme val="minor"/>
      </rPr>
      <t>真・画竜</t>
    </r>
    <r>
      <rPr>
        <sz val="11"/>
        <color theme="1"/>
        <rFont val="맑은 고딕"/>
        <family val="3"/>
        <charset val="129"/>
        <scheme val="minor"/>
      </rPr>
      <t>点睛</t>
    </r>
  </si>
  <si>
    <r>
      <t>スポ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ツダイジェスドン</t>
    </r>
  </si>
  <si>
    <r>
      <rPr>
        <sz val="11"/>
        <color theme="1"/>
        <rFont val="맑은 고딕"/>
        <family val="2"/>
        <scheme val="minor"/>
      </rPr>
      <t>黄</t>
    </r>
    <r>
      <rPr>
        <sz val="11"/>
        <color theme="1"/>
        <rFont val="맑은 고딕"/>
        <family val="3"/>
        <charset val="129"/>
        <scheme val="minor"/>
      </rPr>
      <t>泉のイザナミ</t>
    </r>
  </si>
  <si>
    <r>
      <t>ガンスリンガ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シンデレラ</t>
    </r>
  </si>
  <si>
    <r>
      <t>ひよっこファンタジ</t>
    </r>
    <r>
      <rPr>
        <sz val="11"/>
        <color theme="1"/>
        <rFont val="맑은 고딕"/>
        <family val="2"/>
        <scheme val="minor"/>
      </rPr>
      <t>ー</t>
    </r>
  </si>
  <si>
    <r>
      <t>冷凍庫CJ ～嗚呼面太鼓ブラザ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ズ～</t>
    </r>
  </si>
  <si>
    <r>
      <t>スプラトゥ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ン2 メドレ</t>
    </r>
    <r>
      <rPr>
        <sz val="11"/>
        <color theme="1"/>
        <rFont val="맑은 고딕"/>
        <family val="2"/>
        <scheme val="minor"/>
      </rPr>
      <t>ー</t>
    </r>
  </si>
  <si>
    <r>
      <t>ゴ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ストル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</t>
    </r>
  </si>
  <si>
    <r>
      <t>おさかな</t>
    </r>
    <r>
      <rPr>
        <sz val="11"/>
        <color theme="1"/>
        <rFont val="맑은 고딕"/>
        <family val="2"/>
        <scheme val="minor"/>
      </rPr>
      <t>毎</t>
    </r>
    <r>
      <rPr>
        <sz val="11"/>
        <color theme="1"/>
        <rFont val="맑은 고딕"/>
        <family val="3"/>
        <charset val="129"/>
        <scheme val="minor"/>
      </rPr>
      <t>日！さかなクン</t>
    </r>
  </si>
  <si>
    <r>
      <t>星のカ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ビィメドレ</t>
    </r>
    <r>
      <rPr>
        <sz val="11"/>
        <color theme="1"/>
        <rFont val="맑은 고딕"/>
        <family val="2"/>
        <scheme val="minor"/>
      </rPr>
      <t>ー</t>
    </r>
  </si>
  <si>
    <r>
      <t>世界はいつでもミステリ</t>
    </r>
    <r>
      <rPr>
        <sz val="11"/>
        <color theme="1"/>
        <rFont val="맑은 고딕"/>
        <family val="2"/>
        <scheme val="minor"/>
      </rPr>
      <t>ー</t>
    </r>
  </si>
  <si>
    <r>
      <t>タイムトラベラ</t>
    </r>
    <r>
      <rPr>
        <sz val="11"/>
        <color theme="1"/>
        <rFont val="맑은 고딕"/>
        <family val="2"/>
        <scheme val="minor"/>
      </rPr>
      <t>ー</t>
    </r>
  </si>
  <si>
    <r>
      <t>夢と現</t>
    </r>
    <r>
      <rPr>
        <sz val="11"/>
        <color theme="1"/>
        <rFont val="맑은 고딕"/>
        <family val="2"/>
        <scheme val="minor"/>
      </rPr>
      <t>実</t>
    </r>
    <r>
      <rPr>
        <sz val="11"/>
        <color theme="1"/>
        <rFont val="맑은 고딕"/>
        <family val="3"/>
        <charset val="129"/>
        <scheme val="minor"/>
      </rPr>
      <t>の境界線</t>
    </r>
  </si>
  <si>
    <r>
      <t>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ブの祈り</t>
    </r>
  </si>
  <si>
    <r>
      <t>太鼓のマ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チ</t>
    </r>
  </si>
  <si>
    <r>
      <t xml:space="preserve">チェインクロニクル </t>
    </r>
    <r>
      <rPr>
        <sz val="11"/>
        <color theme="1"/>
        <rFont val="맑은 고딕"/>
        <family val="2"/>
        <scheme val="minor"/>
      </rPr>
      <t>総</t>
    </r>
    <r>
      <rPr>
        <sz val="11"/>
        <color theme="1"/>
        <rFont val="맑은 고딕"/>
        <family val="3"/>
        <charset val="129"/>
        <scheme val="minor"/>
      </rPr>
      <t>力</t>
    </r>
    <r>
      <rPr>
        <sz val="11"/>
        <color theme="1"/>
        <rFont val="맑은 고딕"/>
        <family val="2"/>
        <scheme val="minor"/>
      </rPr>
      <t>戦</t>
    </r>
    <r>
      <rPr>
        <sz val="11"/>
        <color theme="1"/>
        <rFont val="맑은 고딕"/>
        <family val="3"/>
        <charset val="129"/>
        <scheme val="minor"/>
      </rPr>
      <t>メドレ</t>
    </r>
    <r>
      <rPr>
        <sz val="11"/>
        <color theme="1"/>
        <rFont val="맑은 고딕"/>
        <family val="2"/>
        <scheme val="minor"/>
      </rPr>
      <t>ー</t>
    </r>
  </si>
  <si>
    <r>
      <t>太鼓</t>
    </r>
    <r>
      <rPr>
        <sz val="11"/>
        <color theme="1"/>
        <rFont val="맑은 고딕"/>
        <family val="2"/>
        <scheme val="minor"/>
      </rPr>
      <t>乱</t>
    </r>
    <r>
      <rPr>
        <sz val="11"/>
        <color theme="1"/>
        <rFont val="맑은 고딕"/>
        <family val="3"/>
        <charset val="129"/>
        <scheme val="minor"/>
      </rPr>
      <t>舞 皆</t>
    </r>
    <r>
      <rPr>
        <sz val="11"/>
        <color theme="1"/>
        <rFont val="맑은 고딕"/>
        <family val="2"/>
        <scheme val="minor"/>
      </rPr>
      <t>伝</t>
    </r>
  </si>
  <si>
    <r>
      <t>合唱スタボ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フェ！</t>
    </r>
  </si>
  <si>
    <r>
      <rPr>
        <sz val="11"/>
        <color theme="1"/>
        <rFont val="맑은 고딕"/>
        <family val="2"/>
        <scheme val="minor"/>
      </rPr>
      <t>戦国</t>
    </r>
    <r>
      <rPr>
        <sz val="11"/>
        <color theme="1"/>
        <rFont val="맑은 고딕"/>
        <family val="3"/>
        <charset val="129"/>
        <scheme val="minor"/>
      </rPr>
      <t>三弦</t>
    </r>
  </si>
  <si>
    <r>
      <t>ス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パ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ドラゴンボ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ルヒ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ロ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ズ　テ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マソング</t>
    </r>
  </si>
  <si>
    <r>
      <t>どん子のファ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ストデ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ト</t>
    </r>
  </si>
  <si>
    <r>
      <t>ペンパイナッポ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アッポ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ペン(PPAP)</t>
    </r>
  </si>
  <si>
    <r>
      <t>ファミコンメドレ</t>
    </r>
    <r>
      <rPr>
        <sz val="11"/>
        <color theme="1"/>
        <rFont val="맑은 고딕"/>
        <family val="2"/>
        <scheme val="minor"/>
      </rPr>
      <t>ー</t>
    </r>
  </si>
  <si>
    <r>
      <t>TOKIMEKIエスカレ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ト</t>
    </r>
  </si>
  <si>
    <r>
      <rPr>
        <sz val="11"/>
        <color theme="1"/>
        <rFont val="맑은 고딕"/>
        <family val="2"/>
        <scheme val="minor"/>
      </rPr>
      <t>恋</t>
    </r>
  </si>
  <si>
    <r>
      <t>ようこそジャパリパ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クへ</t>
    </r>
  </si>
  <si>
    <r>
      <t>チルノのパ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フェクトさんすう</t>
    </r>
    <r>
      <rPr>
        <sz val="11"/>
        <color theme="1"/>
        <rFont val="맑은 고딕"/>
        <family val="2"/>
        <scheme val="minor"/>
      </rPr>
      <t>教</t>
    </r>
    <r>
      <rPr>
        <sz val="11"/>
        <color theme="1"/>
        <rFont val="맑은 고딕"/>
        <family val="3"/>
        <charset val="129"/>
        <scheme val="minor"/>
      </rPr>
      <t>室 ⑨周年バ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ジョン</t>
    </r>
  </si>
  <si>
    <r>
      <rPr>
        <sz val="11"/>
        <color theme="1"/>
        <rFont val="맑은 고딕"/>
        <family val="2"/>
        <scheme val="minor"/>
      </rPr>
      <t>黒</t>
    </r>
    <r>
      <rPr>
        <sz val="11"/>
        <color theme="1"/>
        <rFont val="맑은 고딕"/>
        <family val="3"/>
        <charset val="129"/>
        <scheme val="minor"/>
      </rPr>
      <t>神クロニクル</t>
    </r>
  </si>
  <si>
    <r>
      <t>ゴ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ゴ</t>
    </r>
    <r>
      <rPr>
        <sz val="11"/>
        <color theme="1"/>
        <rFont val="맑은 고딕"/>
        <family val="2"/>
        <scheme val="minor"/>
      </rPr>
      <t>ー・</t>
    </r>
    <r>
      <rPr>
        <sz val="11"/>
        <color theme="1"/>
        <rFont val="맑은 고딕"/>
        <family val="3"/>
        <charset val="129"/>
        <scheme val="minor"/>
      </rPr>
      <t>キッチン</t>
    </r>
  </si>
  <si>
    <r>
      <rPr>
        <sz val="11"/>
        <color theme="1"/>
        <rFont val="맑은 고딕"/>
        <family val="2"/>
        <scheme val="minor"/>
      </rPr>
      <t>拝</t>
    </r>
    <r>
      <rPr>
        <sz val="11"/>
        <color theme="1"/>
        <rFont val="맑은 고딕"/>
        <family val="3"/>
        <charset val="129"/>
        <scheme val="minor"/>
      </rPr>
      <t>啓ドッペルゲンガ</t>
    </r>
    <r>
      <rPr>
        <sz val="11"/>
        <color theme="1"/>
        <rFont val="맑은 고딕"/>
        <family val="2"/>
        <scheme val="minor"/>
      </rPr>
      <t>ー</t>
    </r>
  </si>
  <si>
    <r>
      <t>極</t>
    </r>
    <r>
      <rPr>
        <sz val="11"/>
        <color theme="1"/>
        <rFont val="맑은 고딕"/>
        <family val="2"/>
        <scheme val="minor"/>
      </rPr>
      <t>圏</t>
    </r>
  </si>
  <si>
    <r>
      <rPr>
        <sz val="11"/>
        <color theme="1"/>
        <rFont val="맑은 고딕"/>
        <family val="2"/>
        <scheme val="minor"/>
      </rPr>
      <t>懐</t>
    </r>
    <r>
      <rPr>
        <sz val="11"/>
        <color theme="1"/>
        <rFont val="맑은 고딕"/>
        <family val="3"/>
        <charset val="129"/>
        <scheme val="minor"/>
      </rPr>
      <t>中庭園を持つ少女</t>
    </r>
  </si>
  <si>
    <r>
      <t>フュ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チャ</t>
    </r>
    <r>
      <rPr>
        <sz val="11"/>
        <color theme="1"/>
        <rFont val="맑은 고딕"/>
        <family val="2"/>
        <scheme val="minor"/>
      </rPr>
      <t>ー・</t>
    </r>
    <r>
      <rPr>
        <sz val="11"/>
        <color theme="1"/>
        <rFont val="맑은 고딕"/>
        <family val="3"/>
        <charset val="129"/>
        <scheme val="minor"/>
      </rPr>
      <t>ラボ</t>
    </r>
  </si>
  <si>
    <r>
      <rPr>
        <sz val="11"/>
        <color theme="1"/>
        <rFont val="맑은 고딕"/>
        <family val="2"/>
        <scheme val="minor"/>
      </rPr>
      <t>恋</t>
    </r>
    <r>
      <rPr>
        <sz val="11"/>
        <color theme="1"/>
        <rFont val="맑은 고딕"/>
        <family val="3"/>
        <charset val="129"/>
        <scheme val="minor"/>
      </rPr>
      <t>はみずいろ</t>
    </r>
  </si>
  <si>
    <r>
      <t>SORA-VII シグナスウォ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</t>
    </r>
  </si>
  <si>
    <r>
      <t>ダンガンノ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ツ</t>
    </r>
  </si>
  <si>
    <r>
      <t>愛と</t>
    </r>
    <r>
      <rPr>
        <sz val="11"/>
        <color theme="1"/>
        <rFont val="맑은 고딕"/>
        <family val="2"/>
        <scheme val="minor"/>
      </rPr>
      <t>浄</t>
    </r>
    <r>
      <rPr>
        <sz val="11"/>
        <color theme="1"/>
        <rFont val="맑은 고딕"/>
        <family val="3"/>
        <charset val="129"/>
        <scheme val="minor"/>
      </rPr>
      <t>罪の森</t>
    </r>
  </si>
  <si>
    <r>
      <t>よ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いドン！</t>
    </r>
  </si>
  <si>
    <r>
      <t>さよならエレジ</t>
    </r>
    <r>
      <rPr>
        <sz val="11"/>
        <color theme="1"/>
        <rFont val="맑은 고딕"/>
        <family val="2"/>
        <scheme val="minor"/>
      </rPr>
      <t>ー</t>
    </r>
  </si>
  <si>
    <r>
      <t>ス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パ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D&amp;D ～完全にリ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ドしてアイマイミ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～</t>
    </r>
  </si>
  <si>
    <r>
      <t>D絶</t>
    </r>
    <r>
      <rPr>
        <sz val="11"/>
        <color theme="1"/>
        <rFont val="맑은 고딕"/>
        <family val="2"/>
        <scheme val="minor"/>
      </rPr>
      <t>対</t>
    </r>
    <r>
      <rPr>
        <sz val="11"/>
        <color theme="1"/>
        <rFont val="맑은 고딕"/>
        <family val="3"/>
        <charset val="129"/>
        <scheme val="minor"/>
      </rPr>
      <t>！SAMURAIインザレイン</t>
    </r>
  </si>
  <si>
    <r>
      <t>人のお金で</t>
    </r>
    <r>
      <rPr>
        <sz val="11"/>
        <color theme="1"/>
        <rFont val="맑은 고딕"/>
        <family val="2"/>
        <scheme val="minor"/>
      </rPr>
      <t>焼</t>
    </r>
    <r>
      <rPr>
        <sz val="11"/>
        <color theme="1"/>
        <rFont val="맑은 고딕"/>
        <family val="3"/>
        <charset val="129"/>
        <scheme val="minor"/>
      </rPr>
      <t>肉を食したい！</t>
    </r>
  </si>
  <si>
    <r>
      <t>トイマチック☆パレ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ド!!</t>
    </r>
  </si>
  <si>
    <r>
      <t>未</t>
    </r>
    <r>
      <rPr>
        <sz val="11"/>
        <color theme="1"/>
        <rFont val="맑은 고딕"/>
        <family val="2"/>
        <scheme val="minor"/>
      </rPr>
      <t>来</t>
    </r>
    <r>
      <rPr>
        <sz val="11"/>
        <color theme="1"/>
        <rFont val="맑은 고딕"/>
        <family val="3"/>
        <charset val="129"/>
        <scheme val="minor"/>
      </rPr>
      <t>コネクション</t>
    </r>
  </si>
  <si>
    <r>
      <t>マジカル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パフェ</t>
    </r>
  </si>
  <si>
    <r>
      <t>魔理沙は大</t>
    </r>
    <r>
      <rPr>
        <sz val="11"/>
        <color theme="1"/>
        <rFont val="맑은 고딕"/>
        <family val="2"/>
        <scheme val="minor"/>
      </rPr>
      <t>変</t>
    </r>
    <r>
      <rPr>
        <sz val="11"/>
        <color theme="1"/>
        <rFont val="맑은 고딕"/>
        <family val="3"/>
        <charset val="129"/>
        <scheme val="minor"/>
      </rPr>
      <t>なものを</t>
    </r>
    <r>
      <rPr>
        <sz val="11"/>
        <color theme="1"/>
        <rFont val="맑은 고딕"/>
        <family val="2"/>
        <scheme val="minor"/>
      </rPr>
      <t>盗</t>
    </r>
    <r>
      <rPr>
        <sz val="11"/>
        <color theme="1"/>
        <rFont val="맑은 고딕"/>
        <family val="3"/>
        <charset val="129"/>
        <scheme val="minor"/>
      </rPr>
      <t>んでいきました</t>
    </r>
  </si>
  <si>
    <r>
      <rPr>
        <sz val="11"/>
        <color theme="1"/>
        <rFont val="맑은 고딕"/>
        <family val="2"/>
        <scheme val="minor"/>
      </rPr>
      <t>青</t>
    </r>
    <r>
      <rPr>
        <sz val="11"/>
        <color theme="1"/>
        <rFont val="맑은 고딕"/>
        <family val="3"/>
        <charset val="129"/>
        <scheme val="minor"/>
      </rPr>
      <t>天の黎明</t>
    </r>
  </si>
  <si>
    <r>
      <t>カンタ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ビレ×パッシオ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ネ</t>
    </r>
  </si>
  <si>
    <r>
      <t>命短し</t>
    </r>
    <r>
      <rPr>
        <sz val="11"/>
        <color theme="1"/>
        <rFont val="맑은 고딕"/>
        <family val="2"/>
        <scheme val="minor"/>
      </rPr>
      <t>恋</t>
    </r>
    <r>
      <rPr>
        <sz val="11"/>
        <color theme="1"/>
        <rFont val="맑은 고딕"/>
        <family val="3"/>
        <charset val="129"/>
        <scheme val="minor"/>
      </rPr>
      <t>せよ乙女</t>
    </r>
  </si>
  <si>
    <r>
      <t>パン vs ごはん！ 大決</t>
    </r>
    <r>
      <rPr>
        <sz val="11"/>
        <color theme="1"/>
        <rFont val="맑은 고딕"/>
        <family val="2"/>
        <scheme val="minor"/>
      </rPr>
      <t>戦</t>
    </r>
    <r>
      <rPr>
        <sz val="11"/>
        <color theme="1"/>
        <rFont val="맑은 고딕"/>
        <family val="3"/>
        <charset val="129"/>
        <scheme val="minor"/>
      </rPr>
      <t>！</t>
    </r>
  </si>
  <si>
    <r>
      <t>Clotho クロ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ト</t>
    </r>
    <r>
      <rPr>
        <sz val="11"/>
        <color theme="1"/>
        <rFont val="맑은 고딕"/>
        <family val="2"/>
        <scheme val="minor"/>
      </rPr>
      <t>ー</t>
    </r>
  </si>
  <si>
    <r>
      <t>ユ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スフルコ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スタ</t>
    </r>
    <r>
      <rPr>
        <sz val="11"/>
        <color theme="1"/>
        <rFont val="맑은 고딕"/>
        <family val="2"/>
        <scheme val="minor"/>
      </rPr>
      <t>ー</t>
    </r>
  </si>
  <si>
    <r>
      <t>天下統一</t>
    </r>
    <r>
      <rPr>
        <sz val="11"/>
        <color theme="1"/>
        <rFont val="맑은 고딕"/>
        <family val="2"/>
        <scheme val="minor"/>
      </rPr>
      <t>録</t>
    </r>
  </si>
  <si>
    <r>
      <rPr>
        <sz val="11"/>
        <color theme="1"/>
        <rFont val="맑은 고딕"/>
        <family val="2"/>
        <scheme val="minor"/>
      </rPr>
      <t>雑</t>
    </r>
    <r>
      <rPr>
        <sz val="11"/>
        <color theme="1"/>
        <rFont val="맑은 고딕"/>
        <family val="3"/>
        <charset val="129"/>
        <scheme val="minor"/>
      </rPr>
      <t>草</t>
    </r>
  </si>
  <si>
    <r>
      <t>バイオレンストリガ</t>
    </r>
    <r>
      <rPr>
        <sz val="11"/>
        <color theme="1"/>
        <rFont val="맑은 고딕"/>
        <family val="2"/>
        <scheme val="minor"/>
      </rPr>
      <t>ー</t>
    </r>
  </si>
  <si>
    <r>
      <rPr>
        <sz val="11"/>
        <color theme="1"/>
        <rFont val="맑은 고딕"/>
        <family val="2"/>
        <scheme val="minor"/>
      </rPr>
      <t>残</t>
    </r>
    <r>
      <rPr>
        <sz val="11"/>
        <color theme="1"/>
        <rFont val="맑은 고딕"/>
        <family val="3"/>
        <charset val="129"/>
        <scheme val="minor"/>
      </rPr>
      <t>響</t>
    </r>
  </si>
  <si>
    <r>
      <t>ポケットモンスタ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 xml:space="preserve"> Let's Go! ピカチュウ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Let's Go! イ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ブイ</t>
    </r>
  </si>
  <si>
    <r>
      <t>あの日出</t>
    </r>
    <r>
      <rPr>
        <sz val="11"/>
        <color theme="1"/>
        <rFont val="맑은 고딕"/>
        <family val="2"/>
        <scheme val="minor"/>
      </rPr>
      <t>会</t>
    </r>
    <r>
      <rPr>
        <sz val="11"/>
        <color theme="1"/>
        <rFont val="맑은 고딕"/>
        <family val="3"/>
        <charset val="129"/>
        <scheme val="minor"/>
      </rPr>
      <t>えたキセキ</t>
    </r>
  </si>
  <si>
    <r>
      <t>こ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き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く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くる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くる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くれ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こ！</t>
    </r>
  </si>
  <si>
    <r>
      <t>トラストゲ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ム</t>
    </r>
  </si>
  <si>
    <r>
      <t>ハイスペックニ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ト</t>
    </r>
  </si>
  <si>
    <r>
      <t>ラヴ♡スパイス♡ライクユ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!!!</t>
    </r>
  </si>
  <si>
    <r>
      <t>デッド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オア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ダイ</t>
    </r>
  </si>
  <si>
    <r>
      <t>和有るど</t>
    </r>
    <r>
      <rPr>
        <sz val="11"/>
        <color theme="1"/>
        <rFont val="맑은 고딕"/>
        <family val="2"/>
        <scheme val="minor"/>
      </rPr>
      <t>経</t>
    </r>
    <r>
      <rPr>
        <sz val="11"/>
        <color theme="1"/>
        <rFont val="맑은 고딕"/>
        <family val="3"/>
        <charset val="129"/>
        <scheme val="minor"/>
      </rPr>
      <t>りて維持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序</t>
    </r>
  </si>
  <si>
    <r>
      <t>もしもし神</t>
    </r>
    <r>
      <rPr>
        <sz val="11"/>
        <color theme="1"/>
        <rFont val="맑은 고딕"/>
        <family val="2"/>
        <scheme val="minor"/>
      </rPr>
      <t>様</t>
    </r>
  </si>
  <si>
    <r>
      <t>ドラマツルギ</t>
    </r>
    <r>
      <rPr>
        <sz val="11"/>
        <color theme="1"/>
        <rFont val="맑은 고딕"/>
        <family val="2"/>
        <scheme val="minor"/>
      </rPr>
      <t>ー</t>
    </r>
  </si>
  <si>
    <r>
      <t>アムピト♢リ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テ</t>
    </r>
    <r>
      <rPr>
        <sz val="11"/>
        <color theme="1"/>
        <rFont val="맑은 고딕"/>
        <family val="2"/>
        <scheme val="minor"/>
      </rPr>
      <t>ー</t>
    </r>
  </si>
  <si>
    <r>
      <t>ゲゲゲの鬼太</t>
    </r>
    <r>
      <rPr>
        <sz val="11"/>
        <color theme="1"/>
        <rFont val="맑은 고딕"/>
        <family val="2"/>
        <scheme val="minor"/>
      </rPr>
      <t>郎</t>
    </r>
  </si>
  <si>
    <r>
      <t>ケラケラホ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のうた</t>
    </r>
  </si>
  <si>
    <r>
      <t>キュ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ティ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☆デモニック☆魔人エモ!!</t>
    </r>
  </si>
  <si>
    <r>
      <t>ぐでたまテ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マソング</t>
    </r>
  </si>
  <si>
    <r>
      <t>コネクトカラ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ズ</t>
    </r>
  </si>
  <si>
    <r>
      <rPr>
        <sz val="11"/>
        <color theme="1"/>
        <rFont val="맑은 고딕"/>
        <family val="2"/>
        <scheme val="minor"/>
      </rPr>
      <t>気焔</t>
    </r>
    <r>
      <rPr>
        <sz val="11"/>
        <color theme="1"/>
        <rFont val="맑은 고딕"/>
        <family val="3"/>
        <charset val="129"/>
        <scheme val="minor"/>
      </rPr>
      <t>万丈神</t>
    </r>
    <r>
      <rPr>
        <sz val="11"/>
        <color theme="1"/>
        <rFont val="맑은 고딕"/>
        <family val="2"/>
        <scheme val="minor"/>
      </rPr>
      <t>楽</t>
    </r>
  </si>
  <si>
    <r>
      <t>サクラ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シ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クレット</t>
    </r>
  </si>
  <si>
    <r>
      <t>にゃ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にゃ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にゃ</t>
    </r>
    <r>
      <rPr>
        <sz val="11"/>
        <color theme="1"/>
        <rFont val="맑은 고딕"/>
        <family val="2"/>
        <scheme val="minor"/>
      </rPr>
      <t>ー</t>
    </r>
  </si>
  <si>
    <r>
      <t>ナンセンス文</t>
    </r>
    <r>
      <rPr>
        <sz val="11"/>
        <color theme="1"/>
        <rFont val="맑은 고딕"/>
        <family val="2"/>
        <scheme val="minor"/>
      </rPr>
      <t>学</t>
    </r>
  </si>
  <si>
    <r>
      <t>君はロックを</t>
    </r>
    <r>
      <rPr>
        <sz val="11"/>
        <color theme="1"/>
        <rFont val="맑은 고딕"/>
        <family val="2"/>
        <scheme val="minor"/>
      </rPr>
      <t>聴</t>
    </r>
    <r>
      <rPr>
        <sz val="11"/>
        <color theme="1"/>
        <rFont val="맑은 고딕"/>
        <family val="3"/>
        <charset val="129"/>
        <scheme val="minor"/>
      </rPr>
      <t>かない</t>
    </r>
  </si>
  <si>
    <r>
      <t>流浪の琥珀</t>
    </r>
    <r>
      <rPr>
        <sz val="11"/>
        <color theme="1"/>
        <rFont val="맑은 고딕"/>
        <family val="2"/>
        <scheme val="minor"/>
      </rPr>
      <t>姫</t>
    </r>
  </si>
  <si>
    <r>
      <t>氷</t>
    </r>
    <r>
      <rPr>
        <sz val="11"/>
        <color theme="1"/>
        <rFont val="맑은 고딕"/>
        <family val="2"/>
        <scheme val="minor"/>
      </rPr>
      <t>竜</t>
    </r>
    <r>
      <rPr>
        <sz val="11"/>
        <color theme="1"/>
        <rFont val="맑은 고딕"/>
        <family val="3"/>
        <charset val="129"/>
        <scheme val="minor"/>
      </rPr>
      <t xml:space="preserve"> ～Kooryu～</t>
    </r>
  </si>
  <si>
    <r>
      <t>うちゅうひこうし冒</t>
    </r>
    <r>
      <rPr>
        <sz val="11"/>
        <color theme="1"/>
        <rFont val="맑은 고딕"/>
        <family val="2"/>
        <scheme val="minor"/>
      </rPr>
      <t>険</t>
    </r>
    <r>
      <rPr>
        <sz val="11"/>
        <color theme="1"/>
        <rFont val="맑은 고딕"/>
        <family val="3"/>
        <charset val="129"/>
        <scheme val="minor"/>
      </rPr>
      <t>譚</t>
    </r>
  </si>
  <si>
    <r>
      <t>ミルミル ～未</t>
    </r>
    <r>
      <rPr>
        <sz val="11"/>
        <color theme="1"/>
        <rFont val="맑은 고딕"/>
        <family val="2"/>
        <scheme val="minor"/>
      </rPr>
      <t>来</t>
    </r>
    <r>
      <rPr>
        <sz val="11"/>
        <color theme="1"/>
        <rFont val="맑은 고딕"/>
        <family val="3"/>
        <charset val="129"/>
        <scheme val="minor"/>
      </rPr>
      <t>ミエル～</t>
    </r>
  </si>
  <si>
    <r>
      <t>撥</t>
    </r>
    <r>
      <rPr>
        <sz val="11"/>
        <color theme="1"/>
        <rFont val="맑은 고딕"/>
        <family val="2"/>
        <scheme val="minor"/>
      </rPr>
      <t>条</t>
    </r>
    <r>
      <rPr>
        <sz val="11"/>
        <color theme="1"/>
        <rFont val="맑은 고딕"/>
        <family val="3"/>
        <charset val="129"/>
        <scheme val="minor"/>
      </rPr>
      <t>少女時計</t>
    </r>
  </si>
  <si>
    <r>
      <t>グラ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ヴェ</t>
    </r>
  </si>
  <si>
    <r>
      <t>刀</t>
    </r>
    <r>
      <rPr>
        <sz val="11"/>
        <color theme="1"/>
        <rFont val="맑은 고딕"/>
        <family val="2"/>
        <scheme val="minor"/>
      </rPr>
      <t>剣乱</t>
    </r>
    <r>
      <rPr>
        <sz val="11"/>
        <color theme="1"/>
        <rFont val="맑은 고딕"/>
        <family val="3"/>
        <charset val="129"/>
        <scheme val="minor"/>
      </rPr>
      <t>舞</t>
    </r>
  </si>
  <si>
    <r>
      <t>タイコロ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</t>
    </r>
  </si>
  <si>
    <r>
      <t>ハロ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！どんちゃん</t>
    </r>
  </si>
  <si>
    <r>
      <t>クラシックメドレ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(ロック編)</t>
    </r>
  </si>
  <si>
    <r>
      <t>カッティアワ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ルの</t>
    </r>
    <r>
      <rPr>
        <sz val="11"/>
        <color theme="1"/>
        <rFont val="맑은 고딕"/>
        <family val="2"/>
        <scheme val="minor"/>
      </rPr>
      <t>宝剣</t>
    </r>
  </si>
  <si>
    <r>
      <t>ピ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スサイン</t>
    </r>
  </si>
  <si>
    <r>
      <rPr>
        <sz val="11"/>
        <color theme="1"/>
        <rFont val="맑은 고딕"/>
        <family val="2"/>
        <scheme val="minor"/>
      </rPr>
      <t>続・〆</t>
    </r>
    <r>
      <rPr>
        <sz val="11"/>
        <color theme="1"/>
        <rFont val="맑은 고딕"/>
        <family val="3"/>
        <charset val="129"/>
        <scheme val="minor"/>
      </rPr>
      <t>ドレ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2000</t>
    </r>
  </si>
  <si>
    <r>
      <t>ヒミツキチュ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バ</t>
    </r>
    <r>
      <rPr>
        <sz val="11"/>
        <color theme="1"/>
        <rFont val="맑은 고딕"/>
        <family val="2"/>
        <scheme val="minor"/>
      </rPr>
      <t>ー</t>
    </r>
  </si>
  <si>
    <r>
      <t>【</t>
    </r>
    <r>
      <rPr>
        <sz val="11"/>
        <color theme="1"/>
        <rFont val="맑은 고딕"/>
        <family val="2"/>
        <scheme val="minor"/>
      </rPr>
      <t>双</t>
    </r>
    <r>
      <rPr>
        <sz val="11"/>
        <color theme="1"/>
        <rFont val="맑은 고딕"/>
        <family val="3"/>
        <charset val="129"/>
        <scheme val="minor"/>
      </rPr>
      <t xml:space="preserve">打】 </t>
    </r>
    <r>
      <rPr>
        <sz val="11"/>
        <color theme="1"/>
        <rFont val="맑은 고딕"/>
        <family val="2"/>
        <scheme val="minor"/>
      </rPr>
      <t>恋</t>
    </r>
  </si>
  <si>
    <r>
      <t>【</t>
    </r>
    <r>
      <rPr>
        <sz val="11"/>
        <color theme="1"/>
        <rFont val="맑은 고딕"/>
        <family val="2"/>
        <scheme val="minor"/>
      </rPr>
      <t>双</t>
    </r>
    <r>
      <rPr>
        <sz val="11"/>
        <color theme="1"/>
        <rFont val="맑은 고딕"/>
        <family val="3"/>
        <charset val="129"/>
        <scheme val="minor"/>
      </rPr>
      <t xml:space="preserve">打】 </t>
    </r>
    <r>
      <rPr>
        <sz val="11"/>
        <color theme="1"/>
        <rFont val="맑은 고딕"/>
        <family val="2"/>
        <scheme val="minor"/>
      </rPr>
      <t>双竜</t>
    </r>
    <r>
      <rPr>
        <sz val="11"/>
        <color theme="1"/>
        <rFont val="맑은 고딕"/>
        <family val="3"/>
        <charset val="129"/>
        <scheme val="minor"/>
      </rPr>
      <t>ノ</t>
    </r>
    <r>
      <rPr>
        <sz val="11"/>
        <color theme="1"/>
        <rFont val="맑은 고딕"/>
        <family val="2"/>
        <scheme val="minor"/>
      </rPr>
      <t>乱</t>
    </r>
  </si>
  <si>
    <r>
      <t>【</t>
    </r>
    <r>
      <rPr>
        <sz val="11"/>
        <color theme="1"/>
        <rFont val="맑은 고딕"/>
        <family val="2"/>
        <scheme val="minor"/>
      </rPr>
      <t>双</t>
    </r>
    <r>
      <rPr>
        <sz val="11"/>
        <color theme="1"/>
        <rFont val="맑은 고딕"/>
        <family val="3"/>
        <charset val="129"/>
        <scheme val="minor"/>
      </rPr>
      <t>打】 もりのくまさん</t>
    </r>
  </si>
  <si>
    <r>
      <t>【</t>
    </r>
    <r>
      <rPr>
        <sz val="11"/>
        <color theme="1"/>
        <rFont val="맑은 고딕"/>
        <family val="2"/>
        <scheme val="minor"/>
      </rPr>
      <t>双</t>
    </r>
    <r>
      <rPr>
        <sz val="11"/>
        <color theme="1"/>
        <rFont val="맑은 고딕"/>
        <family val="3"/>
        <charset val="129"/>
        <scheme val="minor"/>
      </rPr>
      <t>打】 ミュ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ジック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リボルバ</t>
    </r>
    <r>
      <rPr>
        <sz val="11"/>
        <color theme="1"/>
        <rFont val="맑은 고딕"/>
        <family val="2"/>
        <scheme val="minor"/>
      </rPr>
      <t>ー</t>
    </r>
  </si>
  <si>
    <r>
      <t>【</t>
    </r>
    <r>
      <rPr>
        <sz val="11"/>
        <color theme="1"/>
        <rFont val="맑은 고딕"/>
        <family val="2"/>
        <scheme val="minor"/>
      </rPr>
      <t>双</t>
    </r>
    <r>
      <rPr>
        <sz val="11"/>
        <color theme="1"/>
        <rFont val="맑은 고딕"/>
        <family val="3"/>
        <charset val="129"/>
        <scheme val="minor"/>
      </rPr>
      <t>打】 Extreme MGG★★★</t>
    </r>
  </si>
  <si>
    <r>
      <t>ペットショップ大</t>
    </r>
    <r>
      <rPr>
        <sz val="11"/>
        <color theme="1"/>
        <rFont val="맑은 고딕"/>
        <family val="2"/>
        <scheme val="minor"/>
      </rPr>
      <t>戦</t>
    </r>
  </si>
  <si>
    <r>
      <t>TOKIMEKI♡ですとろいや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！！</t>
    </r>
  </si>
  <si>
    <r>
      <t>猫サンキュ</t>
    </r>
    <r>
      <rPr>
        <sz val="11"/>
        <color theme="1"/>
        <rFont val="맑은 고딕"/>
        <family val="2"/>
        <scheme val="minor"/>
      </rPr>
      <t>ー</t>
    </r>
  </si>
  <si>
    <r>
      <t>神</t>
    </r>
    <r>
      <rPr>
        <sz val="11"/>
        <color theme="1"/>
        <rFont val="맑은 고딕"/>
        <family val="2"/>
        <scheme val="minor"/>
      </rPr>
      <t>様</t>
    </r>
    <r>
      <rPr>
        <sz val="11"/>
        <color theme="1"/>
        <rFont val="맑은 고딕"/>
        <family val="3"/>
        <charset val="129"/>
        <scheme val="minor"/>
      </rPr>
      <t>の言うとおりに</t>
    </r>
  </si>
  <si>
    <r>
      <t>シンクロニカ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エアライン</t>
    </r>
  </si>
  <si>
    <r>
      <t>魔進</t>
    </r>
    <r>
      <rPr>
        <sz val="11"/>
        <color theme="1"/>
        <rFont val="맑은 고딕"/>
        <family val="2"/>
        <scheme val="minor"/>
      </rPr>
      <t>戦</t>
    </r>
    <r>
      <rPr>
        <sz val="11"/>
        <color theme="1"/>
        <rFont val="맑은 고딕"/>
        <family val="3"/>
        <charset val="129"/>
        <scheme val="minor"/>
      </rPr>
      <t>隊キラメイジャ</t>
    </r>
    <r>
      <rPr>
        <sz val="11"/>
        <color theme="1"/>
        <rFont val="맑은 고딕"/>
        <family val="2"/>
        <scheme val="minor"/>
      </rPr>
      <t>ー</t>
    </r>
  </si>
  <si>
    <r>
      <rPr>
        <sz val="11"/>
        <color theme="1"/>
        <rFont val="맑은 고딕"/>
        <family val="2"/>
        <scheme val="minor"/>
      </rPr>
      <t>青</t>
    </r>
    <r>
      <rPr>
        <sz val="11"/>
        <color theme="1"/>
        <rFont val="맑은 고딕"/>
        <family val="3"/>
        <charset val="129"/>
        <scheme val="minor"/>
      </rPr>
      <t>と夏</t>
    </r>
  </si>
  <si>
    <r>
      <t>秒針を</t>
    </r>
    <r>
      <rPr>
        <sz val="11"/>
        <color theme="1"/>
        <rFont val="맑은 고딕"/>
        <family val="2"/>
        <scheme val="minor"/>
      </rPr>
      <t>噛</t>
    </r>
    <r>
      <rPr>
        <sz val="11"/>
        <color theme="1"/>
        <rFont val="맑은 고딕"/>
        <family val="3"/>
        <charset val="129"/>
        <scheme val="minor"/>
      </rPr>
      <t>む</t>
    </r>
  </si>
  <si>
    <r>
      <t>夜に</t>
    </r>
    <r>
      <rPr>
        <sz val="11"/>
        <color theme="1"/>
        <rFont val="맑은 고딕"/>
        <family val="2"/>
        <scheme val="minor"/>
      </rPr>
      <t>駆</t>
    </r>
    <r>
      <rPr>
        <sz val="11"/>
        <color theme="1"/>
        <rFont val="맑은 고딕"/>
        <family val="3"/>
        <charset val="129"/>
        <scheme val="minor"/>
      </rPr>
      <t>ける</t>
    </r>
  </si>
  <si>
    <r>
      <t>限界クリエイタ</t>
    </r>
    <r>
      <rPr>
        <sz val="11"/>
        <color theme="1"/>
        <rFont val="맑은 고딕"/>
        <family val="2"/>
        <scheme val="minor"/>
      </rPr>
      <t>ー応</t>
    </r>
    <r>
      <rPr>
        <sz val="11"/>
        <color theme="1"/>
        <rFont val="맑은 고딕"/>
        <family val="3"/>
        <charset val="129"/>
        <scheme val="minor"/>
      </rPr>
      <t>援歌</t>
    </r>
  </si>
  <si>
    <r>
      <t>令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和太鼓</t>
    </r>
  </si>
  <si>
    <r>
      <t>ミュ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トすればいいじゃん。</t>
    </r>
  </si>
  <si>
    <r>
      <t>だれかの心</t>
    </r>
    <r>
      <rPr>
        <sz val="11"/>
        <color theme="1"/>
        <rFont val="맑은 고딕"/>
        <family val="2"/>
        <scheme val="minor"/>
      </rPr>
      <t>臓</t>
    </r>
    <r>
      <rPr>
        <sz val="11"/>
        <color theme="1"/>
        <rFont val="맑은 고딕"/>
        <family val="3"/>
        <charset val="129"/>
        <scheme val="minor"/>
      </rPr>
      <t>になれたなら</t>
    </r>
  </si>
  <si>
    <r>
      <t>患部で止まってすぐ溶ける ～ 狂</t>
    </r>
    <r>
      <rPr>
        <sz val="11"/>
        <color theme="1"/>
        <rFont val="맑은 고딕"/>
        <family val="2"/>
        <scheme val="minor"/>
      </rPr>
      <t>気</t>
    </r>
    <r>
      <rPr>
        <sz val="11"/>
        <color theme="1"/>
        <rFont val="맑은 고딕"/>
        <family val="3"/>
        <charset val="129"/>
        <scheme val="minor"/>
      </rPr>
      <t>の優曇華院</t>
    </r>
  </si>
  <si>
    <r>
      <t>アイドル狂</t>
    </r>
    <r>
      <rPr>
        <sz val="11"/>
        <color theme="1"/>
        <rFont val="맑은 고딕"/>
        <family val="2"/>
        <scheme val="minor"/>
      </rPr>
      <t>戦</t>
    </r>
    <r>
      <rPr>
        <sz val="11"/>
        <color theme="1"/>
        <rFont val="맑은 고딕"/>
        <family val="3"/>
        <charset val="129"/>
        <scheme val="minor"/>
      </rPr>
      <t>士(feat.佐藤貴文)</t>
    </r>
  </si>
  <si>
    <r>
      <t>だから僕は音</t>
    </r>
    <r>
      <rPr>
        <sz val="11"/>
        <color theme="1"/>
        <rFont val="맑은 고딕"/>
        <family val="2"/>
        <scheme val="minor"/>
      </rPr>
      <t>楽</t>
    </r>
    <r>
      <rPr>
        <sz val="11"/>
        <color theme="1"/>
        <rFont val="맑은 고딕"/>
        <family val="3"/>
        <charset val="129"/>
        <scheme val="minor"/>
      </rPr>
      <t>を</t>
    </r>
    <r>
      <rPr>
        <sz val="11"/>
        <color theme="1"/>
        <rFont val="맑은 고딕"/>
        <family val="2"/>
        <scheme val="minor"/>
      </rPr>
      <t>辞</t>
    </r>
    <r>
      <rPr>
        <sz val="11"/>
        <color theme="1"/>
        <rFont val="맑은 고딕"/>
        <family val="3"/>
        <charset val="129"/>
        <scheme val="minor"/>
      </rPr>
      <t>めた</t>
    </r>
  </si>
  <si>
    <r>
      <t>儚</t>
    </r>
    <r>
      <rPr>
        <sz val="11"/>
        <color theme="1"/>
        <rFont val="맑은 고딕"/>
        <family val="2"/>
        <scheme val="minor"/>
      </rPr>
      <t>姫</t>
    </r>
    <r>
      <rPr>
        <sz val="11"/>
        <color theme="1"/>
        <rFont val="맑은 고딕"/>
        <family val="3"/>
        <charset val="129"/>
        <scheme val="minor"/>
      </rPr>
      <t>は原初に舞う</t>
    </r>
  </si>
  <si>
    <r>
      <t>ぺた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PETA！？パンプキン</t>
    </r>
  </si>
  <si>
    <r>
      <t>1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さんしのでドンドカッカッ！</t>
    </r>
  </si>
  <si>
    <r>
      <t>カ！カ！カ！カミズモ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ド！</t>
    </r>
  </si>
  <si>
    <r>
      <rPr>
        <sz val="11"/>
        <color theme="1"/>
        <rFont val="맑은 고딕"/>
        <family val="2"/>
        <scheme val="minor"/>
      </rPr>
      <t>彁</t>
    </r>
  </si>
  <si>
    <r>
      <t>テルミ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ビ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ト</t>
    </r>
  </si>
  <si>
    <r>
      <t>テ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マ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オブ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半</t>
    </r>
    <r>
      <rPr>
        <sz val="11"/>
        <color theme="1"/>
        <rFont val="맑은 고딕"/>
        <family val="2"/>
        <scheme val="minor"/>
      </rPr>
      <t>沢</t>
    </r>
    <r>
      <rPr>
        <sz val="11"/>
        <color theme="1"/>
        <rFont val="맑은 고딕"/>
        <family val="3"/>
        <charset val="129"/>
        <scheme val="minor"/>
      </rPr>
      <t>直樹 ～Main Title～</t>
    </r>
  </si>
  <si>
    <r>
      <t>全力全開！ゼンカイジャ</t>
    </r>
    <r>
      <rPr>
        <sz val="11"/>
        <color theme="1"/>
        <rFont val="맑은 고딕"/>
        <family val="2"/>
        <scheme val="minor"/>
      </rPr>
      <t>ー</t>
    </r>
  </si>
  <si>
    <r>
      <t>4+1のそれぞれの未</t>
    </r>
    <r>
      <rPr>
        <sz val="11"/>
        <color theme="1"/>
        <rFont val="맑은 고딕"/>
        <family val="2"/>
        <scheme val="minor"/>
      </rPr>
      <t>来</t>
    </r>
  </si>
  <si>
    <r>
      <t>チュ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リングラブ feat.Sou / ナナヲアカリ</t>
    </r>
  </si>
  <si>
    <r>
      <rPr>
        <sz val="11"/>
        <color theme="1"/>
        <rFont val="맑은 고딕"/>
        <family val="2"/>
        <scheme val="minor"/>
      </rPr>
      <t>駆</t>
    </r>
    <r>
      <rPr>
        <sz val="11"/>
        <color theme="1"/>
        <rFont val="맑은 고딕"/>
        <family val="3"/>
        <charset val="129"/>
        <scheme val="minor"/>
      </rPr>
      <t>け</t>
    </r>
    <r>
      <rPr>
        <sz val="11"/>
        <color theme="1"/>
        <rFont val="맑은 고딕"/>
        <family val="2"/>
        <scheme val="minor"/>
      </rPr>
      <t>抜</t>
    </r>
    <r>
      <rPr>
        <sz val="11"/>
        <color theme="1"/>
        <rFont val="맑은 고딕"/>
        <family val="3"/>
        <charset val="129"/>
        <scheme val="minor"/>
      </rPr>
      <t>けてゆく</t>
    </r>
  </si>
  <si>
    <r>
      <rPr>
        <sz val="11"/>
        <color theme="1"/>
        <rFont val="맑은 고딕"/>
        <family val="2"/>
        <scheme val="minor"/>
      </rPr>
      <t>乱数</t>
    </r>
    <r>
      <rPr>
        <sz val="11"/>
        <color theme="1"/>
        <rFont val="맑은 고딕"/>
        <family val="3"/>
        <charset val="129"/>
        <scheme val="minor"/>
      </rPr>
      <t>調整のリバ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スシンデレラ</t>
    </r>
  </si>
  <si>
    <r>
      <t>ウィ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ア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！</t>
    </r>
  </si>
  <si>
    <r>
      <t>夏祭り / ジッタリン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ジン</t>
    </r>
  </si>
  <si>
    <r>
      <t>群</t>
    </r>
    <r>
      <rPr>
        <sz val="11"/>
        <color theme="1"/>
        <rFont val="맑은 고딕"/>
        <family val="2"/>
        <scheme val="minor"/>
      </rPr>
      <t>青</t>
    </r>
  </si>
  <si>
    <r>
      <t>カラフル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パ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ティ</t>
    </r>
  </si>
  <si>
    <r>
      <t>幻想に</t>
    </r>
    <r>
      <rPr>
        <sz val="11"/>
        <color theme="1"/>
        <rFont val="맑은 고딕"/>
        <family val="2"/>
        <scheme val="minor"/>
      </rPr>
      <t>咲</t>
    </r>
    <r>
      <rPr>
        <sz val="11"/>
        <color theme="1"/>
        <rFont val="맑은 고딕"/>
        <family val="3"/>
        <charset val="129"/>
        <scheme val="minor"/>
      </rPr>
      <t>いた花</t>
    </r>
  </si>
  <si>
    <r>
      <rPr>
        <sz val="11"/>
        <color theme="1"/>
        <rFont val="맑은 고딕"/>
        <family val="2"/>
        <scheme val="minor"/>
      </rPr>
      <t>恋</t>
    </r>
    <r>
      <rPr>
        <sz val="11"/>
        <color theme="1"/>
        <rFont val="맑은 고딕"/>
        <family val="3"/>
        <charset val="129"/>
        <scheme val="minor"/>
      </rPr>
      <t>はドント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ダウト</t>
    </r>
  </si>
  <si>
    <r>
      <t>刻</t>
    </r>
    <r>
      <rPr>
        <sz val="11"/>
        <color theme="1"/>
        <rFont val="맑은 고딕"/>
        <family val="2"/>
        <scheme val="minor"/>
      </rPr>
      <t>竜</t>
    </r>
    <r>
      <rPr>
        <sz val="11"/>
        <color theme="1"/>
        <rFont val="맑은 고딕"/>
        <family val="3"/>
        <charset val="129"/>
        <scheme val="minor"/>
      </rPr>
      <t xml:space="preserve"> ～Kokuryu～</t>
    </r>
  </si>
  <si>
    <r>
      <t>憎</t>
    </r>
    <r>
      <rPr>
        <sz val="11"/>
        <color theme="1"/>
        <rFont val="맑은 고딕"/>
        <family val="2"/>
        <scheme val="minor"/>
      </rPr>
      <t>悪</t>
    </r>
    <r>
      <rPr>
        <sz val="11"/>
        <color theme="1"/>
        <rFont val="맑은 고딕"/>
        <family val="3"/>
        <charset val="129"/>
        <scheme val="minor"/>
      </rPr>
      <t>と醜</t>
    </r>
    <r>
      <rPr>
        <sz val="11"/>
        <color theme="1"/>
        <rFont val="맑은 고딕"/>
        <family val="2"/>
        <scheme val="minor"/>
      </rPr>
      <t>悪</t>
    </r>
    <r>
      <rPr>
        <sz val="11"/>
        <color theme="1"/>
        <rFont val="맑은 고딕"/>
        <family val="3"/>
        <charset val="129"/>
        <scheme val="minor"/>
      </rPr>
      <t>の花束</t>
    </r>
  </si>
  <si>
    <r>
      <t>大冒</t>
    </r>
    <r>
      <rPr>
        <sz val="11"/>
        <color theme="1"/>
        <rFont val="맑은 고딕"/>
        <family val="2"/>
        <scheme val="minor"/>
      </rPr>
      <t>険</t>
    </r>
    <r>
      <rPr>
        <sz val="11"/>
        <color theme="1"/>
        <rFont val="맑은 고딕"/>
        <family val="3"/>
        <charset val="129"/>
        <scheme val="minor"/>
      </rPr>
      <t>タツドン</t>
    </r>
  </si>
  <si>
    <r>
      <t>怪</t>
    </r>
    <r>
      <rPr>
        <sz val="11"/>
        <color theme="1"/>
        <rFont val="맑은 고딕"/>
        <family val="2"/>
        <scheme val="minor"/>
      </rPr>
      <t>獣</t>
    </r>
    <r>
      <rPr>
        <sz val="11"/>
        <color theme="1"/>
        <rFont val="맑은 고딕"/>
        <family val="3"/>
        <charset val="129"/>
        <scheme val="minor"/>
      </rPr>
      <t>少女は火を吹かない</t>
    </r>
  </si>
  <si>
    <r>
      <t>アンリミテッドゲ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ムズ</t>
    </r>
  </si>
  <si>
    <r>
      <t>晨星ト</t>
    </r>
    <r>
      <rPr>
        <sz val="11"/>
        <color theme="1"/>
        <rFont val="맑은 고딕"/>
        <family val="2"/>
        <scheme val="minor"/>
      </rPr>
      <t>鵺</t>
    </r>
  </si>
  <si>
    <r>
      <t>仮想現</t>
    </r>
    <r>
      <rPr>
        <sz val="11"/>
        <color theme="1"/>
        <rFont val="맑은 고딕"/>
        <family val="2"/>
        <scheme val="minor"/>
      </rPr>
      <t>実</t>
    </r>
    <r>
      <rPr>
        <sz val="11"/>
        <color theme="1"/>
        <rFont val="맑은 고딕"/>
        <family val="3"/>
        <charset val="129"/>
        <scheme val="minor"/>
      </rPr>
      <t>のテレスコ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プ</t>
    </r>
  </si>
  <si>
    <r>
      <t>平等院鳳凰ドン vs 鳥</t>
    </r>
    <r>
      <rPr>
        <sz val="11"/>
        <color theme="1"/>
        <rFont val="맑은 고딕"/>
        <family val="2"/>
        <scheme val="minor"/>
      </rPr>
      <t>獣戯</t>
    </r>
    <r>
      <rPr>
        <sz val="11"/>
        <color theme="1"/>
        <rFont val="맑은 고딕"/>
        <family val="3"/>
        <charset val="129"/>
        <scheme val="minor"/>
      </rPr>
      <t>カッ</t>
    </r>
  </si>
  <si>
    <r>
      <t>Baby Shark（ベイビ</t>
    </r>
    <r>
      <rPr>
        <sz val="11"/>
        <color theme="1"/>
        <rFont val="맑은 고딕"/>
        <family val="2"/>
        <scheme val="minor"/>
      </rPr>
      <t>ー・</t>
    </r>
    <r>
      <rPr>
        <sz val="11"/>
        <color theme="1"/>
        <rFont val="맑은 고딕"/>
        <family val="3"/>
        <charset val="129"/>
        <scheme val="minor"/>
      </rPr>
      <t>シャ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ク）</t>
    </r>
  </si>
  <si>
    <r>
      <t>シル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ヴ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プレジデント</t>
    </r>
  </si>
  <si>
    <r>
      <t>僕の</t>
    </r>
    <r>
      <rPr>
        <sz val="11"/>
        <color theme="1"/>
        <rFont val="맑은 고딕"/>
        <family val="2"/>
        <scheme val="minor"/>
      </rPr>
      <t>戦争</t>
    </r>
  </si>
  <si>
    <r>
      <t>ストロベリ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☆プラネット！</t>
    </r>
  </si>
  <si>
    <r>
      <t>GO ON ～未</t>
    </r>
    <r>
      <rPr>
        <sz val="11"/>
        <color theme="1"/>
        <rFont val="맑은 고딕"/>
        <family val="2"/>
        <scheme val="minor"/>
      </rPr>
      <t>来</t>
    </r>
    <r>
      <rPr>
        <sz val="11"/>
        <color theme="1"/>
        <rFont val="맑은 고딕"/>
        <family val="3"/>
        <charset val="129"/>
        <scheme val="minor"/>
      </rPr>
      <t>へ～</t>
    </r>
  </si>
  <si>
    <r>
      <t>業 -善なる神とこの世の</t>
    </r>
    <r>
      <rPr>
        <sz val="11"/>
        <color theme="1"/>
        <rFont val="맑은 고딕"/>
        <family val="2"/>
        <scheme val="minor"/>
      </rPr>
      <t>悪</t>
    </r>
    <r>
      <rPr>
        <sz val="11"/>
        <color theme="1"/>
        <rFont val="맑은 고딕"/>
        <family val="3"/>
        <charset val="129"/>
        <scheme val="minor"/>
      </rPr>
      <t>について-</t>
    </r>
  </si>
  <si>
    <r>
      <t>ラブユ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☆どんちゃん</t>
    </r>
  </si>
  <si>
    <r>
      <t>プロミスザスタ</t>
    </r>
    <r>
      <rPr>
        <sz val="11"/>
        <color theme="1"/>
        <rFont val="맑은 고딕"/>
        <family val="2"/>
        <scheme val="minor"/>
      </rPr>
      <t>ー</t>
    </r>
  </si>
  <si>
    <r>
      <t>ドライフラワ</t>
    </r>
    <r>
      <rPr>
        <sz val="11"/>
        <color theme="1"/>
        <rFont val="맑은 고딕"/>
        <family val="2"/>
        <scheme val="minor"/>
      </rPr>
      <t>ー</t>
    </r>
  </si>
  <si>
    <r>
      <t>Cheers！デリシャスパ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ティ♡プリキュア</t>
    </r>
  </si>
  <si>
    <r>
      <t>SORA-V コズミックバ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ド</t>
    </r>
  </si>
  <si>
    <r>
      <t>俺こそオンリ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ワン</t>
    </r>
  </si>
  <si>
    <r>
      <t>其方、激</t>
    </r>
    <r>
      <rPr>
        <sz val="11"/>
        <color theme="1"/>
        <rFont val="맑은 고딕"/>
        <family val="2"/>
        <scheme val="minor"/>
      </rPr>
      <t>昂</t>
    </r>
  </si>
  <si>
    <t>デレマス版</t>
    <phoneticPr fontId="3" type="noConversion"/>
  </si>
  <si>
    <t>is_ura dummy</t>
    <phoneticPr fontId="3" type="noConversion"/>
  </si>
  <si>
    <t>曲名</t>
  </si>
  <si>
    <t>極スコア</t>
  </si>
  <si>
    <t>リッジでリッジでGO!GO!GO! - GMT mashup -</t>
  </si>
  <si>
    <t>白鳥の湖～still a duckling～</t>
  </si>
  <si>
    <r>
      <t>Cheers!デリシャスパ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ティ♡プリキュア</t>
    </r>
  </si>
  <si>
    <r>
      <t>妖怪ウォッチ2 元祖／本家／</t>
    </r>
    <r>
      <rPr>
        <sz val="11"/>
        <color theme="1"/>
        <rFont val="맑은 고딕"/>
        <family val="2"/>
        <scheme val="minor"/>
      </rPr>
      <t>真</t>
    </r>
    <r>
      <rPr>
        <sz val="11"/>
        <color theme="1"/>
        <rFont val="맑은 고딕"/>
        <family val="3"/>
        <charset val="129"/>
        <scheme val="minor"/>
      </rPr>
      <t>打</t>
    </r>
  </si>
  <si>
    <r>
      <t>名</t>
    </r>
    <r>
      <rPr>
        <sz val="11"/>
        <color theme="1"/>
        <rFont val="맑은 고딕"/>
        <family val="2"/>
        <scheme val="minor"/>
      </rPr>
      <t>乗</t>
    </r>
    <r>
      <rPr>
        <sz val="11"/>
        <color theme="1"/>
        <rFont val="맑은 고딕"/>
        <family val="3"/>
        <charset val="129"/>
        <scheme val="minor"/>
      </rPr>
      <t>り(天上)</t>
    </r>
  </si>
  <si>
    <r>
      <t>ゼルダの</t>
    </r>
    <r>
      <rPr>
        <sz val="11"/>
        <color theme="1"/>
        <rFont val="맑은 고딕"/>
        <family val="2"/>
        <scheme val="minor"/>
      </rPr>
      <t>伝説</t>
    </r>
    <r>
      <rPr>
        <sz val="11"/>
        <color theme="1"/>
        <rFont val="맑은 고딕"/>
        <family val="3"/>
        <charset val="129"/>
        <scheme val="minor"/>
      </rPr>
      <t xml:space="preserve"> ブレス オブ ザ ワイルド メドレ</t>
    </r>
    <r>
      <rPr>
        <sz val="11"/>
        <color theme="1"/>
        <rFont val="맑은 고딕"/>
        <family val="2"/>
        <scheme val="minor"/>
      </rPr>
      <t>ー</t>
    </r>
  </si>
  <si>
    <r>
      <t>ス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パ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ドラゴンボ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ルヒ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ロ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ズ テ</t>
    </r>
    <r>
      <rPr>
        <sz val="11"/>
        <color theme="1"/>
        <rFont val="맑은 고딕"/>
        <family val="2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マソング</t>
    </r>
  </si>
  <si>
    <r>
      <t>ヘ調の協奏曲 第3</t>
    </r>
    <r>
      <rPr>
        <sz val="11"/>
        <color theme="1"/>
        <rFont val="맑은 고딕"/>
        <family val="2"/>
        <scheme val="minor"/>
      </rPr>
      <t>楽</t>
    </r>
    <r>
      <rPr>
        <sz val="11"/>
        <color theme="1"/>
        <rFont val="맑은 고딕"/>
        <family val="3"/>
        <charset val="129"/>
        <scheme val="minor"/>
      </rPr>
      <t>章</t>
    </r>
  </si>
  <si>
    <r>
      <t>ぺた</t>
    </r>
    <r>
      <rPr>
        <sz val="11"/>
        <color theme="1"/>
        <rFont val="맑은 고딕"/>
        <family val="2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PETA!?パンプキン</t>
    </r>
  </si>
  <si>
    <t>Unite The Fce</t>
  </si>
  <si>
    <t>GLIOUS RO@D</t>
  </si>
  <si>
    <t>季曲～Seasons of Asia～</t>
    <phoneticPr fontId="3" type="noConversion"/>
  </si>
  <si>
    <t>蓄勢～GEAR UP～</t>
    <phoneticPr fontId="3" type="noConversion"/>
  </si>
  <si>
    <r>
      <t>蛻</t>
    </r>
    <r>
      <rPr>
        <sz val="11"/>
        <color theme="1"/>
        <rFont val="새굴림"/>
        <family val="1"/>
        <charset val="129"/>
      </rPr>
      <t>変</t>
    </r>
    <r>
      <rPr>
        <sz val="11"/>
        <color theme="1"/>
        <rFont val="맑은 고딕"/>
        <family val="2"/>
        <charset val="129"/>
        <scheme val="minor"/>
      </rPr>
      <t>～transformation～</t>
    </r>
    <phoneticPr fontId="3" type="noConversion"/>
  </si>
  <si>
    <t>春遊～happy excursion～</t>
    <phoneticPr fontId="3" type="noConversion"/>
  </si>
  <si>
    <t>綻放～Blooming～</t>
    <phoneticPr fontId="3" type="noConversion"/>
  </si>
  <si>
    <t>曙光～Dawn～</t>
    <phoneticPr fontId="3" type="noConversion"/>
  </si>
  <si>
    <t>蝶戀～Obsession～</t>
    <phoneticPr fontId="3" type="noConversion"/>
  </si>
  <si>
    <r>
      <t>撥</t>
    </r>
    <r>
      <rPr>
        <sz val="11"/>
        <color theme="0"/>
        <rFont val="맑은 고딕"/>
        <family val="3"/>
        <charset val="128"/>
        <scheme val="minor"/>
      </rPr>
      <t>条</t>
    </r>
    <r>
      <rPr>
        <sz val="11"/>
        <color theme="0"/>
        <rFont val="맑은 고딕"/>
        <family val="2"/>
        <charset val="129"/>
        <scheme val="minor"/>
      </rPr>
      <t>少女時計</t>
    </r>
  </si>
  <si>
    <t>太鼓乱舞 皆伝【達人】</t>
  </si>
  <si>
    <r>
      <t>ナイトメア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2"/>
        <charset val="129"/>
        <scheme val="minor"/>
      </rPr>
      <t>サバイバ</t>
    </r>
    <r>
      <rPr>
        <sz val="11"/>
        <color theme="0"/>
        <rFont val="맑은 고딕"/>
        <family val="3"/>
        <charset val="128"/>
        <scheme val="minor"/>
      </rPr>
      <t>ー</t>
    </r>
  </si>
  <si>
    <t>月下美人【達人】</t>
  </si>
  <si>
    <r>
      <t>ピコピコ マッピ</t>
    </r>
    <r>
      <rPr>
        <sz val="11"/>
        <color theme="0"/>
        <rFont val="맑은 고딕"/>
        <family val="3"/>
        <charset val="128"/>
        <scheme val="minor"/>
      </rPr>
      <t>ー</t>
    </r>
  </si>
  <si>
    <r>
      <t>オレサマパイレ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</rPr>
      <t>ツ</t>
    </r>
  </si>
  <si>
    <r>
      <t>アレキサンダ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</rPr>
      <t>のテ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</rPr>
      <t>マ</t>
    </r>
  </si>
  <si>
    <r>
      <t>時空</t>
    </r>
    <r>
      <rPr>
        <sz val="11"/>
        <color theme="0"/>
        <rFont val="MS Gothic"/>
        <family val="3"/>
        <charset val="128"/>
      </rPr>
      <t>庁捜</t>
    </r>
    <r>
      <rPr>
        <sz val="11"/>
        <color theme="0"/>
        <rFont val="맑은 고딕"/>
        <family val="2"/>
      </rPr>
      <t>査2課</t>
    </r>
  </si>
  <si>
    <r>
      <t>ロストワンの</t>
    </r>
    <r>
      <rPr>
        <sz val="11"/>
        <color theme="0"/>
        <rFont val="MS Gothic"/>
        <family val="3"/>
        <charset val="128"/>
      </rPr>
      <t>号</t>
    </r>
    <r>
      <rPr>
        <sz val="11"/>
        <color theme="0"/>
        <rFont val="맑은 고딕"/>
        <family val="2"/>
      </rPr>
      <t>哭</t>
    </r>
  </si>
  <si>
    <r>
      <t>テルミ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</rPr>
      <t>ビ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</rPr>
      <t>ト</t>
    </r>
  </si>
  <si>
    <r>
      <t>グレ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ト！アニマルカイザ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!!</t>
    </r>
  </si>
  <si>
    <r>
      <t>筋肉のような僕ら ～マッスル愛のテ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マ～</t>
    </r>
  </si>
  <si>
    <t>桜花爛漫【達人】</t>
  </si>
  <si>
    <t>月下美人【玄人】</t>
  </si>
  <si>
    <r>
      <t>LOVE</t>
    </r>
    <r>
      <rPr>
        <sz val="11"/>
        <rFont val="맑은 고딕"/>
        <family val="3"/>
        <charset val="128"/>
        <scheme val="minor"/>
      </rPr>
      <t>戦</t>
    </r>
    <r>
      <rPr>
        <sz val="11"/>
        <rFont val="맑은 고딕"/>
        <family val="2"/>
        <charset val="129"/>
        <scheme val="minor"/>
      </rPr>
      <t>!!</t>
    </r>
  </si>
  <si>
    <r>
      <t>春</t>
    </r>
    <r>
      <rPr>
        <sz val="11"/>
        <rFont val="맑은 고딕"/>
        <family val="3"/>
        <charset val="128"/>
        <scheme val="minor"/>
      </rPr>
      <t>竜</t>
    </r>
    <r>
      <rPr>
        <sz val="11"/>
        <rFont val="맑은 고딕"/>
        <family val="2"/>
        <charset val="129"/>
        <scheme val="minor"/>
      </rPr>
      <t xml:space="preserve"> ～Haryu～</t>
    </r>
  </si>
  <si>
    <t>NeGa/Posi* ラブ/コール</t>
  </si>
  <si>
    <r>
      <t>黄</t>
    </r>
    <r>
      <rPr>
        <sz val="11"/>
        <rFont val="맑은 고딕"/>
        <family val="2"/>
        <charset val="129"/>
        <scheme val="minor"/>
      </rPr>
      <t>泉のイザナミ</t>
    </r>
  </si>
  <si>
    <t>春遊 ～happy excursion～</t>
  </si>
  <si>
    <t>Over Clock ～開放～</t>
  </si>
  <si>
    <t>カラメルタイム★</t>
  </si>
  <si>
    <t>蝶戀 ～Obsession～</t>
  </si>
  <si>
    <t>電車で電車でOPA!OPA!OPA! -GMT mashup-</t>
  </si>
  <si>
    <r>
      <t>冬</t>
    </r>
    <r>
      <rPr>
        <sz val="11"/>
        <rFont val="맑은 고딕"/>
        <family val="3"/>
        <charset val="128"/>
        <scheme val="minor"/>
      </rPr>
      <t>竜</t>
    </r>
    <r>
      <rPr>
        <sz val="11"/>
        <rFont val="맑은 고딕"/>
        <family val="2"/>
        <charset val="129"/>
        <scheme val="minor"/>
      </rPr>
      <t xml:space="preserve"> ～Toryu～</t>
    </r>
  </si>
  <si>
    <r>
      <t>SORA-Ⅰ ア</t>
    </r>
    <r>
      <rPr>
        <sz val="11"/>
        <rFont val="MS Mincho"/>
        <family val="3"/>
        <charset val="128"/>
      </rPr>
      <t>ー</t>
    </r>
    <r>
      <rPr>
        <sz val="11"/>
        <rFont val="맑은 고딕"/>
        <family val="3"/>
        <charset val="129"/>
        <scheme val="minor"/>
      </rPr>
      <t>スライズ</t>
    </r>
    <phoneticPr fontId="3" type="noConversion"/>
  </si>
  <si>
    <t>画竜点睛【達人】</t>
  </si>
  <si>
    <r>
      <t>風の</t>
    </r>
    <r>
      <rPr>
        <sz val="11"/>
        <rFont val="맑은 고딕"/>
        <family val="3"/>
        <charset val="128"/>
        <scheme val="minor"/>
      </rPr>
      <t>国</t>
    </r>
    <r>
      <rPr>
        <sz val="11"/>
        <rFont val="맑은 고딕"/>
        <family val="2"/>
        <charset val="129"/>
        <scheme val="minor"/>
      </rPr>
      <t>の龍と騎士</t>
    </r>
  </si>
  <si>
    <r>
      <t>チェインクロニクル 最終決</t>
    </r>
    <r>
      <rPr>
        <sz val="11"/>
        <rFont val="맑은 고딕"/>
        <family val="3"/>
        <charset val="128"/>
        <scheme val="minor"/>
      </rPr>
      <t>戦</t>
    </r>
    <r>
      <rPr>
        <sz val="11"/>
        <rFont val="맑은 고딕"/>
        <family val="2"/>
        <charset val="129"/>
        <scheme val="minor"/>
      </rPr>
      <t>メドレ</t>
    </r>
    <r>
      <rPr>
        <sz val="11"/>
        <rFont val="맑은 고딕"/>
        <family val="3"/>
        <charset val="128"/>
        <scheme val="minor"/>
      </rPr>
      <t>ー</t>
    </r>
  </si>
  <si>
    <r>
      <t>全力バタンキュ</t>
    </r>
    <r>
      <rPr>
        <sz val="11"/>
        <rFont val="맑은 고딕"/>
        <family val="3"/>
        <charset val="128"/>
        <scheme val="minor"/>
      </rPr>
      <t>ー</t>
    </r>
  </si>
  <si>
    <t>百花繚乱【達人】</t>
  </si>
  <si>
    <r>
      <t>ドルア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ガの塔メドレ</t>
    </r>
    <r>
      <rPr>
        <sz val="11"/>
        <rFont val="맑은 고딕"/>
        <family val="3"/>
        <charset val="128"/>
        <scheme val="minor"/>
      </rPr>
      <t>ー</t>
    </r>
  </si>
  <si>
    <r>
      <t>脳</t>
    </r>
    <r>
      <rPr>
        <sz val="11"/>
        <rFont val="맑은 고딕"/>
        <family val="2"/>
        <charset val="129"/>
        <scheme val="minor"/>
      </rPr>
      <t>漿炸裂ガ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ル</t>
    </r>
  </si>
  <si>
    <t>桜花爛漫【玄人】</t>
  </si>
  <si>
    <t>画竜点睛【普通】</t>
  </si>
  <si>
    <t>Dream Tide -夢の潮流-</t>
  </si>
  <si>
    <r>
      <t>風のファンタジ</t>
    </r>
    <r>
      <rPr>
        <sz val="11"/>
        <rFont val="맑은 고딕"/>
        <family val="3"/>
        <charset val="128"/>
        <scheme val="minor"/>
      </rPr>
      <t>ー</t>
    </r>
  </si>
  <si>
    <t>黒船来航【達人】</t>
  </si>
  <si>
    <t>月下美人【普通】</t>
  </si>
  <si>
    <r>
      <t>サ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フサイド</t>
    </r>
    <r>
      <rPr>
        <sz val="11"/>
        <rFont val="맑은 고딕"/>
        <family val="3"/>
        <charset val="128"/>
        <scheme val="minor"/>
      </rPr>
      <t>・</t>
    </r>
    <r>
      <rPr>
        <sz val="11"/>
        <rFont val="맑은 고딕"/>
        <family val="2"/>
        <charset val="129"/>
        <scheme val="minor"/>
      </rPr>
      <t>サティ</t>
    </r>
  </si>
  <si>
    <r>
      <t>チルノのパ</t>
    </r>
    <r>
      <rPr>
        <sz val="11"/>
        <rFont val="MS Mincho"/>
        <family val="3"/>
        <charset val="128"/>
      </rPr>
      <t>ー</t>
    </r>
    <r>
      <rPr>
        <sz val="11"/>
        <rFont val="맑은 고딕"/>
        <family val="2"/>
        <charset val="129"/>
        <scheme val="minor"/>
      </rPr>
      <t>フェクトさんすう</t>
    </r>
    <r>
      <rPr>
        <sz val="11"/>
        <rFont val="새굴림"/>
        <family val="1"/>
        <charset val="129"/>
      </rPr>
      <t>教</t>
    </r>
    <r>
      <rPr>
        <sz val="11"/>
        <rFont val="맑은 고딕"/>
        <family val="2"/>
        <charset val="129"/>
        <scheme val="minor"/>
      </rPr>
      <t>室</t>
    </r>
    <phoneticPr fontId="3" type="noConversion"/>
  </si>
  <si>
    <r>
      <t>ハイスペックニ</t>
    </r>
    <r>
      <rPr>
        <sz val="11"/>
        <rFont val="MS Mincho"/>
        <family val="3"/>
        <charset val="128"/>
      </rPr>
      <t>ー</t>
    </r>
    <r>
      <rPr>
        <sz val="11"/>
        <rFont val="맑은 고딕"/>
        <family val="2"/>
        <charset val="129"/>
        <scheme val="minor"/>
      </rPr>
      <t>ト</t>
    </r>
    <phoneticPr fontId="3" type="noConversion"/>
  </si>
  <si>
    <t>黒船来航【玄人】</t>
  </si>
  <si>
    <t>百花繚乱【玄人】</t>
  </si>
  <si>
    <t>画竜点睛【玄人】</t>
  </si>
  <si>
    <r>
      <t>リバイバ</t>
    </r>
    <r>
      <rPr>
        <sz val="11"/>
        <rFont val="맑은 고딕"/>
        <family val="3"/>
        <charset val="128"/>
        <scheme val="minor"/>
      </rPr>
      <t>ー</t>
    </r>
  </si>
  <si>
    <r>
      <t>グラ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ヴェ</t>
    </r>
  </si>
  <si>
    <r>
      <t>深緋の心</t>
    </r>
    <r>
      <rPr>
        <sz val="11"/>
        <rFont val="새굴림"/>
        <family val="1"/>
        <charset val="129"/>
      </rPr>
      <t>臓</t>
    </r>
    <phoneticPr fontId="3" type="noConversion"/>
  </si>
  <si>
    <r>
      <t>決</t>
    </r>
    <r>
      <rPr>
        <sz val="11"/>
        <rFont val="맑은 고딕"/>
        <family val="3"/>
        <charset val="128"/>
        <scheme val="minor"/>
      </rPr>
      <t>戦</t>
    </r>
    <r>
      <rPr>
        <sz val="11"/>
        <rFont val="맑은 고딕"/>
        <family val="2"/>
        <charset val="129"/>
        <scheme val="minor"/>
      </rPr>
      <t>!!</t>
    </r>
  </si>
  <si>
    <r>
      <t>もしもし神</t>
    </r>
    <r>
      <rPr>
        <sz val="11"/>
        <rFont val="맑은 고딕"/>
        <family val="3"/>
        <charset val="128"/>
        <scheme val="minor"/>
      </rPr>
      <t>様</t>
    </r>
  </si>
  <si>
    <r>
      <t>シュ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ガク トラベラ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ズ</t>
    </r>
  </si>
  <si>
    <r>
      <t>エンジェル ドリ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ム(デレマス)</t>
    </r>
  </si>
  <si>
    <r>
      <t>エンジェル ドリ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ム</t>
    </r>
  </si>
  <si>
    <r>
      <t>フュ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チャ</t>
    </r>
    <r>
      <rPr>
        <sz val="11"/>
        <rFont val="맑은 고딕"/>
        <family val="3"/>
        <charset val="128"/>
        <scheme val="minor"/>
      </rPr>
      <t>ー・</t>
    </r>
    <r>
      <rPr>
        <sz val="11"/>
        <rFont val="맑은 고딕"/>
        <family val="2"/>
        <charset val="129"/>
        <scheme val="minor"/>
      </rPr>
      <t>ラボ</t>
    </r>
  </si>
  <si>
    <r>
      <t>カレ</t>
    </r>
    <r>
      <rPr>
        <sz val="11"/>
        <rFont val="MS Gothic"/>
        <family val="3"/>
        <charset val="128"/>
      </rPr>
      <t>・</t>
    </r>
    <r>
      <rPr>
        <sz val="11"/>
        <rFont val="맑은 고딕"/>
        <family val="2"/>
        <charset val="134"/>
      </rPr>
      <t>カノ</t>
    </r>
    <r>
      <rPr>
        <sz val="11"/>
        <rFont val="MS Gothic"/>
        <family val="3"/>
        <charset val="128"/>
      </rPr>
      <t>・</t>
    </r>
    <r>
      <rPr>
        <sz val="11"/>
        <rFont val="맑은 고딕"/>
        <family val="2"/>
        <charset val="134"/>
      </rPr>
      <t>カノン</t>
    </r>
  </si>
  <si>
    <t>カウントダウン</t>
    <phoneticPr fontId="3" type="noConversion"/>
  </si>
  <si>
    <r>
      <t>リスドンヴァルナの</t>
    </r>
    <r>
      <rPr>
        <sz val="11"/>
        <rFont val="맑은 고딕"/>
        <family val="3"/>
        <charset val="128"/>
        <scheme val="minor"/>
      </rPr>
      <t>黄</t>
    </r>
    <r>
      <rPr>
        <sz val="11"/>
        <rFont val="맑은 고딕"/>
        <family val="2"/>
        <charset val="129"/>
        <scheme val="minor"/>
      </rPr>
      <t>昏</t>
    </r>
  </si>
  <si>
    <t>電車で電車でGO!GO!GO!GC!</t>
    <phoneticPr fontId="3" type="noConversion"/>
  </si>
  <si>
    <r>
      <t>バ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ニングフォ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スメドレ</t>
    </r>
    <r>
      <rPr>
        <sz val="11"/>
        <rFont val="맑은 고딕"/>
        <family val="3"/>
        <charset val="128"/>
        <scheme val="minor"/>
      </rPr>
      <t>ー</t>
    </r>
  </si>
  <si>
    <t>風雲志士【達人】</t>
  </si>
  <si>
    <r>
      <t>パステル ドリ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ム</t>
    </r>
  </si>
  <si>
    <r>
      <t>名</t>
    </r>
    <r>
      <rPr>
        <sz val="11"/>
        <rFont val="맑은 고딕"/>
        <family val="3"/>
        <charset val="128"/>
        <scheme val="minor"/>
      </rPr>
      <t>乗</t>
    </r>
    <r>
      <rPr>
        <sz val="11"/>
        <rFont val="맑은 고딕"/>
        <family val="2"/>
        <charset val="129"/>
        <scheme val="minor"/>
      </rPr>
      <t>り（天上）</t>
    </r>
  </si>
  <si>
    <r>
      <t>星のカ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ビィメドレ</t>
    </r>
    <r>
      <rPr>
        <sz val="11"/>
        <rFont val="맑은 고딕"/>
        <family val="3"/>
        <charset val="128"/>
        <scheme val="minor"/>
      </rPr>
      <t>ー</t>
    </r>
  </si>
  <si>
    <t>風雲志士【玄人】</t>
  </si>
  <si>
    <r>
      <t>ハロ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！ ハロウィン</t>
    </r>
  </si>
  <si>
    <r>
      <t>竜</t>
    </r>
    <r>
      <rPr>
        <sz val="11"/>
        <rFont val="맑은 고딕"/>
        <family val="2"/>
        <charset val="129"/>
        <scheme val="minor"/>
      </rPr>
      <t>と</t>
    </r>
    <r>
      <rPr>
        <sz val="11"/>
        <rFont val="맑은 고딕"/>
        <family val="3"/>
        <charset val="128"/>
        <scheme val="minor"/>
      </rPr>
      <t>黒</t>
    </r>
    <r>
      <rPr>
        <sz val="11"/>
        <rFont val="맑은 고딕"/>
        <family val="2"/>
        <charset val="129"/>
        <scheme val="minor"/>
      </rPr>
      <t>炎の</t>
    </r>
    <r>
      <rPr>
        <sz val="11"/>
        <rFont val="맑은 고딕"/>
        <family val="3"/>
        <charset val="128"/>
        <scheme val="minor"/>
      </rPr>
      <t>姫</t>
    </r>
    <r>
      <rPr>
        <sz val="11"/>
        <rFont val="맑은 고딕"/>
        <family val="2"/>
        <charset val="129"/>
        <scheme val="minor"/>
      </rPr>
      <t>君</t>
    </r>
  </si>
  <si>
    <r>
      <t>夢色コ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スタ</t>
    </r>
    <r>
      <rPr>
        <sz val="11"/>
        <rFont val="맑은 고딕"/>
        <family val="3"/>
        <charset val="128"/>
        <scheme val="minor"/>
      </rPr>
      <t>ー</t>
    </r>
  </si>
  <si>
    <r>
      <t>和有るど</t>
    </r>
    <r>
      <rPr>
        <sz val="11"/>
        <rFont val="맑은 고딕"/>
        <family val="3"/>
        <charset val="128"/>
        <scheme val="minor"/>
      </rPr>
      <t>経</t>
    </r>
    <r>
      <rPr>
        <sz val="11"/>
        <rFont val="맑은 고딕"/>
        <family val="2"/>
        <charset val="129"/>
        <scheme val="minor"/>
      </rPr>
      <t>りて維持</t>
    </r>
    <r>
      <rPr>
        <sz val="11"/>
        <rFont val="맑은 고딕"/>
        <family val="3"/>
        <charset val="128"/>
        <scheme val="minor"/>
      </rPr>
      <t>・</t>
    </r>
    <r>
      <rPr>
        <sz val="11"/>
        <rFont val="맑은 고딕"/>
        <family val="2"/>
        <charset val="129"/>
        <scheme val="minor"/>
      </rPr>
      <t>序</t>
    </r>
  </si>
  <si>
    <r>
      <t>らんぶる</t>
    </r>
    <r>
      <rPr>
        <sz val="11"/>
        <rFont val="맑은 고딕"/>
        <family val="3"/>
        <charset val="128"/>
        <scheme val="minor"/>
      </rPr>
      <t>乱</t>
    </r>
    <r>
      <rPr>
        <sz val="11"/>
        <rFont val="맑은 고딕"/>
        <family val="2"/>
        <charset val="129"/>
        <scheme val="minor"/>
      </rPr>
      <t>舞</t>
    </r>
  </si>
  <si>
    <t>NECOLOGY</t>
    <phoneticPr fontId="3" type="noConversion"/>
  </si>
  <si>
    <r>
      <t>ドン</t>
    </r>
    <r>
      <rPr>
        <sz val="11"/>
        <rFont val="맑은 고딕"/>
        <family val="3"/>
        <charset val="128"/>
        <scheme val="minor"/>
      </rPr>
      <t>・</t>
    </r>
    <r>
      <rPr>
        <sz val="11"/>
        <rFont val="맑은 고딕"/>
        <family val="3"/>
        <charset val="129"/>
        <scheme val="minor"/>
      </rPr>
      <t>エンガスの笛吹き</t>
    </r>
  </si>
  <si>
    <r>
      <t>ゆれるプリ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ツ</t>
    </r>
    <r>
      <rPr>
        <sz val="11"/>
        <rFont val="맑은 고딕"/>
        <family val="3"/>
        <charset val="128"/>
        <scheme val="minor"/>
      </rPr>
      <t>実</t>
    </r>
    <r>
      <rPr>
        <sz val="11"/>
        <rFont val="맑은 고딕"/>
        <family val="3"/>
        <charset val="129"/>
        <scheme val="minor"/>
      </rPr>
      <t>行委員</t>
    </r>
  </si>
  <si>
    <r>
      <rPr>
        <sz val="11"/>
        <rFont val="새굴림"/>
        <family val="1"/>
        <charset val="129"/>
      </rPr>
      <t>恋</t>
    </r>
    <r>
      <rPr>
        <sz val="11"/>
        <rFont val="맑은 고딕"/>
        <family val="3"/>
        <charset val="129"/>
        <scheme val="minor"/>
      </rPr>
      <t>はドント</t>
    </r>
    <r>
      <rPr>
        <sz val="11"/>
        <rFont val="MS Mincho"/>
        <family val="3"/>
        <charset val="128"/>
      </rPr>
      <t>・</t>
    </r>
    <r>
      <rPr>
        <sz val="11"/>
        <rFont val="맑은 고딕"/>
        <family val="3"/>
        <charset val="129"/>
        <scheme val="minor"/>
      </rPr>
      <t>ダウト</t>
    </r>
    <phoneticPr fontId="3" type="noConversion"/>
  </si>
  <si>
    <r>
      <t>チェインクロニクル 通常バトルメドレ</t>
    </r>
    <r>
      <rPr>
        <sz val="11"/>
        <rFont val="맑은 고딕"/>
        <family val="3"/>
        <charset val="128"/>
        <scheme val="minor"/>
      </rPr>
      <t>ー</t>
    </r>
  </si>
  <si>
    <r>
      <t>ト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タル</t>
    </r>
    <r>
      <rPr>
        <sz val="11"/>
        <rFont val="맑은 고딕"/>
        <family val="3"/>
        <charset val="128"/>
        <scheme val="minor"/>
      </rPr>
      <t>・</t>
    </r>
    <r>
      <rPr>
        <sz val="11"/>
        <rFont val="맑은 고딕"/>
        <family val="3"/>
        <charset val="129"/>
        <scheme val="minor"/>
      </rPr>
      <t>エクリプス 2035</t>
    </r>
  </si>
  <si>
    <t>いただきバベル</t>
    <phoneticPr fontId="3" type="noConversion"/>
  </si>
  <si>
    <r>
      <t>流浪の琥珀</t>
    </r>
    <r>
      <rPr>
        <sz val="11"/>
        <rFont val="맑은 고딕"/>
        <family val="3"/>
        <charset val="128"/>
        <scheme val="minor"/>
      </rPr>
      <t>姫</t>
    </r>
  </si>
  <si>
    <t>GOIN’!!!</t>
  </si>
  <si>
    <r>
      <t>豊</t>
    </r>
    <r>
      <rPr>
        <sz val="11"/>
        <rFont val="맑은 고딕"/>
        <family val="3"/>
        <charset val="128"/>
        <scheme val="minor"/>
      </rPr>
      <t>穣</t>
    </r>
    <r>
      <rPr>
        <sz val="11"/>
        <rFont val="맑은 고딕"/>
        <family val="3"/>
        <charset val="129"/>
        <scheme val="minor"/>
      </rPr>
      <t>弥生</t>
    </r>
  </si>
  <si>
    <t>蓄勢 ～GEAR UP～</t>
  </si>
  <si>
    <t>桜花爛漫【普通】</t>
  </si>
  <si>
    <r>
      <t>ルカルカ★ナイトフィ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バ</t>
    </r>
    <r>
      <rPr>
        <sz val="11"/>
        <rFont val="맑은 고딕"/>
        <family val="3"/>
        <charset val="128"/>
        <scheme val="minor"/>
      </rPr>
      <t>ー</t>
    </r>
  </si>
  <si>
    <t>百花繚乱【普通】</t>
  </si>
  <si>
    <t>季曲 ～Seasons of Asia～</t>
  </si>
  <si>
    <t>黒船来航【普通】</t>
  </si>
  <si>
    <r>
      <t>幻想に</t>
    </r>
    <r>
      <rPr>
        <sz val="11"/>
        <rFont val="맑은 고딕"/>
        <family val="3"/>
        <charset val="128"/>
        <scheme val="minor"/>
      </rPr>
      <t>咲</t>
    </r>
    <r>
      <rPr>
        <sz val="11"/>
        <rFont val="맑은 고딕"/>
        <family val="3"/>
        <charset val="129"/>
        <scheme val="minor"/>
      </rPr>
      <t>いた花</t>
    </r>
  </si>
  <si>
    <t>曙光 ～Dawn～</t>
  </si>
  <si>
    <r>
      <t>だれかの心</t>
    </r>
    <r>
      <rPr>
        <sz val="11"/>
        <rFont val="맑은 고딕"/>
        <family val="3"/>
        <charset val="128"/>
        <scheme val="minor"/>
      </rPr>
      <t>臓</t>
    </r>
    <r>
      <rPr>
        <sz val="11"/>
        <rFont val="맑은 고딕"/>
        <family val="3"/>
        <charset val="129"/>
        <scheme val="minor"/>
      </rPr>
      <t>になれたなら</t>
    </r>
  </si>
  <si>
    <r>
      <rPr>
        <sz val="11"/>
        <rFont val="맑은 고딕"/>
        <family val="3"/>
        <charset val="128"/>
        <scheme val="minor"/>
      </rPr>
      <t>乱数</t>
    </r>
    <r>
      <rPr>
        <sz val="11"/>
        <rFont val="맑은 고딕"/>
        <family val="3"/>
        <charset val="129"/>
        <scheme val="minor"/>
      </rPr>
      <t>調整のリバ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スシンデレラ</t>
    </r>
  </si>
  <si>
    <r>
      <t>本能寺の</t>
    </r>
    <r>
      <rPr>
        <sz val="11"/>
        <rFont val="맑은 고딕"/>
        <family val="3"/>
        <charset val="128"/>
        <scheme val="minor"/>
      </rPr>
      <t>変</t>
    </r>
  </si>
  <si>
    <r>
      <t>限界クリエイタ</t>
    </r>
    <r>
      <rPr>
        <sz val="11"/>
        <rFont val="맑은 고딕"/>
        <family val="3"/>
        <charset val="128"/>
        <scheme val="minor"/>
      </rPr>
      <t>ー応</t>
    </r>
    <r>
      <rPr>
        <sz val="11"/>
        <rFont val="맑은 고딕"/>
        <family val="3"/>
        <charset val="129"/>
        <scheme val="minor"/>
      </rPr>
      <t>援歌</t>
    </r>
  </si>
  <si>
    <t>ベノム</t>
    <phoneticPr fontId="3" type="noConversion"/>
  </si>
  <si>
    <t>二人の結晶</t>
    <phoneticPr fontId="3" type="noConversion"/>
  </si>
  <si>
    <r>
      <t>バトル</t>
    </r>
    <r>
      <rPr>
        <sz val="11"/>
        <rFont val="맑은 고딕"/>
        <family val="3"/>
        <charset val="128"/>
        <scheme val="minor"/>
      </rPr>
      <t>‐</t>
    </r>
    <r>
      <rPr>
        <sz val="11"/>
        <rFont val="맑은 고딕"/>
        <family val="3"/>
        <charset val="129"/>
        <scheme val="minor"/>
      </rPr>
      <t>電光石火</t>
    </r>
    <r>
      <rPr>
        <sz val="11"/>
        <rFont val="맑은 고딕"/>
        <family val="3"/>
        <charset val="128"/>
        <scheme val="minor"/>
      </rPr>
      <t>‐</t>
    </r>
  </si>
  <si>
    <r>
      <t>い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あるふぁんくらぶ</t>
    </r>
  </si>
  <si>
    <r>
      <t>シュガ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ソングとビタ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ステップ</t>
    </r>
  </si>
  <si>
    <r>
      <t>チュ</t>
    </r>
    <r>
      <rPr>
        <sz val="11"/>
        <color theme="0"/>
        <rFont val="MS Mincho"/>
        <family val="3"/>
        <charset val="128"/>
      </rPr>
      <t>ー</t>
    </r>
    <r>
      <rPr>
        <sz val="11"/>
        <color theme="0"/>
        <rFont val="맑은 고딕"/>
        <family val="3"/>
        <charset val="129"/>
        <scheme val="minor"/>
      </rPr>
      <t>リングラブ</t>
    </r>
    <phoneticPr fontId="3" type="noConversion"/>
  </si>
  <si>
    <r>
      <t>秒針を</t>
    </r>
    <r>
      <rPr>
        <sz val="11"/>
        <color theme="0"/>
        <rFont val="맑은 고딕"/>
        <family val="3"/>
        <charset val="128"/>
        <scheme val="minor"/>
      </rPr>
      <t>噛</t>
    </r>
    <r>
      <rPr>
        <sz val="11"/>
        <color theme="0"/>
        <rFont val="맑은 고딕"/>
        <family val="3"/>
        <charset val="129"/>
        <scheme val="minor"/>
      </rPr>
      <t>む</t>
    </r>
  </si>
  <si>
    <t>太鼓乱舞 皆伝【普通】</t>
  </si>
  <si>
    <r>
      <t>夜に</t>
    </r>
    <r>
      <rPr>
        <sz val="11"/>
        <color theme="0"/>
        <rFont val="맑은 고딕"/>
        <family val="3"/>
        <charset val="128"/>
        <scheme val="minor"/>
      </rPr>
      <t>駆</t>
    </r>
    <r>
      <rPr>
        <sz val="11"/>
        <color theme="0"/>
        <rFont val="맑은 고딕"/>
        <family val="3"/>
        <charset val="129"/>
        <scheme val="minor"/>
      </rPr>
      <t>ける</t>
    </r>
  </si>
  <si>
    <t>綻放 ～Blooming～</t>
  </si>
  <si>
    <r>
      <rPr>
        <sz val="11"/>
        <color theme="0"/>
        <rFont val="맑은 고딕"/>
        <family val="3"/>
        <charset val="128"/>
        <scheme val="minor"/>
      </rPr>
      <t>戦</t>
    </r>
    <r>
      <rPr>
        <sz val="11"/>
        <color theme="0"/>
        <rFont val="맑은 고딕"/>
        <family val="3"/>
        <charset val="129"/>
        <scheme val="minor"/>
      </rPr>
      <t>え！T3防衛隊～GDI mix～</t>
    </r>
  </si>
  <si>
    <r>
      <t>ゴ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ストル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ル</t>
    </r>
  </si>
  <si>
    <r>
      <rPr>
        <sz val="11"/>
        <color theme="0"/>
        <rFont val="맑은 고딕"/>
        <family val="3"/>
        <charset val="128"/>
        <scheme val="minor"/>
      </rPr>
      <t>駆</t>
    </r>
    <r>
      <rPr>
        <sz val="11"/>
        <color theme="0"/>
        <rFont val="맑은 고딕"/>
        <family val="3"/>
        <charset val="129"/>
        <scheme val="minor"/>
      </rPr>
      <t>け</t>
    </r>
    <r>
      <rPr>
        <sz val="11"/>
        <color theme="0"/>
        <rFont val="맑은 고딕"/>
        <family val="3"/>
        <charset val="128"/>
        <scheme val="minor"/>
      </rPr>
      <t>抜</t>
    </r>
    <r>
      <rPr>
        <sz val="11"/>
        <color theme="0"/>
        <rFont val="맑은 고딕"/>
        <family val="3"/>
        <charset val="129"/>
        <scheme val="minor"/>
      </rPr>
      <t>けてゆく</t>
    </r>
  </si>
  <si>
    <t>アイ MUST GO！</t>
  </si>
  <si>
    <r>
      <t>テ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マ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オブ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半</t>
    </r>
    <r>
      <rPr>
        <sz val="11"/>
        <color theme="0"/>
        <rFont val="맑은 고딕"/>
        <family val="3"/>
        <charset val="128"/>
        <scheme val="minor"/>
      </rPr>
      <t>沢</t>
    </r>
    <r>
      <rPr>
        <sz val="11"/>
        <color theme="0"/>
        <rFont val="맑은 고딕"/>
        <family val="3"/>
        <charset val="129"/>
        <scheme val="minor"/>
      </rPr>
      <t>直樹 ～Main Title～</t>
    </r>
  </si>
  <si>
    <r>
      <t>こ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scheme val="minor"/>
      </rPr>
      <t>き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scheme val="minor"/>
      </rPr>
      <t>く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scheme val="minor"/>
      </rPr>
      <t>くる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scheme val="minor"/>
      </rPr>
      <t>くる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scheme val="minor"/>
      </rPr>
      <t>くれ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scheme val="minor"/>
      </rPr>
      <t>こ！</t>
    </r>
  </si>
  <si>
    <t>風雲志士【普通】</t>
  </si>
  <si>
    <t>太鼓乱舞 皆伝【玄人】</t>
  </si>
  <si>
    <r>
      <t>さよならエレジ</t>
    </r>
    <r>
      <rPr>
        <sz val="11"/>
        <color theme="0"/>
        <rFont val="맑은 고딕"/>
        <family val="3"/>
        <charset val="128"/>
        <scheme val="minor"/>
      </rPr>
      <t>ー</t>
    </r>
  </si>
  <si>
    <t>蛻変 ～transformation～</t>
  </si>
  <si>
    <r>
      <t>ヒミツキチュ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バ</t>
    </r>
    <r>
      <rPr>
        <sz val="11"/>
        <color theme="0"/>
        <rFont val="맑은 고딕"/>
        <family val="3"/>
        <charset val="128"/>
        <scheme val="minor"/>
      </rPr>
      <t>ー</t>
    </r>
  </si>
  <si>
    <r>
      <t>女</t>
    </r>
    <r>
      <rPr>
        <sz val="11"/>
        <color theme="0"/>
        <rFont val="맑은 고딕"/>
        <family val="3"/>
        <charset val="128"/>
        <scheme val="minor"/>
      </rPr>
      <t>々</t>
    </r>
    <r>
      <rPr>
        <sz val="11"/>
        <color theme="0"/>
        <rFont val="맑은 고딕"/>
        <family val="3"/>
        <charset val="129"/>
        <scheme val="minor"/>
      </rPr>
      <t>しくて</t>
    </r>
  </si>
  <si>
    <r>
      <t>三</t>
    </r>
    <r>
      <rPr>
        <sz val="11"/>
        <color theme="0"/>
        <rFont val="맑은 고딕"/>
        <family val="3"/>
        <charset val="128"/>
        <scheme val="minor"/>
      </rPr>
      <t>瀬</t>
    </r>
    <r>
      <rPr>
        <sz val="11"/>
        <color theme="0"/>
        <rFont val="맑은 고딕"/>
        <family val="3"/>
        <charset val="129"/>
        <scheme val="minor"/>
      </rPr>
      <t>川</t>
    </r>
    <r>
      <rPr>
        <sz val="11"/>
        <color theme="0"/>
        <rFont val="맑은 고딕"/>
        <family val="3"/>
        <charset val="128"/>
        <scheme val="minor"/>
      </rPr>
      <t>乱</t>
    </r>
    <r>
      <rPr>
        <sz val="11"/>
        <color theme="0"/>
        <rFont val="맑은 고딕"/>
        <family val="3"/>
        <charset val="129"/>
        <scheme val="minor"/>
      </rPr>
      <t>舞</t>
    </r>
  </si>
  <si>
    <t>Mani Mani</t>
    <phoneticPr fontId="3" type="noConversion"/>
  </si>
  <si>
    <r>
      <t>めざせポケモンマスタ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 xml:space="preserve"> -20th Anniversary-</t>
    </r>
  </si>
  <si>
    <t>천성룡의 약함</t>
    <phoneticPr fontId="3" type="noConversion"/>
  </si>
  <si>
    <t>태엽 소녀 시계</t>
    <phoneticPr fontId="3" type="noConversion"/>
  </si>
  <si>
    <t>손끝부터 시작하는 이야기</t>
    <phoneticPr fontId="3" type="noConversion"/>
  </si>
  <si>
    <t>어둑어둑 할 때</t>
    <phoneticPr fontId="3" type="noConversion"/>
  </si>
  <si>
    <t>태고난무 개전 [달인]</t>
    <phoneticPr fontId="3" type="noConversion"/>
  </si>
  <si>
    <t>도쿄 테디베어</t>
    <phoneticPr fontId="3" type="noConversion"/>
  </si>
  <si>
    <t>나이트메어 서바이버</t>
    <phoneticPr fontId="3" type="noConversion"/>
  </si>
  <si>
    <t>월하미인 [달인]</t>
    <phoneticPr fontId="3" type="noConversion"/>
  </si>
  <si>
    <t>돈코의 퍼스트 데이트</t>
    <phoneticPr fontId="3" type="noConversion"/>
  </si>
  <si>
    <t>피코피코 마피</t>
    <phoneticPr fontId="3" type="noConversion"/>
  </si>
  <si>
    <t>오레사마 파이렛</t>
    <phoneticPr fontId="3" type="noConversion"/>
  </si>
  <si>
    <t>가샤도쿠로</t>
    <phoneticPr fontId="3" type="noConversion"/>
  </si>
  <si>
    <t>새터데이 태고 피버</t>
    <phoneticPr fontId="3" type="noConversion"/>
  </si>
  <si>
    <t>알렉산더의 테마</t>
    <phoneticPr fontId="3" type="noConversion"/>
  </si>
  <si>
    <t>시공청 수사2과</t>
    <phoneticPr fontId="3" type="noConversion"/>
  </si>
  <si>
    <t>탱글탱글 심플</t>
    <phoneticPr fontId="3" type="noConversion"/>
  </si>
  <si>
    <t>ㅁㅈㅏㄱㅗㅎ묵뽓</t>
    <phoneticPr fontId="3" type="noConversion"/>
  </si>
  <si>
    <t>아마테라스JK</t>
    <phoneticPr fontId="3" type="noConversion"/>
  </si>
  <si>
    <t>도깨비 달밤</t>
    <phoneticPr fontId="3" type="noConversion"/>
  </si>
  <si>
    <t>TELL ME BEAT</t>
    <phoneticPr fontId="3" type="noConversion"/>
  </si>
  <si>
    <t>가부키모노, 버젓이 지나가다!</t>
    <phoneticPr fontId="3" type="noConversion"/>
  </si>
  <si>
    <t>쿠레나이</t>
    <phoneticPr fontId="3" type="noConversion"/>
  </si>
  <si>
    <t>자도 자도</t>
    <phoneticPr fontId="3" type="noConversion"/>
  </si>
  <si>
    <t>그레이트! 애니멀 카이져!!</t>
    <phoneticPr fontId="3" type="noConversion"/>
  </si>
  <si>
    <t>럼블 난무</t>
    <phoneticPr fontId="3" type="noConversion"/>
  </si>
  <si>
    <t>근육같은 우리들</t>
    <phoneticPr fontId="3" type="noConversion"/>
  </si>
  <si>
    <t>아지랑이 데이즈</t>
    <phoneticPr fontId="3" type="noConversion"/>
  </si>
  <si>
    <t>구원의 밤</t>
    <phoneticPr fontId="3" type="noConversion"/>
  </si>
  <si>
    <t>도동가도~옹</t>
    <phoneticPr fontId="3" type="noConversion"/>
  </si>
  <si>
    <t>앵화난만 [달인]</t>
    <phoneticPr fontId="3" type="noConversion"/>
  </si>
  <si>
    <t>월하미인 [현인]</t>
    <phoneticPr fontId="3" type="noConversion"/>
  </si>
  <si>
    <t>그래서 나는 음악을 그만두었다</t>
    <phoneticPr fontId="3" type="noConversion"/>
  </si>
  <si>
    <t>도쿄 특허쿄 허가국 국장!!</t>
    <phoneticPr fontId="3" type="noConversion"/>
  </si>
  <si>
    <t>천칭자리 급행 밤을 가다</t>
    <phoneticPr fontId="3" type="noConversion"/>
  </si>
  <si>
    <t>비와 페트라</t>
    <phoneticPr fontId="3" type="noConversion"/>
  </si>
  <si>
    <t>LOVE전!!</t>
    <phoneticPr fontId="3" type="noConversion"/>
  </si>
  <si>
    <t>NeGa/Posi* 러브/콜</t>
    <phoneticPr fontId="3" type="noConversion"/>
  </si>
  <si>
    <t>황천의 이자나미</t>
    <phoneticPr fontId="3" type="noConversion"/>
  </si>
  <si>
    <t>춘유</t>
    <phoneticPr fontId="3" type="noConversion"/>
  </si>
  <si>
    <t>Over Clock ~개방~</t>
    <phoneticPr fontId="3" type="noConversion"/>
  </si>
  <si>
    <t>캐러멜 타임★</t>
    <phoneticPr fontId="3" type="noConversion"/>
  </si>
  <si>
    <t>사랑 환상</t>
    <phoneticPr fontId="3" type="noConversion"/>
  </si>
  <si>
    <t>카티아르의 보검</t>
    <phoneticPr fontId="3" type="noConversion"/>
  </si>
  <si>
    <t>별빛과 리니어와 나</t>
    <phoneticPr fontId="3" type="noConversion"/>
  </si>
  <si>
    <t>접련</t>
    <phoneticPr fontId="3" type="noConversion"/>
  </si>
  <si>
    <t>느타리리 보조개</t>
    <phoneticPr fontId="3" type="noConversion"/>
  </si>
  <si>
    <t>울려 퍼져라! 태고의 달인</t>
    <phoneticPr fontId="3" type="noConversion"/>
  </si>
  <si>
    <t>패밀리 레스토랑 워즈</t>
    <phoneticPr fontId="3" type="noConversion"/>
  </si>
  <si>
    <t>클래식 메들리 (록 편)</t>
    <phoneticPr fontId="3" type="noConversion"/>
  </si>
  <si>
    <t>저스톨의 마도서</t>
    <phoneticPr fontId="3" type="noConversion"/>
  </si>
  <si>
    <t>새크리파이스</t>
    <phoneticPr fontId="3" type="noConversion"/>
  </si>
  <si>
    <t>니지이로 바톤</t>
    <phoneticPr fontId="3" type="noConversion"/>
  </si>
  <si>
    <t>전차로 전차로 OPA! OPA!</t>
    <phoneticPr fontId="3" type="noConversion"/>
  </si>
  <si>
    <t>노려라 포켓몬 마스터</t>
    <phoneticPr fontId="3" type="noConversion"/>
  </si>
  <si>
    <t>카나데아</t>
    <phoneticPr fontId="3" type="noConversion"/>
  </si>
  <si>
    <t>대타음</t>
    <phoneticPr fontId="3" type="noConversion"/>
  </si>
  <si>
    <t>하룡</t>
    <phoneticPr fontId="3" type="noConversion"/>
  </si>
  <si>
    <t>레이·와타이코</t>
    <phoneticPr fontId="3" type="noConversion"/>
  </si>
  <si>
    <t>쿠루쿠루쿠로쿠루</t>
    <phoneticPr fontId="3" type="noConversion"/>
  </si>
  <si>
    <t>쿠프랭의 무덤</t>
    <phoneticPr fontId="3" type="noConversion"/>
  </si>
  <si>
    <t>SORA-Ⅰ 어스라이즈</t>
    <phoneticPr fontId="3" type="noConversion"/>
  </si>
  <si>
    <t>나는 신스</t>
    <phoneticPr fontId="3" type="noConversion"/>
  </si>
  <si>
    <t>한계돌파×서바이버</t>
    <phoneticPr fontId="3" type="noConversion"/>
  </si>
  <si>
    <t>에고에고아타쿠시</t>
    <phoneticPr fontId="3" type="noConversion"/>
  </si>
  <si>
    <t>화룡점정 [달인]</t>
    <phoneticPr fontId="3" type="noConversion"/>
  </si>
  <si>
    <t>테오</t>
    <phoneticPr fontId="3" type="noConversion"/>
  </si>
  <si>
    <t>바람 나라의 용과 기사</t>
    <phoneticPr fontId="3" type="noConversion"/>
  </si>
  <si>
    <t>체인크로니클 최종 결전 메들리</t>
    <phoneticPr fontId="3" type="noConversion"/>
  </si>
  <si>
    <t>레트로 마니아 환상곡</t>
    <phoneticPr fontId="3" type="noConversion"/>
  </si>
  <si>
    <t>전령 꽈당큐</t>
    <phoneticPr fontId="3" type="noConversion"/>
  </si>
  <si>
    <t>백화요란 [달인]</t>
    <phoneticPr fontId="3" type="noConversion"/>
  </si>
  <si>
    <t>드루아가의 탑 메들리</t>
    <phoneticPr fontId="3" type="noConversion"/>
  </si>
  <si>
    <t>뇌장작렬 걸</t>
    <phoneticPr fontId="3" type="noConversion"/>
  </si>
  <si>
    <t>앵화난만 [현인]</t>
    <phoneticPr fontId="3" type="noConversion"/>
  </si>
  <si>
    <t>화룡점정 [보통]</t>
    <phoneticPr fontId="3" type="noConversion"/>
  </si>
  <si>
    <t>홍련의 화살</t>
    <phoneticPr fontId="3" type="noConversion"/>
  </si>
  <si>
    <t>Dream Tide -꿈의 조류-</t>
    <phoneticPr fontId="3" type="noConversion"/>
  </si>
  <si>
    <t>우주SAMURAI</t>
    <phoneticPr fontId="3" type="noConversion"/>
  </si>
  <si>
    <t>바람의 판타지</t>
    <phoneticPr fontId="3" type="noConversion"/>
  </si>
  <si>
    <t>흑선내항 [달인]</t>
    <phoneticPr fontId="3" type="noConversion"/>
  </si>
  <si>
    <t>회회기담</t>
    <phoneticPr fontId="3" type="noConversion"/>
  </si>
  <si>
    <t>월하미인 [보통]</t>
    <phoneticPr fontId="3" type="noConversion"/>
  </si>
  <si>
    <t>서프사이드 새티</t>
    <phoneticPr fontId="3" type="noConversion"/>
  </si>
  <si>
    <t>하이스펙 니트</t>
    <phoneticPr fontId="3" type="noConversion"/>
  </si>
  <si>
    <t>천본앵</t>
    <phoneticPr fontId="3" type="noConversion"/>
  </si>
  <si>
    <t>흑선내항 [현인]</t>
    <phoneticPr fontId="3" type="noConversion"/>
  </si>
  <si>
    <t>백화요란 [현인]</t>
    <phoneticPr fontId="3" type="noConversion"/>
  </si>
  <si>
    <t>화룡점정 [현인]</t>
    <phoneticPr fontId="3" type="noConversion"/>
  </si>
  <si>
    <t>토오리요</t>
    <phoneticPr fontId="3" type="noConversion"/>
  </si>
  <si>
    <t>리바이버</t>
    <phoneticPr fontId="3" type="noConversion"/>
  </si>
  <si>
    <t>그라베</t>
    <phoneticPr fontId="3" type="noConversion"/>
  </si>
  <si>
    <t>생명에게 미움받고 있어.</t>
    <phoneticPr fontId="3" type="noConversion"/>
  </si>
  <si>
    <t>심비의 심장</t>
    <phoneticPr fontId="3" type="noConversion"/>
  </si>
  <si>
    <t>전전전세</t>
    <phoneticPr fontId="3" type="noConversion"/>
  </si>
  <si>
    <t>닌진닌</t>
    <phoneticPr fontId="3" type="noConversion"/>
  </si>
  <si>
    <t>결전!!</t>
    <phoneticPr fontId="3" type="noConversion"/>
  </si>
  <si>
    <t>여보세요 신님</t>
    <phoneticPr fontId="3" type="noConversion"/>
  </si>
  <si>
    <t>수학 여행자들</t>
    <phoneticPr fontId="3" type="noConversion"/>
  </si>
  <si>
    <t>퓨처 랩</t>
    <phoneticPr fontId="3" type="noConversion"/>
  </si>
  <si>
    <t>우리는 지금 여기서</t>
    <phoneticPr fontId="3" type="noConversion"/>
  </si>
  <si>
    <t>카레·카노·카논</t>
    <phoneticPr fontId="3" type="noConversion"/>
  </si>
  <si>
    <t>카운트다운</t>
    <phoneticPr fontId="3" type="noConversion"/>
  </si>
  <si>
    <t>명성 로켓</t>
    <phoneticPr fontId="3" type="noConversion"/>
  </si>
  <si>
    <t>리스 돈바르나의 황혼</t>
    <phoneticPr fontId="3" type="noConversion"/>
  </si>
  <si>
    <t>버닝 포스 메들리</t>
    <phoneticPr fontId="3" type="noConversion"/>
  </si>
  <si>
    <t>억지 웃음</t>
    <phoneticPr fontId="3" type="noConversion"/>
  </si>
  <si>
    <t>마법의 찻집</t>
    <phoneticPr fontId="3" type="noConversion"/>
  </si>
  <si>
    <t>너와 울리는 하모니</t>
    <phoneticPr fontId="3" type="noConversion"/>
  </si>
  <si>
    <t>풍운지사 [달인]</t>
    <phoneticPr fontId="3" type="noConversion"/>
  </si>
  <si>
    <t>소녀해부</t>
    <phoneticPr fontId="3" type="noConversion"/>
  </si>
  <si>
    <t>어릿광대의 아침 노래</t>
    <phoneticPr fontId="3" type="noConversion"/>
  </si>
  <si>
    <t>파스텔 드림</t>
    <phoneticPr fontId="3" type="noConversion"/>
  </si>
  <si>
    <t>나노리 (천상)</t>
    <phoneticPr fontId="3" type="noConversion"/>
  </si>
  <si>
    <t>별의 커비 메들리</t>
    <phoneticPr fontId="3" type="noConversion"/>
  </si>
  <si>
    <t>풍운지사 [현인]</t>
    <phoneticPr fontId="3" type="noConversion"/>
  </si>
  <si>
    <t>헬로! 할로윈</t>
    <phoneticPr fontId="3" type="noConversion"/>
  </si>
  <si>
    <t>잔혹한 천사의 테제</t>
    <phoneticPr fontId="3" type="noConversion"/>
  </si>
  <si>
    <t>드라마트루기</t>
    <phoneticPr fontId="3" type="noConversion"/>
  </si>
  <si>
    <t>몽환의 창공</t>
    <phoneticPr fontId="3" type="noConversion"/>
  </si>
  <si>
    <t>용과 흑염의 공주</t>
    <phoneticPr fontId="3" type="noConversion"/>
  </si>
  <si>
    <t>꿈빛 코스터</t>
    <phoneticPr fontId="3" type="noConversion"/>
  </si>
  <si>
    <t>테일즈 오브 디 어비스</t>
    <phoneticPr fontId="3" type="noConversion"/>
  </si>
  <si>
    <t>우리 앞에 길은 있다</t>
    <phoneticPr fontId="3" type="noConversion"/>
  </si>
  <si>
    <t>월드 헤러티지·서(세계 유산)</t>
    <phoneticPr fontId="3" type="noConversion"/>
  </si>
  <si>
    <t>너클 헤즈</t>
    <phoneticPr fontId="3" type="noConversion"/>
  </si>
  <si>
    <t>카네이션</t>
    <phoneticPr fontId="3" type="noConversion"/>
  </si>
  <si>
    <t>돈·엔가스의 피리 부는 소리</t>
    <phoneticPr fontId="3" type="noConversion"/>
  </si>
  <si>
    <t>「루슬란과 류드밀라」서곡</t>
    <phoneticPr fontId="3" type="noConversion"/>
  </si>
  <si>
    <t>흔들리는 플리츠 실행위원</t>
    <phoneticPr fontId="3" type="noConversion"/>
  </si>
  <si>
    <t>사랑은 don't doubt</t>
    <phoneticPr fontId="3" type="noConversion"/>
  </si>
  <si>
    <t>체인크로니클 통상배틀 메들리</t>
    <phoneticPr fontId="3" type="noConversion"/>
  </si>
  <si>
    <t>토탈 이클립스 2035</t>
    <phoneticPr fontId="3" type="noConversion"/>
  </si>
  <si>
    <t>가르쳐줘 쿠마토모</t>
    <phoneticPr fontId="3" type="noConversion"/>
  </si>
  <si>
    <t>꼭대기 바벨</t>
    <phoneticPr fontId="3" type="noConversion"/>
  </si>
  <si>
    <t>어썰트 BGM1</t>
    <phoneticPr fontId="3" type="noConversion"/>
  </si>
  <si>
    <t>사쿠란보</t>
    <phoneticPr fontId="3" type="noConversion"/>
  </si>
  <si>
    <t>캐논 (싱크로니카 Remix)</t>
    <phoneticPr fontId="3" type="noConversion"/>
  </si>
  <si>
    <t>유랑의 호박공주</t>
    <phoneticPr fontId="3" type="noConversion"/>
  </si>
  <si>
    <t>브루짱의 간식2</t>
    <phoneticPr fontId="3" type="noConversion"/>
  </si>
  <si>
    <t>야상곡 op.9-2</t>
    <phoneticPr fontId="3" type="noConversion"/>
  </si>
  <si>
    <t>실화냐…!?</t>
    <phoneticPr fontId="3" type="noConversion"/>
  </si>
  <si>
    <t>풍양미생</t>
    <phoneticPr fontId="3" type="noConversion"/>
  </si>
  <si>
    <t>본 적도 없는 경치</t>
    <phoneticPr fontId="3" type="noConversion"/>
  </si>
  <si>
    <t>축세</t>
    <phoneticPr fontId="3" type="noConversion"/>
  </si>
  <si>
    <t>너의 불빛</t>
    <phoneticPr fontId="3" type="noConversion"/>
  </si>
  <si>
    <t>앵화난만[보통]</t>
    <phoneticPr fontId="3" type="noConversion"/>
  </si>
  <si>
    <t>백화요란 [보통]</t>
    <phoneticPr fontId="3" type="noConversion"/>
  </si>
  <si>
    <t>계곡</t>
    <phoneticPr fontId="3" type="noConversion"/>
  </si>
  <si>
    <t>물거품, 슬픔의 전경</t>
    <phoneticPr fontId="3" type="noConversion"/>
  </si>
  <si>
    <t>코나모노☆</t>
    <phoneticPr fontId="3" type="noConversion"/>
  </si>
  <si>
    <t>흑선내항 [보통]</t>
    <phoneticPr fontId="3" type="noConversion"/>
  </si>
  <si>
    <t>꿈과 희망</t>
    <phoneticPr fontId="3" type="noConversion"/>
  </si>
  <si>
    <t>환상에 피어난 꽃</t>
    <phoneticPr fontId="3" type="noConversion"/>
  </si>
  <si>
    <t>서광</t>
    <phoneticPr fontId="3" type="noConversion"/>
  </si>
  <si>
    <t>누군가의 심장이 될 수 있다면</t>
    <phoneticPr fontId="3" type="noConversion"/>
  </si>
  <si>
    <t>혼노지의 변</t>
    <phoneticPr fontId="3" type="noConversion"/>
  </si>
  <si>
    <t>한계 크리에이터 응원가</t>
    <phoneticPr fontId="3" type="noConversion"/>
  </si>
  <si>
    <t>베놈</t>
    <phoneticPr fontId="3" type="noConversion"/>
  </si>
  <si>
    <t>불꽃</t>
    <phoneticPr fontId="3" type="noConversion"/>
  </si>
  <si>
    <t>두 사람의 결정</t>
    <phoneticPr fontId="3" type="noConversion"/>
  </si>
  <si>
    <t>배틀 -전광석화-</t>
    <phoneticPr fontId="3" type="noConversion"/>
  </si>
  <si>
    <t>이얼 판클럽</t>
    <phoneticPr fontId="3" type="noConversion"/>
  </si>
  <si>
    <t>라이코 타이코 디스코</t>
    <phoneticPr fontId="3" type="noConversion"/>
  </si>
  <si>
    <t>방과후☆매지션</t>
    <phoneticPr fontId="3" type="noConversion"/>
  </si>
  <si>
    <t>슈가송과 비터스텝</t>
    <phoneticPr fontId="3" type="noConversion"/>
  </si>
  <si>
    <t>브레이크 라인</t>
    <phoneticPr fontId="3" type="noConversion"/>
  </si>
  <si>
    <t>튜링 러브</t>
    <phoneticPr fontId="3" type="noConversion"/>
  </si>
  <si>
    <t>초침을 꺠물다</t>
    <phoneticPr fontId="3" type="noConversion"/>
  </si>
  <si>
    <t>빛을 찾아서</t>
    <phoneticPr fontId="3" type="noConversion"/>
  </si>
  <si>
    <t>샤를</t>
    <phoneticPr fontId="3" type="noConversion"/>
  </si>
  <si>
    <t>닌쟈리 방방</t>
    <phoneticPr fontId="3" type="noConversion"/>
  </si>
  <si>
    <t>태고난무 개전 [보통]</t>
    <phoneticPr fontId="3" type="noConversion"/>
  </si>
  <si>
    <t>밤을 달리다</t>
    <phoneticPr fontId="3" type="noConversion"/>
  </si>
  <si>
    <t>탄방</t>
    <phoneticPr fontId="3" type="noConversion"/>
  </si>
  <si>
    <t>싸워라! T3방위대</t>
    <phoneticPr fontId="3" type="noConversion"/>
  </si>
  <si>
    <t>죽은 왕녀를 위한 파반느</t>
    <phoneticPr fontId="3" type="noConversion"/>
  </si>
  <si>
    <t>달음박질해 가다</t>
    <phoneticPr fontId="3" type="noConversion"/>
  </si>
  <si>
    <t>먹어도 먹어도</t>
    <phoneticPr fontId="3" type="noConversion"/>
  </si>
  <si>
    <t>향기로운 꽃도 언젠간 지는 법</t>
    <phoneticPr fontId="3" type="noConversion"/>
  </si>
  <si>
    <t>빛나는 어둠</t>
    <phoneticPr fontId="3" type="noConversion"/>
  </si>
  <si>
    <t>백일</t>
    <phoneticPr fontId="3" type="noConversion"/>
  </si>
  <si>
    <t>아이 MUST GO!</t>
    <phoneticPr fontId="3" type="noConversion"/>
  </si>
  <si>
    <t>Theme of 한자와 나오키</t>
    <phoneticPr fontId="3" type="noConversion"/>
  </si>
  <si>
    <t>시끄러워</t>
    <phoneticPr fontId="3" type="noConversion"/>
  </si>
  <si>
    <t>홍련화</t>
    <phoneticPr fontId="3" type="noConversion"/>
  </si>
  <si>
    <t>코·키·쿠·쿠루·쿠루·쿠레·코!</t>
    <phoneticPr fontId="3" type="noConversion"/>
  </si>
  <si>
    <t>파리의 미국인</t>
    <phoneticPr fontId="3" type="noConversion"/>
  </si>
  <si>
    <t>풍운지사 [보통]</t>
    <phoneticPr fontId="3" type="noConversion"/>
  </si>
  <si>
    <t>세계는 당신에게 미소 짓고 있어</t>
    <phoneticPr fontId="3" type="noConversion"/>
  </si>
  <si>
    <t>사랑이 할 수 있는 일이 아직 있을까?</t>
    <phoneticPr fontId="3" type="noConversion"/>
  </si>
  <si>
    <t>베어라 캐리온</t>
    <phoneticPr fontId="3" type="noConversion"/>
  </si>
  <si>
    <t>태고난무 개전 [현인]</t>
    <phoneticPr fontId="3" type="noConversion"/>
  </si>
  <si>
    <t>안녕 엘레지</t>
    <phoneticPr fontId="3" type="noConversion"/>
  </si>
  <si>
    <t>아바미</t>
    <phoneticPr fontId="3" type="noConversion"/>
  </si>
  <si>
    <t>태변</t>
    <phoneticPr fontId="3" type="noConversion"/>
  </si>
  <si>
    <t>나 이외엔 내가 아닌거야</t>
    <phoneticPr fontId="3" type="noConversion"/>
  </si>
  <si>
    <t>비밀 키즈 유튜버</t>
    <phoneticPr fontId="3" type="noConversion"/>
  </si>
  <si>
    <t>태양계 디스코</t>
    <phoneticPr fontId="3" type="noConversion"/>
  </si>
  <si>
    <t>소심하니까</t>
    <phoneticPr fontId="3" type="noConversion"/>
  </si>
  <si>
    <t>달에는 떼구름, 꽃에는 바람</t>
    <phoneticPr fontId="3" type="noConversion"/>
  </si>
  <si>
    <t>고양이</t>
    <phoneticPr fontId="3" type="noConversion"/>
  </si>
  <si>
    <t>다른 그림 찾기</t>
    <phoneticPr fontId="3" type="noConversion"/>
  </si>
  <si>
    <t>너의 플래닛</t>
    <phoneticPr fontId="3" type="noConversion"/>
  </si>
  <si>
    <r>
      <t>リスト </t>
    </r>
    <r>
      <rPr>
        <sz val="11"/>
        <color theme="1"/>
        <rFont val="맑은 고딕"/>
        <family val="3"/>
        <charset val="129"/>
        <scheme val="minor"/>
      </rPr>
      <t>(最終更新：2022-07-08 (金) 15:36:37)</t>
    </r>
    <phoneticPr fontId="3" type="noConversion"/>
  </si>
  <si>
    <t>함께</t>
    <phoneticPr fontId="3" type="noConversion"/>
  </si>
  <si>
    <t>마음을 손에 들고 소원을 담아서</t>
    <phoneticPr fontId="3" type="noConversion"/>
  </si>
  <si>
    <t>사이타마 2000</t>
    <phoneticPr fontId="3" type="noConversion"/>
  </si>
  <si>
    <t>오프♨록</t>
    <phoneticPr fontId="3" type="noConversion"/>
  </si>
  <si>
    <t>동짱 선창</t>
    <phoneticPr fontId="3" type="noConversion"/>
  </si>
  <si>
    <t>메카데스.</t>
    <phoneticPr fontId="3" type="noConversion"/>
  </si>
  <si>
    <t>크리스마스송</t>
    <phoneticPr fontId="3" type="noConversion"/>
  </si>
  <si>
    <t>어서와 자파리 파크에</t>
    <phoneticPr fontId="3" type="noConversion"/>
  </si>
  <si>
    <t>유혹</t>
    <phoneticPr fontId="3" type="noConversion"/>
  </si>
  <si>
    <t>떼쟁이 몬스터</t>
    <phoneticPr fontId="3" type="noConversion"/>
  </si>
  <si>
    <t>자신REST@RT</t>
    <phoneticPr fontId="3" type="noConversion"/>
  </si>
  <si>
    <t>카! 카! 카! 카미즈 모드!</t>
    <phoneticPr fontId="3" type="noConversion"/>
  </si>
  <si>
    <t>피스 사인</t>
    <phoneticPr fontId="3" type="noConversion"/>
  </si>
  <si>
    <t>Let's Go! 피카츄 Let's Go! 이브이</t>
    <phoneticPr fontId="3" type="noConversion"/>
  </si>
  <si>
    <t>봉황동 vs 조수희</t>
    <phoneticPr fontId="3" type="noConversion"/>
  </si>
  <si>
    <t>안즈의 노래</t>
    <phoneticPr fontId="3" type="noConversion"/>
  </si>
  <si>
    <t>희망의 멜로디</t>
    <phoneticPr fontId="3" type="noConversion"/>
  </si>
  <si>
    <t>스크롤 미카</t>
    <phoneticPr fontId="3" type="noConversion"/>
  </si>
  <si>
    <t>흰 고양이 캐러멜 몽환의 솜사탕</t>
    <phoneticPr fontId="3" type="noConversion"/>
  </si>
  <si>
    <t>전설의 축제</t>
    <phoneticPr fontId="3" type="noConversion"/>
  </si>
  <si>
    <t>교향곡 제7번에서</t>
    <phoneticPr fontId="3" type="noConversion"/>
  </si>
  <si>
    <t>닌자는 최고</t>
    <phoneticPr fontId="3" type="noConversion"/>
  </si>
  <si>
    <t>로키</t>
    <phoneticPr fontId="3" type="noConversion"/>
  </si>
  <si>
    <t>달빛 Chainon</t>
    <phoneticPr fontId="3" type="noConversion"/>
  </si>
  <si>
    <t>박꽃의 그대</t>
    <phoneticPr fontId="3" type="noConversion"/>
  </si>
  <si>
    <t>사랑은 물빛</t>
    <phoneticPr fontId="3" type="noConversion"/>
  </si>
  <si>
    <t>テルミン狂想曲</t>
    <phoneticPr fontId="3" type="noConversion"/>
  </si>
  <si>
    <t>테르민 광상곡</t>
    <phoneticPr fontId="3" type="noConversion"/>
  </si>
  <si>
    <t>심포닉 드루아가</t>
    <phoneticPr fontId="3" type="noConversion"/>
  </si>
  <si>
    <t>라멘 de Yo-Men!!</t>
    <phoneticPr fontId="3" type="noConversion"/>
  </si>
  <si>
    <t>해바라기의 약속</t>
    <phoneticPr fontId="3" type="noConversion"/>
  </si>
  <si>
    <t>생은 짧으니 사랑하라 소녀여</t>
    <phoneticPr fontId="3" type="noConversion"/>
  </si>
  <si>
    <r>
      <t>ナンセンス文</t>
    </r>
    <r>
      <rPr>
        <sz val="11"/>
        <rFont val="맑은 고딕"/>
        <family val="3"/>
        <charset val="128"/>
        <scheme val="minor"/>
      </rPr>
      <t>学</t>
    </r>
  </si>
  <si>
    <t>난센스 문학</t>
    <phoneticPr fontId="3" type="noConversion"/>
  </si>
  <si>
    <t>헤이, 미스터 프로페서</t>
    <phoneticPr fontId="3" type="noConversion"/>
  </si>
  <si>
    <t>GEED의 증거</t>
    <phoneticPr fontId="3" type="noConversion"/>
  </si>
  <si>
    <t>고고·키친</t>
    <phoneticPr fontId="3" type="noConversion"/>
  </si>
  <si>
    <r>
      <t>千本</t>
    </r>
    <r>
      <rPr>
        <sz val="11"/>
        <rFont val="맑은 고딕"/>
        <family val="3"/>
        <charset val="128"/>
        <scheme val="minor"/>
      </rPr>
      <t>桜</t>
    </r>
  </si>
  <si>
    <t>花漾 ～Flourishing Blossoms～</t>
  </si>
  <si>
    <t>Emma</t>
    <phoneticPr fontId="3" type="noConversion"/>
  </si>
  <si>
    <t>지평선의 에올리아</t>
    <phoneticPr fontId="3" type="noConversion"/>
  </si>
  <si>
    <t>두근두근 사랑의 예감!?</t>
    <phoneticPr fontId="3" type="noConversion"/>
  </si>
  <si>
    <t>러시아 민요 메들리</t>
    <phoneticPr fontId="3" type="noConversion"/>
  </si>
  <si>
    <t>영 -ZERO-</t>
    <phoneticPr fontId="3" type="noConversion"/>
  </si>
  <si>
    <t>카르멘 조곡 1번 종곡</t>
    <phoneticPr fontId="3" type="noConversion"/>
  </si>
  <si>
    <t>사랑의 처방전</t>
    <phoneticPr fontId="3" type="noConversion"/>
  </si>
  <si>
    <t>원더 모모이</t>
    <phoneticPr fontId="3" type="noConversion"/>
  </si>
  <si>
    <t>유튜브 테마송</t>
    <phoneticPr fontId="3" type="noConversion"/>
  </si>
  <si>
    <t>미래로의 열쇠</t>
    <phoneticPr fontId="3" type="noConversion"/>
  </si>
  <si>
    <t>풍운! 바치오 선생</t>
    <phoneticPr fontId="3" type="noConversion"/>
  </si>
  <si>
    <t>shiny smile</t>
    <phoneticPr fontId="3" type="noConversion"/>
  </si>
  <si>
    <t>올 나잇 de 인디나이</t>
    <phoneticPr fontId="3" type="noConversion"/>
  </si>
  <si>
    <t>흑신 크로니클</t>
    <phoneticPr fontId="3" type="noConversion"/>
  </si>
  <si>
    <t>우리 세계에 춤을</t>
    <phoneticPr fontId="3" type="noConversion"/>
  </si>
  <si>
    <t>그것이 중요</t>
    <phoneticPr fontId="3" type="noConversion"/>
  </si>
  <si>
    <t>PPAP</t>
    <phoneticPr fontId="3" type="noConversion"/>
  </si>
  <si>
    <t>알칼리 열등생</t>
    <phoneticPr fontId="3" type="noConversion"/>
  </si>
  <si>
    <t>소울칼리버Ⅱ</t>
    <phoneticPr fontId="3" type="noConversion"/>
  </si>
  <si>
    <t>무자비한 왕</t>
    <phoneticPr fontId="3" type="noConversion"/>
  </si>
  <si>
    <r>
      <t>ドラゴンスピリットメドレ</t>
    </r>
    <r>
      <rPr>
        <sz val="11"/>
        <rFont val="맑은 고딕"/>
        <family val="3"/>
        <charset val="128"/>
        <scheme val="minor"/>
      </rPr>
      <t>ー</t>
    </r>
  </si>
  <si>
    <t>드래곤 스피릿 메들리</t>
    <phoneticPr fontId="3" type="noConversion"/>
  </si>
  <si>
    <t>그것은 우리의 기적</t>
    <phoneticPr fontId="3" type="noConversion"/>
  </si>
  <si>
    <t>미래 커넥션</t>
    <phoneticPr fontId="3" type="noConversion"/>
  </si>
  <si>
    <t>사카나군</t>
    <phoneticPr fontId="3" type="noConversion"/>
  </si>
  <si>
    <t>남의 돈으로 고기를 먹고 싶어!</t>
    <phoneticPr fontId="3" type="noConversion"/>
  </si>
  <si>
    <t>울트라맨 X</t>
    <phoneticPr fontId="3" type="noConversion"/>
  </si>
  <si>
    <r>
      <t>世界はいつでもミステリ</t>
    </r>
    <r>
      <rPr>
        <sz val="11"/>
        <rFont val="맑은 고딕"/>
        <family val="3"/>
        <charset val="128"/>
        <scheme val="minor"/>
      </rPr>
      <t>ー</t>
    </r>
  </si>
  <si>
    <t>세계는 언제나 미스터리</t>
    <phoneticPr fontId="3" type="noConversion"/>
  </si>
  <si>
    <t>싱크로니시티</t>
    <phoneticPr fontId="3" type="noConversion"/>
  </si>
  <si>
    <t>숙명</t>
    <phoneticPr fontId="3" type="noConversion"/>
  </si>
  <si>
    <t>저기 알려줘</t>
    <phoneticPr fontId="3" type="noConversion"/>
  </si>
  <si>
    <t>샤이닝65</t>
    <phoneticPr fontId="3" type="noConversion"/>
  </si>
  <si>
    <t>앰비벌런트</t>
    <phoneticPr fontId="3" type="noConversion"/>
  </si>
  <si>
    <r>
      <t>ゲラゲラポ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のうた</t>
    </r>
  </si>
  <si>
    <t>게라게라포의 노래</t>
    <phoneticPr fontId="3" type="noConversion"/>
  </si>
  <si>
    <r>
      <t>ウィリアム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テル序曲</t>
    </r>
  </si>
  <si>
    <t>윌리엄 텔 서곡</t>
    <phoneticPr fontId="3" type="noConversion"/>
  </si>
  <si>
    <t>소원은 에스페란도</t>
    <phoneticPr fontId="3" type="noConversion"/>
  </si>
  <si>
    <r>
      <t>祭り囃子でゲラゲラポ</t>
    </r>
    <r>
      <rPr>
        <sz val="11"/>
        <color theme="0"/>
        <rFont val="맑은 고딕"/>
        <family val="3"/>
        <charset val="128"/>
        <scheme val="minor"/>
      </rPr>
      <t>ー</t>
    </r>
  </si>
  <si>
    <t>축제 장단으로 게라게라포</t>
    <phoneticPr fontId="3" type="noConversion"/>
  </si>
  <si>
    <t>마법을 걸어줘!</t>
    <phoneticPr fontId="3" type="noConversion"/>
  </si>
  <si>
    <r>
      <t>カンタ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ビレ×パッシオ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ネ</t>
    </r>
  </si>
  <si>
    <t>칸타빌레×파시오네</t>
    <phoneticPr fontId="3" type="noConversion"/>
  </si>
  <si>
    <r>
      <t>太鼓のマ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チ</t>
    </r>
  </si>
  <si>
    <t>태고 행진곡</t>
    <phoneticPr fontId="3" type="noConversion"/>
  </si>
  <si>
    <t>첫사랑 고개에서 게라게라포</t>
    <phoneticPr fontId="3" type="noConversion"/>
  </si>
  <si>
    <r>
      <t>ダン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ダン ドゥビ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ズバ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！</t>
    </r>
  </si>
  <si>
    <t>단 단 두비 슈바!</t>
    <phoneticPr fontId="3" type="noConversion"/>
  </si>
  <si>
    <t>토끼 꼬리</t>
    <phoneticPr fontId="3" type="noConversion"/>
  </si>
  <si>
    <r>
      <t>ミュ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トすればいいじゃん。</t>
    </r>
  </si>
  <si>
    <t>뮤트하면 되잖아.</t>
    <phoneticPr fontId="3" type="noConversion"/>
  </si>
  <si>
    <t>일곱 빛깔 버튼</t>
    <phoneticPr fontId="3" type="noConversion"/>
  </si>
  <si>
    <t>사치사치하게 해줄께♪</t>
    <phoneticPr fontId="3" type="noConversion"/>
  </si>
  <si>
    <r>
      <t>蛻</t>
    </r>
    <r>
      <rPr>
        <sz val="11"/>
        <color theme="0"/>
        <rFont val="맑은 고딕"/>
        <family val="3"/>
        <charset val="128"/>
        <scheme val="minor"/>
      </rPr>
      <t>変</t>
    </r>
    <r>
      <rPr>
        <sz val="11"/>
        <color theme="0"/>
        <rFont val="맑은 고딕"/>
        <family val="3"/>
        <charset val="129"/>
        <scheme val="minor"/>
      </rPr>
      <t xml:space="preserve"> ～transformation～</t>
    </r>
  </si>
  <si>
    <t>미안해요의 Kissing You</t>
    <phoneticPr fontId="3" type="noConversion"/>
  </si>
  <si>
    <t>Viva! Spark!トロピカル～ジュ！プリキュア</t>
    <phoneticPr fontId="3" type="noConversion"/>
  </si>
  <si>
    <t>Viva! Spark! 트로피컬 루즈! 프리큐어</t>
    <phoneticPr fontId="3" type="noConversion"/>
  </si>
  <si>
    <t>요괴 체조 제일</t>
    <phoneticPr fontId="3" type="noConversion"/>
  </si>
  <si>
    <t>8월의 고개</t>
    <phoneticPr fontId="3" type="noConversion"/>
  </si>
  <si>
    <t>화성</t>
    <phoneticPr fontId="3" type="noConversion"/>
  </si>
  <si>
    <t>스포츠다이제스동</t>
    <phoneticPr fontId="3" type="noConversion"/>
  </si>
  <si>
    <t>벌거벗은 마음</t>
    <phoneticPr fontId="3" type="noConversion"/>
  </si>
  <si>
    <t>どんちゃん世界旅行</t>
    <phoneticPr fontId="3" type="noConversion"/>
  </si>
  <si>
    <t>동짱 세계 여행</t>
    <phoneticPr fontId="3" type="noConversion"/>
  </si>
  <si>
    <t>Kill My Fortune</t>
    <phoneticPr fontId="3" type="noConversion"/>
  </si>
  <si>
    <r>
      <t>想いを手に願いを</t>
    </r>
    <r>
      <rPr>
        <sz val="11"/>
        <color theme="0"/>
        <rFont val="맑은 고딕"/>
        <family val="3"/>
        <charset val="128"/>
        <scheme val="minor"/>
      </rPr>
      <t>込</t>
    </r>
    <r>
      <rPr>
        <sz val="11"/>
        <color theme="0"/>
        <rFont val="맑은 고딕"/>
        <family val="3"/>
        <charset val="129"/>
        <scheme val="minor"/>
      </rPr>
      <t>めて</t>
    </r>
  </si>
  <si>
    <r>
      <t>ファンタジ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ゾ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ン OPA-OPA!</t>
    </r>
    <phoneticPr fontId="3" type="noConversion"/>
  </si>
  <si>
    <r>
      <t>サタデ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太鼓フィ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バ</t>
    </r>
    <r>
      <rPr>
        <sz val="11"/>
        <color theme="0"/>
        <rFont val="맑은 고딕"/>
        <family val="3"/>
        <charset val="128"/>
        <scheme val="minor"/>
      </rPr>
      <t>ー</t>
    </r>
  </si>
  <si>
    <r>
      <t>ようこそジャパリパ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クへ</t>
    </r>
  </si>
  <si>
    <r>
      <t>駄</t>
    </r>
    <r>
      <rPr>
        <sz val="11"/>
        <rFont val="맑은 고딕"/>
        <family val="3"/>
        <charset val="128"/>
        <scheme val="minor"/>
      </rPr>
      <t>々</t>
    </r>
    <r>
      <rPr>
        <sz val="11"/>
        <rFont val="맑은 고딕"/>
        <family val="3"/>
        <charset val="129"/>
        <scheme val="minor"/>
      </rPr>
      <t>っ子モンスタ</t>
    </r>
    <r>
      <rPr>
        <sz val="11"/>
        <rFont val="맑은 고딕"/>
        <family val="3"/>
        <charset val="128"/>
        <scheme val="minor"/>
      </rPr>
      <t>ー</t>
    </r>
  </si>
  <si>
    <r>
      <t>カ！カ！カ！カミズモ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ド！</t>
    </r>
  </si>
  <si>
    <r>
      <t>ピ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スサイン</t>
    </r>
  </si>
  <si>
    <r>
      <t>平等院鳳凰ドン vs 鳥</t>
    </r>
    <r>
      <rPr>
        <sz val="11"/>
        <rFont val="맑은 고딕"/>
        <family val="3"/>
        <charset val="128"/>
        <scheme val="minor"/>
      </rPr>
      <t>獣戯</t>
    </r>
    <r>
      <rPr>
        <sz val="11"/>
        <rFont val="맑은 고딕"/>
        <family val="3"/>
        <charset val="129"/>
        <scheme val="minor"/>
      </rPr>
      <t>カッ</t>
    </r>
  </si>
  <si>
    <r>
      <t>希望へのメロディ</t>
    </r>
    <r>
      <rPr>
        <sz val="11"/>
        <rFont val="맑은 고딕"/>
        <family val="3"/>
        <charset val="128"/>
        <scheme val="minor"/>
      </rPr>
      <t>ー</t>
    </r>
  </si>
  <si>
    <r>
      <t>SORA-Ⅱ グリ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ゼ581</t>
    </r>
    <phoneticPr fontId="3" type="noConversion"/>
  </si>
  <si>
    <t>SORA-Ⅱ 글리제 581</t>
    <phoneticPr fontId="3" type="noConversion"/>
  </si>
  <si>
    <r>
      <t>スクロ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ル</t>
    </r>
    <r>
      <rPr>
        <sz val="11"/>
        <rFont val="맑은 고딕"/>
        <family val="3"/>
        <charset val="128"/>
        <scheme val="minor"/>
      </rPr>
      <t>・</t>
    </r>
    <r>
      <rPr>
        <sz val="11"/>
        <rFont val="맑은 고딕"/>
        <family val="3"/>
        <charset val="129"/>
        <scheme val="minor"/>
      </rPr>
      <t>ミカ</t>
    </r>
  </si>
  <si>
    <r>
      <t>サンバ アレグリ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ア</t>
    </r>
  </si>
  <si>
    <r>
      <rPr>
        <sz val="11"/>
        <rFont val="맑은 고딕"/>
        <family val="3"/>
        <charset val="128"/>
        <scheme val="minor"/>
      </rPr>
      <t>伝説</t>
    </r>
    <r>
      <rPr>
        <sz val="11"/>
        <rFont val="맑은 고딕"/>
        <family val="3"/>
        <charset val="129"/>
        <scheme val="minor"/>
      </rPr>
      <t>の祭り</t>
    </r>
  </si>
  <si>
    <r>
      <t>メタナイトの逆襲メドレ</t>
    </r>
    <r>
      <rPr>
        <sz val="11"/>
        <rFont val="맑은 고딕"/>
        <family val="3"/>
        <charset val="128"/>
        <scheme val="minor"/>
      </rPr>
      <t>ー</t>
    </r>
  </si>
  <si>
    <r>
      <rPr>
        <sz val="11"/>
        <rFont val="맑은 고딕"/>
        <family val="3"/>
        <charset val="128"/>
        <scheme val="minor"/>
      </rPr>
      <t>残</t>
    </r>
    <r>
      <rPr>
        <sz val="11"/>
        <rFont val="맑은 고딕"/>
        <family val="3"/>
        <charset val="129"/>
        <scheme val="minor"/>
      </rPr>
      <t>酷な天使のテ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ゼ</t>
    </r>
  </si>
  <si>
    <r>
      <rPr>
        <sz val="11"/>
        <rFont val="맑은 고딕"/>
        <family val="3"/>
        <charset val="128"/>
        <scheme val="minor"/>
      </rPr>
      <t>恋</t>
    </r>
    <r>
      <rPr>
        <sz val="11"/>
        <rFont val="맑은 고딕"/>
        <family val="3"/>
        <charset val="129"/>
        <scheme val="minor"/>
      </rPr>
      <t>はみずいろ</t>
    </r>
  </si>
  <si>
    <r>
      <t>シンフォニック ドルア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ガ</t>
    </r>
  </si>
  <si>
    <r>
      <t>ラ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メン de Yo-Men!!</t>
    </r>
  </si>
  <si>
    <r>
      <t>命短し</t>
    </r>
    <r>
      <rPr>
        <sz val="11"/>
        <rFont val="맑은 고딕"/>
        <family val="3"/>
        <charset val="128"/>
        <scheme val="minor"/>
      </rPr>
      <t>恋</t>
    </r>
    <r>
      <rPr>
        <sz val="11"/>
        <rFont val="맑은 고딕"/>
        <family val="3"/>
        <charset val="129"/>
        <scheme val="minor"/>
      </rPr>
      <t>せよ乙女</t>
    </r>
  </si>
  <si>
    <r>
      <t>アイドル狂</t>
    </r>
    <r>
      <rPr>
        <sz val="11"/>
        <rFont val="맑은 고딕"/>
        <family val="1"/>
        <charset val="129"/>
        <scheme val="minor"/>
      </rPr>
      <t>戦</t>
    </r>
    <r>
      <rPr>
        <sz val="11"/>
        <rFont val="맑은 고딕"/>
        <family val="3"/>
        <charset val="129"/>
        <scheme val="minor"/>
      </rPr>
      <t>士</t>
    </r>
    <phoneticPr fontId="3" type="noConversion"/>
  </si>
  <si>
    <r>
      <t>ヘイ，ミスタ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プロフェッサ</t>
    </r>
    <r>
      <rPr>
        <sz val="11"/>
        <rFont val="맑은 고딕"/>
        <family val="3"/>
        <charset val="128"/>
        <scheme val="minor"/>
      </rPr>
      <t>ー</t>
    </r>
  </si>
  <si>
    <r>
      <t>ゴ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ゴ</t>
    </r>
    <r>
      <rPr>
        <sz val="11"/>
        <rFont val="맑은 고딕"/>
        <family val="3"/>
        <charset val="128"/>
        <scheme val="minor"/>
      </rPr>
      <t>ー・</t>
    </r>
    <r>
      <rPr>
        <sz val="11"/>
        <rFont val="맑은 고딕"/>
        <family val="3"/>
        <charset val="129"/>
        <scheme val="minor"/>
      </rPr>
      <t>キッチン</t>
    </r>
  </si>
  <si>
    <r>
      <t>ドキドキ</t>
    </r>
    <r>
      <rPr>
        <sz val="11"/>
        <rFont val="맑은 고딕"/>
        <family val="3"/>
        <charset val="128"/>
        <scheme val="minor"/>
      </rPr>
      <t>恋</t>
    </r>
    <r>
      <rPr>
        <sz val="11"/>
        <rFont val="맑은 고딕"/>
        <family val="3"/>
        <charset val="129"/>
        <scheme val="minor"/>
      </rPr>
      <t>の予感 !?</t>
    </r>
  </si>
  <si>
    <r>
      <t>ロシア民</t>
    </r>
    <r>
      <rPr>
        <sz val="11"/>
        <rFont val="맑은 고딕"/>
        <family val="3"/>
        <charset val="128"/>
        <scheme val="minor"/>
      </rPr>
      <t>謡</t>
    </r>
    <r>
      <rPr>
        <sz val="11"/>
        <rFont val="맑은 고딕"/>
        <family val="3"/>
        <charset val="129"/>
        <scheme val="minor"/>
      </rPr>
      <t>メドレ</t>
    </r>
    <r>
      <rPr>
        <sz val="11"/>
        <rFont val="맑은 고딕"/>
        <family val="3"/>
        <charset val="128"/>
        <scheme val="minor"/>
      </rPr>
      <t>ー</t>
    </r>
  </si>
  <si>
    <r>
      <rPr>
        <sz val="11"/>
        <rFont val="맑은 고딕"/>
        <family val="3"/>
        <charset val="128"/>
        <scheme val="minor"/>
      </rPr>
      <t>恋</t>
    </r>
    <r>
      <rPr>
        <sz val="11"/>
        <rFont val="맑은 고딕"/>
        <family val="3"/>
        <charset val="129"/>
        <scheme val="minor"/>
      </rPr>
      <t>の</t>
    </r>
    <r>
      <rPr>
        <sz val="11"/>
        <rFont val="맑은 고딕"/>
        <family val="3"/>
        <charset val="128"/>
        <scheme val="minor"/>
      </rPr>
      <t>処</t>
    </r>
    <r>
      <rPr>
        <sz val="11"/>
        <rFont val="맑은 고딕"/>
        <family val="3"/>
        <charset val="129"/>
        <scheme val="minor"/>
      </rPr>
      <t>方箋</t>
    </r>
  </si>
  <si>
    <r>
      <t>ワンダ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モモ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イ</t>
    </r>
  </si>
  <si>
    <r>
      <t>YouTubeテ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マソング</t>
    </r>
  </si>
  <si>
    <r>
      <t>1</t>
    </r>
    <r>
      <rPr>
        <sz val="11"/>
        <rFont val="맑은 고딕"/>
        <family val="3"/>
        <charset val="128"/>
        <scheme val="minor"/>
      </rPr>
      <t>・</t>
    </r>
    <r>
      <rPr>
        <sz val="11"/>
        <rFont val="맑은 고딕"/>
        <family val="3"/>
        <charset val="129"/>
        <scheme val="minor"/>
      </rPr>
      <t>2</t>
    </r>
    <r>
      <rPr>
        <sz val="11"/>
        <rFont val="맑은 고딕"/>
        <family val="3"/>
        <charset val="128"/>
        <scheme val="minor"/>
      </rPr>
      <t>・</t>
    </r>
    <r>
      <rPr>
        <sz val="11"/>
        <rFont val="맑은 고딕"/>
        <family val="3"/>
        <charset val="129"/>
        <scheme val="minor"/>
      </rPr>
      <t>さんしのでドンドカッカッ！</t>
    </r>
  </si>
  <si>
    <r>
      <t>未</t>
    </r>
    <r>
      <rPr>
        <sz val="11"/>
        <rFont val="맑은 고딕"/>
        <family val="3"/>
        <charset val="128"/>
        <scheme val="minor"/>
      </rPr>
      <t>来</t>
    </r>
    <r>
      <rPr>
        <sz val="11"/>
        <rFont val="맑은 고딕"/>
        <family val="3"/>
        <charset val="129"/>
        <scheme val="minor"/>
      </rPr>
      <t>への鍵</t>
    </r>
  </si>
  <si>
    <r>
      <t>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ルナイトdeインデナイ</t>
    </r>
  </si>
  <si>
    <r>
      <rPr>
        <sz val="11"/>
        <rFont val="맑은 고딕"/>
        <family val="3"/>
        <charset val="128"/>
        <scheme val="minor"/>
      </rPr>
      <t>黒</t>
    </r>
    <r>
      <rPr>
        <sz val="11"/>
        <rFont val="맑은 고딕"/>
        <family val="3"/>
        <charset val="129"/>
        <scheme val="minor"/>
      </rPr>
      <t>神クロニクル</t>
    </r>
  </si>
  <si>
    <r>
      <t xml:space="preserve">チェインクロニクル </t>
    </r>
    <r>
      <rPr>
        <sz val="11"/>
        <rFont val="맑은 고딕"/>
        <family val="3"/>
        <charset val="128"/>
        <scheme val="minor"/>
      </rPr>
      <t>総</t>
    </r>
    <r>
      <rPr>
        <sz val="11"/>
        <rFont val="맑은 고딕"/>
        <family val="3"/>
        <charset val="129"/>
        <scheme val="minor"/>
      </rPr>
      <t>力</t>
    </r>
    <r>
      <rPr>
        <sz val="11"/>
        <rFont val="맑은 고딕"/>
        <family val="3"/>
        <charset val="128"/>
        <scheme val="minor"/>
      </rPr>
      <t>戦</t>
    </r>
    <r>
      <rPr>
        <sz val="11"/>
        <rFont val="맑은 고딕"/>
        <family val="3"/>
        <charset val="129"/>
        <scheme val="minor"/>
      </rPr>
      <t>メドレ</t>
    </r>
    <r>
      <rPr>
        <sz val="11"/>
        <rFont val="맑은 고딕"/>
        <family val="3"/>
        <charset val="128"/>
        <scheme val="minor"/>
      </rPr>
      <t>ー</t>
    </r>
  </si>
  <si>
    <r>
      <t>ペンパイナッポ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アッポ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ペン</t>
    </r>
    <phoneticPr fontId="3" type="noConversion"/>
  </si>
  <si>
    <r>
      <t>ソウルキャリバ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Ⅱ</t>
    </r>
    <phoneticPr fontId="3" type="noConversion"/>
  </si>
  <si>
    <r>
      <t>未</t>
    </r>
    <r>
      <rPr>
        <sz val="11"/>
        <rFont val="맑은 고딕"/>
        <family val="3"/>
        <charset val="128"/>
        <scheme val="minor"/>
      </rPr>
      <t>来</t>
    </r>
    <r>
      <rPr>
        <sz val="11"/>
        <rFont val="맑은 고딕"/>
        <family val="3"/>
        <charset val="129"/>
        <scheme val="minor"/>
      </rPr>
      <t>コネクション</t>
    </r>
  </si>
  <si>
    <r>
      <t>おさかな</t>
    </r>
    <r>
      <rPr>
        <sz val="11"/>
        <rFont val="맑은 고딕"/>
        <family val="3"/>
        <charset val="128"/>
        <scheme val="minor"/>
      </rPr>
      <t>毎</t>
    </r>
    <r>
      <rPr>
        <sz val="11"/>
        <rFont val="맑은 고딕"/>
        <family val="3"/>
        <charset val="129"/>
        <scheme val="minor"/>
      </rPr>
      <t>日！さかなクン</t>
    </r>
  </si>
  <si>
    <r>
      <t>人のお金で</t>
    </r>
    <r>
      <rPr>
        <sz val="11"/>
        <rFont val="맑은 고딕"/>
        <family val="3"/>
        <charset val="128"/>
        <scheme val="minor"/>
      </rPr>
      <t>焼</t>
    </r>
    <r>
      <rPr>
        <sz val="11"/>
        <rFont val="맑은 고딕"/>
        <family val="3"/>
        <charset val="129"/>
        <scheme val="minor"/>
      </rPr>
      <t>肉を食したい！</t>
    </r>
  </si>
  <si>
    <r>
      <t>ねぇ</t>
    </r>
    <r>
      <rPr>
        <sz val="11"/>
        <rFont val="맑은 고딕"/>
        <family val="3"/>
        <charset val="128"/>
        <scheme val="minor"/>
      </rPr>
      <t>教</t>
    </r>
    <r>
      <rPr>
        <sz val="11"/>
        <rFont val="맑은 고딕"/>
        <family val="3"/>
        <charset val="129"/>
        <scheme val="minor"/>
      </rPr>
      <t>えて</t>
    </r>
  </si>
  <si>
    <r>
      <t>初</t>
    </r>
    <r>
      <rPr>
        <sz val="11"/>
        <color theme="0"/>
        <rFont val="맑은 고딕"/>
        <family val="3"/>
        <charset val="128"/>
        <scheme val="minor"/>
      </rPr>
      <t>恋</t>
    </r>
    <r>
      <rPr>
        <sz val="11"/>
        <color theme="0"/>
        <rFont val="맑은 고딕"/>
        <family val="3"/>
        <charset val="129"/>
        <scheme val="minor"/>
      </rPr>
      <t>峠でゲラゲラポ</t>
    </r>
    <r>
      <rPr>
        <sz val="11"/>
        <color theme="0"/>
        <rFont val="맑은 고딕"/>
        <family val="3"/>
        <charset val="128"/>
        <scheme val="minor"/>
      </rPr>
      <t>ー</t>
    </r>
  </si>
  <si>
    <r>
      <t>ポケットモンスタ</t>
    </r>
    <r>
      <rPr>
        <sz val="11"/>
        <rFont val="MS Mincho"/>
        <family val="3"/>
        <charset val="128"/>
      </rPr>
      <t xml:space="preserve">ー
</t>
    </r>
    <r>
      <rPr>
        <sz val="11"/>
        <rFont val="맑은 고딕"/>
        <family val="3"/>
        <charset val="129"/>
        <scheme val="minor"/>
      </rPr>
      <t>Let's Go! ピカチュウ</t>
    </r>
    <r>
      <rPr>
        <sz val="11"/>
        <rFont val="MS Mincho"/>
        <family val="3"/>
        <charset val="128"/>
      </rPr>
      <t>・</t>
    </r>
    <r>
      <rPr>
        <sz val="11"/>
        <rFont val="맑은 고딕"/>
        <family val="3"/>
        <charset val="129"/>
        <scheme val="minor"/>
      </rPr>
      <t>Let's Go! イ</t>
    </r>
    <r>
      <rPr>
        <sz val="11"/>
        <rFont val="MS Mincho"/>
        <family val="3"/>
        <charset val="128"/>
      </rPr>
      <t>ー</t>
    </r>
    <r>
      <rPr>
        <sz val="11"/>
        <rFont val="맑은 고딕"/>
        <family val="3"/>
        <charset val="129"/>
        <scheme val="minor"/>
      </rPr>
      <t>ブイ</t>
    </r>
    <phoneticPr fontId="3" type="noConversion"/>
  </si>
  <si>
    <r>
      <t>天</t>
    </r>
    <r>
      <rPr>
        <sz val="11"/>
        <color theme="0"/>
        <rFont val="새굴림"/>
        <family val="1"/>
        <charset val="129"/>
      </rPr>
      <t>国</t>
    </r>
    <r>
      <rPr>
        <sz val="11"/>
        <color theme="0"/>
        <rFont val="맑은 고딕"/>
        <family val="2"/>
        <charset val="129"/>
        <scheme val="minor"/>
      </rPr>
      <t>と地獄 序曲</t>
    </r>
    <phoneticPr fontId="3" type="noConversion"/>
  </si>
  <si>
    <t>천국과 지옥 서곡</t>
    <phoneticPr fontId="3" type="noConversion"/>
  </si>
  <si>
    <r>
      <t>くらえ！ブットバ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2"/>
        <charset val="129"/>
        <scheme val="minor"/>
      </rPr>
      <t>スト!!</t>
    </r>
  </si>
  <si>
    <t>받아라! 부트 버스트!!</t>
    <phoneticPr fontId="3" type="noConversion"/>
  </si>
  <si>
    <t>나츠모노☆</t>
    <phoneticPr fontId="3" type="noConversion"/>
  </si>
  <si>
    <t>개짖는 소리</t>
    <phoneticPr fontId="3" type="noConversion"/>
  </si>
  <si>
    <r>
      <t>やわらか</t>
    </r>
    <r>
      <rPr>
        <sz val="11"/>
        <color theme="0"/>
        <rFont val="MS Gothic"/>
        <family val="3"/>
        <charset val="128"/>
      </rPr>
      <t>戦</t>
    </r>
    <r>
      <rPr>
        <sz val="11"/>
        <color theme="0"/>
        <rFont val="맑은 고딕"/>
        <family val="2"/>
        <charset val="134"/>
      </rPr>
      <t>車</t>
    </r>
  </si>
  <si>
    <r>
      <t>NeGa／Posi* ラブ／コ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34"/>
      </rPr>
      <t>ル</t>
    </r>
  </si>
  <si>
    <r>
      <t>鏡の</t>
    </r>
    <r>
      <rPr>
        <sz val="11"/>
        <color theme="0"/>
        <rFont val="맑은 고딕"/>
        <family val="3"/>
        <charset val="128"/>
        <scheme val="minor"/>
      </rPr>
      <t>国</t>
    </r>
    <r>
      <rPr>
        <sz val="11"/>
        <color theme="0"/>
        <rFont val="맑은 고딕"/>
        <family val="2"/>
        <charset val="129"/>
        <scheme val="minor"/>
      </rPr>
      <t>のアリス</t>
    </r>
  </si>
  <si>
    <t>거울 나라의 앨리스</t>
    <phoneticPr fontId="3" type="noConversion"/>
  </si>
  <si>
    <t>오 브레네리</t>
    <phoneticPr fontId="3" type="noConversion"/>
  </si>
  <si>
    <t>魔法をかけて！</t>
    <phoneticPr fontId="3" type="noConversion"/>
  </si>
  <si>
    <t>마법을 걸어줘</t>
    <phoneticPr fontId="3" type="noConversion"/>
  </si>
  <si>
    <r>
      <t>インベ</t>
    </r>
    <r>
      <rPr>
        <sz val="11"/>
        <rFont val="MS Gothic"/>
        <family val="3"/>
        <charset val="128"/>
      </rPr>
      <t>ー</t>
    </r>
    <r>
      <rPr>
        <sz val="11"/>
        <rFont val="맑은 고딕"/>
        <family val="2"/>
      </rPr>
      <t>ダ</t>
    </r>
    <r>
      <rPr>
        <sz val="11"/>
        <rFont val="MS Gothic"/>
        <family val="3"/>
        <charset val="128"/>
      </rPr>
      <t>ー</t>
    </r>
    <r>
      <rPr>
        <sz val="11"/>
        <rFont val="맑은 고딕"/>
        <family val="2"/>
      </rPr>
      <t>インベ</t>
    </r>
    <r>
      <rPr>
        <sz val="11"/>
        <rFont val="MS Gothic"/>
        <family val="3"/>
        <charset val="128"/>
      </rPr>
      <t>ー</t>
    </r>
    <r>
      <rPr>
        <sz val="11"/>
        <rFont val="맑은 고딕"/>
        <family val="2"/>
      </rPr>
      <t>ダ</t>
    </r>
    <r>
      <rPr>
        <sz val="11"/>
        <rFont val="MS Gothic"/>
        <family val="3"/>
        <charset val="128"/>
      </rPr>
      <t>ー</t>
    </r>
  </si>
  <si>
    <t>인베이더 인베이더</t>
    <phoneticPr fontId="3" type="noConversion"/>
  </si>
  <si>
    <t>러브송은 멈추지 않아</t>
    <phoneticPr fontId="3" type="noConversion"/>
  </si>
  <si>
    <r>
      <t>名探偵コナン メイン</t>
    </r>
    <r>
      <rPr>
        <sz val="11"/>
        <rFont val="MS Gothic"/>
        <family val="3"/>
        <charset val="128"/>
      </rPr>
      <t>・</t>
    </r>
    <r>
      <rPr>
        <sz val="11"/>
        <rFont val="맑은 고딕"/>
        <family val="2"/>
      </rPr>
      <t>テ</t>
    </r>
    <r>
      <rPr>
        <sz val="11"/>
        <rFont val="MS Gothic"/>
        <family val="3"/>
        <charset val="128"/>
      </rPr>
      <t>ー</t>
    </r>
    <r>
      <rPr>
        <sz val="11"/>
        <rFont val="맑은 고딕"/>
        <family val="2"/>
      </rPr>
      <t>マ</t>
    </r>
  </si>
  <si>
    <t>명탐전 코난 메인 테마</t>
    <phoneticPr fontId="3" type="noConversion"/>
  </si>
  <si>
    <t>때를 기다리자</t>
    <phoneticPr fontId="3" type="noConversion"/>
  </si>
  <si>
    <t>사랑</t>
    <phoneticPr fontId="3" type="noConversion"/>
  </si>
  <si>
    <t>향수</t>
    <phoneticPr fontId="3" type="noConversion"/>
  </si>
  <si>
    <r>
      <t>きゅんっ！ヴァンパイアガ</t>
    </r>
    <r>
      <rPr>
        <sz val="11"/>
        <rFont val="MS Gothic"/>
        <family val="3"/>
        <charset val="128"/>
      </rPr>
      <t>ー</t>
    </r>
    <r>
      <rPr>
        <sz val="11"/>
        <rFont val="맑은 고딕"/>
        <family val="2"/>
      </rPr>
      <t>ル</t>
    </r>
  </si>
  <si>
    <t>두근! 뱀파이어 걸</t>
    <phoneticPr fontId="3" type="noConversion"/>
  </si>
  <si>
    <t>천체관측</t>
    <phoneticPr fontId="3" type="noConversion"/>
  </si>
  <si>
    <t>ㄱ!!!</t>
    <phoneticPr fontId="3" type="noConversion"/>
  </si>
  <si>
    <r>
      <t>青</t>
    </r>
    <r>
      <rPr>
        <sz val="11"/>
        <rFont val="맑은 고딕"/>
        <family val="2"/>
        <charset val="129"/>
        <scheme val="minor"/>
      </rPr>
      <t>と夏</t>
    </r>
  </si>
  <si>
    <t>푸름과 여름</t>
    <phoneticPr fontId="3" type="noConversion"/>
  </si>
  <si>
    <r>
      <t>マ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ブルハ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ト</t>
    </r>
  </si>
  <si>
    <t>마블 하트</t>
    <phoneticPr fontId="3" type="noConversion"/>
  </si>
  <si>
    <r>
      <t>ロボットロケンロ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☆</t>
    </r>
  </si>
  <si>
    <t>로봇로켄로☆</t>
    <phoneticPr fontId="3" type="noConversion"/>
  </si>
  <si>
    <t>에비카니쿠스</t>
    <phoneticPr fontId="3" type="noConversion"/>
  </si>
  <si>
    <t>우정 팝</t>
    <phoneticPr fontId="3" type="noConversion"/>
  </si>
  <si>
    <t>ALMIGHTY~가면의 약속</t>
    <phoneticPr fontId="3" type="noConversion"/>
  </si>
  <si>
    <t>긴기라 은하</t>
    <phoneticPr fontId="3" type="noConversion"/>
  </si>
  <si>
    <r>
      <t>残</t>
    </r>
    <r>
      <rPr>
        <sz val="11"/>
        <rFont val="맑은 고딕"/>
        <family val="2"/>
        <charset val="129"/>
        <scheme val="minor"/>
      </rPr>
      <t>響</t>
    </r>
  </si>
  <si>
    <r>
      <t>TOKIMEKIエスカレ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ト</t>
    </r>
  </si>
  <si>
    <r>
      <t>超時空アドベンチャ</t>
    </r>
    <r>
      <rPr>
        <sz val="11"/>
        <rFont val="맑은 고딕"/>
        <family val="3"/>
        <charset val="128"/>
        <scheme val="minor"/>
      </rPr>
      <t>ー</t>
    </r>
  </si>
  <si>
    <t>초시공 어드벤처</t>
    <phoneticPr fontId="3" type="noConversion"/>
  </si>
  <si>
    <r>
      <t>だから僕は音</t>
    </r>
    <r>
      <rPr>
        <sz val="11"/>
        <rFont val="맑은 고딕"/>
        <family val="3"/>
        <charset val="128"/>
        <scheme val="minor"/>
      </rPr>
      <t>楽</t>
    </r>
    <r>
      <rPr>
        <sz val="11"/>
        <rFont val="맑은 고딕"/>
        <family val="2"/>
        <charset val="129"/>
        <scheme val="minor"/>
      </rPr>
      <t>を</t>
    </r>
    <r>
      <rPr>
        <sz val="11"/>
        <rFont val="맑은 고딕"/>
        <family val="3"/>
        <charset val="128"/>
        <scheme val="minor"/>
      </rPr>
      <t>辞</t>
    </r>
    <r>
      <rPr>
        <sz val="11"/>
        <rFont val="맑은 고딕"/>
        <family val="2"/>
        <charset val="129"/>
        <scheme val="minor"/>
      </rPr>
      <t>めた</t>
    </r>
  </si>
  <si>
    <t>귀신의 일</t>
    <phoneticPr fontId="3" type="noConversion"/>
  </si>
  <si>
    <r>
      <t>タイムトラベラ</t>
    </r>
    <r>
      <rPr>
        <sz val="11"/>
        <rFont val="맑은 고딕"/>
        <family val="3"/>
        <charset val="128"/>
        <scheme val="minor"/>
      </rPr>
      <t>ー</t>
    </r>
  </si>
  <si>
    <t>타임 트래블러</t>
    <phoneticPr fontId="3" type="noConversion"/>
  </si>
  <si>
    <t>고령의 하나코 씨</t>
    <phoneticPr fontId="3" type="noConversion"/>
  </si>
  <si>
    <r>
      <t>雑</t>
    </r>
    <r>
      <rPr>
        <sz val="11"/>
        <rFont val="맑은 고딕"/>
        <family val="2"/>
        <charset val="129"/>
        <scheme val="minor"/>
      </rPr>
      <t>草</t>
    </r>
  </si>
  <si>
    <t>잡초</t>
    <phoneticPr fontId="3" type="noConversion"/>
  </si>
  <si>
    <t>제9교향곡</t>
    <phoneticPr fontId="3" type="noConversion"/>
  </si>
  <si>
    <r>
      <t>亡き王女のためのパヴァ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ヌ</t>
    </r>
  </si>
  <si>
    <t>虹</t>
    <phoneticPr fontId="3" type="noConversion"/>
  </si>
  <si>
    <t>무지개</t>
    <phoneticPr fontId="3" type="noConversion"/>
  </si>
  <si>
    <r>
      <t>ヒ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リングっど♥プリキュア Touch!!</t>
    </r>
  </si>
  <si>
    <t>힐링굿♥프리큐어 Touch!!</t>
    <phoneticPr fontId="3" type="noConversion"/>
  </si>
  <si>
    <r>
      <t>キミと響くハ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モニ</t>
    </r>
    <r>
      <rPr>
        <sz val="11"/>
        <color theme="0"/>
        <rFont val="맑은 고딕"/>
        <family val="3"/>
        <charset val="128"/>
        <scheme val="minor"/>
      </rPr>
      <t>ー</t>
    </r>
  </si>
  <si>
    <r>
      <t>全力全開！ゼンカイジャ</t>
    </r>
    <r>
      <rPr>
        <sz val="11"/>
        <color theme="0"/>
        <rFont val="맑은 고딕"/>
        <family val="3"/>
        <charset val="128"/>
        <scheme val="minor"/>
      </rPr>
      <t>ー</t>
    </r>
  </si>
  <si>
    <t>전력전개! 젠카이저</t>
    <phoneticPr fontId="3" type="noConversion"/>
  </si>
  <si>
    <r>
      <t>虹色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夢色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太鼓色</t>
    </r>
  </si>
  <si>
    <t>무지개색·꿈색·태고색</t>
    <phoneticPr fontId="3" type="noConversion"/>
  </si>
  <si>
    <t>너를 태우고</t>
    <phoneticPr fontId="3" type="noConversion"/>
  </si>
  <si>
    <r>
      <t>ハロ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！どんちゃん</t>
    </r>
  </si>
  <si>
    <t>안녕! 동짱</t>
    <phoneticPr fontId="3" type="noConversion"/>
  </si>
  <si>
    <t>봄 노래</t>
    <phoneticPr fontId="3" type="noConversion"/>
  </si>
  <si>
    <t>どこまでも</t>
    <phoneticPr fontId="3" type="noConversion"/>
  </si>
  <si>
    <t>How Far I'll Go</t>
    <phoneticPr fontId="3" type="noConversion"/>
  </si>
  <si>
    <r>
      <t>幽玄ノ</t>
    </r>
    <r>
      <rPr>
        <sz val="11"/>
        <color theme="0"/>
        <rFont val="맑은 고딕"/>
        <family val="3"/>
        <charset val="128"/>
        <scheme val="minor"/>
      </rPr>
      <t>乱</t>
    </r>
  </si>
  <si>
    <r>
      <t>포세이</t>
    </r>
    <r>
      <rPr>
        <sz val="11"/>
        <color theme="0"/>
        <rFont val="Segoe UI Symbol"/>
        <family val="2"/>
      </rPr>
      <t>♦</t>
    </r>
    <r>
      <rPr>
        <sz val="11"/>
        <color theme="0"/>
        <rFont val="맑은 고딕"/>
        <family val="2"/>
        <charset val="129"/>
      </rPr>
      <t>돈</t>
    </r>
    <phoneticPr fontId="3" type="noConversion"/>
  </si>
  <si>
    <t>동카마 2000</t>
    <phoneticPr fontId="3" type="noConversion"/>
  </si>
  <si>
    <t>막말유신담</t>
    <phoneticPr fontId="3" type="noConversion"/>
  </si>
  <si>
    <t>DEAD or DIE</t>
    <phoneticPr fontId="3" type="noConversion"/>
  </si>
  <si>
    <t>토이매틱☆퍼레이드!!</t>
    <phoneticPr fontId="3" type="noConversion"/>
  </si>
  <si>
    <r>
      <t>チャ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 xml:space="preserve"> ダッシュ！</t>
    </r>
  </si>
  <si>
    <r>
      <t>憎</t>
    </r>
    <r>
      <rPr>
        <sz val="11"/>
        <rFont val="맑은 고딕"/>
        <family val="3"/>
        <charset val="128"/>
        <scheme val="minor"/>
      </rPr>
      <t>悪</t>
    </r>
    <r>
      <rPr>
        <sz val="11"/>
        <rFont val="맑은 고딕"/>
        <family val="3"/>
        <charset val="129"/>
        <scheme val="minor"/>
      </rPr>
      <t>と醜</t>
    </r>
    <r>
      <rPr>
        <sz val="11"/>
        <rFont val="맑은 고딕"/>
        <family val="3"/>
        <charset val="128"/>
        <scheme val="minor"/>
      </rPr>
      <t>悪</t>
    </r>
    <r>
      <rPr>
        <sz val="11"/>
        <rFont val="맑은 고딕"/>
        <family val="3"/>
        <charset val="129"/>
        <scheme val="minor"/>
      </rPr>
      <t>の花束</t>
    </r>
  </si>
  <si>
    <r>
      <t>紫煌ノ</t>
    </r>
    <r>
      <rPr>
        <sz val="11"/>
        <rFont val="맑은 고딕"/>
        <family val="3"/>
        <charset val="128"/>
        <scheme val="minor"/>
      </rPr>
      <t>乱</t>
    </r>
  </si>
  <si>
    <r>
      <t>クラシックメドレ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(ロック編)</t>
    </r>
  </si>
  <si>
    <r>
      <t>うちゅうひこうし冒</t>
    </r>
    <r>
      <rPr>
        <sz val="11"/>
        <rFont val="맑은 고딕"/>
        <family val="3"/>
        <charset val="128"/>
        <scheme val="minor"/>
      </rPr>
      <t>険</t>
    </r>
    <r>
      <rPr>
        <sz val="11"/>
        <rFont val="맑은 고딕"/>
        <family val="3"/>
        <charset val="129"/>
        <scheme val="minor"/>
      </rPr>
      <t>譚</t>
    </r>
  </si>
  <si>
    <r>
      <t>4+1のそれぞれの未</t>
    </r>
    <r>
      <rPr>
        <sz val="11"/>
        <rFont val="새굴림"/>
        <family val="3"/>
        <charset val="134"/>
      </rPr>
      <t>来</t>
    </r>
    <phoneticPr fontId="3" type="noConversion"/>
  </si>
  <si>
    <t>冷凍庫CJ</t>
  </si>
  <si>
    <t>냉동고CJ</t>
    <phoneticPr fontId="3" type="noConversion"/>
  </si>
  <si>
    <r>
      <t>初音ミクの消失</t>
    </r>
    <r>
      <rPr>
        <sz val="11"/>
        <rFont val="맑은 고딕"/>
        <family val="3"/>
        <charset val="128"/>
        <scheme val="minor"/>
      </rPr>
      <t>‐</t>
    </r>
    <r>
      <rPr>
        <sz val="11"/>
        <rFont val="맑은 고딕"/>
        <family val="3"/>
        <scheme val="minor"/>
      </rPr>
      <t>劇場版</t>
    </r>
    <r>
      <rPr>
        <sz val="11"/>
        <rFont val="맑은 고딕"/>
        <family val="3"/>
        <charset val="128"/>
        <scheme val="minor"/>
      </rPr>
      <t>‐</t>
    </r>
  </si>
  <si>
    <r>
      <t>気焔</t>
    </r>
    <r>
      <rPr>
        <sz val="11"/>
        <rFont val="맑은 고딕"/>
        <family val="3"/>
        <scheme val="minor"/>
      </rPr>
      <t>万丈神</t>
    </r>
    <r>
      <rPr>
        <sz val="11"/>
        <rFont val="맑은 고딕"/>
        <family val="3"/>
        <charset val="128"/>
        <scheme val="minor"/>
      </rPr>
      <t>楽</t>
    </r>
  </si>
  <si>
    <t>케챠동 2000</t>
    <phoneticPr fontId="3" type="noConversion"/>
  </si>
  <si>
    <r>
      <t>アムピト♢リ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scheme val="minor"/>
      </rPr>
      <t>テ</t>
    </r>
    <r>
      <rPr>
        <sz val="11"/>
        <rFont val="맑은 고딕"/>
        <family val="3"/>
        <charset val="128"/>
        <scheme val="minor"/>
      </rPr>
      <t>ー</t>
    </r>
  </si>
  <si>
    <r>
      <rPr>
        <sz val="11"/>
        <rFont val="Arial Unicode MS"/>
        <family val="2"/>
        <charset val="129"/>
      </rPr>
      <t>암피트</t>
    </r>
    <r>
      <rPr>
        <sz val="11"/>
        <rFont val="Segoe UI Symbol"/>
        <family val="2"/>
      </rPr>
      <t>♢</t>
    </r>
    <r>
      <rPr>
        <sz val="11"/>
        <rFont val="맑은 고딕"/>
        <family val="2"/>
        <scheme val="minor"/>
      </rPr>
      <t>리테</t>
    </r>
    <phoneticPr fontId="3" type="noConversion"/>
  </si>
  <si>
    <r>
      <t>トッカ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scheme val="minor"/>
      </rPr>
      <t>タとフ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scheme val="minor"/>
      </rPr>
      <t>ガとロック</t>
    </r>
  </si>
  <si>
    <r>
      <t>アレキサンダ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scheme val="minor"/>
      </rPr>
      <t>のテ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scheme val="minor"/>
      </rPr>
      <t>マ</t>
    </r>
  </si>
  <si>
    <r>
      <t>月</t>
    </r>
    <r>
      <rPr>
        <sz val="11"/>
        <rFont val="맑은 고딕"/>
        <family val="3"/>
        <charset val="128"/>
        <scheme val="minor"/>
      </rPr>
      <t>読</t>
    </r>
    <r>
      <rPr>
        <sz val="11"/>
        <rFont val="맑은 고딕"/>
        <family val="3"/>
        <scheme val="minor"/>
      </rPr>
      <t>命</t>
    </r>
  </si>
  <si>
    <r>
      <t>時空</t>
    </r>
    <r>
      <rPr>
        <sz val="11"/>
        <rFont val="맑은 고딕"/>
        <family val="3"/>
        <charset val="128"/>
        <scheme val="minor"/>
      </rPr>
      <t>庁</t>
    </r>
    <r>
      <rPr>
        <sz val="11"/>
        <rFont val="맑은 고딕"/>
        <family val="3"/>
        <scheme val="minor"/>
      </rPr>
      <t>時空1課</t>
    </r>
  </si>
  <si>
    <t>이타다키</t>
    <phoneticPr fontId="3" type="noConversion"/>
  </si>
  <si>
    <t>I Want You</t>
    <phoneticPr fontId="3" type="noConversion"/>
  </si>
  <si>
    <r>
      <t>愛と</t>
    </r>
    <r>
      <rPr>
        <sz val="11"/>
        <rFont val="맑은 고딕"/>
        <family val="3"/>
        <charset val="128"/>
        <scheme val="minor"/>
      </rPr>
      <t>浄</t>
    </r>
    <r>
      <rPr>
        <sz val="11"/>
        <rFont val="맑은 고딕"/>
        <family val="3"/>
        <scheme val="minor"/>
      </rPr>
      <t>罪の森</t>
    </r>
  </si>
  <si>
    <t>사랑과 정제의 숲</t>
    <phoneticPr fontId="3" type="noConversion"/>
  </si>
  <si>
    <r>
      <t>女帝 ～インバラトゥ</t>
    </r>
    <r>
      <rPr>
        <sz val="11"/>
        <rFont val="Yu Gothic"/>
        <family val="3"/>
        <charset val="128"/>
      </rPr>
      <t>ーラ</t>
    </r>
    <r>
      <rPr>
        <sz val="11"/>
        <rFont val="맑은 고딕"/>
        <family val="3"/>
        <scheme val="minor"/>
      </rPr>
      <t>～</t>
    </r>
    <phoneticPr fontId="3" type="noConversion"/>
  </si>
  <si>
    <r>
      <t>恋</t>
    </r>
    <r>
      <rPr>
        <sz val="11"/>
        <rFont val="맑은 고딕"/>
        <family val="3"/>
        <scheme val="minor"/>
      </rPr>
      <t>文2000</t>
    </r>
  </si>
  <si>
    <t>텐지쿠 2000</t>
    <phoneticPr fontId="3" type="noConversion"/>
  </si>
  <si>
    <r>
      <t>ラヴ♡スパイス♡ライクユ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scheme val="minor"/>
      </rPr>
      <t>!!!</t>
    </r>
  </si>
  <si>
    <t>러브♡스파이스♡라이크유!!!</t>
    <phoneticPr fontId="3" type="noConversion"/>
  </si>
  <si>
    <r>
      <t>ダンガンノ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scheme val="minor"/>
      </rPr>
      <t>ツ</t>
    </r>
  </si>
  <si>
    <t>ネクロファンタジア</t>
  </si>
  <si>
    <t>고무곡「엄마」</t>
    <phoneticPr fontId="3" type="noConversion"/>
  </si>
  <si>
    <t>선풍의춤[천]</t>
    <phoneticPr fontId="3" type="noConversion"/>
  </si>
  <si>
    <r>
      <t>夜</t>
    </r>
    <r>
      <rPr>
        <sz val="11"/>
        <rFont val="맑은 고딕"/>
        <family val="3"/>
        <charset val="128"/>
        <scheme val="minor"/>
      </rPr>
      <t>桜</t>
    </r>
    <r>
      <rPr>
        <sz val="11"/>
        <rFont val="맑은 고딕"/>
        <family val="3"/>
        <charset val="129"/>
        <scheme val="minor"/>
      </rPr>
      <t>謝肉祭</t>
    </r>
  </si>
  <si>
    <t>주먹밥은 어디에 있을까♪</t>
    <phoneticPr fontId="3" type="noConversion"/>
  </si>
  <si>
    <r>
      <t>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ル</t>
    </r>
    <r>
      <rPr>
        <sz val="11"/>
        <rFont val="맑은 고딕"/>
        <family val="3"/>
        <charset val="128"/>
        <scheme val="minor"/>
      </rPr>
      <t>・</t>
    </r>
    <r>
      <rPr>
        <sz val="11"/>
        <rFont val="맑은 고딕"/>
        <family val="3"/>
        <charset val="129"/>
        <scheme val="minor"/>
      </rPr>
      <t>イン</t>
    </r>
    <r>
      <rPr>
        <sz val="11"/>
        <rFont val="맑은 고딕"/>
        <family val="3"/>
        <charset val="128"/>
        <scheme val="minor"/>
      </rPr>
      <t>・</t>
    </r>
    <r>
      <rPr>
        <sz val="11"/>
        <rFont val="맑은 고딕"/>
        <family val="3"/>
        <charset val="129"/>
        <scheme val="minor"/>
      </rPr>
      <t>マイハ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ト</t>
    </r>
  </si>
  <si>
    <t>올·인·마이하트</t>
    <phoneticPr fontId="3" type="noConversion"/>
  </si>
  <si>
    <r>
      <t>天下統一</t>
    </r>
    <r>
      <rPr>
        <sz val="11"/>
        <color theme="0"/>
        <rFont val="맑은 고딕"/>
        <family val="3"/>
        <charset val="128"/>
        <scheme val="minor"/>
      </rPr>
      <t>録</t>
    </r>
  </si>
  <si>
    <t>UNDEAD HEART</t>
  </si>
  <si>
    <r>
      <t>ドラゴンスピリットメドレ</t>
    </r>
    <r>
      <rPr>
        <sz val="11"/>
        <color theme="0"/>
        <rFont val="맑은 고딕"/>
        <family val="3"/>
        <charset val="128"/>
        <scheme val="minor"/>
      </rPr>
      <t>ー</t>
    </r>
  </si>
  <si>
    <r>
      <t>マジカル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2"/>
        <charset val="129"/>
        <scheme val="minor"/>
      </rPr>
      <t>パフェ</t>
    </r>
  </si>
  <si>
    <t>매지컬 파르페</t>
    <phoneticPr fontId="3" type="noConversion"/>
  </si>
  <si>
    <r>
      <t>ク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2"/>
        <charset val="129"/>
        <scheme val="minor"/>
      </rPr>
      <t>プランの墓</t>
    </r>
  </si>
  <si>
    <t>야앵 브레이다아즈</t>
    <phoneticPr fontId="3" type="noConversion"/>
  </si>
  <si>
    <r>
      <t>氷</t>
    </r>
    <r>
      <rPr>
        <sz val="11"/>
        <color theme="0"/>
        <rFont val="새굴림"/>
        <family val="2"/>
        <charset val="134"/>
      </rPr>
      <t>竜</t>
    </r>
    <r>
      <rPr>
        <sz val="11"/>
        <color theme="0"/>
        <rFont val="맑은 고딕"/>
        <family val="2"/>
        <charset val="129"/>
        <scheme val="minor"/>
      </rPr>
      <t xml:space="preserve"> ～Kooryu～</t>
    </r>
    <phoneticPr fontId="3" type="noConversion"/>
  </si>
  <si>
    <t>병아리 감정사님</t>
    <phoneticPr fontId="3" type="noConversion"/>
  </si>
  <si>
    <r>
      <t>メタルホ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2"/>
        <charset val="129"/>
        <scheme val="minor"/>
      </rPr>
      <t>ク BGM1</t>
    </r>
  </si>
  <si>
    <t>메탈 호크 BGM1</t>
    <phoneticPr fontId="3" type="noConversion"/>
  </si>
  <si>
    <r>
      <t>郢曲／</t>
    </r>
    <r>
      <rPr>
        <sz val="11"/>
        <color theme="0"/>
        <rFont val="맑은 고딕"/>
        <family val="3"/>
        <charset val="128"/>
        <scheme val="minor"/>
      </rPr>
      <t>暁</t>
    </r>
    <r>
      <rPr>
        <sz val="11"/>
        <color theme="0"/>
        <rFont val="맑은 고딕"/>
        <family val="2"/>
        <charset val="129"/>
        <scheme val="minor"/>
      </rPr>
      <t>闇</t>
    </r>
  </si>
  <si>
    <r>
      <t>キュ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2"/>
        <charset val="129"/>
        <scheme val="minor"/>
      </rPr>
      <t>ティ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2"/>
        <charset val="129"/>
        <scheme val="minor"/>
      </rPr>
      <t>☆デモニック☆魔人エモ!!</t>
    </r>
  </si>
  <si>
    <r>
      <t>큐티</t>
    </r>
    <r>
      <rPr>
        <sz val="11"/>
        <color theme="0"/>
        <rFont val="Segoe UI Symbol"/>
        <family val="2"/>
      </rPr>
      <t>☆</t>
    </r>
    <r>
      <rPr>
        <sz val="11"/>
        <color theme="0"/>
        <rFont val="맑은 고딕"/>
        <family val="2"/>
        <charset val="129"/>
      </rPr>
      <t>데</t>
    </r>
    <r>
      <rPr>
        <sz val="11"/>
        <color theme="0"/>
        <rFont val="맑은 고딕"/>
        <family val="2"/>
        <charset val="129"/>
        <scheme val="minor"/>
      </rPr>
      <t>모닉</t>
    </r>
    <r>
      <rPr>
        <sz val="11"/>
        <color theme="0"/>
        <rFont val="Segoe UI Symbol"/>
        <family val="2"/>
      </rPr>
      <t>☆</t>
    </r>
    <r>
      <rPr>
        <sz val="11"/>
        <color theme="0"/>
        <rFont val="맑은 고딕"/>
        <family val="2"/>
        <charset val="129"/>
        <scheme val="minor"/>
      </rPr>
      <t>마인에모!!</t>
    </r>
    <phoneticPr fontId="3" type="noConversion"/>
  </si>
  <si>
    <t>BOLLY</t>
    <phoneticPr fontId="3" type="noConversion"/>
  </si>
  <si>
    <r>
      <t>双竜</t>
    </r>
    <r>
      <rPr>
        <sz val="11"/>
        <color theme="0"/>
        <rFont val="맑은 고딕"/>
        <family val="2"/>
        <charset val="129"/>
        <scheme val="minor"/>
      </rPr>
      <t>ノ</t>
    </r>
    <r>
      <rPr>
        <sz val="11"/>
        <color theme="0"/>
        <rFont val="맑은 고딕"/>
        <family val="3"/>
        <charset val="128"/>
        <scheme val="minor"/>
      </rPr>
      <t>乱</t>
    </r>
  </si>
  <si>
    <t>환상 즉흥곡</t>
    <phoneticPr fontId="3" type="noConversion"/>
  </si>
  <si>
    <r>
      <t>らんぶる</t>
    </r>
    <r>
      <rPr>
        <sz val="11"/>
        <color theme="0"/>
        <rFont val="새굴림"/>
        <family val="3"/>
        <charset val="134"/>
      </rPr>
      <t>乱舞</t>
    </r>
    <phoneticPr fontId="3" type="noConversion"/>
  </si>
  <si>
    <r>
      <t>サ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フサイド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サティ</t>
    </r>
  </si>
  <si>
    <t>The Future of the 태고 드럼</t>
    <phoneticPr fontId="3" type="noConversion"/>
  </si>
  <si>
    <t>태고의 2000</t>
    <phoneticPr fontId="3" type="noConversion"/>
  </si>
  <si>
    <r>
      <rPr>
        <sz val="11"/>
        <color theme="0"/>
        <rFont val="맑은 고딕"/>
        <family val="3"/>
        <charset val="128"/>
        <scheme val="minor"/>
      </rPr>
      <t>続・〆</t>
    </r>
    <r>
      <rPr>
        <sz val="11"/>
        <color theme="0"/>
        <rFont val="맑은 고딕"/>
        <family val="3"/>
        <charset val="129"/>
        <scheme val="minor"/>
      </rPr>
      <t>ドレ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2000</t>
    </r>
  </si>
  <si>
    <r>
      <t>デッド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オア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ダイ</t>
    </r>
  </si>
  <si>
    <r>
      <t>トイマチック☆パレ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ド!!</t>
    </r>
  </si>
  <si>
    <r>
      <rPr>
        <sz val="11"/>
        <color theme="0"/>
        <rFont val="맑은 고딕"/>
        <family val="3"/>
        <charset val="128"/>
        <scheme val="minor"/>
      </rPr>
      <t>亜</t>
    </r>
    <r>
      <rPr>
        <sz val="11"/>
        <color theme="0"/>
        <rFont val="맑은 고딕"/>
        <family val="3"/>
        <charset val="129"/>
        <scheme val="minor"/>
      </rPr>
      <t>空間遊泳ac12.5</t>
    </r>
  </si>
  <si>
    <r>
      <rPr>
        <sz val="11"/>
        <color theme="0"/>
        <rFont val="맑은 고딕"/>
        <family val="3"/>
        <charset val="128"/>
        <scheme val="minor"/>
      </rPr>
      <t>懐</t>
    </r>
    <r>
      <rPr>
        <sz val="11"/>
        <color theme="0"/>
        <rFont val="맑은 고딕"/>
        <family val="3"/>
        <charset val="129"/>
        <scheme val="minor"/>
      </rPr>
      <t>中庭園を持つ少女</t>
    </r>
  </si>
  <si>
    <r>
      <rPr>
        <sz val="11"/>
        <color theme="0"/>
        <rFont val="맑은 고딕"/>
        <family val="3"/>
        <charset val="128"/>
        <scheme val="minor"/>
      </rPr>
      <t>〆</t>
    </r>
    <r>
      <rPr>
        <sz val="11"/>
        <color theme="0"/>
        <rFont val="맑은 고딕"/>
        <family val="3"/>
        <charset val="129"/>
        <scheme val="minor"/>
      </rPr>
      <t>ドレ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2000</t>
    </r>
  </si>
  <si>
    <r>
      <t>ス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ハ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2000</t>
    </r>
  </si>
  <si>
    <t>女神な世界Ⅱ</t>
    <phoneticPr fontId="3" type="noConversion"/>
  </si>
  <si>
    <t>여신 세계Ⅱ</t>
    <phoneticPr fontId="3" type="noConversion"/>
  </si>
  <si>
    <t>Challengers</t>
    <phoneticPr fontId="3" type="noConversion"/>
  </si>
  <si>
    <t>Player's High</t>
    <phoneticPr fontId="3" type="noConversion"/>
  </si>
  <si>
    <r>
      <t>チルノのパ</t>
    </r>
    <r>
      <rPr>
        <sz val="11"/>
        <rFont val="Yu Gothic"/>
        <family val="2"/>
        <charset val="128"/>
      </rPr>
      <t>ー</t>
    </r>
    <r>
      <rPr>
        <sz val="11"/>
        <rFont val="맑은 고딕"/>
        <family val="2"/>
        <charset val="129"/>
      </rPr>
      <t>フェクトさんすう</t>
    </r>
    <r>
      <rPr>
        <sz val="11"/>
        <rFont val="Yu Gothic"/>
        <family val="2"/>
        <charset val="128"/>
      </rPr>
      <t>教</t>
    </r>
    <r>
      <rPr>
        <sz val="11"/>
        <rFont val="맑은 고딕"/>
        <family val="2"/>
        <charset val="129"/>
      </rPr>
      <t xml:space="preserve">室
</t>
    </r>
    <r>
      <rPr>
        <sz val="11"/>
        <rFont val="맑은 고딕"/>
        <family val="2"/>
        <charset val="129"/>
        <scheme val="minor"/>
      </rPr>
      <t>⑨周年バ</t>
    </r>
    <r>
      <rPr>
        <sz val="11"/>
        <rFont val="Yu Gothic"/>
        <family val="2"/>
        <charset val="128"/>
      </rPr>
      <t>ー</t>
    </r>
    <r>
      <rPr>
        <sz val="11"/>
        <rFont val="맑은 고딕"/>
        <family val="2"/>
        <charset val="129"/>
      </rPr>
      <t>ジョン</t>
    </r>
    <phoneticPr fontId="3" type="noConversion"/>
  </si>
  <si>
    <t>치르노의 퍼펙트 산수교실
⑨주년 버전</t>
    <phoneticPr fontId="3" type="noConversion"/>
  </si>
  <si>
    <t>ねがいごと☆ぱずる</t>
    <phoneticPr fontId="3" type="noConversion"/>
  </si>
  <si>
    <t>소원☆퍼즐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</si>
</sst>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</font>
    <font>
      <sz val="11"/>
      <color theme="1"/>
      <name val="맑은 고딕"/>
      <family val="3"/>
      <charset val="128"/>
      <scheme val="minor"/>
    </font>
    <font>
      <sz val="11"/>
      <color theme="1"/>
      <name val="MS Gothic"/>
      <family val="3"/>
      <charset val="128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2"/>
    </font>
    <font>
      <sz val="11"/>
      <color theme="0"/>
      <name val="맑은 고딕"/>
      <family val="3"/>
      <charset val="128"/>
      <scheme val="minor"/>
    </font>
    <font>
      <sz val="11"/>
      <color theme="0"/>
      <name val="MS Gothic"/>
      <family val="3"/>
      <charset val="128"/>
    </font>
    <font>
      <sz val="11"/>
      <color theme="0"/>
      <name val="Yu Gothic"/>
      <family val="2"/>
      <charset val="128"/>
    </font>
    <font>
      <sz val="11"/>
      <color theme="0"/>
      <name val="새굴림"/>
      <family val="1"/>
      <charset val="129"/>
    </font>
    <font>
      <sz val="11"/>
      <color theme="0"/>
      <name val="Yu Gothic"/>
      <family val="3"/>
      <charset val="128"/>
    </font>
    <font>
      <sz val="11"/>
      <color theme="1"/>
      <name val="맑은 고딕"/>
      <family val="3"/>
      <charset val="129"/>
      <scheme val="minor"/>
    </font>
    <font>
      <sz val="11"/>
      <color theme="1"/>
      <name val="새굴림"/>
      <family val="1"/>
      <charset val="129"/>
    </font>
    <font>
      <sz val="11"/>
      <color theme="1"/>
      <name val="새굴림"/>
      <family val="2"/>
      <charset val="134"/>
    </font>
    <font>
      <sz val="11"/>
      <color theme="1"/>
      <name val="Yu Gothic"/>
      <family val="2"/>
      <charset val="128"/>
    </font>
    <font>
      <sz val="11"/>
      <name val="맑은 고딕"/>
      <family val="2"/>
      <charset val="129"/>
      <scheme val="minor"/>
    </font>
    <font>
      <sz val="11"/>
      <color theme="0"/>
      <name val="Segoe UI Symbol"/>
      <family val="2"/>
    </font>
    <font>
      <sz val="11"/>
      <color theme="0"/>
      <name val="Arial Unicode MS"/>
      <family val="2"/>
      <charset val="129"/>
    </font>
    <font>
      <sz val="11"/>
      <color theme="0"/>
      <name val="맑은 고딕"/>
      <family val="2"/>
      <charset val="129"/>
    </font>
    <font>
      <sz val="11"/>
      <name val="맑은 고딕"/>
      <family val="3"/>
      <charset val="129"/>
      <scheme val="minor"/>
    </font>
    <font>
      <sz val="11"/>
      <color theme="0"/>
      <name val="Segoe UI Symbol"/>
      <family val="2"/>
      <charset val="1"/>
    </font>
    <font>
      <sz val="11"/>
      <color theme="0"/>
      <name val="Calibri"/>
      <family val="2"/>
      <charset val="161"/>
    </font>
    <font>
      <sz val="11"/>
      <color theme="0"/>
      <name val="맑은 고딕"/>
      <family val="2"/>
      <charset val="161"/>
      <scheme val="minor"/>
    </font>
    <font>
      <sz val="11"/>
      <color theme="1"/>
      <name val="Segoe UI Symbol"/>
      <family val="2"/>
      <charset val="1"/>
    </font>
    <font>
      <sz val="11"/>
      <color theme="1"/>
      <name val="Segoe UI Symbol"/>
      <family val="2"/>
    </font>
    <font>
      <sz val="11"/>
      <color theme="0"/>
      <name val="새굴림"/>
      <family val="2"/>
      <charset val="134"/>
    </font>
    <font>
      <sz val="11"/>
      <color theme="0"/>
      <name val="맑은 고딕"/>
      <family val="2"/>
      <charset val="134"/>
    </font>
    <font>
      <sz val="11"/>
      <name val="맑은 고딕"/>
      <family val="2"/>
    </font>
    <font>
      <sz val="11"/>
      <name val="새굴림"/>
      <family val="2"/>
      <charset val="134"/>
    </font>
    <font>
      <sz val="11"/>
      <name val="맑은 고딕"/>
      <family val="3"/>
      <charset val="129"/>
    </font>
    <font>
      <sz val="11"/>
      <name val="Yu Gothic"/>
      <family val="2"/>
      <charset val="128"/>
    </font>
    <font>
      <sz val="11"/>
      <name val="맑은 고딕"/>
      <family val="3"/>
      <charset val="128"/>
      <scheme val="minor"/>
    </font>
    <font>
      <sz val="11"/>
      <name val="맑은 고딕"/>
      <family val="2"/>
      <charset val="134"/>
      <scheme val="minor"/>
    </font>
    <font>
      <sz val="11"/>
      <name val="Tahoma"/>
      <family val="3"/>
      <charset val="1"/>
    </font>
    <font>
      <sz val="11"/>
      <name val="Yu Gothic"/>
      <family val="3"/>
      <charset val="128"/>
    </font>
    <font>
      <sz val="11"/>
      <name val="새굴림"/>
      <family val="3"/>
      <charset val="134"/>
    </font>
    <font>
      <sz val="11"/>
      <name val="Tahoma"/>
      <family val="2"/>
      <charset val="1"/>
    </font>
    <font>
      <sz val="11"/>
      <name val="맑은 고딕"/>
      <family val="2"/>
      <charset val="134"/>
    </font>
    <font>
      <sz val="11"/>
      <name val="Calibri"/>
      <family val="2"/>
    </font>
    <font>
      <sz val="11"/>
      <color theme="0"/>
      <name val="맑은 고딕"/>
      <family val="1"/>
      <charset val="129"/>
      <scheme val="minor"/>
    </font>
    <font>
      <sz val="11"/>
      <name val="Arial Unicode MS"/>
      <family val="3"/>
      <charset val="129"/>
    </font>
    <font>
      <sz val="11"/>
      <name val="맑은 고딕"/>
      <family val="2"/>
      <charset val="129"/>
    </font>
    <font>
      <sz val="10"/>
      <color rgb="FF333333"/>
      <name val="Verdana"/>
      <family val="2"/>
    </font>
    <font>
      <sz val="11"/>
      <name val="MS Gothic"/>
      <family val="3"/>
      <charset val="128"/>
    </font>
    <font>
      <sz val="11"/>
      <color theme="0"/>
      <name val="MS Mincho"/>
      <family val="3"/>
      <charset val="128"/>
    </font>
    <font>
      <sz val="11"/>
      <color theme="0"/>
      <name val="맑은 고딕"/>
      <family val="3"/>
      <charset val="129"/>
    </font>
    <font>
      <sz val="10"/>
      <color theme="1"/>
      <name val="Verdana"/>
      <family val="2"/>
    </font>
    <font>
      <sz val="10"/>
      <color theme="1"/>
      <name val="맑은 고딕"/>
      <family val="3"/>
      <charset val="129"/>
    </font>
    <font>
      <b/>
      <sz val="10"/>
      <color rgb="FF333333"/>
      <name val="Verdana"/>
      <family val="2"/>
    </font>
    <font>
      <sz val="11"/>
      <name val="MS Mincho"/>
      <family val="3"/>
      <charset val="128"/>
    </font>
    <font>
      <sz val="11"/>
      <name val="새굴림"/>
      <family val="1"/>
      <charset val="129"/>
    </font>
    <font>
      <sz val="11"/>
      <name val="맑은 고딕"/>
      <family val="1"/>
      <charset val="129"/>
      <scheme val="minor"/>
    </font>
    <font>
      <sz val="11"/>
      <color theme="0"/>
      <name val="맑은 고딕"/>
      <family val="3"/>
      <scheme val="minor"/>
    </font>
    <font>
      <sz val="11"/>
      <name val="맑은 고딕"/>
      <family val="3"/>
      <charset val="129"/>
      <scheme val="major"/>
    </font>
    <font>
      <sz val="11"/>
      <name val="맑은 고딕"/>
      <family val="3"/>
      <scheme val="minor"/>
    </font>
    <font>
      <sz val="11"/>
      <name val="Arial Unicode MS"/>
      <family val="2"/>
      <charset val="129"/>
    </font>
    <font>
      <sz val="11"/>
      <name val="Segoe UI Symbol"/>
      <family val="2"/>
    </font>
    <font>
      <sz val="11"/>
      <name val="맑은 고딕"/>
      <family val="2"/>
      <scheme val="minor"/>
    </font>
    <font>
      <sz val="11"/>
      <color theme="0"/>
      <name val="새굴림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80015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FF7F27"/>
        <bgColor indexed="64"/>
      </patternFill>
    </fill>
    <fill>
      <patternFill patternType="solid">
        <fgColor rgb="FFFFC90E"/>
        <bgColor indexed="64"/>
      </patternFill>
    </fill>
    <fill>
      <patternFill patternType="solid">
        <fgColor rgb="FF22B14C"/>
        <bgColor indexed="64"/>
      </patternFill>
    </fill>
    <fill>
      <patternFill patternType="solid">
        <fgColor rgb="FF00A2E8"/>
        <bgColor indexed="64"/>
      </patternFill>
    </fill>
    <fill>
      <patternFill patternType="solid">
        <fgColor rgb="FFA349A4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CCD5DD"/>
        <bgColor indexed="64"/>
      </patternFill>
    </fill>
    <fill>
      <patternFill patternType="solid">
        <fgColor rgb="FFD0D8E0"/>
        <bgColor indexed="64"/>
      </patternFill>
    </fill>
    <fill>
      <patternFill patternType="solid">
        <fgColor rgb="FFEEF5FF"/>
        <bgColor indexed="64"/>
      </patternFill>
    </fill>
    <fill>
      <patternFill patternType="solid">
        <fgColor rgb="FFFF7028"/>
        <bgColor indexed="64"/>
      </patternFill>
    </fill>
    <fill>
      <patternFill patternType="solid">
        <fgColor rgb="FF49D5EB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CC8AEB"/>
        <bgColor indexed="64"/>
      </patternFill>
    </fill>
    <fill>
      <patternFill patternType="solid">
        <fgColor rgb="FFCBCFDE"/>
        <bgColor indexed="64"/>
      </patternFill>
    </fill>
    <fill>
      <patternFill patternType="solid">
        <fgColor rgb="FF0ACC2A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DED523"/>
        <bgColor indexed="64"/>
      </patternFill>
    </fill>
    <fill>
      <patternFill patternType="solid">
        <fgColor rgb="FFFE90D2"/>
        <bgColor indexed="64"/>
      </patternFill>
    </fill>
    <fill>
      <patternFill patternType="solid">
        <fgColor rgb="FFFDC000"/>
        <bgColor indexed="64"/>
      </patternFill>
    </fill>
    <fill>
      <patternFill patternType="solid">
        <fgColor rgb="FFFD2587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9" fillId="2" borderId="0" xfId="0" applyFont="1" applyFill="1">
      <alignment vertical="center"/>
    </xf>
    <xf numFmtId="0" fontId="9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9" fillId="9" borderId="0" xfId="0" applyFont="1" applyFill="1">
      <alignment vertical="center"/>
    </xf>
    <xf numFmtId="0" fontId="9" fillId="10" borderId="0" xfId="0" applyFont="1" applyFill="1">
      <alignment vertical="center"/>
    </xf>
    <xf numFmtId="0" fontId="10" fillId="9" borderId="0" xfId="0" applyFont="1" applyFill="1">
      <alignment vertical="center"/>
    </xf>
    <xf numFmtId="0" fontId="25" fillId="2" borderId="0" xfId="0" applyFont="1" applyFill="1">
      <alignment vertical="center"/>
    </xf>
    <xf numFmtId="0" fontId="26" fillId="0" borderId="0" xfId="0" applyFont="1">
      <alignment vertical="center"/>
    </xf>
    <xf numFmtId="0" fontId="2" fillId="0" borderId="0" xfId="0" applyFont="1">
      <alignment vertical="center"/>
    </xf>
    <xf numFmtId="0" fontId="22" fillId="7" borderId="0" xfId="0" applyFont="1" applyFill="1">
      <alignment vertical="center"/>
    </xf>
    <xf numFmtId="0" fontId="14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2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13" fillId="3" borderId="0" xfId="0" applyFont="1" applyFill="1">
      <alignment vertical="center"/>
    </xf>
    <xf numFmtId="0" fontId="29" fillId="4" borderId="0" xfId="0" applyFont="1" applyFill="1">
      <alignment vertical="center"/>
    </xf>
    <xf numFmtId="0" fontId="13" fillId="1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5" fillId="12" borderId="1" xfId="0" applyFont="1" applyFill="1" applyBorder="1" applyAlignment="1">
      <alignment horizontal="center" vertical="center" wrapText="1"/>
    </xf>
    <xf numFmtId="0" fontId="49" fillId="12" borderId="1" xfId="0" applyFont="1" applyFill="1" applyBorder="1" applyAlignment="1">
      <alignment horizontal="center" vertical="center" wrapText="1"/>
    </xf>
    <xf numFmtId="0" fontId="49" fillId="13" borderId="1" xfId="0" applyFont="1" applyFill="1" applyBorder="1" applyAlignment="1">
      <alignment horizontal="center" vertical="center" wrapText="1"/>
    </xf>
    <xf numFmtId="0" fontId="49" fillId="1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33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34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39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38" fillId="7" borderId="0" xfId="0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0" fontId="44" fillId="8" borderId="0" xfId="0" applyFont="1" applyFill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35" fillId="8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46" fillId="10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53" fillId="12" borderId="1" xfId="0" applyFont="1" applyFill="1" applyBorder="1" applyAlignment="1">
      <alignment horizontal="center" vertical="center" wrapText="1"/>
    </xf>
    <xf numFmtId="0" fontId="53" fillId="12" borderId="2" xfId="0" applyFont="1" applyFill="1" applyBorder="1" applyAlignment="1">
      <alignment horizontal="center" vertical="center" wrapText="1"/>
    </xf>
    <xf numFmtId="0" fontId="53" fillId="13" borderId="1" xfId="0" applyFont="1" applyFill="1" applyBorder="1" applyAlignment="1">
      <alignment horizontal="center" vertical="center" wrapText="1"/>
    </xf>
    <xf numFmtId="0" fontId="53" fillId="14" borderId="1" xfId="0" applyFont="1" applyFill="1" applyBorder="1" applyAlignment="1">
      <alignment horizontal="center" vertical="center" wrapText="1"/>
    </xf>
    <xf numFmtId="0" fontId="53" fillId="15" borderId="1" xfId="0" applyFont="1" applyFill="1" applyBorder="1" applyAlignment="1">
      <alignment horizontal="center" vertical="center" wrapText="1"/>
    </xf>
    <xf numFmtId="0" fontId="53" fillId="13" borderId="2" xfId="0" applyFont="1" applyFill="1" applyBorder="1" applyAlignment="1">
      <alignment horizontal="center" vertical="center" wrapText="1"/>
    </xf>
    <xf numFmtId="0" fontId="53" fillId="16" borderId="1" xfId="0" applyFont="1" applyFill="1" applyBorder="1" applyAlignment="1">
      <alignment horizontal="center" vertical="center" wrapText="1"/>
    </xf>
    <xf numFmtId="0" fontId="53" fillId="17" borderId="1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 wrapText="1"/>
    </xf>
    <xf numFmtId="0" fontId="53" fillId="21" borderId="1" xfId="0" applyFont="1" applyFill="1" applyBorder="1" applyAlignment="1">
      <alignment horizontal="center" vertical="center" wrapText="1"/>
    </xf>
    <xf numFmtId="0" fontId="53" fillId="20" borderId="1" xfId="0" applyFont="1" applyFill="1" applyBorder="1" applyAlignment="1">
      <alignment horizontal="center" vertical="center" wrapText="1"/>
    </xf>
    <xf numFmtId="0" fontId="53" fillId="19" borderId="1" xfId="0" applyFont="1" applyFill="1" applyBorder="1" applyAlignment="1">
      <alignment horizontal="center" vertical="center" wrapText="1"/>
    </xf>
    <xf numFmtId="0" fontId="53" fillId="22" borderId="1" xfId="0" applyFont="1" applyFill="1" applyBorder="1" applyAlignment="1">
      <alignment horizontal="center" vertical="center" wrapText="1"/>
    </xf>
    <xf numFmtId="0" fontId="53" fillId="23" borderId="1" xfId="0" applyFont="1" applyFill="1" applyBorder="1" applyAlignment="1">
      <alignment horizontal="center" vertical="center" wrapText="1"/>
    </xf>
    <xf numFmtId="0" fontId="49" fillId="14" borderId="3" xfId="0" applyFont="1" applyFill="1" applyBorder="1" applyAlignment="1">
      <alignment horizontal="center" vertical="center" wrapText="1"/>
    </xf>
    <xf numFmtId="0" fontId="54" fillId="13" borderId="2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44" fillId="7" borderId="0" xfId="0" applyFont="1" applyFill="1" applyAlignment="1">
      <alignment horizontal="center" vertical="center"/>
    </xf>
    <xf numFmtId="0" fontId="35" fillId="7" borderId="0" xfId="0" applyFont="1" applyFill="1" applyAlignment="1">
      <alignment horizontal="center" vertical="center"/>
    </xf>
    <xf numFmtId="0" fontId="26" fillId="8" borderId="0" xfId="0" applyFont="1" applyFill="1" applyAlignment="1">
      <alignment horizontal="center" vertical="center"/>
    </xf>
    <xf numFmtId="0" fontId="60" fillId="8" borderId="0" xfId="0" applyFont="1" applyFill="1" applyAlignment="1">
      <alignment horizontal="center" vertical="center"/>
    </xf>
    <xf numFmtId="0" fontId="58" fillId="8" borderId="0" xfId="0" applyFont="1" applyFill="1" applyAlignment="1">
      <alignment horizontal="center" vertical="center"/>
    </xf>
    <xf numFmtId="0" fontId="59" fillId="9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59" fillId="10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59" fillId="0" borderId="0" xfId="0" applyFont="1" applyFill="1" applyAlignment="1">
      <alignment horizontal="center" vertical="center"/>
    </xf>
    <xf numFmtId="0" fontId="52" fillId="4" borderId="0" xfId="0" applyFont="1" applyFill="1" applyAlignment="1">
      <alignment horizontal="center" vertical="center"/>
    </xf>
    <xf numFmtId="0" fontId="50" fillId="5" borderId="0" xfId="0" applyFont="1" applyFill="1" applyAlignment="1">
      <alignment horizontal="center" vertical="center"/>
    </xf>
    <xf numFmtId="0" fontId="10" fillId="24" borderId="0" xfId="0" applyFont="1" applyFill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11" fillId="24" borderId="0" xfId="0" applyFont="1" applyFill="1" applyAlignment="1">
      <alignment horizontal="center" vertical="center"/>
    </xf>
    <xf numFmtId="0" fontId="52" fillId="2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61" fillId="6" borderId="0" xfId="0" applyFont="1" applyFill="1" applyAlignment="1">
      <alignment horizontal="center" vertical="center"/>
    </xf>
    <xf numFmtId="0" fontId="61" fillId="7" borderId="0" xfId="0" applyFont="1" applyFill="1" applyAlignment="1">
      <alignment horizontal="center" vertical="center"/>
    </xf>
    <xf numFmtId="0" fontId="61" fillId="8" borderId="0" xfId="0" applyFont="1" applyFill="1" applyAlignment="1">
      <alignment horizontal="center" vertical="center"/>
    </xf>
    <xf numFmtId="0" fontId="64" fillId="8" borderId="0" xfId="0" applyFont="1" applyFill="1" applyAlignment="1">
      <alignment horizontal="center" vertical="center"/>
    </xf>
    <xf numFmtId="0" fontId="42" fillId="8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2" fillId="8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484848"/>
      <color rgb="FFA349A4"/>
      <color rgb="FF00A2E8"/>
      <color rgb="FFFFC90E"/>
      <color rgb="FFFF7F27"/>
      <color rgb="FFED1C24"/>
      <color rgb="FFFD2587"/>
      <color rgb="FF22B14C"/>
      <color rgb="FF880015"/>
      <color rgb="FF702C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 용성" id="{3608C71F-3498-4A76-B873-4645497C0281}" userId="11c62cf341e9db5a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2-07-09T22:04:34.81" personId="{3608C71F-3498-4A76-B873-4645497C0281}" id="{121A4810-A8EF-40A3-8C9B-DCF316DE3F87}">
    <text>오니랑 맞을 수도 아닐 수도 있음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2D03-C9B4-48FB-BF5A-6067FAFB41CD}">
  <dimension ref="A1:Q171"/>
  <sheetViews>
    <sheetView zoomScale="85" zoomScaleNormal="85" workbookViewId="0">
      <selection activeCell="R11" sqref="R11"/>
    </sheetView>
  </sheetViews>
  <sheetFormatPr defaultRowHeight="16.5" x14ac:dyDescent="0.3"/>
  <cols>
    <col min="1" max="1" width="5.5" style="25" bestFit="1" customWidth="1"/>
    <col min="2" max="2" width="37.25" style="25" bestFit="1" customWidth="1"/>
    <col min="3" max="3" width="29.625" style="25" bestFit="1" customWidth="1"/>
    <col min="4" max="4" width="12.75" style="25" bestFit="1" customWidth="1"/>
    <col min="5" max="5" width="5.375" style="25" bestFit="1" customWidth="1"/>
    <col min="6" max="6" width="7.375" style="25" bestFit="1" customWidth="1"/>
    <col min="7" max="7" width="10.625" style="25" bestFit="1" customWidth="1"/>
    <col min="8" max="8" width="6.375" style="25" bestFit="1" customWidth="1"/>
    <col min="9" max="9" width="6.75" style="25" bestFit="1" customWidth="1"/>
    <col min="10" max="10" width="6.125" style="25" bestFit="1" customWidth="1"/>
    <col min="11" max="11" width="8.5" style="25" bestFit="1" customWidth="1"/>
    <col min="12" max="12" width="5.875" style="25" bestFit="1" customWidth="1"/>
    <col min="13" max="13" width="6.625" style="25" bestFit="1" customWidth="1"/>
    <col min="14" max="14" width="9" style="84" customWidth="1"/>
    <col min="15" max="15" width="7.375" style="25" bestFit="1" customWidth="1"/>
    <col min="16" max="16" width="6.25" style="25" bestFit="1" customWidth="1"/>
    <col min="17" max="17" width="30.375" style="26" bestFit="1" customWidth="1"/>
    <col min="18" max="16384" width="9" style="26"/>
  </cols>
  <sheetData>
    <row r="1" spans="1:17" x14ac:dyDescent="0.3">
      <c r="A1" s="83" t="s">
        <v>274</v>
      </c>
      <c r="B1" s="25" t="s">
        <v>0</v>
      </c>
      <c r="C1" s="25" t="s">
        <v>645</v>
      </c>
      <c r="D1" s="83" t="s">
        <v>276</v>
      </c>
      <c r="E1" s="25" t="s">
        <v>2</v>
      </c>
      <c r="F1" s="25" t="s">
        <v>1</v>
      </c>
      <c r="G1" s="83" t="s">
        <v>277</v>
      </c>
      <c r="H1" s="83" t="s">
        <v>278</v>
      </c>
      <c r="I1" s="83" t="s">
        <v>279</v>
      </c>
      <c r="J1" s="83" t="s">
        <v>251</v>
      </c>
      <c r="K1" s="83" t="s">
        <v>280</v>
      </c>
      <c r="L1" s="83" t="s">
        <v>281</v>
      </c>
      <c r="M1" s="83" t="s">
        <v>282</v>
      </c>
      <c r="O1" s="25" t="s">
        <v>850</v>
      </c>
      <c r="P1" s="25" t="s">
        <v>803</v>
      </c>
    </row>
    <row r="2" spans="1:17" s="92" customFormat="1" x14ac:dyDescent="0.3">
      <c r="A2" s="96">
        <f>IF(P2=1,_xlfn.XLOOKUP(B2,SongID_DB!$B$2:$B$964,SongID_DB!$A$2:$A$964,,1,1)+2000,_xlfn.XLOOKUP(B2,SongID_DB!$B$2:$B$964,SongID_DB!$A$2:$A$964,,1,1))</f>
        <v>765</v>
      </c>
      <c r="B2" s="98" t="s">
        <v>1903</v>
      </c>
      <c r="C2" s="98" t="s">
        <v>3</v>
      </c>
      <c r="D2" s="96"/>
      <c r="E2" s="98">
        <v>8</v>
      </c>
      <c r="F2" s="98">
        <v>1</v>
      </c>
      <c r="G2" s="96">
        <v>0</v>
      </c>
      <c r="H2" s="96">
        <f>2^O2/2</f>
        <v>128</v>
      </c>
      <c r="I2" s="96" t="str">
        <f>IF(ISNUMBER(SEARCH("達人",B2)),"보면분기문제",IF(ISNUMBER(SEARCH("玄人",B2)),"보면분기문제",IF(ISNUMBER(SEARCH("普通",B2)),"보면분기문제","")))</f>
        <v/>
      </c>
      <c r="J2" s="96">
        <v>0</v>
      </c>
      <c r="K2" s="96">
        <f>IF(P2=1,_xlfn.XLOOKUP(B2,'極スコア(裏)_DB'!$A$2:$A$171,'極スコア(裏)_DB'!$B$2:$B$171,"점수 정보 없음",1,1),_xlfn.XLOOKUP(B2,極スコア_DB!$A$1:$A$962,極スコア_DB!$B$1:$B$962,"점수 정보 없음",1,1))</f>
        <v>1013020</v>
      </c>
      <c r="L2" s="96">
        <v>0</v>
      </c>
      <c r="M2" s="96">
        <v>0</v>
      </c>
      <c r="O2" s="98">
        <v>8</v>
      </c>
      <c r="P2" s="98">
        <v>0</v>
      </c>
      <c r="Q2" s="25" t="s">
        <v>825</v>
      </c>
    </row>
    <row r="3" spans="1:17" s="92" customFormat="1" x14ac:dyDescent="0.3">
      <c r="A3" s="96">
        <f>IF(P3=1,_xlfn.XLOOKUP(B3,SongID_DB!$B$2:$B$964,SongID_DB!$A$2:$A$964,,1,1)+2000,_xlfn.XLOOKUP(B3,SongID_DB!$B$2:$B$964,SongID_DB!$A$2:$A$964,,1,1))</f>
        <v>336</v>
      </c>
      <c r="B3" s="98" t="s">
        <v>1320</v>
      </c>
      <c r="C3" s="98"/>
      <c r="D3" s="96"/>
      <c r="E3" s="98">
        <v>8</v>
      </c>
      <c r="F3" s="98">
        <v>1</v>
      </c>
      <c r="G3" s="96">
        <v>1</v>
      </c>
      <c r="H3" s="96">
        <f t="shared" ref="H3:H16" si="0">2^O3/2</f>
        <v>128</v>
      </c>
      <c r="I3" s="96" t="str">
        <f t="shared" ref="I3:I66" si="1">IF(ISNUMBER(SEARCH("達人",B3)),"보면분기문제",IF(ISNUMBER(SEARCH("玄人",B3)),"보면분기문제",IF(ISNUMBER(SEARCH("普通",B3)),"보면분기문제","")))</f>
        <v/>
      </c>
      <c r="J3" s="96">
        <v>0</v>
      </c>
      <c r="K3" s="96">
        <f>IF(P3=1,_xlfn.XLOOKUP(B3,'極スコア(裏)_DB'!$A$2:$A$171,'極スコア(裏)_DB'!$B$2:$B$171,"점수 정보 없음",1,1),_xlfn.XLOOKUP(B3,極スコア_DB!$A$1:$A$962,極スコア_DB!$B$1:$B$962,"점수 정보 없음",1,1))</f>
        <v>1011680</v>
      </c>
      <c r="L3" s="96">
        <v>0</v>
      </c>
      <c r="M3" s="96">
        <v>0</v>
      </c>
      <c r="O3" s="98">
        <v>8</v>
      </c>
      <c r="P3" s="98">
        <v>0</v>
      </c>
      <c r="Q3" s="25" t="str">
        <f>COUNTIF(K2:K151,0)&amp;"개"</f>
        <v>19개</v>
      </c>
    </row>
    <row r="4" spans="1:17" s="92" customFormat="1" x14ac:dyDescent="0.3">
      <c r="A4" s="96">
        <f>IF(P4=1,_xlfn.XLOOKUP(B4,SongID_DB!$B$2:$B$964,SongID_DB!$A$2:$A$964,,1,1)+2000,_xlfn.XLOOKUP(B4,SongID_DB!$B$2:$B$964,SongID_DB!$A$2:$A$964,,1,1))</f>
        <v>463</v>
      </c>
      <c r="B4" s="98" t="s">
        <v>3205</v>
      </c>
      <c r="C4" s="98"/>
      <c r="D4" s="96"/>
      <c r="E4" s="98">
        <v>8</v>
      </c>
      <c r="F4" s="98">
        <v>1</v>
      </c>
      <c r="G4" s="96">
        <v>2</v>
      </c>
      <c r="H4" s="96">
        <f t="shared" si="0"/>
        <v>128</v>
      </c>
      <c r="I4" s="96" t="str">
        <f t="shared" si="1"/>
        <v/>
      </c>
      <c r="J4" s="96">
        <v>0</v>
      </c>
      <c r="K4" s="96">
        <f>IF(P4=1,_xlfn.XLOOKUP(B4,'極スコア(裏)_DB'!$A$2:$A$171,'極スコア(裏)_DB'!$B$2:$B$171,"점수 정보 없음",1,1),_xlfn.XLOOKUP(B4,極スコア_DB!$A$1:$A$962,極スコア_DB!$B$1:$B$962,"점수 정보 없음",1,1))</f>
        <v>1012300</v>
      </c>
      <c r="L4" s="96">
        <v>0</v>
      </c>
      <c r="M4" s="96">
        <v>0</v>
      </c>
      <c r="O4" s="98">
        <v>8</v>
      </c>
      <c r="P4" s="98">
        <v>0</v>
      </c>
    </row>
    <row r="5" spans="1:17" s="92" customFormat="1" x14ac:dyDescent="0.3">
      <c r="A5" s="96">
        <f>IF(P5=1,_xlfn.XLOOKUP(B5,SongID_DB!$B$2:$B$964,SongID_DB!$A$2:$A$964,,1,1)+2000,_xlfn.XLOOKUP(B5,SongID_DB!$B$2:$B$964,SongID_DB!$A$2:$A$964,,1,1))</f>
        <v>849</v>
      </c>
      <c r="B5" s="98" t="s">
        <v>2006</v>
      </c>
      <c r="C5" s="98" t="s">
        <v>3206</v>
      </c>
      <c r="D5" s="96"/>
      <c r="E5" s="98">
        <v>8</v>
      </c>
      <c r="F5" s="98">
        <v>1</v>
      </c>
      <c r="G5" s="96">
        <v>3</v>
      </c>
      <c r="H5" s="96">
        <f t="shared" si="0"/>
        <v>128</v>
      </c>
      <c r="I5" s="96" t="str">
        <f t="shared" si="1"/>
        <v/>
      </c>
      <c r="J5" s="96">
        <v>0</v>
      </c>
      <c r="K5" s="96">
        <f>IF(P5=1,_xlfn.XLOOKUP(B5,'極スコア(裏)_DB'!$A$2:$A$171,'極スコア(裏)_DB'!$B$2:$B$171,"점수 정보 없음",1,1),_xlfn.XLOOKUP(B5,極スコア_DB!$A$1:$A$962,極スコア_DB!$B$1:$B$962,"점수 정보 없음",1,1))</f>
        <v>1002300</v>
      </c>
      <c r="L5" s="96">
        <v>0</v>
      </c>
      <c r="M5" s="96">
        <v>0</v>
      </c>
      <c r="O5" s="98">
        <v>8</v>
      </c>
      <c r="P5" s="98">
        <v>0</v>
      </c>
    </row>
    <row r="6" spans="1:17" s="92" customFormat="1" x14ac:dyDescent="0.3">
      <c r="A6" s="96">
        <f>IF(P6=1,_xlfn.XLOOKUP(B6,SongID_DB!$B$2:$B$964,SongID_DB!$A$2:$A$964,,1,1)+2000,_xlfn.XLOOKUP(B6,SongID_DB!$B$2:$B$964,SongID_DB!$A$2:$A$964,,1,1))</f>
        <v>120</v>
      </c>
      <c r="B6" s="98" t="s">
        <v>1034</v>
      </c>
      <c r="C6" s="98" t="s">
        <v>3207</v>
      </c>
      <c r="D6" s="96"/>
      <c r="E6" s="98">
        <v>8</v>
      </c>
      <c r="F6" s="98">
        <v>1</v>
      </c>
      <c r="G6" s="96">
        <v>4</v>
      </c>
      <c r="H6" s="96">
        <f t="shared" si="0"/>
        <v>128</v>
      </c>
      <c r="I6" s="96" t="str">
        <f t="shared" si="1"/>
        <v/>
      </c>
      <c r="J6" s="96">
        <v>0</v>
      </c>
      <c r="K6" s="96">
        <f>IF(P6=1,_xlfn.XLOOKUP(B6,'極スコア(裏)_DB'!$A$2:$A$171,'極スコア(裏)_DB'!$B$2:$B$171,"점수 정보 없음",1,1),_xlfn.XLOOKUP(B6,極スコア_DB!$A$1:$A$962,極スコア_DB!$B$1:$B$962,"점수 정보 없음",1,1))</f>
        <v>1002150</v>
      </c>
      <c r="L6" s="96">
        <v>0</v>
      </c>
      <c r="M6" s="96">
        <v>0</v>
      </c>
      <c r="O6" s="98">
        <v>8</v>
      </c>
      <c r="P6" s="98">
        <v>0</v>
      </c>
    </row>
    <row r="7" spans="1:17" s="92" customFormat="1" x14ac:dyDescent="0.3">
      <c r="A7" s="96">
        <f>IF(P7=1,_xlfn.XLOOKUP(B7,SongID_DB!$B$2:$B$964,SongID_DB!$A$2:$A$964,,1,1)+2000,_xlfn.XLOOKUP(B7,SongID_DB!$B$2:$B$964,SongID_DB!$A$2:$A$964,,1,1))</f>
        <v>627</v>
      </c>
      <c r="B7" s="98" t="s">
        <v>1725</v>
      </c>
      <c r="C7" s="98" t="s">
        <v>18</v>
      </c>
      <c r="D7" s="96"/>
      <c r="E7" s="98">
        <v>8</v>
      </c>
      <c r="F7" s="98">
        <v>1</v>
      </c>
      <c r="G7" s="96">
        <v>5</v>
      </c>
      <c r="H7" s="96">
        <f t="shared" si="0"/>
        <v>128</v>
      </c>
      <c r="I7" s="96" t="str">
        <f t="shared" si="1"/>
        <v/>
      </c>
      <c r="J7" s="96">
        <v>0</v>
      </c>
      <c r="K7" s="96">
        <f>IF(P7=1,_xlfn.XLOOKUP(B7,'極スコア(裏)_DB'!$A$2:$A$171,'極スコア(裏)_DB'!$B$2:$B$171,"점수 정보 없음",1,1),_xlfn.XLOOKUP(B7,極スコア_DB!$A$1:$A$962,極スコア_DB!$B$1:$B$962,"점수 정보 없음",1,1))</f>
        <v>1000400</v>
      </c>
      <c r="L7" s="96">
        <v>0</v>
      </c>
      <c r="M7" s="96">
        <v>0</v>
      </c>
      <c r="O7" s="98">
        <v>8</v>
      </c>
      <c r="P7" s="98">
        <v>0</v>
      </c>
    </row>
    <row r="8" spans="1:17" s="92" customFormat="1" x14ac:dyDescent="0.3">
      <c r="A8" s="96">
        <f>IF(P8=1,_xlfn.XLOOKUP(B8,SongID_DB!$B$2:$B$964,SongID_DB!$A$2:$A$964,,1,1)+2000,_xlfn.XLOOKUP(B8,SongID_DB!$B$2:$B$964,SongID_DB!$A$2:$A$964,,1,1))</f>
        <v>518</v>
      </c>
      <c r="B8" s="98" t="s">
        <v>1582</v>
      </c>
      <c r="C8" s="98" t="s">
        <v>12</v>
      </c>
      <c r="D8" s="96"/>
      <c r="E8" s="98">
        <v>8</v>
      </c>
      <c r="F8" s="98">
        <v>1</v>
      </c>
      <c r="G8" s="96">
        <v>6</v>
      </c>
      <c r="H8" s="96">
        <f t="shared" si="0"/>
        <v>128</v>
      </c>
      <c r="I8" s="96" t="str">
        <f t="shared" si="1"/>
        <v/>
      </c>
      <c r="J8" s="96">
        <v>0</v>
      </c>
      <c r="K8" s="96">
        <f>IF(P8=1,_xlfn.XLOOKUP(B8,'極スコア(裏)_DB'!$A$2:$A$171,'極スコア(裏)_DB'!$B$2:$B$171,"점수 정보 없음",1,1),_xlfn.XLOOKUP(B8,極スコア_DB!$A$1:$A$962,極スコア_DB!$B$1:$B$962,"점수 정보 없음",1,1))</f>
        <v>1001200</v>
      </c>
      <c r="L8" s="96">
        <v>0</v>
      </c>
      <c r="M8" s="96">
        <v>0</v>
      </c>
      <c r="O8" s="98">
        <v>8</v>
      </c>
      <c r="P8" s="98">
        <v>0</v>
      </c>
    </row>
    <row r="9" spans="1:17" s="92" customFormat="1" x14ac:dyDescent="0.3">
      <c r="A9" s="96">
        <f>IF(P9=1,_xlfn.XLOOKUP(B9,SongID_DB!$B$2:$B$964,SongID_DB!$A$2:$A$964,,1,1)+2000,_xlfn.XLOOKUP(B9,SongID_DB!$B$2:$B$964,SongID_DB!$A$2:$A$964,,1,1))</f>
        <v>954</v>
      </c>
      <c r="B9" s="98" t="s">
        <v>8</v>
      </c>
      <c r="C9" s="98"/>
      <c r="D9" s="96"/>
      <c r="E9" s="98">
        <v>8</v>
      </c>
      <c r="F9" s="98">
        <v>1</v>
      </c>
      <c r="G9" s="96">
        <v>7</v>
      </c>
      <c r="H9" s="96">
        <f t="shared" si="0"/>
        <v>128</v>
      </c>
      <c r="I9" s="96" t="str">
        <f t="shared" si="1"/>
        <v/>
      </c>
      <c r="J9" s="96">
        <v>0</v>
      </c>
      <c r="K9" s="96">
        <f>IF(P9=1,_xlfn.XLOOKUP(B9,'極スコア(裏)_DB'!$A$2:$A$171,'極スコア(裏)_DB'!$B$2:$B$171,"점수 정보 없음",1,1),_xlfn.XLOOKUP(B9,極スコア_DB!$A$1:$A$962,極スコア_DB!$B$1:$B$962,"점수 정보 없음",1,1))</f>
        <v>1003740</v>
      </c>
      <c r="L9" s="96">
        <v>0</v>
      </c>
      <c r="M9" s="96">
        <v>0</v>
      </c>
      <c r="O9" s="98">
        <v>8</v>
      </c>
      <c r="P9" s="98">
        <v>0</v>
      </c>
    </row>
    <row r="10" spans="1:17" s="92" customFormat="1" x14ac:dyDescent="0.3">
      <c r="A10" s="96">
        <f>IF(P10=1,_xlfn.XLOOKUP(B10,SongID_DB!$B$2:$B$964,SongID_DB!$A$2:$A$964,,1,1)+2000,_xlfn.XLOOKUP(B10,SongID_DB!$B$2:$B$964,SongID_DB!$A$2:$A$964,,1,1))</f>
        <v>890</v>
      </c>
      <c r="B10" s="98" t="s">
        <v>2068</v>
      </c>
      <c r="C10" s="98" t="s">
        <v>35</v>
      </c>
      <c r="D10" s="96"/>
      <c r="E10" s="98">
        <v>8</v>
      </c>
      <c r="F10" s="98">
        <v>1</v>
      </c>
      <c r="G10" s="96">
        <v>8</v>
      </c>
      <c r="H10" s="96">
        <f t="shared" si="0"/>
        <v>128</v>
      </c>
      <c r="I10" s="96" t="str">
        <f t="shared" si="1"/>
        <v/>
      </c>
      <c r="J10" s="96">
        <v>0</v>
      </c>
      <c r="K10" s="96">
        <f>IF(P10=1,_xlfn.XLOOKUP(B10,'極スコア(裏)_DB'!$A$2:$A$171,'極スコア(裏)_DB'!$B$2:$B$171,"점수 정보 없음",1,1),_xlfn.XLOOKUP(B10,極スコア_DB!$A$1:$A$962,極スコア_DB!$B$1:$B$962,"점수 정보 없음",1,1))</f>
        <v>1007080</v>
      </c>
      <c r="L10" s="96">
        <v>0</v>
      </c>
      <c r="M10" s="96">
        <v>0</v>
      </c>
      <c r="O10" s="98">
        <v>8</v>
      </c>
      <c r="P10" s="98">
        <v>0</v>
      </c>
    </row>
    <row r="11" spans="1:17" s="92" customFormat="1" x14ac:dyDescent="0.3">
      <c r="A11" s="96">
        <f>IF(P11=1,_xlfn.XLOOKUP(B11,SongID_DB!$B$2:$B$964,SongID_DB!$A$2:$A$964,,1,1)+2000,_xlfn.XLOOKUP(B11,SongID_DB!$B$2:$B$964,SongID_DB!$A$2:$A$964,,1,1))</f>
        <v>892</v>
      </c>
      <c r="B11" s="99" t="s">
        <v>2072</v>
      </c>
      <c r="C11" s="98" t="s">
        <v>3208</v>
      </c>
      <c r="D11" s="96"/>
      <c r="E11" s="98">
        <v>8</v>
      </c>
      <c r="F11" s="98">
        <v>1</v>
      </c>
      <c r="G11" s="96">
        <v>9</v>
      </c>
      <c r="H11" s="96">
        <f t="shared" si="0"/>
        <v>128</v>
      </c>
      <c r="I11" s="96" t="str">
        <f t="shared" si="1"/>
        <v/>
      </c>
      <c r="J11" s="96">
        <v>0</v>
      </c>
      <c r="K11" s="96">
        <f>IF(P11=1,_xlfn.XLOOKUP(B11,'極スコア(裏)_DB'!$A$2:$A$171,'極スコア(裏)_DB'!$B$2:$B$171,"점수 정보 없음",1,1),_xlfn.XLOOKUP(B11,極スコア_DB!$A$1:$A$962,極スコア_DB!$B$1:$B$962,"점수 정보 없음",1,1))</f>
        <v>1005910</v>
      </c>
      <c r="L11" s="96">
        <v>0</v>
      </c>
      <c r="M11" s="96">
        <v>0</v>
      </c>
      <c r="O11" s="98">
        <v>8</v>
      </c>
      <c r="P11" s="98">
        <v>0</v>
      </c>
    </row>
    <row r="12" spans="1:17" s="92" customFormat="1" x14ac:dyDescent="0.3">
      <c r="A12" s="34">
        <f>IF(P12=1,_xlfn.XLOOKUP(B12,SongID_DB!$B$2:$B$964,SongID_DB!$A$2:$A$964,,1,1)+2000,_xlfn.XLOOKUP(B12,SongID_DB!$B$2:$B$964,SongID_DB!$A$2:$A$964,,1,1))</f>
        <v>955</v>
      </c>
      <c r="B12" s="34" t="s">
        <v>2168</v>
      </c>
      <c r="C12" s="94" t="s">
        <v>46</v>
      </c>
      <c r="D12" s="34"/>
      <c r="E12" s="100">
        <v>8</v>
      </c>
      <c r="F12" s="100">
        <v>2</v>
      </c>
      <c r="G12" s="34">
        <v>0</v>
      </c>
      <c r="H12" s="34">
        <f t="shared" si="0"/>
        <v>128</v>
      </c>
      <c r="I12" s="34" t="str">
        <f t="shared" si="1"/>
        <v/>
      </c>
      <c r="J12" s="34">
        <v>0</v>
      </c>
      <c r="K12" s="34">
        <f>IF(P12=1,_xlfn.XLOOKUP(B12,'極スコア(裏)_DB'!$A$2:$A$171,'極スコア(裏)_DB'!$B$2:$B$171,"점수 정보 없음",1,1),_xlfn.XLOOKUP(B12,極スコア_DB!$A$1:$A$962,極スコア_DB!$B$1:$B$962,"점수 정보 없음",1,1))</f>
        <v>1007400</v>
      </c>
      <c r="L12" s="34">
        <v>0</v>
      </c>
      <c r="M12" s="34">
        <v>0</v>
      </c>
      <c r="N12" s="84"/>
      <c r="O12" s="100">
        <v>8</v>
      </c>
      <c r="P12" s="100">
        <v>0</v>
      </c>
    </row>
    <row r="13" spans="1:17" s="92" customFormat="1" x14ac:dyDescent="0.3">
      <c r="A13" s="34">
        <f>IF(P13=1,_xlfn.XLOOKUP(B13,SongID_DB!$B$2:$B$964,SongID_DB!$A$2:$A$964,,1,1)+2000,_xlfn.XLOOKUP(B13,SongID_DB!$B$2:$B$964,SongID_DB!$A$2:$A$964,,1,1))</f>
        <v>869</v>
      </c>
      <c r="B13" s="94" t="s">
        <v>2033</v>
      </c>
      <c r="C13" s="34" t="s">
        <v>32</v>
      </c>
      <c r="D13" s="34"/>
      <c r="E13" s="100">
        <v>8</v>
      </c>
      <c r="F13" s="100">
        <v>2</v>
      </c>
      <c r="G13" s="34">
        <v>1</v>
      </c>
      <c r="H13" s="34">
        <f t="shared" si="0"/>
        <v>128</v>
      </c>
      <c r="I13" s="34" t="str">
        <f t="shared" si="1"/>
        <v/>
      </c>
      <c r="J13" s="34">
        <v>0</v>
      </c>
      <c r="K13" s="34">
        <f>IF(P13=1,_xlfn.XLOOKUP(B13,'極スコア(裏)_DB'!$A$2:$A$171,'極スコア(裏)_DB'!$B$2:$B$171,"점수 정보 없음",1,1),_xlfn.XLOOKUP(B13,極スコア_DB!$A$1:$A$962,極スコア_DB!$B$1:$B$962,"점수 정보 없음",1,1))</f>
        <v>0</v>
      </c>
      <c r="L13" s="34">
        <v>0</v>
      </c>
      <c r="M13" s="34">
        <v>0</v>
      </c>
      <c r="N13" s="84"/>
      <c r="O13" s="100">
        <v>8</v>
      </c>
      <c r="P13" s="100">
        <v>0</v>
      </c>
    </row>
    <row r="14" spans="1:17" s="92" customFormat="1" x14ac:dyDescent="0.3">
      <c r="A14" s="34">
        <f>IF(P14=1,_xlfn.XLOOKUP(B14,SongID_DB!$B$2:$B$964,SongID_DB!$A$2:$A$964,,1,1)+2000,_xlfn.XLOOKUP(B14,SongID_DB!$B$2:$B$964,SongID_DB!$A$2:$A$964,,1,1))</f>
        <v>110</v>
      </c>
      <c r="B14" s="94" t="s">
        <v>1019</v>
      </c>
      <c r="C14" s="34"/>
      <c r="D14" s="34"/>
      <c r="E14" s="100">
        <v>8</v>
      </c>
      <c r="F14" s="100">
        <v>2</v>
      </c>
      <c r="G14" s="34">
        <v>2</v>
      </c>
      <c r="H14" s="34">
        <f t="shared" si="0"/>
        <v>128</v>
      </c>
      <c r="I14" s="34" t="str">
        <f t="shared" si="1"/>
        <v/>
      </c>
      <c r="J14" s="34">
        <v>0</v>
      </c>
      <c r="K14" s="34">
        <f>IF(P14=1,_xlfn.XLOOKUP(B14,'極スコア(裏)_DB'!$A$2:$A$171,'極スコア(裏)_DB'!$B$2:$B$171,"점수 정보 없음",1,1),_xlfn.XLOOKUP(B14,極スコア_DB!$A$1:$A$962,極スコア_DB!$B$1:$B$962,"점수 정보 없음",1,1))</f>
        <v>1003440</v>
      </c>
      <c r="L14" s="34">
        <v>0</v>
      </c>
      <c r="M14" s="34">
        <v>0</v>
      </c>
      <c r="N14" s="84"/>
      <c r="O14" s="100">
        <v>8</v>
      </c>
      <c r="P14" s="100">
        <v>0</v>
      </c>
    </row>
    <row r="15" spans="1:17" s="92" customFormat="1" x14ac:dyDescent="0.3">
      <c r="A15" s="34">
        <f>IF(P15=1,_xlfn.XLOOKUP(B15,SongID_DB!$B$2:$B$964,SongID_DB!$A$2:$A$964,,1,1)+2000,_xlfn.XLOOKUP(B15,SongID_DB!$B$2:$B$964,SongID_DB!$A$2:$A$964,,1,1))</f>
        <v>896</v>
      </c>
      <c r="B15" s="34" t="s">
        <v>3266</v>
      </c>
      <c r="C15" s="94" t="s">
        <v>22</v>
      </c>
      <c r="D15" s="34"/>
      <c r="E15" s="100">
        <v>8</v>
      </c>
      <c r="F15" s="32">
        <v>2</v>
      </c>
      <c r="G15" s="34">
        <v>3</v>
      </c>
      <c r="H15" s="34">
        <f t="shared" si="0"/>
        <v>128</v>
      </c>
      <c r="I15" s="34" t="str">
        <f t="shared" si="1"/>
        <v/>
      </c>
      <c r="J15" s="34">
        <v>0</v>
      </c>
      <c r="K15" s="34">
        <f>IF(P15=1,_xlfn.XLOOKUP(B15,'極スコア(裏)_DB'!$A$2:$A$171,'極スコア(裏)_DB'!$B$2:$B$171,"점수 정보 없음",1,1),_xlfn.XLOOKUP(B15,極スコア_DB!$A$1:$A$962,極スコア_DB!$B$1:$B$962,"점수 정보 없음",1,1))</f>
        <v>1000000</v>
      </c>
      <c r="L15" s="34">
        <v>0</v>
      </c>
      <c r="M15" s="34">
        <v>0</v>
      </c>
      <c r="N15" s="84"/>
      <c r="O15" s="100">
        <v>8</v>
      </c>
      <c r="P15" s="100">
        <v>0</v>
      </c>
    </row>
    <row r="16" spans="1:17" s="92" customFormat="1" x14ac:dyDescent="0.3">
      <c r="A16" s="34">
        <f>IF(P16=1,_xlfn.XLOOKUP(B16,SongID_DB!$B$2:$B$964,SongID_DB!$A$2:$A$964,,1,1)+2000,_xlfn.XLOOKUP(B16,SongID_DB!$B$2:$B$964,SongID_DB!$A$2:$A$964,,1,1))</f>
        <v>820</v>
      </c>
      <c r="B16" s="34" t="s">
        <v>3267</v>
      </c>
      <c r="C16" s="94" t="s">
        <v>3209</v>
      </c>
      <c r="D16" s="34"/>
      <c r="E16" s="100">
        <v>8</v>
      </c>
      <c r="F16" s="32">
        <v>2</v>
      </c>
      <c r="G16" s="34">
        <v>4</v>
      </c>
      <c r="H16" s="34">
        <f t="shared" si="0"/>
        <v>128</v>
      </c>
      <c r="I16" s="34" t="str">
        <f t="shared" si="1"/>
        <v/>
      </c>
      <c r="J16" s="34">
        <v>0</v>
      </c>
      <c r="K16" s="34">
        <f>IF(P16=1,_xlfn.XLOOKUP(B16,'極スコア(裏)_DB'!$A$2:$A$171,'極スコア(裏)_DB'!$B$2:$B$171,"점수 정보 없음",1,1),_xlfn.XLOOKUP(B16,極スコア_DB!$A$1:$A$962,極スコア_DB!$B$1:$B$962,"점수 정보 없음",1,1))</f>
        <v>0</v>
      </c>
      <c r="L16" s="34">
        <v>0</v>
      </c>
      <c r="M16" s="34">
        <v>0</v>
      </c>
      <c r="N16" s="84"/>
      <c r="O16" s="100">
        <v>8</v>
      </c>
      <c r="P16" s="100">
        <v>0</v>
      </c>
    </row>
    <row r="17" spans="1:16" x14ac:dyDescent="0.3">
      <c r="A17" s="34">
        <f>IF(P17=1,_xlfn.XLOOKUP(B17,SongID_DB!$B$2:$B$964,SongID_DB!$A$2:$A$964,,1,1)+2000,_xlfn.XLOOKUP(B17,SongID_DB!$B$2:$B$964,SongID_DB!$A$2:$A$964,,1,1))</f>
        <v>834</v>
      </c>
      <c r="B17" s="34" t="s">
        <v>216</v>
      </c>
      <c r="C17" s="94" t="s">
        <v>14</v>
      </c>
      <c r="D17" s="34"/>
      <c r="E17" s="100">
        <v>8</v>
      </c>
      <c r="F17" s="32">
        <v>2</v>
      </c>
      <c r="G17" s="34">
        <v>5</v>
      </c>
      <c r="H17" s="34">
        <f>2^O27/2</f>
        <v>128</v>
      </c>
      <c r="I17" s="34" t="str">
        <f t="shared" si="1"/>
        <v/>
      </c>
      <c r="J17" s="34">
        <v>0</v>
      </c>
      <c r="K17" s="34">
        <f>IF(P17=1,_xlfn.XLOOKUP(B17,'極スコア(裏)_DB'!$A$2:$A$171,'極スコア(裏)_DB'!$B$2:$B$171,"점수 정보 없음",1,1),_xlfn.XLOOKUP(B17,極スコア_DB!$A$1:$A$962,極スコア_DB!$B$1:$B$962,"점수 정보 없음",1,1))</f>
        <v>1002340</v>
      </c>
      <c r="L17" s="34">
        <v>0</v>
      </c>
      <c r="M17" s="34">
        <v>0</v>
      </c>
      <c r="O17" s="100">
        <v>8</v>
      </c>
      <c r="P17" s="100">
        <v>0</v>
      </c>
    </row>
    <row r="18" spans="1:16" x14ac:dyDescent="0.3">
      <c r="A18" s="34">
        <f>IF(P18=1,_xlfn.XLOOKUP(B18,SongID_DB!$B$2:$B$964,SongID_DB!$A$2:$A$964,,1,1)+2000,_xlfn.XLOOKUP(B18,SongID_DB!$B$2:$B$964,SongID_DB!$A$2:$A$964,,1,1))</f>
        <v>628</v>
      </c>
      <c r="B18" s="34" t="s">
        <v>1727</v>
      </c>
      <c r="C18" s="34" t="s">
        <v>39</v>
      </c>
      <c r="D18" s="34"/>
      <c r="E18" s="100">
        <v>8</v>
      </c>
      <c r="F18" s="32">
        <v>2</v>
      </c>
      <c r="G18" s="34">
        <v>6</v>
      </c>
      <c r="H18" s="34">
        <f t="shared" ref="H18:H31" si="2">2^O28/2</f>
        <v>128</v>
      </c>
      <c r="I18" s="34" t="str">
        <f t="shared" si="1"/>
        <v/>
      </c>
      <c r="J18" s="34">
        <v>0</v>
      </c>
      <c r="K18" s="34">
        <f>IF(P18=1,_xlfn.XLOOKUP(B18,'極スコア(裏)_DB'!$A$2:$A$171,'極スコア(裏)_DB'!$B$2:$B$171,"점수 정보 없음",1,1),_xlfn.XLOOKUP(B18,極スコア_DB!$A$1:$A$962,極スコア_DB!$B$1:$B$962,"점수 정보 없음",1,1))</f>
        <v>1008780</v>
      </c>
      <c r="L18" s="34">
        <v>0</v>
      </c>
      <c r="M18" s="34">
        <v>0</v>
      </c>
      <c r="O18" s="100">
        <v>8</v>
      </c>
      <c r="P18" s="100">
        <v>0</v>
      </c>
    </row>
    <row r="19" spans="1:16" x14ac:dyDescent="0.3">
      <c r="A19" s="34">
        <f>IF(P19=1,_xlfn.XLOOKUP(B19,SongID_DB!$B$2:$B$964,SongID_DB!$A$2:$A$964,,1,1)+2000,_xlfn.XLOOKUP(B19,SongID_DB!$B$2:$B$964,SongID_DB!$A$2:$A$964,,1,1))</f>
        <v>737</v>
      </c>
      <c r="B19" s="34" t="s">
        <v>3268</v>
      </c>
      <c r="C19" s="34" t="s">
        <v>3210</v>
      </c>
      <c r="D19" s="34"/>
      <c r="E19" s="100">
        <v>8</v>
      </c>
      <c r="F19" s="32">
        <v>2</v>
      </c>
      <c r="G19" s="34">
        <v>7</v>
      </c>
      <c r="H19" s="34">
        <f t="shared" si="2"/>
        <v>128</v>
      </c>
      <c r="I19" s="34" t="str">
        <f t="shared" si="1"/>
        <v/>
      </c>
      <c r="J19" s="34">
        <v>0</v>
      </c>
      <c r="K19" s="34">
        <f>IF(P19=1,_xlfn.XLOOKUP(B19,'極スコア(裏)_DB'!$A$2:$A$171,'極スコア(裏)_DB'!$B$2:$B$171,"점수 정보 없음",1,1),_xlfn.XLOOKUP(B19,極スコア_DB!$A$1:$A$962,極スコア_DB!$B$1:$B$962,"점수 정보 없음",1,1))</f>
        <v>0</v>
      </c>
      <c r="L19" s="34">
        <v>0</v>
      </c>
      <c r="M19" s="34">
        <v>0</v>
      </c>
      <c r="O19" s="100">
        <v>8</v>
      </c>
      <c r="P19" s="100">
        <v>0</v>
      </c>
    </row>
    <row r="20" spans="1:16" x14ac:dyDescent="0.3">
      <c r="A20" s="34">
        <f>IF(P20=1,_xlfn.XLOOKUP(B20,SongID_DB!$B$2:$B$964,SongID_DB!$A$2:$A$964,,1,1)+2000,_xlfn.XLOOKUP(B20,SongID_DB!$B$2:$B$964,SongID_DB!$A$2:$A$964,,1,1))</f>
        <v>31</v>
      </c>
      <c r="B20" s="34" t="s">
        <v>3269</v>
      </c>
      <c r="C20" s="34" t="s">
        <v>666</v>
      </c>
      <c r="D20" s="34"/>
      <c r="E20" s="100">
        <v>8</v>
      </c>
      <c r="F20" s="32">
        <v>2</v>
      </c>
      <c r="G20" s="34">
        <v>8</v>
      </c>
      <c r="H20" s="34">
        <f t="shared" si="2"/>
        <v>128</v>
      </c>
      <c r="I20" s="34" t="str">
        <f t="shared" si="1"/>
        <v/>
      </c>
      <c r="J20" s="34">
        <v>0</v>
      </c>
      <c r="K20" s="34">
        <f>IF(P20=1,_xlfn.XLOOKUP(B20,'極スコア(裏)_DB'!$A$2:$A$171,'極スコア(裏)_DB'!$B$2:$B$171,"점수 정보 없음",1,1),_xlfn.XLOOKUP(B20,極スコア_DB!$A$1:$A$962,極スコア_DB!$B$1:$B$962,"점수 정보 없음",1,1))</f>
        <v>1001460</v>
      </c>
      <c r="L20" s="34">
        <v>0</v>
      </c>
      <c r="M20" s="34">
        <v>0</v>
      </c>
      <c r="O20" s="100">
        <v>8</v>
      </c>
      <c r="P20" s="100">
        <v>0</v>
      </c>
    </row>
    <row r="21" spans="1:16" x14ac:dyDescent="0.3">
      <c r="A21" s="34">
        <f>IF(P21=1,_xlfn.XLOOKUP(B21,SongID_DB!$B$2:$B$964,SongID_DB!$A$2:$A$964,,1,1)+2000,_xlfn.XLOOKUP(B21,SongID_DB!$B$2:$B$964,SongID_DB!$A$2:$A$964,,1,1))</f>
        <v>702</v>
      </c>
      <c r="B21" s="34" t="s">
        <v>3270</v>
      </c>
      <c r="C21" s="34" t="s">
        <v>34</v>
      </c>
      <c r="D21" s="34"/>
      <c r="E21" s="100">
        <v>8</v>
      </c>
      <c r="F21" s="32">
        <v>2</v>
      </c>
      <c r="G21" s="34">
        <v>9</v>
      </c>
      <c r="H21" s="34">
        <f t="shared" si="2"/>
        <v>128</v>
      </c>
      <c r="I21" s="34" t="str">
        <f t="shared" si="1"/>
        <v/>
      </c>
      <c r="J21" s="34">
        <v>0</v>
      </c>
      <c r="K21" s="34">
        <f>IF(P21=1,_xlfn.XLOOKUP(B21,'極スコア(裏)_DB'!$A$2:$A$171,'極スコア(裏)_DB'!$B$2:$B$171,"점수 정보 없음",1,1),_xlfn.XLOOKUP(B21,極スコア_DB!$A$1:$A$962,極スコア_DB!$B$1:$B$962,"점수 정보 없음",1,1))</f>
        <v>1001600</v>
      </c>
      <c r="L21" s="34">
        <v>0</v>
      </c>
      <c r="M21" s="34">
        <v>0</v>
      </c>
      <c r="O21" s="100">
        <v>8</v>
      </c>
      <c r="P21" s="100">
        <v>0</v>
      </c>
    </row>
    <row r="22" spans="1:16" x14ac:dyDescent="0.3">
      <c r="A22" s="34">
        <f>IF(P22=1,_xlfn.XLOOKUP(B22,SongID_DB!$B$2:$B$964,SongID_DB!$A$2:$A$964,,1,1)+2000,_xlfn.XLOOKUP(B22,SongID_DB!$B$2:$B$964,SongID_DB!$A$2:$A$964,,1,1))</f>
        <v>186</v>
      </c>
      <c r="B22" s="34" t="s">
        <v>1116</v>
      </c>
      <c r="C22" s="34"/>
      <c r="D22" s="34"/>
      <c r="E22" s="100">
        <v>8</v>
      </c>
      <c r="F22" s="32">
        <v>2</v>
      </c>
      <c r="G22" s="34">
        <v>10</v>
      </c>
      <c r="H22" s="34">
        <f t="shared" si="2"/>
        <v>16</v>
      </c>
      <c r="I22" s="34" t="str">
        <f t="shared" si="1"/>
        <v/>
      </c>
      <c r="J22" s="34">
        <v>0</v>
      </c>
      <c r="K22" s="34">
        <f>IF(P22=1,_xlfn.XLOOKUP(B22,'極スコア(裏)_DB'!$A$2:$A$171,'極スコア(裏)_DB'!$B$2:$B$171,"점수 정보 없음",1,1),_xlfn.XLOOKUP(B22,極スコア_DB!$A$1:$A$962,極スコア_DB!$B$1:$B$962,"점수 정보 없음",1,1))</f>
        <v>1006330</v>
      </c>
      <c r="L22" s="34">
        <v>0</v>
      </c>
      <c r="M22" s="34">
        <v>0</v>
      </c>
      <c r="O22" s="100">
        <v>8</v>
      </c>
      <c r="P22" s="100">
        <v>0</v>
      </c>
    </row>
    <row r="23" spans="1:16" x14ac:dyDescent="0.3">
      <c r="A23" s="34">
        <f>IF(P23=1,_xlfn.XLOOKUP(B23,SongID_DB!$B$2:$B$964,SongID_DB!$A$2:$A$964,,1,1)+2000,_xlfn.XLOOKUP(B23,SongID_DB!$B$2:$B$964,SongID_DB!$A$2:$A$964,,1,1))</f>
        <v>265</v>
      </c>
      <c r="B23" s="34" t="s">
        <v>3271</v>
      </c>
      <c r="C23" s="34" t="s">
        <v>51</v>
      </c>
      <c r="D23" s="34"/>
      <c r="E23" s="100">
        <v>8</v>
      </c>
      <c r="F23" s="32">
        <v>2</v>
      </c>
      <c r="G23" s="34">
        <v>11</v>
      </c>
      <c r="H23" s="34">
        <f t="shared" si="2"/>
        <v>64</v>
      </c>
      <c r="I23" s="34" t="str">
        <f t="shared" si="1"/>
        <v/>
      </c>
      <c r="J23" s="34">
        <v>0</v>
      </c>
      <c r="K23" s="34">
        <f>IF(P23=1,_xlfn.XLOOKUP(B23,'極スコア(裏)_DB'!$A$2:$A$171,'極スコア(裏)_DB'!$B$2:$B$171,"점수 정보 없음",1,1),_xlfn.XLOOKUP(B23,極スコア_DB!$A$1:$A$962,極スコア_DB!$B$1:$B$962,"점수 정보 없음",1,1))</f>
        <v>1006540</v>
      </c>
      <c r="L23" s="34">
        <v>0</v>
      </c>
      <c r="M23" s="34">
        <v>0</v>
      </c>
      <c r="O23" s="100">
        <v>8</v>
      </c>
      <c r="P23" s="100">
        <v>0</v>
      </c>
    </row>
    <row r="24" spans="1:16" x14ac:dyDescent="0.3">
      <c r="A24" s="34">
        <f>IF(P24=1,_xlfn.XLOOKUP(B24,SongID_DB!$B$2:$B$964,SongID_DB!$A$2:$A$964,,1,1)+2000,_xlfn.XLOOKUP(B24,SongID_DB!$B$2:$B$964,SongID_DB!$A$2:$A$964,,1,1))</f>
        <v>401</v>
      </c>
      <c r="B24" s="34" t="s">
        <v>3272</v>
      </c>
      <c r="C24" s="34" t="s">
        <v>40</v>
      </c>
      <c r="D24" s="34"/>
      <c r="E24" s="100">
        <v>8</v>
      </c>
      <c r="F24" s="32">
        <v>2</v>
      </c>
      <c r="G24" s="34">
        <v>12</v>
      </c>
      <c r="H24" s="34">
        <f t="shared" si="2"/>
        <v>128</v>
      </c>
      <c r="I24" s="34" t="str">
        <f t="shared" si="1"/>
        <v/>
      </c>
      <c r="J24" s="34">
        <v>0</v>
      </c>
      <c r="K24" s="34">
        <f>IF(P24=1,_xlfn.XLOOKUP(B24,'極スコア(裏)_DB'!$A$2:$A$171,'極スコア(裏)_DB'!$B$2:$B$171,"점수 정보 없음",1,1),_xlfn.XLOOKUP(B24,極スコア_DB!$A$1:$A$962,極スコア_DB!$B$1:$B$962,"점수 정보 없음",1,1))</f>
        <v>1004900</v>
      </c>
      <c r="L24" s="34">
        <v>0</v>
      </c>
      <c r="M24" s="34">
        <v>0</v>
      </c>
      <c r="O24" s="100">
        <v>8</v>
      </c>
      <c r="P24" s="100">
        <v>0</v>
      </c>
    </row>
    <row r="25" spans="1:16" x14ac:dyDescent="0.3">
      <c r="A25" s="34">
        <f>IF(P25=1,_xlfn.XLOOKUP(B25,SongID_DB!$B$2:$B$964,SongID_DB!$A$2:$A$964,,1,1)+2000,_xlfn.XLOOKUP(B25,SongID_DB!$B$2:$B$964,SongID_DB!$A$2:$A$964,,1,1))</f>
        <v>338</v>
      </c>
      <c r="B25" s="34" t="s">
        <v>1324</v>
      </c>
      <c r="C25" s="34" t="s">
        <v>113</v>
      </c>
      <c r="D25" s="34"/>
      <c r="E25" s="100">
        <v>8</v>
      </c>
      <c r="F25" s="32">
        <v>2</v>
      </c>
      <c r="G25" s="34">
        <v>13</v>
      </c>
      <c r="H25" s="34">
        <f t="shared" si="2"/>
        <v>64</v>
      </c>
      <c r="I25" s="34" t="str">
        <f t="shared" si="1"/>
        <v/>
      </c>
      <c r="J25" s="34">
        <v>0</v>
      </c>
      <c r="K25" s="34">
        <f>IF(P25=1,_xlfn.XLOOKUP(B25,'極スコア(裏)_DB'!$A$2:$A$171,'極スコア(裏)_DB'!$B$2:$B$171,"점수 정보 없음",1,1),_xlfn.XLOOKUP(B25,極スコア_DB!$A$1:$A$962,極スコア_DB!$B$1:$B$962,"점수 정보 없음",1,1))</f>
        <v>1007500</v>
      </c>
      <c r="L25" s="34">
        <v>0</v>
      </c>
      <c r="M25" s="34">
        <v>0</v>
      </c>
      <c r="O25" s="100">
        <v>8</v>
      </c>
      <c r="P25" s="100">
        <v>0</v>
      </c>
    </row>
    <row r="26" spans="1:16" x14ac:dyDescent="0.3">
      <c r="A26" s="34">
        <f>IF(P26=1,_xlfn.XLOOKUP(B26,SongID_DB!$B$2:$B$964,SongID_DB!$A$2:$A$964,,1,1)+2000,_xlfn.XLOOKUP(B26,SongID_DB!$B$2:$B$964,SongID_DB!$A$2:$A$964,,1,1))</f>
        <v>392</v>
      </c>
      <c r="B26" s="34" t="s">
        <v>1399</v>
      </c>
      <c r="C26" s="34" t="s">
        <v>178</v>
      </c>
      <c r="D26" s="34"/>
      <c r="E26" s="100">
        <v>8</v>
      </c>
      <c r="F26" s="32">
        <v>2</v>
      </c>
      <c r="G26" s="34">
        <v>14</v>
      </c>
      <c r="H26" s="34">
        <f t="shared" si="2"/>
        <v>128</v>
      </c>
      <c r="I26" s="34" t="str">
        <f t="shared" si="1"/>
        <v/>
      </c>
      <c r="J26" s="34">
        <v>0</v>
      </c>
      <c r="K26" s="34">
        <f>IF(P26=1,_xlfn.XLOOKUP(B26,'極スコア(裏)_DB'!$A$2:$A$171,'極スコア(裏)_DB'!$B$2:$B$171,"점수 정보 없음",1,1),_xlfn.XLOOKUP(B26,極スコア_DB!$A$1:$A$962,極スコア_DB!$B$1:$B$962,"점수 정보 없음",1,1))</f>
        <v>1004950</v>
      </c>
      <c r="L26" s="34">
        <v>0</v>
      </c>
      <c r="M26" s="34">
        <v>0</v>
      </c>
      <c r="O26" s="100">
        <v>8</v>
      </c>
      <c r="P26" s="100">
        <v>0</v>
      </c>
    </row>
    <row r="27" spans="1:16" x14ac:dyDescent="0.3">
      <c r="A27" s="34">
        <f>IF(P27=1,_xlfn.XLOOKUP(B27,SongID_DB!$B$2:$B$964,SongID_DB!$A$2:$A$964,,1,1)+2000,_xlfn.XLOOKUP(B27,SongID_DB!$B$2:$B$964,SongID_DB!$A$2:$A$964,,1,1))</f>
        <v>990</v>
      </c>
      <c r="B27" s="34" t="s">
        <v>2216</v>
      </c>
      <c r="C27" s="34" t="s">
        <v>30</v>
      </c>
      <c r="D27" s="34"/>
      <c r="E27" s="100">
        <v>8</v>
      </c>
      <c r="F27" s="32">
        <v>2</v>
      </c>
      <c r="G27" s="34">
        <v>15</v>
      </c>
      <c r="H27" s="34">
        <f t="shared" si="2"/>
        <v>128</v>
      </c>
      <c r="I27" s="34" t="str">
        <f t="shared" si="1"/>
        <v/>
      </c>
      <c r="J27" s="34">
        <v>0</v>
      </c>
      <c r="K27" s="34">
        <f>IF(P27=1,_xlfn.XLOOKUP(B27,'極スコア(裏)_DB'!$A$2:$A$171,'極スコア(裏)_DB'!$B$2:$B$171,"점수 정보 없음",1,1),_xlfn.XLOOKUP(B27,極スコア_DB!$A$1:$A$962,極スコア_DB!$B$1:$B$962,"점수 정보 없음",1,1))</f>
        <v>1011010</v>
      </c>
      <c r="L27" s="34">
        <v>0</v>
      </c>
      <c r="M27" s="34">
        <v>0</v>
      </c>
      <c r="O27" s="100">
        <v>8</v>
      </c>
      <c r="P27" s="100">
        <v>0</v>
      </c>
    </row>
    <row r="28" spans="1:16" x14ac:dyDescent="0.3">
      <c r="A28" s="34">
        <f>IF(P28=1,_xlfn.XLOOKUP(B28,SongID_DB!$B$2:$B$964,SongID_DB!$A$2:$A$964,,1,1)+2000,_xlfn.XLOOKUP(B28,SongID_DB!$B$2:$B$964,SongID_DB!$A$2:$A$964,,1,1))</f>
        <v>128</v>
      </c>
      <c r="B28" s="34" t="s">
        <v>1047</v>
      </c>
      <c r="C28" s="34"/>
      <c r="D28" s="34"/>
      <c r="E28" s="100">
        <v>8</v>
      </c>
      <c r="F28" s="32">
        <v>2</v>
      </c>
      <c r="G28" s="34">
        <v>16</v>
      </c>
      <c r="H28" s="34">
        <f t="shared" si="2"/>
        <v>16</v>
      </c>
      <c r="I28" s="34" t="str">
        <f t="shared" si="1"/>
        <v/>
      </c>
      <c r="J28" s="34">
        <v>0</v>
      </c>
      <c r="K28" s="34">
        <f>IF(P28=1,_xlfn.XLOOKUP(B28,'極スコア(裏)_DB'!$A$2:$A$171,'極スコア(裏)_DB'!$B$2:$B$171,"점수 정보 없음",1,1),_xlfn.XLOOKUP(B28,極スコア_DB!$A$1:$A$962,極スコア_DB!$B$1:$B$962,"점수 정보 없음",1,1))</f>
        <v>1002800</v>
      </c>
      <c r="L28" s="34">
        <v>0</v>
      </c>
      <c r="M28" s="34">
        <v>0</v>
      </c>
      <c r="O28" s="100">
        <v>8</v>
      </c>
      <c r="P28" s="100">
        <v>0</v>
      </c>
    </row>
    <row r="29" spans="1:16" x14ac:dyDescent="0.3">
      <c r="A29" s="34">
        <f>IF(P29=1,_xlfn.XLOOKUP(B29,SongID_DB!$B$2:$B$964,SongID_DB!$A$2:$A$964,,1,1)+2000,_xlfn.XLOOKUP(B29,SongID_DB!$B$2:$B$964,SongID_DB!$A$2:$A$964,,1,1))</f>
        <v>777</v>
      </c>
      <c r="B29" s="34" t="s">
        <v>1919</v>
      </c>
      <c r="C29" s="34" t="s">
        <v>55</v>
      </c>
      <c r="D29" s="34"/>
      <c r="E29" s="100">
        <v>8</v>
      </c>
      <c r="F29" s="32">
        <v>2</v>
      </c>
      <c r="G29" s="34">
        <v>17</v>
      </c>
      <c r="H29" s="34">
        <f t="shared" si="2"/>
        <v>128</v>
      </c>
      <c r="I29" s="34" t="str">
        <f t="shared" si="1"/>
        <v/>
      </c>
      <c r="J29" s="34">
        <v>0</v>
      </c>
      <c r="K29" s="34">
        <f>IF(P29=1,_xlfn.XLOOKUP(B29,'極スコア(裏)_DB'!$A$2:$A$171,'極スコア(裏)_DB'!$B$2:$B$171,"점수 정보 없음",1,1),_xlfn.XLOOKUP(B29,極スコア_DB!$A$1:$A$962,極スコア_DB!$B$1:$B$962,"점수 정보 없음",1,1))</f>
        <v>1006160</v>
      </c>
      <c r="L29" s="34">
        <v>0</v>
      </c>
      <c r="M29" s="34">
        <v>0</v>
      </c>
      <c r="O29" s="100">
        <v>8</v>
      </c>
      <c r="P29" s="100">
        <v>0</v>
      </c>
    </row>
    <row r="30" spans="1:16" x14ac:dyDescent="0.3">
      <c r="A30" s="34">
        <f>IF(P30=1,_xlfn.XLOOKUP(B30,SongID_DB!$B$2:$B$964,SongID_DB!$A$2:$A$964,,1,1)+2000,_xlfn.XLOOKUP(B30,SongID_DB!$B$2:$B$964,SongID_DB!$A$2:$A$964,,1,1))</f>
        <v>858</v>
      </c>
      <c r="B30" s="34" t="s">
        <v>2019</v>
      </c>
      <c r="C30" s="34"/>
      <c r="D30" s="34"/>
      <c r="E30" s="100">
        <v>8</v>
      </c>
      <c r="F30" s="32">
        <v>2</v>
      </c>
      <c r="G30" s="34">
        <v>18</v>
      </c>
      <c r="H30" s="34">
        <f t="shared" si="2"/>
        <v>128</v>
      </c>
      <c r="I30" s="34" t="str">
        <f t="shared" si="1"/>
        <v/>
      </c>
      <c r="J30" s="34">
        <v>0</v>
      </c>
      <c r="K30" s="34">
        <f>IF(P30=1,_xlfn.XLOOKUP(B30,'極スコア(裏)_DB'!$A$2:$A$171,'極スコア(裏)_DB'!$B$2:$B$171,"점수 정보 없음",1,1),_xlfn.XLOOKUP(B30,極スコア_DB!$A$1:$A$962,極スコア_DB!$B$1:$B$962,"점수 정보 없음",1,1))</f>
        <v>1000060</v>
      </c>
      <c r="L30" s="34">
        <v>0</v>
      </c>
      <c r="M30" s="34">
        <v>0</v>
      </c>
      <c r="O30" s="100">
        <v>8</v>
      </c>
      <c r="P30" s="100">
        <v>0</v>
      </c>
    </row>
    <row r="31" spans="1:16" x14ac:dyDescent="0.3">
      <c r="A31" s="74">
        <f>IF(P31=1,_xlfn.XLOOKUP(B31,SongID_DB!$B$2:$B$964,SongID_DB!$A$2:$A$964,,1,1)+2000,_xlfn.XLOOKUP(B31,SongID_DB!$B$2:$B$964,SongID_DB!$A$2:$A$964,,1,1))</f>
        <v>355</v>
      </c>
      <c r="B31" s="74" t="s">
        <v>1349</v>
      </c>
      <c r="C31" s="74" t="s">
        <v>112</v>
      </c>
      <c r="D31" s="74"/>
      <c r="E31" s="74">
        <v>8</v>
      </c>
      <c r="F31" s="74">
        <v>3</v>
      </c>
      <c r="G31" s="74">
        <v>0</v>
      </c>
      <c r="H31" s="74">
        <f t="shared" si="2"/>
        <v>16</v>
      </c>
      <c r="I31" s="74" t="str">
        <f t="shared" si="1"/>
        <v/>
      </c>
      <c r="J31" s="74">
        <v>0</v>
      </c>
      <c r="K31" s="74">
        <f>IF(P31=1,_xlfn.XLOOKUP(B31,'極スコア(裏)_DB'!$A$2:$A$171,'極スコア(裏)_DB'!$B$2:$B$171,"점수 정보 없음",1,1),_xlfn.XLOOKUP(B31,極スコア_DB!$A$1:$A$962,極スコア_DB!$B$1:$B$962,"점수 정보 없음",1,1))</f>
        <v>1007450</v>
      </c>
      <c r="L31" s="74">
        <v>0</v>
      </c>
      <c r="M31" s="74">
        <v>0</v>
      </c>
      <c r="O31" s="74">
        <v>8</v>
      </c>
      <c r="P31" s="74">
        <v>0</v>
      </c>
    </row>
    <row r="32" spans="1:16" s="84" customFormat="1" x14ac:dyDescent="0.3">
      <c r="A32" s="74">
        <f>IF(P32=1,_xlfn.XLOOKUP(B32,SongID_DB!$B$2:$B$964,SongID_DB!$A$2:$A$964,,1,1)+2000,_xlfn.XLOOKUP(B32,SongID_DB!$B$2:$B$964,SongID_DB!$A$2:$A$964,,1,1))</f>
        <v>357</v>
      </c>
      <c r="B32" s="74" t="s">
        <v>518</v>
      </c>
      <c r="C32" s="74"/>
      <c r="D32" s="74"/>
      <c r="E32" s="74">
        <v>8</v>
      </c>
      <c r="F32" s="74">
        <v>3</v>
      </c>
      <c r="G32" s="74">
        <v>1</v>
      </c>
      <c r="H32" s="74">
        <f t="shared" ref="H32:H95" si="3">2^O32/2</f>
        <v>16</v>
      </c>
      <c r="I32" s="74" t="str">
        <f t="shared" si="1"/>
        <v/>
      </c>
      <c r="J32" s="74">
        <v>0</v>
      </c>
      <c r="K32" s="74">
        <f>IF(P32=1,_xlfn.XLOOKUP(B32,'極スコア(裏)_DB'!$A$2:$A$171,'極スコア(裏)_DB'!$B$2:$B$171,"점수 정보 없음",1,1),_xlfn.XLOOKUP(B32,極スコア_DB!$A$1:$A$962,極スコア_DB!$B$1:$B$962,"점수 정보 없음",1,1))</f>
        <v>1004210</v>
      </c>
      <c r="L32" s="74">
        <v>0</v>
      </c>
      <c r="M32" s="74">
        <v>0</v>
      </c>
      <c r="O32" s="74">
        <v>5</v>
      </c>
      <c r="P32" s="74">
        <v>0</v>
      </c>
    </row>
    <row r="33" spans="1:16" s="84" customFormat="1" x14ac:dyDescent="0.3">
      <c r="A33" s="74">
        <f>IF(P33=1,_xlfn.XLOOKUP(B33,SongID_DB!$B$2:$B$964,SongID_DB!$A$2:$A$964,,1,1)+2000,_xlfn.XLOOKUP(B33,SongID_DB!$B$2:$B$964,SongID_DB!$A$2:$A$964,,1,1))</f>
        <v>503</v>
      </c>
      <c r="B33" s="74" t="s">
        <v>3211</v>
      </c>
      <c r="C33" s="74" t="s">
        <v>16</v>
      </c>
      <c r="D33" s="74"/>
      <c r="E33" s="74">
        <v>8</v>
      </c>
      <c r="F33" s="74">
        <v>3</v>
      </c>
      <c r="G33" s="74">
        <v>2</v>
      </c>
      <c r="H33" s="74">
        <f t="shared" si="3"/>
        <v>64</v>
      </c>
      <c r="I33" s="74" t="str">
        <f t="shared" si="1"/>
        <v/>
      </c>
      <c r="J33" s="74">
        <v>0</v>
      </c>
      <c r="K33" s="74">
        <f>IF(P33=1,_xlfn.XLOOKUP(B33,'極スコア(裏)_DB'!$A$2:$A$171,'極スコア(裏)_DB'!$B$2:$B$171,"점수 정보 없음",1,1),_xlfn.XLOOKUP(B33,極スコア_DB!$A$1:$A$962,極スコア_DB!$B$1:$B$962,"점수 정보 없음",1,1))</f>
        <v>1007180</v>
      </c>
      <c r="L33" s="74">
        <v>0</v>
      </c>
      <c r="M33" s="74">
        <v>0</v>
      </c>
      <c r="O33" s="74">
        <v>7</v>
      </c>
      <c r="P33" s="74">
        <v>0</v>
      </c>
    </row>
    <row r="34" spans="1:16" s="84" customFormat="1" x14ac:dyDescent="0.3">
      <c r="A34" s="74">
        <f>IF(P34=1,_xlfn.XLOOKUP(B34,SongID_DB!$B$2:$B$964,SongID_DB!$A$2:$A$964,,1,1)+2000,_xlfn.XLOOKUP(B34,SongID_DB!$B$2:$B$964,SongID_DB!$A$2:$A$964,,1,1))</f>
        <v>555</v>
      </c>
      <c r="B34" s="74" t="s">
        <v>1633</v>
      </c>
      <c r="C34" s="74"/>
      <c r="D34" s="74"/>
      <c r="E34" s="74">
        <v>8</v>
      </c>
      <c r="F34" s="74">
        <v>3</v>
      </c>
      <c r="G34" s="74">
        <v>3</v>
      </c>
      <c r="H34" s="74">
        <f t="shared" si="3"/>
        <v>128</v>
      </c>
      <c r="I34" s="74" t="str">
        <f t="shared" si="1"/>
        <v/>
      </c>
      <c r="J34" s="74">
        <v>0</v>
      </c>
      <c r="K34" s="74">
        <f>IF(P34=1,_xlfn.XLOOKUP(B34,'極スコア(裏)_DB'!$A$2:$A$171,'極スコア(裏)_DB'!$B$2:$B$171,"점수 정보 없음",1,1),_xlfn.XLOOKUP(B34,極スコア_DB!$A$1:$A$962,極スコア_DB!$B$1:$B$962,"점수 정보 없음",1,1))</f>
        <v>1009700</v>
      </c>
      <c r="L34" s="74">
        <v>0</v>
      </c>
      <c r="M34" s="74">
        <v>0</v>
      </c>
      <c r="O34" s="74">
        <v>8</v>
      </c>
      <c r="P34" s="74">
        <v>0</v>
      </c>
    </row>
    <row r="35" spans="1:16" s="84" customFormat="1" x14ac:dyDescent="0.3">
      <c r="A35" s="74">
        <f>IF(P35=1,_xlfn.XLOOKUP(B35,SongID_DB!$B$2:$B$964,SongID_DB!$A$2:$A$964,,1,1)+2000,_xlfn.XLOOKUP(B35,SongID_DB!$B$2:$B$964,SongID_DB!$A$2:$A$964,,1,1))</f>
        <v>745</v>
      </c>
      <c r="B35" s="74" t="s">
        <v>1871</v>
      </c>
      <c r="C35" s="74" t="s">
        <v>56</v>
      </c>
      <c r="D35" s="74"/>
      <c r="E35" s="74">
        <v>8</v>
      </c>
      <c r="F35" s="74">
        <v>3</v>
      </c>
      <c r="G35" s="74">
        <v>4</v>
      </c>
      <c r="H35" s="74">
        <f t="shared" si="3"/>
        <v>64</v>
      </c>
      <c r="I35" s="74" t="str">
        <f t="shared" si="1"/>
        <v/>
      </c>
      <c r="J35" s="74">
        <v>0</v>
      </c>
      <c r="K35" s="74">
        <f>IF(P35=1,_xlfn.XLOOKUP(B35,'極スコア(裏)_DB'!$A$2:$A$171,'極スコア(裏)_DB'!$B$2:$B$171,"점수 정보 없음",1,1),_xlfn.XLOOKUP(B35,極スコア_DB!$A$1:$A$962,極スコア_DB!$B$1:$B$962,"점수 정보 없음",1,1))</f>
        <v>1003380</v>
      </c>
      <c r="L35" s="74">
        <v>0</v>
      </c>
      <c r="M35" s="74">
        <v>0</v>
      </c>
      <c r="O35" s="74">
        <v>7</v>
      </c>
      <c r="P35" s="74">
        <v>0</v>
      </c>
    </row>
    <row r="36" spans="1:16" s="84" customFormat="1" x14ac:dyDescent="0.3">
      <c r="A36" s="74">
        <f>IF(P36=1,_xlfn.XLOOKUP(B36,SongID_DB!$B$2:$B$964,SongID_DB!$A$2:$A$964,,1,1)+2000,_xlfn.XLOOKUP(B36,SongID_DB!$B$2:$B$964,SongID_DB!$A$2:$A$964,,1,1))</f>
        <v>977</v>
      </c>
      <c r="B36" s="74" t="s">
        <v>2201</v>
      </c>
      <c r="C36" s="74"/>
      <c r="D36" s="74"/>
      <c r="E36" s="74">
        <v>8</v>
      </c>
      <c r="F36" s="74">
        <v>3</v>
      </c>
      <c r="G36" s="74">
        <v>5</v>
      </c>
      <c r="H36" s="74">
        <f t="shared" si="3"/>
        <v>128</v>
      </c>
      <c r="I36" s="74" t="str">
        <f t="shared" si="1"/>
        <v/>
      </c>
      <c r="J36" s="74">
        <v>0</v>
      </c>
      <c r="K36" s="74">
        <f>IF(P36=1,_xlfn.XLOOKUP(B36,'極スコア(裏)_DB'!$A$2:$A$171,'極スコア(裏)_DB'!$B$2:$B$171,"점수 정보 없음",1,1),_xlfn.XLOOKUP(B36,極スコア_DB!$A$1:$A$962,極スコア_DB!$B$1:$B$962,"점수 정보 없음",1,1))</f>
        <v>1001340</v>
      </c>
      <c r="L36" s="74">
        <v>0</v>
      </c>
      <c r="M36" s="74">
        <v>0</v>
      </c>
      <c r="O36" s="74">
        <v>8</v>
      </c>
      <c r="P36" s="74">
        <v>0</v>
      </c>
    </row>
    <row r="37" spans="1:16" s="84" customFormat="1" x14ac:dyDescent="0.3">
      <c r="A37" s="74">
        <f>IF(P37=1,_xlfn.XLOOKUP(B37,SongID_DB!$B$2:$B$964,SongID_DB!$A$2:$A$964,,1,1)+2000,_xlfn.XLOOKUP(B37,SongID_DB!$B$2:$B$964,SongID_DB!$A$2:$A$964,,1,1))</f>
        <v>1043</v>
      </c>
      <c r="B37" s="74" t="s">
        <v>3212</v>
      </c>
      <c r="C37" s="74" t="s">
        <v>4</v>
      </c>
      <c r="D37" s="74"/>
      <c r="E37" s="74">
        <v>8</v>
      </c>
      <c r="F37" s="74">
        <v>3</v>
      </c>
      <c r="G37" s="74">
        <v>6</v>
      </c>
      <c r="H37" s="74">
        <f t="shared" si="3"/>
        <v>128</v>
      </c>
      <c r="I37" s="74" t="str">
        <f t="shared" si="1"/>
        <v/>
      </c>
      <c r="J37" s="74">
        <v>0</v>
      </c>
      <c r="K37" s="74">
        <f>IF(P37=1,_xlfn.XLOOKUP(B37,'極スコア(裏)_DB'!$A$2:$A$171,'極スコア(裏)_DB'!$B$2:$B$171,"점수 정보 없음",1,1),_xlfn.XLOOKUP(B37,極スコア_DB!$A$1:$A$962,極スコア_DB!$B$1:$B$962,"점수 정보 없음",1,1))</f>
        <v>1001720</v>
      </c>
      <c r="L37" s="74">
        <v>0</v>
      </c>
      <c r="M37" s="74">
        <v>0</v>
      </c>
      <c r="O37" s="74">
        <v>8</v>
      </c>
      <c r="P37" s="74">
        <v>0</v>
      </c>
    </row>
    <row r="38" spans="1:16" s="84" customFormat="1" x14ac:dyDescent="0.3">
      <c r="A38" s="74">
        <f>IF(P38=1,_xlfn.XLOOKUP(B38,SongID_DB!$B$2:$B$964,SongID_DB!$A$2:$A$964,,1,1)+2000,_xlfn.XLOOKUP(B38,SongID_DB!$B$2:$B$964,SongID_DB!$A$2:$A$964,,1,1))</f>
        <v>154</v>
      </c>
      <c r="B38" s="74" t="s">
        <v>816</v>
      </c>
      <c r="C38" s="74"/>
      <c r="D38" s="74"/>
      <c r="E38" s="74">
        <v>8</v>
      </c>
      <c r="F38" s="74">
        <v>3</v>
      </c>
      <c r="G38" s="74">
        <v>7</v>
      </c>
      <c r="H38" s="74">
        <f t="shared" si="3"/>
        <v>16</v>
      </c>
      <c r="I38" s="74" t="str">
        <f t="shared" si="1"/>
        <v/>
      </c>
      <c r="J38" s="74">
        <v>0</v>
      </c>
      <c r="K38" s="74">
        <f>IF(P38=1,_xlfn.XLOOKUP(B38,'極スコア(裏)_DB'!$A$2:$A$171,'極スコア(裏)_DB'!$B$2:$B$171,"점수 정보 없음",1,1),_xlfn.XLOOKUP(B38,極スコア_DB!$A$1:$A$962,極スコア_DB!$B$1:$B$962,"점수 정보 없음",1,1))</f>
        <v>1006400</v>
      </c>
      <c r="L38" s="74">
        <v>0</v>
      </c>
      <c r="M38" s="74">
        <v>0</v>
      </c>
      <c r="O38" s="74">
        <v>5</v>
      </c>
      <c r="P38" s="74">
        <v>0</v>
      </c>
    </row>
    <row r="39" spans="1:16" s="84" customFormat="1" x14ac:dyDescent="0.3">
      <c r="A39" s="74">
        <f>IF(P39=1,_xlfn.XLOOKUP(B39,SongID_DB!$B$2:$B$964,SongID_DB!$A$2:$A$964,,1,1)+2000,_xlfn.XLOOKUP(B39,SongID_DB!$B$2:$B$964,SongID_DB!$A$2:$A$964,,1,1))</f>
        <v>68</v>
      </c>
      <c r="B39" s="74" t="s">
        <v>956</v>
      </c>
      <c r="C39" s="74"/>
      <c r="D39" s="74"/>
      <c r="E39" s="74">
        <v>8</v>
      </c>
      <c r="F39" s="74">
        <v>3</v>
      </c>
      <c r="G39" s="74">
        <v>8</v>
      </c>
      <c r="H39" s="74">
        <f t="shared" si="3"/>
        <v>128</v>
      </c>
      <c r="I39" s="74" t="str">
        <f t="shared" si="1"/>
        <v/>
      </c>
      <c r="J39" s="74">
        <v>0</v>
      </c>
      <c r="K39" s="74">
        <f>IF(P39=1,_xlfn.XLOOKUP(B39,'極スコア(裏)_DB'!$A$2:$A$171,'極スコア(裏)_DB'!$B$2:$B$171,"점수 정보 없음",1,1),_xlfn.XLOOKUP(B39,極スコア_DB!$A$1:$A$962,極スコア_DB!$B$1:$B$962,"점수 정보 없음",1,1))</f>
        <v>1002330</v>
      </c>
      <c r="L39" s="74">
        <v>0</v>
      </c>
      <c r="M39" s="74">
        <v>0</v>
      </c>
      <c r="O39" s="74">
        <v>8</v>
      </c>
      <c r="P39" s="74">
        <v>0</v>
      </c>
    </row>
    <row r="40" spans="1:16" s="84" customFormat="1" x14ac:dyDescent="0.3">
      <c r="A40" s="74">
        <f>IF(P40=1,_xlfn.XLOOKUP(B40,SongID_DB!$B$2:$B$964,SongID_DB!$A$2:$A$964,,1,1)+2000,_xlfn.XLOOKUP(B40,SongID_DB!$B$2:$B$964,SongID_DB!$A$2:$A$964,,1,1))</f>
        <v>117</v>
      </c>
      <c r="B40" s="74" t="s">
        <v>1030</v>
      </c>
      <c r="C40" s="74"/>
      <c r="D40" s="74"/>
      <c r="E40" s="74">
        <v>8</v>
      </c>
      <c r="F40" s="74">
        <v>3</v>
      </c>
      <c r="G40" s="74">
        <v>9</v>
      </c>
      <c r="H40" s="74">
        <f t="shared" si="3"/>
        <v>128</v>
      </c>
      <c r="I40" s="74" t="str">
        <f>IF(ISNUMBER(SEARCH("達人",B40)),"보면분기문제",IF(ISNUMBER(SEARCH("玄人",B40)),"보면분기문제",IF(ISNUMBER(SEARCH("普通",B40)),"보면분기문제","")))</f>
        <v/>
      </c>
      <c r="J40" s="74">
        <v>0</v>
      </c>
      <c r="K40" s="74">
        <f>IF(P40=1,_xlfn.XLOOKUP(B40,'極スコア(裏)_DB'!$A$2:$A$171,'極スコア(裏)_DB'!$B$2:$B$171,"점수 정보 없음",1,1),_xlfn.XLOOKUP(B40,極スコア_DB!$A$1:$A$962,極スコア_DB!$B$1:$B$962,"점수 정보 없음",1,1))</f>
        <v>0</v>
      </c>
      <c r="L40" s="74">
        <v>0</v>
      </c>
      <c r="M40" s="74">
        <v>0</v>
      </c>
      <c r="O40" s="74">
        <v>8</v>
      </c>
      <c r="P40" s="74">
        <v>0</v>
      </c>
    </row>
    <row r="41" spans="1:16" s="84" customFormat="1" x14ac:dyDescent="0.3">
      <c r="A41" s="74">
        <f>IF(P41=1,_xlfn.XLOOKUP(B41,SongID_DB!$B$2:$B$964,SongID_DB!$A$2:$A$964,,1,1)+2000,_xlfn.XLOOKUP(B41,SongID_DB!$B$2:$B$964,SongID_DB!$A$2:$A$964,,1,1))</f>
        <v>148</v>
      </c>
      <c r="B41" s="74" t="s">
        <v>1073</v>
      </c>
      <c r="C41" s="74"/>
      <c r="D41" s="74"/>
      <c r="E41" s="74">
        <v>8</v>
      </c>
      <c r="F41" s="74">
        <v>3</v>
      </c>
      <c r="G41" s="74">
        <v>10</v>
      </c>
      <c r="H41" s="74">
        <f t="shared" si="3"/>
        <v>16</v>
      </c>
      <c r="I41" s="74" t="str">
        <f t="shared" si="1"/>
        <v/>
      </c>
      <c r="J41" s="74">
        <v>0</v>
      </c>
      <c r="K41" s="74">
        <f>IF(P41=1,_xlfn.XLOOKUP(B41,'極スコア(裏)_DB'!$A$2:$A$171,'極スコア(裏)_DB'!$B$2:$B$171,"점수 정보 없음",1,1),_xlfn.XLOOKUP(B41,極スコア_DB!$A$1:$A$962,極スコア_DB!$B$1:$B$962,"점수 정보 없음",1,1))</f>
        <v>1000330</v>
      </c>
      <c r="L41" s="74">
        <v>0</v>
      </c>
      <c r="M41" s="74">
        <v>0</v>
      </c>
      <c r="O41" s="74">
        <v>5</v>
      </c>
      <c r="P41" s="74">
        <v>0</v>
      </c>
    </row>
    <row r="42" spans="1:16" s="84" customFormat="1" x14ac:dyDescent="0.3">
      <c r="A42" s="74">
        <f>IF(P42=1,_xlfn.XLOOKUP(B42,SongID_DB!$B$2:$B$964,SongID_DB!$A$2:$A$964,,1,1)+2000,_xlfn.XLOOKUP(B42,SongID_DB!$B$2:$B$964,SongID_DB!$A$2:$A$964,,1,1))</f>
        <v>477</v>
      </c>
      <c r="B42" s="74" t="s">
        <v>3213</v>
      </c>
      <c r="C42" s="74" t="s">
        <v>134</v>
      </c>
      <c r="D42" s="74"/>
      <c r="E42" s="74">
        <v>8</v>
      </c>
      <c r="F42" s="74">
        <v>3</v>
      </c>
      <c r="G42" s="74">
        <v>11</v>
      </c>
      <c r="H42" s="74">
        <f t="shared" si="3"/>
        <v>128</v>
      </c>
      <c r="I42" s="74" t="str">
        <f t="shared" si="1"/>
        <v/>
      </c>
      <c r="J42" s="74">
        <v>0</v>
      </c>
      <c r="K42" s="74">
        <f>IF(P42=1,_xlfn.XLOOKUP(B42,'極スコア(裏)_DB'!$A$2:$A$171,'極スコア(裏)_DB'!$B$2:$B$171,"점수 정보 없음",1,1),_xlfn.XLOOKUP(B42,極スコア_DB!$A$1:$A$962,極スコア_DB!$B$1:$B$962,"점수 정보 없음",1,1))</f>
        <v>1004060</v>
      </c>
      <c r="L42" s="74">
        <v>0</v>
      </c>
      <c r="M42" s="74">
        <v>0</v>
      </c>
      <c r="O42" s="74">
        <v>8</v>
      </c>
      <c r="P42" s="74">
        <v>0</v>
      </c>
    </row>
    <row r="43" spans="1:16" s="84" customFormat="1" x14ac:dyDescent="0.3">
      <c r="A43" s="74">
        <f>IF(P43=1,_xlfn.XLOOKUP(B43,SongID_DB!$B$2:$B$964,SongID_DB!$A$2:$A$964,,1,1)+2000,_xlfn.XLOOKUP(B43,SongID_DB!$B$2:$B$964,SongID_DB!$A$2:$A$964,,1,1))</f>
        <v>888</v>
      </c>
      <c r="B43" s="74" t="s">
        <v>3214</v>
      </c>
      <c r="C43" s="74" t="s">
        <v>2840</v>
      </c>
      <c r="D43" s="74"/>
      <c r="E43" s="74">
        <v>8</v>
      </c>
      <c r="F43" s="74">
        <v>3</v>
      </c>
      <c r="G43" s="74">
        <v>12</v>
      </c>
      <c r="H43" s="74">
        <f t="shared" si="3"/>
        <v>64</v>
      </c>
      <c r="I43" s="74" t="str">
        <f t="shared" si="1"/>
        <v/>
      </c>
      <c r="J43" s="74">
        <v>0</v>
      </c>
      <c r="K43" s="74">
        <f>IF(P43=1,_xlfn.XLOOKUP(B43,'極スコア(裏)_DB'!$A$2:$A$171,'極スコア(裏)_DB'!$B$2:$B$171,"점수 정보 없음",1,1),_xlfn.XLOOKUP(B43,極スコア_DB!$A$1:$A$962,極スコア_DB!$B$1:$B$962,"점수 정보 없음",1,1))</f>
        <v>1001980</v>
      </c>
      <c r="L43" s="74">
        <v>0</v>
      </c>
      <c r="M43" s="74">
        <v>0</v>
      </c>
      <c r="O43" s="74">
        <v>7</v>
      </c>
      <c r="P43" s="74">
        <v>0</v>
      </c>
    </row>
    <row r="44" spans="1:16" s="84" customFormat="1" x14ac:dyDescent="0.3">
      <c r="A44" s="74">
        <f>IF(P44=1,_xlfn.XLOOKUP(B44,SongID_DB!$B$2:$B$964,SongID_DB!$A$2:$A$964,,1,1)+2000,_xlfn.XLOOKUP(B44,SongID_DB!$B$2:$B$964,SongID_DB!$A$2:$A$964,,1,1))</f>
        <v>867</v>
      </c>
      <c r="B44" s="74" t="s">
        <v>3215</v>
      </c>
      <c r="C44" s="74" t="s">
        <v>146</v>
      </c>
      <c r="D44" s="74"/>
      <c r="E44" s="74">
        <v>8</v>
      </c>
      <c r="F44" s="74">
        <v>3</v>
      </c>
      <c r="G44" s="74">
        <v>13</v>
      </c>
      <c r="H44" s="74">
        <f t="shared" si="3"/>
        <v>128</v>
      </c>
      <c r="I44" s="74" t="str">
        <f t="shared" si="1"/>
        <v/>
      </c>
      <c r="J44" s="74">
        <v>0</v>
      </c>
      <c r="K44" s="74">
        <f>IF(P44=1,_xlfn.XLOOKUP(B44,'極スコア(裏)_DB'!$A$2:$A$171,'極スコア(裏)_DB'!$B$2:$B$171,"점수 정보 없음",1,1),_xlfn.XLOOKUP(B44,極スコア_DB!$A$1:$A$962,極スコア_DB!$B$1:$B$962,"점수 정보 없음",1,1))</f>
        <v>1005020</v>
      </c>
      <c r="L44" s="74">
        <v>0</v>
      </c>
      <c r="M44" s="74">
        <v>0</v>
      </c>
      <c r="O44" s="74">
        <v>8</v>
      </c>
      <c r="P44" s="74">
        <v>0</v>
      </c>
    </row>
    <row r="45" spans="1:16" s="84" customFormat="1" x14ac:dyDescent="0.3">
      <c r="A45" s="74">
        <f>IF(P45=1,_xlfn.XLOOKUP(B45,SongID_DB!$B$2:$B$964,SongID_DB!$A$2:$A$964,,1,1)+2000,_xlfn.XLOOKUP(B45,SongID_DB!$B$2:$B$964,SongID_DB!$A$2:$A$964,,1,1))</f>
        <v>1012</v>
      </c>
      <c r="B45" s="74" t="s">
        <v>3216</v>
      </c>
      <c r="C45" s="74" t="s">
        <v>84</v>
      </c>
      <c r="D45" s="74"/>
      <c r="E45" s="74">
        <v>8</v>
      </c>
      <c r="F45" s="74">
        <v>3</v>
      </c>
      <c r="G45" s="74">
        <v>14</v>
      </c>
      <c r="H45" s="74">
        <f t="shared" si="3"/>
        <v>8</v>
      </c>
      <c r="I45" s="74" t="str">
        <f t="shared" si="1"/>
        <v/>
      </c>
      <c r="J45" s="74">
        <v>0</v>
      </c>
      <c r="K45" s="74">
        <f>IF(P45=1,_xlfn.XLOOKUP(B45,'極スコア(裏)_DB'!$A$2:$A$171,'極スコア(裏)_DB'!$B$2:$B$171,"점수 정보 없음",1,1),_xlfn.XLOOKUP(B45,極スコア_DB!$A$1:$A$962,極スコア_DB!$B$1:$B$962,"점수 정보 없음",1,1))</f>
        <v>1003380</v>
      </c>
      <c r="L45" s="74">
        <v>0</v>
      </c>
      <c r="M45" s="74">
        <v>0</v>
      </c>
      <c r="O45" s="74">
        <v>4</v>
      </c>
      <c r="P45" s="74">
        <v>0</v>
      </c>
    </row>
    <row r="46" spans="1:16" s="84" customFormat="1" x14ac:dyDescent="0.3">
      <c r="A46" s="74">
        <f>IF(P46=1,_xlfn.XLOOKUP(B46,SongID_DB!$B$2:$B$964,SongID_DB!$A$2:$A$964,,1,1)+2000,_xlfn.XLOOKUP(B46,SongID_DB!$B$2:$B$964,SongID_DB!$A$2:$A$964,,1,1))</f>
        <v>818</v>
      </c>
      <c r="B46" s="74" t="s">
        <v>1970</v>
      </c>
      <c r="C46" s="74"/>
      <c r="D46" s="74"/>
      <c r="E46" s="74">
        <v>8</v>
      </c>
      <c r="F46" s="74">
        <v>3</v>
      </c>
      <c r="G46" s="74">
        <v>15</v>
      </c>
      <c r="H46" s="74">
        <f t="shared" si="3"/>
        <v>128</v>
      </c>
      <c r="I46" s="74" t="str">
        <f t="shared" si="1"/>
        <v/>
      </c>
      <c r="J46" s="74">
        <v>0</v>
      </c>
      <c r="K46" s="74">
        <f>IF(P46=1,_xlfn.XLOOKUP(B46,'極スコア(裏)_DB'!$A$2:$A$171,'極スコア(裏)_DB'!$B$2:$B$171,"점수 정보 없음",1,1),_xlfn.XLOOKUP(B46,極スコア_DB!$A$1:$A$962,極スコア_DB!$B$1:$B$962,"점수 정보 없음",1,1))</f>
        <v>1004080</v>
      </c>
      <c r="L46" s="74">
        <v>0</v>
      </c>
      <c r="M46" s="74">
        <v>0</v>
      </c>
      <c r="O46" s="74">
        <v>8</v>
      </c>
      <c r="P46" s="74">
        <v>0</v>
      </c>
    </row>
    <row r="47" spans="1:16" s="84" customFormat="1" x14ac:dyDescent="0.3">
      <c r="A47" s="74">
        <f>IF(P47=1,_xlfn.XLOOKUP(B47,SongID_DB!$B$2:$B$964,SongID_DB!$A$2:$A$964,,1,1)+2000,_xlfn.XLOOKUP(B47,SongID_DB!$B$2:$B$964,SongID_DB!$A$2:$A$964,,1,1))</f>
        <v>999</v>
      </c>
      <c r="B47" s="74" t="s">
        <v>70</v>
      </c>
      <c r="C47" s="74"/>
      <c r="D47" s="74"/>
      <c r="E47" s="74">
        <v>8</v>
      </c>
      <c r="F47" s="74">
        <v>3</v>
      </c>
      <c r="G47" s="74">
        <v>16</v>
      </c>
      <c r="H47" s="74">
        <f t="shared" si="3"/>
        <v>128</v>
      </c>
      <c r="I47" s="74" t="str">
        <f t="shared" si="1"/>
        <v/>
      </c>
      <c r="J47" s="74">
        <v>0</v>
      </c>
      <c r="K47" s="74">
        <f>IF(P47=1,_xlfn.XLOOKUP(B47,'極スコア(裏)_DB'!$A$2:$A$171,'極スコア(裏)_DB'!$B$2:$B$171,"점수 정보 없음",1,1),_xlfn.XLOOKUP(B47,極スコア_DB!$A$1:$A$962,極スコア_DB!$B$1:$B$962,"점수 정보 없음",1,1))</f>
        <v>1004400</v>
      </c>
      <c r="L47" s="74">
        <v>0</v>
      </c>
      <c r="M47" s="74">
        <v>0</v>
      </c>
      <c r="O47" s="74">
        <v>8</v>
      </c>
      <c r="P47" s="74">
        <v>0</v>
      </c>
    </row>
    <row r="48" spans="1:16" s="84" customFormat="1" x14ac:dyDescent="0.3">
      <c r="A48" s="75">
        <f>IF(P48=1,_xlfn.XLOOKUP(B48,SongID_DB!$B$2:$B$964,SongID_DB!$A$2:$A$964,,1,1)+2000,_xlfn.XLOOKUP(B48,SongID_DB!$B$2:$B$964,SongID_DB!$A$2:$A$964,,1,1))</f>
        <v>243</v>
      </c>
      <c r="B48" s="75" t="s">
        <v>1192</v>
      </c>
      <c r="C48" s="75" t="s">
        <v>23</v>
      </c>
      <c r="D48" s="75"/>
      <c r="E48" s="75">
        <v>8</v>
      </c>
      <c r="F48" s="75">
        <v>4</v>
      </c>
      <c r="G48" s="75">
        <v>0</v>
      </c>
      <c r="H48" s="75">
        <f t="shared" si="3"/>
        <v>128</v>
      </c>
      <c r="I48" s="75" t="str">
        <f t="shared" si="1"/>
        <v/>
      </c>
      <c r="J48" s="75">
        <v>0</v>
      </c>
      <c r="K48" s="75">
        <f>IF(P48=1,_xlfn.XLOOKUP(B48,'極スコア(裏)_DB'!$A$2:$A$171,'極スコア(裏)_DB'!$B$2:$B$171,"점수 정보 없음",1,1),_xlfn.XLOOKUP(B48,極スコア_DB!$A$1:$A$962,極スコア_DB!$B$1:$B$962,"점수 정보 없음",1,1))</f>
        <v>1004100</v>
      </c>
      <c r="L48" s="75">
        <v>0</v>
      </c>
      <c r="M48" s="75">
        <v>0</v>
      </c>
      <c r="O48" s="75">
        <v>8</v>
      </c>
      <c r="P48" s="75">
        <v>0</v>
      </c>
    </row>
    <row r="49" spans="1:16" s="84" customFormat="1" x14ac:dyDescent="0.3">
      <c r="A49" s="75">
        <f>IF(P49=1,_xlfn.XLOOKUP(B49,SongID_DB!$B$2:$B$964,SongID_DB!$A$2:$A$964,,1,1)+2000,_xlfn.XLOOKUP(B49,SongID_DB!$B$2:$B$964,SongID_DB!$A$2:$A$964,,1,1))</f>
        <v>593</v>
      </c>
      <c r="B49" s="75" t="s">
        <v>3217</v>
      </c>
      <c r="C49" s="75" t="s">
        <v>3218</v>
      </c>
      <c r="D49" s="75"/>
      <c r="E49" s="75">
        <v>8</v>
      </c>
      <c r="F49" s="75">
        <v>4</v>
      </c>
      <c r="G49" s="75">
        <v>1</v>
      </c>
      <c r="H49" s="75">
        <f t="shared" si="3"/>
        <v>128</v>
      </c>
      <c r="I49" s="75" t="str">
        <f t="shared" si="1"/>
        <v/>
      </c>
      <c r="J49" s="75">
        <v>0</v>
      </c>
      <c r="K49" s="75">
        <f>IF(P49=1,_xlfn.XLOOKUP(B49,'極スコア(裏)_DB'!$A$2:$A$171,'極スコア(裏)_DB'!$B$2:$B$171,"점수 정보 없음",1,1),_xlfn.XLOOKUP(B49,極スコア_DB!$A$1:$A$962,極スコア_DB!$B$1:$B$962,"점수 정보 없음",1,1))</f>
        <v>1003990</v>
      </c>
      <c r="L49" s="75">
        <v>0</v>
      </c>
      <c r="M49" s="75">
        <v>0</v>
      </c>
      <c r="O49" s="75">
        <v>8</v>
      </c>
      <c r="P49" s="75">
        <v>0</v>
      </c>
    </row>
    <row r="50" spans="1:16" s="84" customFormat="1" x14ac:dyDescent="0.3">
      <c r="A50" s="75">
        <f>IF(P50=1,_xlfn.XLOOKUP(B50,SongID_DB!$B$2:$B$964,SongID_DB!$A$2:$A$964,,1,1)+2000,_xlfn.XLOOKUP(B50,SongID_DB!$B$2:$B$964,SongID_DB!$A$2:$A$964,,1,1))</f>
        <v>164</v>
      </c>
      <c r="B50" s="101" t="s">
        <v>812</v>
      </c>
      <c r="C50" s="101"/>
      <c r="D50" s="75"/>
      <c r="E50" s="75">
        <v>8</v>
      </c>
      <c r="F50" s="75">
        <v>4</v>
      </c>
      <c r="G50" s="75">
        <v>2</v>
      </c>
      <c r="H50" s="75">
        <f t="shared" si="3"/>
        <v>16</v>
      </c>
      <c r="I50" s="75" t="str">
        <f t="shared" si="1"/>
        <v/>
      </c>
      <c r="J50" s="75">
        <v>0</v>
      </c>
      <c r="K50" s="75">
        <f>IF(P50=1,_xlfn.XLOOKUP(B50,'極スコア(裏)_DB'!$A$2:$A$171,'極スコア(裏)_DB'!$B$2:$B$171,"점수 정보 없음",1,1),_xlfn.XLOOKUP(B50,極スコア_DB!$A$1:$A$962,極スコア_DB!$B$1:$B$962,"점수 정보 없음",1,1))</f>
        <v>1004440</v>
      </c>
      <c r="L50" s="75">
        <v>0</v>
      </c>
      <c r="M50" s="75">
        <v>0</v>
      </c>
      <c r="O50" s="75">
        <v>5</v>
      </c>
      <c r="P50" s="75">
        <v>0</v>
      </c>
    </row>
    <row r="51" spans="1:16" s="84" customFormat="1" x14ac:dyDescent="0.3">
      <c r="A51" s="75">
        <f>IF(P51=1,_xlfn.XLOOKUP(B51,SongID_DB!$B$2:$B$964,SongID_DB!$A$2:$A$964,,1,1)+2000,_xlfn.XLOOKUP(B51,SongID_DB!$B$2:$B$964,SongID_DB!$A$2:$A$964,,1,1))</f>
        <v>283</v>
      </c>
      <c r="B51" s="101" t="s">
        <v>3219</v>
      </c>
      <c r="C51" s="101" t="s">
        <v>25</v>
      </c>
      <c r="D51" s="75"/>
      <c r="E51" s="75">
        <v>8</v>
      </c>
      <c r="F51" s="75">
        <v>4</v>
      </c>
      <c r="G51" s="75">
        <v>3</v>
      </c>
      <c r="H51" s="75">
        <f t="shared" si="3"/>
        <v>8</v>
      </c>
      <c r="I51" s="75" t="str">
        <f t="shared" si="1"/>
        <v/>
      </c>
      <c r="J51" s="75">
        <v>0</v>
      </c>
      <c r="K51" s="75">
        <f>IF(P51=1,_xlfn.XLOOKUP(B51,'極スコア(裏)_DB'!$A$2:$A$171,'極スコア(裏)_DB'!$B$2:$B$171,"점수 정보 없음",1,1),_xlfn.XLOOKUP(B51,極スコア_DB!$A$1:$A$962,極スコア_DB!$B$1:$B$962,"점수 정보 없음",1,1))</f>
        <v>1001400</v>
      </c>
      <c r="L51" s="75">
        <v>0</v>
      </c>
      <c r="M51" s="75">
        <v>0</v>
      </c>
      <c r="O51" s="75">
        <v>4</v>
      </c>
      <c r="P51" s="75">
        <v>0</v>
      </c>
    </row>
    <row r="52" spans="1:16" s="84" customFormat="1" x14ac:dyDescent="0.3">
      <c r="A52" s="75">
        <f>IF(P52=1,_xlfn.XLOOKUP(B52,SongID_DB!$B$2:$B$964,SongID_DB!$A$2:$A$964,,1,1)+2000,_xlfn.XLOOKUP(B52,SongID_DB!$B$2:$B$964,SongID_DB!$A$2:$A$964,,1,1))</f>
        <v>851</v>
      </c>
      <c r="B52" s="41" t="s">
        <v>3220</v>
      </c>
      <c r="C52" s="101" t="s">
        <v>65</v>
      </c>
      <c r="D52" s="75"/>
      <c r="E52" s="75">
        <v>8</v>
      </c>
      <c r="F52" s="75">
        <v>4</v>
      </c>
      <c r="G52" s="75">
        <v>4</v>
      </c>
      <c r="H52" s="75">
        <f t="shared" si="3"/>
        <v>128</v>
      </c>
      <c r="I52" s="75" t="str">
        <f t="shared" si="1"/>
        <v/>
      </c>
      <c r="J52" s="75">
        <v>0</v>
      </c>
      <c r="K52" s="75">
        <f>IF(P52=1,_xlfn.XLOOKUP(B52,'極スコア(裏)_DB'!$A$2:$A$171,'極スコア(裏)_DB'!$B$2:$B$171,"점수 정보 없음",1,1),_xlfn.XLOOKUP(B52,極スコア_DB!$A$1:$A$962,極スコア_DB!$B$1:$B$962,"점수 정보 없음",1,1))</f>
        <v>1004080</v>
      </c>
      <c r="L52" s="75">
        <v>0</v>
      </c>
      <c r="M52" s="75">
        <v>0</v>
      </c>
      <c r="O52" s="75">
        <v>8</v>
      </c>
      <c r="P52" s="75">
        <v>0</v>
      </c>
    </row>
    <row r="53" spans="1:16" s="84" customFormat="1" x14ac:dyDescent="0.3">
      <c r="A53" s="75">
        <f>IF(P53=1,_xlfn.XLOOKUP(B53,SongID_DB!$B$2:$B$964,SongID_DB!$A$2:$A$964,,1,1)+2000,_xlfn.XLOOKUP(B53,SongID_DB!$B$2:$B$964,SongID_DB!$A$2:$A$964,,1,1))</f>
        <v>404</v>
      </c>
      <c r="B53" s="101" t="s">
        <v>1418</v>
      </c>
      <c r="C53" s="101" t="s">
        <v>205</v>
      </c>
      <c r="D53" s="75"/>
      <c r="E53" s="75">
        <v>8</v>
      </c>
      <c r="F53" s="75">
        <v>4</v>
      </c>
      <c r="G53" s="75">
        <v>5</v>
      </c>
      <c r="H53" s="75">
        <f t="shared" si="3"/>
        <v>128</v>
      </c>
      <c r="I53" s="75" t="str">
        <f t="shared" si="1"/>
        <v/>
      </c>
      <c r="J53" s="75">
        <v>0</v>
      </c>
      <c r="K53" s="75">
        <f>IF(P53=1,_xlfn.XLOOKUP(B53,'極スコア(裏)_DB'!$A$2:$A$171,'極スコア(裏)_DB'!$B$2:$B$171,"점수 정보 없음",1,1),_xlfn.XLOOKUP(B53,極スコア_DB!$A$1:$A$962,極スコア_DB!$B$1:$B$962,"점수 정보 없음",1,1))</f>
        <v>1001620</v>
      </c>
      <c r="L53" s="75">
        <v>0</v>
      </c>
      <c r="M53" s="75">
        <v>0</v>
      </c>
      <c r="O53" s="75">
        <v>8</v>
      </c>
      <c r="P53" s="75">
        <v>0</v>
      </c>
    </row>
    <row r="54" spans="1:16" s="84" customFormat="1" x14ac:dyDescent="0.3">
      <c r="A54" s="75">
        <f>IF(P54=1,_xlfn.XLOOKUP(B54,SongID_DB!$B$2:$B$964,SongID_DB!$A$2:$A$964,,1,1)+2000,_xlfn.XLOOKUP(B54,SongID_DB!$B$2:$B$964,SongID_DB!$A$2:$A$964,,1,1))</f>
        <v>698</v>
      </c>
      <c r="B54" s="101" t="s">
        <v>231</v>
      </c>
      <c r="C54" s="101" t="s">
        <v>92</v>
      </c>
      <c r="D54" s="75"/>
      <c r="E54" s="75">
        <v>8</v>
      </c>
      <c r="F54" s="75">
        <v>4</v>
      </c>
      <c r="G54" s="75">
        <v>6</v>
      </c>
      <c r="H54" s="75">
        <f t="shared" si="3"/>
        <v>16</v>
      </c>
      <c r="I54" s="75" t="str">
        <f t="shared" si="1"/>
        <v/>
      </c>
      <c r="J54" s="75">
        <v>0</v>
      </c>
      <c r="K54" s="75">
        <f>IF(P54=1,_xlfn.XLOOKUP(B54,'極スコア(裏)_DB'!$A$2:$A$171,'極スコア(裏)_DB'!$B$2:$B$171,"점수 정보 없음",1,1),_xlfn.XLOOKUP(B54,極スコア_DB!$A$1:$A$962,極スコア_DB!$B$1:$B$962,"점수 정보 없음",1,1))</f>
        <v>1010460</v>
      </c>
      <c r="L54" s="75">
        <v>0</v>
      </c>
      <c r="M54" s="75">
        <v>0</v>
      </c>
      <c r="O54" s="75">
        <v>5</v>
      </c>
      <c r="P54" s="75">
        <v>0</v>
      </c>
    </row>
    <row r="55" spans="1:16" s="84" customFormat="1" x14ac:dyDescent="0.3">
      <c r="A55" s="75">
        <f>IF(P55=1,_xlfn.XLOOKUP(B55,SongID_DB!$B$2:$B$964,SongID_DB!$A$2:$A$964,,1,1)+2000,_xlfn.XLOOKUP(B55,SongID_DB!$B$2:$B$964,SongID_DB!$A$2:$A$964,,1,1))</f>
        <v>335</v>
      </c>
      <c r="B55" s="101" t="s">
        <v>1318</v>
      </c>
      <c r="C55" s="101"/>
      <c r="D55" s="75"/>
      <c r="E55" s="75">
        <v>8</v>
      </c>
      <c r="F55" s="75">
        <v>4</v>
      </c>
      <c r="G55" s="75">
        <v>7</v>
      </c>
      <c r="H55" s="75">
        <f t="shared" si="3"/>
        <v>128</v>
      </c>
      <c r="I55" s="75" t="str">
        <f t="shared" si="1"/>
        <v/>
      </c>
      <c r="J55" s="75">
        <v>0</v>
      </c>
      <c r="K55" s="75">
        <f>IF(P55=1,_xlfn.XLOOKUP(B55,'極スコア(裏)_DB'!$A$2:$A$171,'極スコア(裏)_DB'!$B$2:$B$171,"점수 정보 없음",1,1),_xlfn.XLOOKUP(B55,極スコア_DB!$A$1:$A$962,極スコア_DB!$B$1:$B$962,"점수 정보 없음",1,1))</f>
        <v>1006640</v>
      </c>
      <c r="L55" s="75">
        <v>0</v>
      </c>
      <c r="M55" s="75">
        <v>0</v>
      </c>
      <c r="O55" s="75">
        <v>8</v>
      </c>
      <c r="P55" s="75">
        <v>0</v>
      </c>
    </row>
    <row r="56" spans="1:16" s="84" customFormat="1" x14ac:dyDescent="0.3">
      <c r="A56" s="75">
        <f>IF(P56=1,_xlfn.XLOOKUP(B56,SongID_DB!$B$2:$B$964,SongID_DB!$A$2:$A$964,,1,1)+2000,_xlfn.XLOOKUP(B56,SongID_DB!$B$2:$B$964,SongID_DB!$A$2:$A$964,,1,1))</f>
        <v>223</v>
      </c>
      <c r="B56" s="101" t="s">
        <v>1165</v>
      </c>
      <c r="C56" s="101" t="s">
        <v>3221</v>
      </c>
      <c r="D56" s="75"/>
      <c r="E56" s="75">
        <v>8</v>
      </c>
      <c r="F56" s="75">
        <v>4</v>
      </c>
      <c r="G56" s="75">
        <v>8</v>
      </c>
      <c r="H56" s="75">
        <f t="shared" si="3"/>
        <v>128</v>
      </c>
      <c r="I56" s="75" t="str">
        <f t="shared" si="1"/>
        <v/>
      </c>
      <c r="J56" s="75">
        <v>0</v>
      </c>
      <c r="K56" s="75">
        <f>IF(P56=1,_xlfn.XLOOKUP(B56,'極スコア(裏)_DB'!$A$2:$A$171,'極スコア(裏)_DB'!$B$2:$B$171,"점수 정보 없음",1,1),_xlfn.XLOOKUP(B56,極スコア_DB!$A$1:$A$962,極スコア_DB!$B$1:$B$962,"점수 정보 없음",1,1))</f>
        <v>1004500</v>
      </c>
      <c r="L56" s="75">
        <v>0</v>
      </c>
      <c r="M56" s="75">
        <v>0</v>
      </c>
      <c r="O56" s="75">
        <v>8</v>
      </c>
      <c r="P56" s="75">
        <v>0</v>
      </c>
    </row>
    <row r="57" spans="1:16" s="84" customFormat="1" x14ac:dyDescent="0.3">
      <c r="A57" s="75">
        <f>IF(P57=1,_xlfn.XLOOKUP(B57,SongID_DB!$B$2:$B$964,SongID_DB!$A$2:$A$964,,1,1)+2000,_xlfn.XLOOKUP(B57,SongID_DB!$B$2:$B$964,SongID_DB!$A$2:$A$964,,1,1))</f>
        <v>826</v>
      </c>
      <c r="B57" s="101" t="s">
        <v>3222</v>
      </c>
      <c r="C57" s="42" t="s">
        <v>3223</v>
      </c>
      <c r="D57" s="75"/>
      <c r="E57" s="75">
        <v>8</v>
      </c>
      <c r="F57" s="75">
        <v>4</v>
      </c>
      <c r="G57" s="75">
        <v>9</v>
      </c>
      <c r="H57" s="75">
        <f t="shared" si="3"/>
        <v>128</v>
      </c>
      <c r="I57" s="75" t="str">
        <f t="shared" si="1"/>
        <v/>
      </c>
      <c r="J57" s="75">
        <v>0</v>
      </c>
      <c r="K57" s="75">
        <f>IF(P57=1,_xlfn.XLOOKUP(B57,'極スコア(裏)_DB'!$A$2:$A$171,'極スコア(裏)_DB'!$B$2:$B$171,"점수 정보 없음",1,1),_xlfn.XLOOKUP(B57,極スコア_DB!$A$1:$A$962,極スコア_DB!$B$1:$B$962,"점수 정보 없음",1,1))</f>
        <v>1005800</v>
      </c>
      <c r="L57" s="75">
        <v>0</v>
      </c>
      <c r="M57" s="75">
        <v>0</v>
      </c>
      <c r="O57" s="75">
        <v>8</v>
      </c>
      <c r="P57" s="75">
        <v>0</v>
      </c>
    </row>
    <row r="58" spans="1:16" s="84" customFormat="1" x14ac:dyDescent="0.3">
      <c r="A58" s="75">
        <f>IF(P58=1,_xlfn.XLOOKUP(B58,SongID_DB!$B$2:$B$964,SongID_DB!$A$2:$A$964,,1,1)+2000,_xlfn.XLOOKUP(B58,SongID_DB!$B$2:$B$964,SongID_DB!$A$2:$A$964,,1,1))</f>
        <v>131</v>
      </c>
      <c r="B58" s="101" t="s">
        <v>1049</v>
      </c>
      <c r="C58" s="101"/>
      <c r="D58" s="75"/>
      <c r="E58" s="75">
        <v>8</v>
      </c>
      <c r="F58" s="75">
        <v>4</v>
      </c>
      <c r="G58" s="75">
        <v>10</v>
      </c>
      <c r="H58" s="75">
        <f t="shared" si="3"/>
        <v>128</v>
      </c>
      <c r="I58" s="75" t="str">
        <f t="shared" si="1"/>
        <v/>
      </c>
      <c r="J58" s="75">
        <v>0</v>
      </c>
      <c r="K58" s="75">
        <f>IF(P58=1,_xlfn.XLOOKUP(B58,'極スコア(裏)_DB'!$A$2:$A$171,'極スコア(裏)_DB'!$B$2:$B$171,"점수 정보 없음",1,1),_xlfn.XLOOKUP(B58,極スコア_DB!$A$1:$A$962,極スコア_DB!$B$1:$B$962,"점수 정보 없음",1,1))</f>
        <v>1003040</v>
      </c>
      <c r="L58" s="75">
        <v>0</v>
      </c>
      <c r="M58" s="75">
        <v>0</v>
      </c>
      <c r="O58" s="75">
        <v>8</v>
      </c>
      <c r="P58" s="75">
        <v>0</v>
      </c>
    </row>
    <row r="59" spans="1:16" s="84" customFormat="1" x14ac:dyDescent="0.3">
      <c r="A59" s="75">
        <f>IF(P59=1,_xlfn.XLOOKUP(B59,SongID_DB!$B$2:$B$964,SongID_DB!$A$2:$A$964,,1,1)+2000,_xlfn.XLOOKUP(B59,SongID_DB!$B$2:$B$964,SongID_DB!$A$2:$A$964,,1,1))</f>
        <v>218</v>
      </c>
      <c r="B59" s="101" t="s">
        <v>1156</v>
      </c>
      <c r="C59" s="101"/>
      <c r="D59" s="75"/>
      <c r="E59" s="75">
        <v>8</v>
      </c>
      <c r="F59" s="75">
        <v>4</v>
      </c>
      <c r="G59" s="75">
        <v>11</v>
      </c>
      <c r="H59" s="75">
        <f t="shared" si="3"/>
        <v>16</v>
      </c>
      <c r="I59" s="75" t="str">
        <f t="shared" si="1"/>
        <v/>
      </c>
      <c r="J59" s="75">
        <v>0</v>
      </c>
      <c r="K59" s="75">
        <f>IF(P59=1,_xlfn.XLOOKUP(B59,'極スコア(裏)_DB'!$A$2:$A$171,'極スコア(裏)_DB'!$B$2:$B$171,"점수 정보 없음",1,1),_xlfn.XLOOKUP(B59,極スコア_DB!$A$1:$A$962,極スコア_DB!$B$1:$B$962,"점수 정보 없음",1,1))</f>
        <v>1003380</v>
      </c>
      <c r="L59" s="75">
        <v>0</v>
      </c>
      <c r="M59" s="75">
        <v>0</v>
      </c>
      <c r="O59" s="75">
        <v>5</v>
      </c>
      <c r="P59" s="75">
        <v>0</v>
      </c>
    </row>
    <row r="60" spans="1:16" s="84" customFormat="1" x14ac:dyDescent="0.3">
      <c r="A60" s="75">
        <f>IF(P60=1,_xlfn.XLOOKUP(B60,SongID_DB!$B$2:$B$964,SongID_DB!$A$2:$A$964,,1,1)+2000,_xlfn.XLOOKUP(B60,SongID_DB!$B$2:$B$964,SongID_DB!$A$2:$A$964,,1,1))</f>
        <v>442</v>
      </c>
      <c r="B60" s="101" t="s">
        <v>1479</v>
      </c>
      <c r="C60" s="101"/>
      <c r="D60" s="75"/>
      <c r="E60" s="75">
        <v>8</v>
      </c>
      <c r="F60" s="75">
        <v>4</v>
      </c>
      <c r="G60" s="75">
        <v>12</v>
      </c>
      <c r="H60" s="75">
        <f t="shared" si="3"/>
        <v>16</v>
      </c>
      <c r="I60" s="75" t="str">
        <f t="shared" si="1"/>
        <v/>
      </c>
      <c r="J60" s="75">
        <v>0</v>
      </c>
      <c r="K60" s="75">
        <f>IF(P60=1,_xlfn.XLOOKUP(B60,'極スコア(裏)_DB'!$A$2:$A$171,'極スコア(裏)_DB'!$B$2:$B$171,"점수 정보 없음",1,1),_xlfn.XLOOKUP(B60,極スコア_DB!$A$1:$A$962,極スコア_DB!$B$1:$B$962,"점수 정보 없음",1,1))</f>
        <v>1001680</v>
      </c>
      <c r="L60" s="75">
        <v>0</v>
      </c>
      <c r="M60" s="75">
        <v>0</v>
      </c>
      <c r="O60" s="75">
        <v>5</v>
      </c>
      <c r="P60" s="75">
        <v>0</v>
      </c>
    </row>
    <row r="61" spans="1:16" s="84" customFormat="1" x14ac:dyDescent="0.3">
      <c r="A61" s="75">
        <f>IF(P61=1,_xlfn.XLOOKUP(B61,SongID_DB!$B$2:$B$964,SongID_DB!$A$2:$A$964,,1,1)+2000,_xlfn.XLOOKUP(B61,SongID_DB!$B$2:$B$964,SongID_DB!$A$2:$A$964,,1,1))</f>
        <v>194</v>
      </c>
      <c r="B61" s="101" t="s">
        <v>175</v>
      </c>
      <c r="C61" s="101"/>
      <c r="D61" s="75"/>
      <c r="E61" s="75">
        <v>8</v>
      </c>
      <c r="F61" s="75">
        <v>4</v>
      </c>
      <c r="G61" s="75">
        <v>13</v>
      </c>
      <c r="H61" s="75">
        <f t="shared" si="3"/>
        <v>128</v>
      </c>
      <c r="I61" s="75" t="str">
        <f t="shared" si="1"/>
        <v/>
      </c>
      <c r="J61" s="75">
        <v>0</v>
      </c>
      <c r="K61" s="75">
        <f>IF(P61=1,_xlfn.XLOOKUP(B61,'極スコア(裏)_DB'!$A$2:$A$171,'極スコア(裏)_DB'!$B$2:$B$171,"점수 정보 없음",1,1),_xlfn.XLOOKUP(B61,極スコア_DB!$A$1:$A$962,極スコア_DB!$B$1:$B$962,"점수 정보 없음",1,1))</f>
        <v>1003560</v>
      </c>
      <c r="L61" s="75">
        <v>0</v>
      </c>
      <c r="M61" s="75">
        <v>0</v>
      </c>
      <c r="O61" s="75">
        <v>8</v>
      </c>
      <c r="P61" s="75">
        <v>0</v>
      </c>
    </row>
    <row r="62" spans="1:16" s="84" customFormat="1" x14ac:dyDescent="0.3">
      <c r="A62" s="75">
        <f>IF(P62=1,_xlfn.XLOOKUP(B62,SongID_DB!$B$2:$B$964,SongID_DB!$A$2:$A$964,,1,1)+2000,_xlfn.XLOOKUP(B62,SongID_DB!$B$2:$B$964,SongID_DB!$A$2:$A$964,,1,1))</f>
        <v>97</v>
      </c>
      <c r="B62" s="101" t="s">
        <v>3224</v>
      </c>
      <c r="C62" s="101" t="s">
        <v>732</v>
      </c>
      <c r="D62" s="75"/>
      <c r="E62" s="75">
        <v>8</v>
      </c>
      <c r="F62" s="75">
        <v>4</v>
      </c>
      <c r="G62" s="75">
        <v>14</v>
      </c>
      <c r="H62" s="75">
        <f t="shared" si="3"/>
        <v>64</v>
      </c>
      <c r="I62" s="75" t="str">
        <f t="shared" si="1"/>
        <v/>
      </c>
      <c r="J62" s="75">
        <v>0</v>
      </c>
      <c r="K62" s="75">
        <f>IF(P62=1,_xlfn.XLOOKUP(B62,'極スコア(裏)_DB'!$A$2:$A$171,'極スコア(裏)_DB'!$B$2:$B$171,"점수 정보 없음",1,1),_xlfn.XLOOKUP(B62,極スコア_DB!$A$1:$A$962,極スコア_DB!$B$1:$B$962,"점수 정보 없음",1,1))</f>
        <v>1001020</v>
      </c>
      <c r="L62" s="75">
        <v>0</v>
      </c>
      <c r="M62" s="75">
        <v>0</v>
      </c>
      <c r="O62" s="75">
        <v>7</v>
      </c>
      <c r="P62" s="75">
        <v>0</v>
      </c>
    </row>
    <row r="63" spans="1:16" s="84" customFormat="1" x14ac:dyDescent="0.3">
      <c r="A63" s="75">
        <f>IF(P63=1,_xlfn.XLOOKUP(B63,SongID_DB!$B$2:$B$964,SongID_DB!$A$2:$A$964,,1,1)+2000,_xlfn.XLOOKUP(B63,SongID_DB!$B$2:$B$964,SongID_DB!$A$2:$A$964,,1,1))</f>
        <v>211</v>
      </c>
      <c r="B63" s="101" t="s">
        <v>1148</v>
      </c>
      <c r="C63" s="101" t="s">
        <v>687</v>
      </c>
      <c r="D63" s="75"/>
      <c r="E63" s="75">
        <v>8</v>
      </c>
      <c r="F63" s="75">
        <v>4</v>
      </c>
      <c r="G63" s="75">
        <v>15</v>
      </c>
      <c r="H63" s="75">
        <f t="shared" si="3"/>
        <v>128</v>
      </c>
      <c r="I63" s="75" t="str">
        <f t="shared" si="1"/>
        <v/>
      </c>
      <c r="J63" s="75">
        <v>0</v>
      </c>
      <c r="K63" s="75">
        <f>IF(P63=1,_xlfn.XLOOKUP(B63,'極スコア(裏)_DB'!$A$2:$A$171,'極スコア(裏)_DB'!$B$2:$B$171,"점수 정보 없음",1,1),_xlfn.XLOOKUP(B63,極スコア_DB!$A$1:$A$962,極スコア_DB!$B$1:$B$962,"점수 정보 없음",1,1))</f>
        <v>0</v>
      </c>
      <c r="L63" s="75">
        <v>0</v>
      </c>
      <c r="M63" s="75">
        <v>0</v>
      </c>
      <c r="O63" s="75">
        <v>8</v>
      </c>
      <c r="P63" s="75">
        <v>0</v>
      </c>
    </row>
    <row r="64" spans="1:16" s="84" customFormat="1" x14ac:dyDescent="0.3">
      <c r="A64" s="75">
        <f>IF(P64=1,_xlfn.XLOOKUP(B64,SongID_DB!$B$2:$B$964,SongID_DB!$A$2:$A$964,,1,1)+2000,_xlfn.XLOOKUP(B64,SongID_DB!$B$2:$B$964,SongID_DB!$A$2:$A$964,,1,1))</f>
        <v>360</v>
      </c>
      <c r="B64" s="101" t="s">
        <v>1357</v>
      </c>
      <c r="C64" s="101"/>
      <c r="D64" s="75"/>
      <c r="E64" s="75">
        <v>8</v>
      </c>
      <c r="F64" s="75">
        <v>4</v>
      </c>
      <c r="G64" s="75">
        <v>16</v>
      </c>
      <c r="H64" s="75">
        <f t="shared" si="3"/>
        <v>16</v>
      </c>
      <c r="I64" s="75" t="str">
        <f t="shared" si="1"/>
        <v/>
      </c>
      <c r="J64" s="75">
        <v>0</v>
      </c>
      <c r="K64" s="75">
        <f>IF(P64=1,_xlfn.XLOOKUP(B64,'極スコア(裏)_DB'!$A$2:$A$171,'極スコア(裏)_DB'!$B$2:$B$171,"점수 정보 없음",1,1),_xlfn.XLOOKUP(B64,極スコア_DB!$A$1:$A$962,極スコア_DB!$B$1:$B$962,"점수 정보 없음",1,1))</f>
        <v>1007460</v>
      </c>
      <c r="L64" s="75">
        <v>0</v>
      </c>
      <c r="M64" s="75">
        <v>0</v>
      </c>
      <c r="O64" s="75">
        <v>5</v>
      </c>
      <c r="P64" s="75">
        <v>0</v>
      </c>
    </row>
    <row r="65" spans="1:16" s="84" customFormat="1" x14ac:dyDescent="0.3">
      <c r="A65" s="75">
        <f>IF(P65=1,_xlfn.XLOOKUP(B65,SongID_DB!$B$2:$B$964,SongID_DB!$A$2:$A$964,,1,1)+2000,_xlfn.XLOOKUP(B65,SongID_DB!$B$2:$B$964,SongID_DB!$A$2:$A$964,,1,1))</f>
        <v>758</v>
      </c>
      <c r="B65" s="101" t="s">
        <v>37</v>
      </c>
      <c r="C65" s="101"/>
      <c r="D65" s="75"/>
      <c r="E65" s="75">
        <v>8</v>
      </c>
      <c r="F65" s="75">
        <v>4</v>
      </c>
      <c r="G65" s="75">
        <v>17</v>
      </c>
      <c r="H65" s="75">
        <f t="shared" si="3"/>
        <v>16</v>
      </c>
      <c r="I65" s="75" t="str">
        <f t="shared" si="1"/>
        <v/>
      </c>
      <c r="J65" s="75">
        <v>0</v>
      </c>
      <c r="K65" s="75">
        <f>IF(P65=1,_xlfn.XLOOKUP(B65,'極スコア(裏)_DB'!$A$2:$A$171,'極スコア(裏)_DB'!$B$2:$B$171,"점수 정보 없음",1,1),_xlfn.XLOOKUP(B65,極スコア_DB!$A$1:$A$962,極スコア_DB!$B$1:$B$962,"점수 정보 없음",1,1))</f>
        <v>1000280</v>
      </c>
      <c r="L65" s="75">
        <v>0</v>
      </c>
      <c r="M65" s="75">
        <v>0</v>
      </c>
      <c r="O65" s="75">
        <v>5</v>
      </c>
      <c r="P65" s="75">
        <v>0</v>
      </c>
    </row>
    <row r="66" spans="1:16" s="84" customFormat="1" x14ac:dyDescent="0.3">
      <c r="A66" s="76">
        <f>IF(P66=1,_xlfn.XLOOKUP(B66,SongID_DB!$B$2:$B$964,SongID_DB!$A$2:$A$964,,1,1)+2000,_xlfn.XLOOKUP(B66,SongID_DB!$B$2:$B$964,SongID_DB!$A$2:$A$964,,1,1))</f>
        <v>32</v>
      </c>
      <c r="B66" s="102" t="s">
        <v>3225</v>
      </c>
      <c r="C66" s="102" t="s">
        <v>2805</v>
      </c>
      <c r="D66" s="76"/>
      <c r="E66" s="102">
        <v>8</v>
      </c>
      <c r="F66" s="102">
        <v>5</v>
      </c>
      <c r="G66" s="76">
        <v>0</v>
      </c>
      <c r="H66" s="76">
        <f t="shared" si="3"/>
        <v>128</v>
      </c>
      <c r="I66" s="76" t="str">
        <f t="shared" si="1"/>
        <v/>
      </c>
      <c r="J66" s="76">
        <v>0</v>
      </c>
      <c r="K66" s="76">
        <f>IF(P66=1,_xlfn.XLOOKUP(B66,'極スコア(裏)_DB'!$A$2:$A$171,'極スコア(裏)_DB'!$B$2:$B$171,"점수 정보 없음",1,1),_xlfn.XLOOKUP(B66,極スコア_DB!$A$1:$A$962,極スコア_DB!$B$1:$B$962,"점수 정보 없음",1,1))</f>
        <v>0</v>
      </c>
      <c r="L66" s="76">
        <v>0</v>
      </c>
      <c r="M66" s="76">
        <v>0</v>
      </c>
      <c r="O66" s="102">
        <v>8</v>
      </c>
      <c r="P66" s="76">
        <v>0</v>
      </c>
    </row>
    <row r="67" spans="1:16" s="84" customFormat="1" x14ac:dyDescent="0.3">
      <c r="A67" s="76">
        <f>IF(P67=1,_xlfn.XLOOKUP(B67,SongID_DB!$B$2:$B$964,SongID_DB!$A$2:$A$964,,1,1)+2000,_xlfn.XLOOKUP(B67,SongID_DB!$B$2:$B$964,SongID_DB!$A$2:$A$964,,1,1))</f>
        <v>286</v>
      </c>
      <c r="B67" s="102" t="s">
        <v>3226</v>
      </c>
      <c r="C67" s="102" t="s">
        <v>87</v>
      </c>
      <c r="D67" s="76"/>
      <c r="E67" s="102">
        <v>8</v>
      </c>
      <c r="F67" s="102">
        <v>5</v>
      </c>
      <c r="G67" s="76">
        <v>1</v>
      </c>
      <c r="H67" s="76">
        <f t="shared" si="3"/>
        <v>128</v>
      </c>
      <c r="I67" s="76" t="str">
        <f t="shared" ref="I67:I130" si="4">IF(ISNUMBER(SEARCH("達人",B67)),"보면분기문제",IF(ISNUMBER(SEARCH("玄人",B67)),"보면분기문제",IF(ISNUMBER(SEARCH("普通",B67)),"보면분기문제","")))</f>
        <v/>
      </c>
      <c r="J67" s="76">
        <v>0</v>
      </c>
      <c r="K67" s="76">
        <f>IF(P67=1,_xlfn.XLOOKUP(B67,'極スコア(裏)_DB'!$A$2:$A$171,'極スコア(裏)_DB'!$B$2:$B$171,"점수 정보 없음",1,1),_xlfn.XLOOKUP(B67,極スコア_DB!$A$1:$A$962,極スコア_DB!$B$1:$B$962,"점수 정보 없음",1,1))</f>
        <v>1006690</v>
      </c>
      <c r="L67" s="76">
        <v>0</v>
      </c>
      <c r="M67" s="76">
        <v>0</v>
      </c>
      <c r="O67" s="102">
        <v>8</v>
      </c>
      <c r="P67" s="76">
        <v>0</v>
      </c>
    </row>
    <row r="68" spans="1:16" s="84" customFormat="1" x14ac:dyDescent="0.3">
      <c r="A68" s="76">
        <f>IF(P68=1,_xlfn.XLOOKUP(B68,SongID_DB!$B$2:$B$964,SongID_DB!$A$2:$A$964,,1,1)+2000,_xlfn.XLOOKUP(B68,SongID_DB!$B$2:$B$964,SongID_DB!$A$2:$A$964,,1,1))</f>
        <v>214</v>
      </c>
      <c r="B68" s="102" t="s">
        <v>3227</v>
      </c>
      <c r="C68" s="102" t="s">
        <v>680</v>
      </c>
      <c r="D68" s="76"/>
      <c r="E68" s="102">
        <v>8</v>
      </c>
      <c r="F68" s="102">
        <v>5</v>
      </c>
      <c r="G68" s="76">
        <v>2</v>
      </c>
      <c r="H68" s="76">
        <f t="shared" si="3"/>
        <v>128</v>
      </c>
      <c r="I68" s="76" t="str">
        <f t="shared" si="4"/>
        <v/>
      </c>
      <c r="J68" s="76">
        <v>0</v>
      </c>
      <c r="K68" s="76">
        <f>IF(P68=1,_xlfn.XLOOKUP(B68,'極スコア(裏)_DB'!$A$2:$A$171,'極スコア(裏)_DB'!$B$2:$B$171,"점수 정보 없음",1,1),_xlfn.XLOOKUP(B68,極スコア_DB!$A$1:$A$962,極スコア_DB!$B$1:$B$962,"점수 정보 없음",1,1))</f>
        <v>1003200</v>
      </c>
      <c r="L68" s="76">
        <v>0</v>
      </c>
      <c r="M68" s="76">
        <v>0</v>
      </c>
      <c r="O68" s="102">
        <v>8</v>
      </c>
      <c r="P68" s="76">
        <v>0</v>
      </c>
    </row>
    <row r="69" spans="1:16" s="84" customFormat="1" x14ac:dyDescent="0.3">
      <c r="A69" s="76">
        <f>IF(P69=1,_xlfn.XLOOKUP(B69,SongID_DB!$B$2:$B$964,SongID_DB!$A$2:$A$964,,1,1)+2000,_xlfn.XLOOKUP(B69,SongID_DB!$B$2:$B$964,SongID_DB!$A$2:$A$964,,1,1))</f>
        <v>94</v>
      </c>
      <c r="B69" s="102" t="s">
        <v>998</v>
      </c>
      <c r="C69" s="102" t="s">
        <v>69</v>
      </c>
      <c r="D69" s="76"/>
      <c r="E69" s="102">
        <v>8</v>
      </c>
      <c r="F69" s="102">
        <v>5</v>
      </c>
      <c r="G69" s="76">
        <v>3</v>
      </c>
      <c r="H69" s="76">
        <f t="shared" si="3"/>
        <v>64</v>
      </c>
      <c r="I69" s="76" t="str">
        <f t="shared" si="4"/>
        <v/>
      </c>
      <c r="J69" s="76">
        <v>0</v>
      </c>
      <c r="K69" s="76">
        <f>IF(P69=1,_xlfn.XLOOKUP(B69,'極スコア(裏)_DB'!$A$2:$A$171,'極スコア(裏)_DB'!$B$2:$B$171,"점수 정보 없음",1,1),_xlfn.XLOOKUP(B69,極スコア_DB!$A$1:$A$962,極スコア_DB!$B$1:$B$962,"점수 정보 없음",1,1))</f>
        <v>1008500</v>
      </c>
      <c r="L69" s="76">
        <v>0</v>
      </c>
      <c r="M69" s="76">
        <v>0</v>
      </c>
      <c r="O69" s="102">
        <v>7</v>
      </c>
      <c r="P69" s="76">
        <v>0</v>
      </c>
    </row>
    <row r="70" spans="1:16" s="84" customFormat="1" x14ac:dyDescent="0.3">
      <c r="A70" s="76">
        <f>IF(P70=1,_xlfn.XLOOKUP(B70,SongID_DB!$B$2:$B$964,SongID_DB!$A$2:$A$964,,1,1)+2000,_xlfn.XLOOKUP(B70,SongID_DB!$B$2:$B$964,SongID_DB!$A$2:$A$964,,1,1))</f>
        <v>781</v>
      </c>
      <c r="B70" s="102" t="s">
        <v>1925</v>
      </c>
      <c r="C70" s="102" t="s">
        <v>88</v>
      </c>
      <c r="D70" s="76"/>
      <c r="E70" s="102">
        <v>8</v>
      </c>
      <c r="F70" s="102">
        <v>5</v>
      </c>
      <c r="G70" s="76">
        <v>4</v>
      </c>
      <c r="H70" s="76">
        <f t="shared" si="3"/>
        <v>128</v>
      </c>
      <c r="I70" s="76" t="str">
        <f t="shared" si="4"/>
        <v/>
      </c>
      <c r="J70" s="76">
        <v>0</v>
      </c>
      <c r="K70" s="76">
        <f>IF(P70=1,_xlfn.XLOOKUP(B70,'極スコア(裏)_DB'!$A$2:$A$171,'極スコア(裏)_DB'!$B$2:$B$171,"점수 정보 없음",1,1),_xlfn.XLOOKUP(B70,極スコア_DB!$A$1:$A$962,極スコア_DB!$B$1:$B$962,"점수 정보 없음",1,1))</f>
        <v>1008990</v>
      </c>
      <c r="L70" s="76">
        <v>0</v>
      </c>
      <c r="M70" s="76">
        <v>0</v>
      </c>
      <c r="O70" s="102">
        <v>8</v>
      </c>
      <c r="P70" s="76">
        <v>0</v>
      </c>
    </row>
    <row r="71" spans="1:16" s="84" customFormat="1" x14ac:dyDescent="0.3">
      <c r="A71" s="76">
        <f>IF(P71=1,_xlfn.XLOOKUP(B71,SongID_DB!$B$2:$B$964,SongID_DB!$A$2:$A$964,,1,1)+2000,_xlfn.XLOOKUP(B71,SongID_DB!$B$2:$B$964,SongID_DB!$A$2:$A$964,,1,1))</f>
        <v>784</v>
      </c>
      <c r="B71" s="102" t="s">
        <v>1931</v>
      </c>
      <c r="C71" s="102" t="s">
        <v>3228</v>
      </c>
      <c r="D71" s="76"/>
      <c r="E71" s="102">
        <v>8</v>
      </c>
      <c r="F71" s="102">
        <v>5</v>
      </c>
      <c r="G71" s="76">
        <v>5</v>
      </c>
      <c r="H71" s="76">
        <f t="shared" si="3"/>
        <v>128</v>
      </c>
      <c r="I71" s="76" t="str">
        <f t="shared" si="4"/>
        <v/>
      </c>
      <c r="J71" s="76">
        <v>0</v>
      </c>
      <c r="K71" s="76">
        <f>IF(P71=1,_xlfn.XLOOKUP(B71,'極スコア(裏)_DB'!$A$2:$A$171,'極スコア(裏)_DB'!$B$2:$B$171,"점수 정보 없음",1,1),_xlfn.XLOOKUP(B71,極スコア_DB!$A$1:$A$962,極スコア_DB!$B$1:$B$962,"점수 정보 없음",1,1))</f>
        <v>0</v>
      </c>
      <c r="L71" s="76">
        <v>0</v>
      </c>
      <c r="M71" s="76">
        <v>0</v>
      </c>
      <c r="O71" s="102">
        <v>8</v>
      </c>
      <c r="P71" s="76">
        <v>0</v>
      </c>
    </row>
    <row r="72" spans="1:16" s="84" customFormat="1" x14ac:dyDescent="0.3">
      <c r="A72" s="76">
        <f>IF(P72=1,_xlfn.XLOOKUP(B72,SongID_DB!$B$2:$B$964,SongID_DB!$A$2:$A$964,,1,1)+2000,_xlfn.XLOOKUP(B72,SongID_DB!$B$2:$B$964,SongID_DB!$A$2:$A$964,,1,1))</f>
        <v>720</v>
      </c>
      <c r="B72" s="102" t="s">
        <v>1839</v>
      </c>
      <c r="C72" s="102" t="s">
        <v>3229</v>
      </c>
      <c r="D72" s="76"/>
      <c r="E72" s="102">
        <v>8</v>
      </c>
      <c r="F72" s="102">
        <v>5</v>
      </c>
      <c r="G72" s="76">
        <v>6</v>
      </c>
      <c r="H72" s="76">
        <f t="shared" si="3"/>
        <v>128</v>
      </c>
      <c r="I72" s="76" t="str">
        <f t="shared" si="4"/>
        <v/>
      </c>
      <c r="J72" s="76">
        <v>0</v>
      </c>
      <c r="K72" s="76">
        <f>IF(P72=1,_xlfn.XLOOKUP(B72,'極スコア(裏)_DB'!$A$2:$A$171,'極スコア(裏)_DB'!$B$2:$B$171,"점수 정보 없음",1,1),_xlfn.XLOOKUP(B72,極スコア_DB!$A$1:$A$962,極スコア_DB!$B$1:$B$962,"점수 정보 없음",1,1))</f>
        <v>1001650</v>
      </c>
      <c r="L72" s="76">
        <v>0</v>
      </c>
      <c r="M72" s="76">
        <v>0</v>
      </c>
      <c r="O72" s="102">
        <v>8</v>
      </c>
      <c r="P72" s="76">
        <v>0</v>
      </c>
    </row>
    <row r="73" spans="1:16" s="84" customFormat="1" x14ac:dyDescent="0.3">
      <c r="A73" s="76">
        <f>IF(P73=1,_xlfn.XLOOKUP(B73,SongID_DB!$B$2:$B$964,SongID_DB!$A$2:$A$964,,1,1)+2000,_xlfn.XLOOKUP(B73,SongID_DB!$B$2:$B$964,SongID_DB!$A$2:$A$964,,1,1))</f>
        <v>449</v>
      </c>
      <c r="B73" s="102" t="s">
        <v>501</v>
      </c>
      <c r="C73" s="102"/>
      <c r="D73" s="76"/>
      <c r="E73" s="102">
        <v>8</v>
      </c>
      <c r="F73" s="102">
        <v>5</v>
      </c>
      <c r="G73" s="76">
        <v>7</v>
      </c>
      <c r="H73" s="76">
        <f t="shared" si="3"/>
        <v>32</v>
      </c>
      <c r="I73" s="76" t="str">
        <f t="shared" si="4"/>
        <v/>
      </c>
      <c r="J73" s="76">
        <v>0</v>
      </c>
      <c r="K73" s="76">
        <f>IF(P73=1,_xlfn.XLOOKUP(B73,'極スコア(裏)_DB'!$A$2:$A$171,'極スコア(裏)_DB'!$B$2:$B$171,"점수 정보 없음",1,1),_xlfn.XLOOKUP(B73,極スコア_DB!$A$1:$A$962,極スコア_DB!$B$1:$B$962,"점수 정보 없음",1,1))</f>
        <v>0</v>
      </c>
      <c r="L73" s="76">
        <v>0</v>
      </c>
      <c r="M73" s="76">
        <v>0</v>
      </c>
      <c r="O73" s="102">
        <v>6</v>
      </c>
      <c r="P73" s="76">
        <v>0</v>
      </c>
    </row>
    <row r="74" spans="1:16" s="84" customFormat="1" x14ac:dyDescent="0.3">
      <c r="A74" s="76">
        <f>IF(P74=1,_xlfn.XLOOKUP(B74,SongID_DB!$B$2:$B$964,SongID_DB!$A$2:$A$964,,1,1)+2000,_xlfn.XLOOKUP(B74,SongID_DB!$B$2:$B$964,SongID_DB!$A$2:$A$964,,1,1))</f>
        <v>763</v>
      </c>
      <c r="B74" s="102" t="s">
        <v>1899</v>
      </c>
      <c r="C74" s="102" t="s">
        <v>58</v>
      </c>
      <c r="D74" s="76"/>
      <c r="E74" s="102">
        <v>8</v>
      </c>
      <c r="F74" s="102">
        <v>5</v>
      </c>
      <c r="G74" s="76">
        <v>8</v>
      </c>
      <c r="H74" s="76">
        <f t="shared" si="3"/>
        <v>128</v>
      </c>
      <c r="I74" s="76" t="str">
        <f t="shared" si="4"/>
        <v/>
      </c>
      <c r="J74" s="76">
        <v>0</v>
      </c>
      <c r="K74" s="76">
        <f>IF(P74=1,_xlfn.XLOOKUP(B74,'極スコア(裏)_DB'!$A$2:$A$171,'極スコア(裏)_DB'!$B$2:$B$171,"점수 정보 없음",1,1),_xlfn.XLOOKUP(B74,極スコア_DB!$A$1:$A$962,極スコア_DB!$B$1:$B$962,"점수 정보 없음",1,1))</f>
        <v>1007540</v>
      </c>
      <c r="L74" s="76">
        <v>0</v>
      </c>
      <c r="M74" s="76">
        <v>0</v>
      </c>
      <c r="O74" s="102">
        <v>8</v>
      </c>
      <c r="P74" s="76">
        <v>0</v>
      </c>
    </row>
    <row r="75" spans="1:16" s="84" customFormat="1" x14ac:dyDescent="0.3">
      <c r="A75" s="76">
        <f>IF(P75=1,_xlfn.XLOOKUP(B75,SongID_DB!$B$2:$B$964,SongID_DB!$A$2:$A$964,,1,1)+2000,_xlfn.XLOOKUP(B75,SongID_DB!$B$2:$B$964,SongID_DB!$A$2:$A$964,,1,1))</f>
        <v>722</v>
      </c>
      <c r="B75" s="102" t="s">
        <v>3230</v>
      </c>
      <c r="C75" s="102" t="s">
        <v>3231</v>
      </c>
      <c r="D75" s="76"/>
      <c r="E75" s="102">
        <v>8</v>
      </c>
      <c r="F75" s="102">
        <v>5</v>
      </c>
      <c r="G75" s="76">
        <v>9</v>
      </c>
      <c r="H75" s="76">
        <f t="shared" si="3"/>
        <v>128</v>
      </c>
      <c r="I75" s="76" t="str">
        <f t="shared" si="4"/>
        <v/>
      </c>
      <c r="J75" s="76">
        <v>0</v>
      </c>
      <c r="K75" s="76">
        <f>IF(P75=1,_xlfn.XLOOKUP(B75,'極スコア(裏)_DB'!$A$2:$A$171,'極スコア(裏)_DB'!$B$2:$B$171,"점수 정보 없음",1,1),_xlfn.XLOOKUP(B75,極スコア_DB!$A$1:$A$962,極スコア_DB!$B$1:$B$962,"점수 정보 없음",1,1))</f>
        <v>1007720</v>
      </c>
      <c r="L75" s="76">
        <v>0</v>
      </c>
      <c r="M75" s="76">
        <v>0</v>
      </c>
      <c r="O75" s="102">
        <v>8</v>
      </c>
      <c r="P75" s="76">
        <v>0</v>
      </c>
    </row>
    <row r="76" spans="1:16" s="84" customFormat="1" ht="18.75" x14ac:dyDescent="0.3">
      <c r="A76" s="76">
        <f>IF(P76=1,_xlfn.XLOOKUP(B76,SongID_DB!$B$2:$B$964,SongID_DB!$A$2:$A$964,,1,1)+2000,_xlfn.XLOOKUP(B76,SongID_DB!$B$2:$B$964,SongID_DB!$A$2:$A$964,,1,1))</f>
        <v>502</v>
      </c>
      <c r="B76" s="102" t="s">
        <v>3232</v>
      </c>
      <c r="C76" s="102" t="s">
        <v>742</v>
      </c>
      <c r="D76" s="76"/>
      <c r="E76" s="102">
        <v>8</v>
      </c>
      <c r="F76" s="102">
        <v>5</v>
      </c>
      <c r="G76" s="76">
        <v>10</v>
      </c>
      <c r="H76" s="76">
        <f t="shared" si="3"/>
        <v>128</v>
      </c>
      <c r="I76" s="76" t="str">
        <f t="shared" si="4"/>
        <v/>
      </c>
      <c r="J76" s="76">
        <v>0</v>
      </c>
      <c r="K76" s="76">
        <f>IF(P76=1,_xlfn.XLOOKUP(B76,'極スコア(裏)_DB'!$A$2:$A$171,'極スコア(裏)_DB'!$B$2:$B$171,"점수 정보 없음",1,1),_xlfn.XLOOKUP(B76,極スコア_DB!$A$1:$A$962,極スコア_DB!$B$1:$B$962,"점수 정보 없음",1,1))</f>
        <v>1004340</v>
      </c>
      <c r="L76" s="76">
        <v>0</v>
      </c>
      <c r="M76" s="76">
        <v>0</v>
      </c>
      <c r="O76" s="102">
        <v>8</v>
      </c>
      <c r="P76" s="76">
        <v>0</v>
      </c>
    </row>
    <row r="77" spans="1:16" s="84" customFormat="1" x14ac:dyDescent="0.3">
      <c r="A77" s="76">
        <f>IF(P77=1,_xlfn.XLOOKUP(B77,SongID_DB!$B$2:$B$964,SongID_DB!$A$2:$A$964,,1,1)+2000,_xlfn.XLOOKUP(B77,SongID_DB!$B$2:$B$964,SongID_DB!$A$2:$A$964,,1,1))</f>
        <v>363</v>
      </c>
      <c r="B77" s="102" t="s">
        <v>1363</v>
      </c>
      <c r="C77" s="102"/>
      <c r="D77" s="76"/>
      <c r="E77" s="102">
        <v>8</v>
      </c>
      <c r="F77" s="102">
        <v>5</v>
      </c>
      <c r="G77" s="76">
        <v>11</v>
      </c>
      <c r="H77" s="76">
        <f t="shared" si="3"/>
        <v>16</v>
      </c>
      <c r="I77" s="76" t="str">
        <f t="shared" si="4"/>
        <v/>
      </c>
      <c r="J77" s="76">
        <v>0</v>
      </c>
      <c r="K77" s="76">
        <f>IF(P77=1,_xlfn.XLOOKUP(B77,'極スコア(裏)_DB'!$A$2:$A$171,'極スコア(裏)_DB'!$B$2:$B$171,"점수 정보 없음",1,1),_xlfn.XLOOKUP(B77,極スコア_DB!$A$1:$A$962,極スコア_DB!$B$1:$B$962,"점수 정보 없음",1,1))</f>
        <v>1002320</v>
      </c>
      <c r="L77" s="76">
        <v>0</v>
      </c>
      <c r="M77" s="76">
        <v>0</v>
      </c>
      <c r="O77" s="102">
        <v>5</v>
      </c>
      <c r="P77" s="76">
        <v>0</v>
      </c>
    </row>
    <row r="78" spans="1:16" s="84" customFormat="1" x14ac:dyDescent="0.3">
      <c r="A78" s="76">
        <f>IF(P78=1,_xlfn.XLOOKUP(B78,SongID_DB!$B$2:$B$964,SongID_DB!$A$2:$A$964,,1,1)+2000,_xlfn.XLOOKUP(B78,SongID_DB!$B$2:$B$964,SongID_DB!$A$2:$A$964,,1,1))</f>
        <v>738</v>
      </c>
      <c r="B78" s="102" t="s">
        <v>515</v>
      </c>
      <c r="C78" s="102" t="s">
        <v>706</v>
      </c>
      <c r="D78" s="76"/>
      <c r="E78" s="102">
        <v>8</v>
      </c>
      <c r="F78" s="102">
        <v>5</v>
      </c>
      <c r="G78" s="76">
        <v>12</v>
      </c>
      <c r="H78" s="76">
        <f t="shared" si="3"/>
        <v>64</v>
      </c>
      <c r="I78" s="76" t="str">
        <f t="shared" si="4"/>
        <v/>
      </c>
      <c r="J78" s="76">
        <v>0</v>
      </c>
      <c r="K78" s="76">
        <f>IF(P78=1,_xlfn.XLOOKUP(B78,'極スコア(裏)_DB'!$A$2:$A$171,'極スコア(裏)_DB'!$B$2:$B$171,"점수 정보 없음",1,1),_xlfn.XLOOKUP(B78,極スコア_DB!$A$1:$A$962,極スコア_DB!$B$1:$B$962,"점수 정보 없음",1,1))</f>
        <v>1000510</v>
      </c>
      <c r="L78" s="76">
        <v>0</v>
      </c>
      <c r="M78" s="76">
        <v>0</v>
      </c>
      <c r="O78" s="102">
        <v>7</v>
      </c>
      <c r="P78" s="76">
        <v>0</v>
      </c>
    </row>
    <row r="79" spans="1:16" s="84" customFormat="1" x14ac:dyDescent="0.3">
      <c r="A79" s="76">
        <f>IF(P79=1,_xlfn.XLOOKUP(B79,SongID_DB!$B$2:$B$964,SongID_DB!$A$2:$A$964,,1,1)+2000,_xlfn.XLOOKUP(B79,SongID_DB!$B$2:$B$964,SongID_DB!$A$2:$A$964,,1,1))</f>
        <v>397</v>
      </c>
      <c r="B79" s="102" t="s">
        <v>513</v>
      </c>
      <c r="C79" s="102"/>
      <c r="D79" s="76"/>
      <c r="E79" s="102">
        <v>8</v>
      </c>
      <c r="F79" s="102">
        <v>5</v>
      </c>
      <c r="G79" s="76">
        <v>13</v>
      </c>
      <c r="H79" s="76">
        <f t="shared" si="3"/>
        <v>128</v>
      </c>
      <c r="I79" s="76" t="str">
        <f t="shared" si="4"/>
        <v/>
      </c>
      <c r="J79" s="76">
        <v>0</v>
      </c>
      <c r="K79" s="76">
        <f>IF(P79=1,_xlfn.XLOOKUP(B79,'極スコア(裏)_DB'!$A$2:$A$171,'極スコア(裏)_DB'!$B$2:$B$171,"점수 정보 없음",1,1),_xlfn.XLOOKUP(B79,極スコア_DB!$A$1:$A$962,極スコア_DB!$B$1:$B$962,"점수 정보 없음",1,1))</f>
        <v>1006450</v>
      </c>
      <c r="L79" s="76">
        <v>0</v>
      </c>
      <c r="M79" s="76">
        <v>0</v>
      </c>
      <c r="O79" s="102">
        <v>8</v>
      </c>
      <c r="P79" s="76">
        <v>0</v>
      </c>
    </row>
    <row r="80" spans="1:16" s="84" customFormat="1" x14ac:dyDescent="0.3">
      <c r="A80" s="76">
        <f>IF(P80=1,_xlfn.XLOOKUP(B80,SongID_DB!$B$2:$B$964,SongID_DB!$A$2:$A$964,,1,1)+2000,_xlfn.XLOOKUP(B80,SongID_DB!$B$2:$B$964,SongID_DB!$A$2:$A$964,,1,1))</f>
        <v>742</v>
      </c>
      <c r="B80" s="102" t="s">
        <v>588</v>
      </c>
      <c r="C80" s="102" t="s">
        <v>756</v>
      </c>
      <c r="D80" s="76"/>
      <c r="E80" s="102">
        <v>8</v>
      </c>
      <c r="F80" s="102">
        <v>5</v>
      </c>
      <c r="G80" s="76">
        <v>14</v>
      </c>
      <c r="H80" s="76">
        <f t="shared" si="3"/>
        <v>128</v>
      </c>
      <c r="I80" s="76" t="str">
        <f t="shared" si="4"/>
        <v/>
      </c>
      <c r="J80" s="76">
        <v>0</v>
      </c>
      <c r="K80" s="76">
        <f>IF(P80=1,_xlfn.XLOOKUP(B80,'極スコア(裏)_DB'!$A$2:$A$171,'極スコア(裏)_DB'!$B$2:$B$171,"점수 정보 없음",1,1),_xlfn.XLOOKUP(B80,極スコア_DB!$A$1:$A$962,極スコア_DB!$B$1:$B$962,"점수 정보 없음",1,1))</f>
        <v>1005980</v>
      </c>
      <c r="L80" s="76">
        <v>0</v>
      </c>
      <c r="M80" s="76">
        <v>0</v>
      </c>
      <c r="O80" s="102">
        <v>8</v>
      </c>
      <c r="P80" s="76">
        <v>0</v>
      </c>
    </row>
    <row r="81" spans="1:16" s="84" customFormat="1" x14ac:dyDescent="0.3">
      <c r="A81" s="76">
        <f>IF(P81=1,_xlfn.XLOOKUP(B81,SongID_DB!$B$2:$B$964,SongID_DB!$A$2:$A$964,,1,1)+2000,_xlfn.XLOOKUP(B81,SongID_DB!$B$2:$B$964,SongID_DB!$A$2:$A$964,,1,1))</f>
        <v>80</v>
      </c>
      <c r="B81" s="102" t="s">
        <v>974</v>
      </c>
      <c r="C81" s="102" t="s">
        <v>139</v>
      </c>
      <c r="D81" s="76"/>
      <c r="E81" s="102">
        <v>8</v>
      </c>
      <c r="F81" s="102">
        <v>5</v>
      </c>
      <c r="G81" s="76">
        <v>15</v>
      </c>
      <c r="H81" s="76">
        <f t="shared" si="3"/>
        <v>64</v>
      </c>
      <c r="I81" s="76" t="str">
        <f t="shared" si="4"/>
        <v/>
      </c>
      <c r="J81" s="76">
        <v>0</v>
      </c>
      <c r="K81" s="76">
        <f>IF(P81=1,_xlfn.XLOOKUP(B81,'極スコア(裏)_DB'!$A$2:$A$171,'極スコア(裏)_DB'!$B$2:$B$171,"점수 정보 없음",1,1),_xlfn.XLOOKUP(B81,極スコア_DB!$A$1:$A$962,極スコア_DB!$B$1:$B$962,"점수 정보 없음",1,1))</f>
        <v>1006860</v>
      </c>
      <c r="L81" s="76">
        <v>0</v>
      </c>
      <c r="M81" s="76">
        <v>0</v>
      </c>
      <c r="O81" s="102">
        <v>7</v>
      </c>
      <c r="P81" s="76">
        <v>0</v>
      </c>
    </row>
    <row r="82" spans="1:16" s="84" customFormat="1" x14ac:dyDescent="0.3">
      <c r="A82" s="76">
        <f>IF(P82=1,_xlfn.XLOOKUP(B82,SongID_DB!$B$2:$B$964,SongID_DB!$A$2:$A$964,,1,1)+2000,_xlfn.XLOOKUP(B82,SongID_DB!$B$2:$B$964,SongID_DB!$A$2:$A$964,,1,1))</f>
        <v>386</v>
      </c>
      <c r="B82" s="43" t="s">
        <v>3233</v>
      </c>
      <c r="C82" s="102" t="s">
        <v>722</v>
      </c>
      <c r="D82" s="76"/>
      <c r="E82" s="102">
        <v>8</v>
      </c>
      <c r="F82" s="102">
        <v>5</v>
      </c>
      <c r="G82" s="76">
        <v>16</v>
      </c>
      <c r="H82" s="76">
        <f t="shared" si="3"/>
        <v>128</v>
      </c>
      <c r="I82" s="76" t="str">
        <f t="shared" si="4"/>
        <v/>
      </c>
      <c r="J82" s="76">
        <v>0</v>
      </c>
      <c r="K82" s="76">
        <f>IF(P82=1,_xlfn.XLOOKUP(B82,'極スコア(裏)_DB'!$A$2:$A$171,'極スコア(裏)_DB'!$B$2:$B$171,"점수 정보 없음",1,1),_xlfn.XLOOKUP(B82,極スコア_DB!$A$1:$A$962,極スコア_DB!$B$1:$B$962,"점수 정보 없음",1,1))</f>
        <v>1003430</v>
      </c>
      <c r="L82" s="76">
        <v>0</v>
      </c>
      <c r="M82" s="76">
        <v>0</v>
      </c>
      <c r="O82" s="102">
        <v>8</v>
      </c>
      <c r="P82" s="76">
        <v>0</v>
      </c>
    </row>
    <row r="83" spans="1:16" s="84" customFormat="1" x14ac:dyDescent="0.3">
      <c r="A83" s="76">
        <f>IF(P83=1,_xlfn.XLOOKUP(B83,SongID_DB!$B$2:$B$964,SongID_DB!$A$2:$A$964,,1,1)+2000,_xlfn.XLOOKUP(B83,SongID_DB!$B$2:$B$964,SongID_DB!$A$2:$A$964,,1,1))</f>
        <v>181</v>
      </c>
      <c r="B83" s="102" t="s">
        <v>232</v>
      </c>
      <c r="C83" s="102" t="s">
        <v>100</v>
      </c>
      <c r="D83" s="76"/>
      <c r="E83" s="102">
        <v>8</v>
      </c>
      <c r="F83" s="102">
        <v>5</v>
      </c>
      <c r="G83" s="76">
        <v>17</v>
      </c>
      <c r="H83" s="76">
        <f t="shared" si="3"/>
        <v>128</v>
      </c>
      <c r="I83" s="76" t="str">
        <f t="shared" si="4"/>
        <v/>
      </c>
      <c r="J83" s="76">
        <v>0</v>
      </c>
      <c r="K83" s="76">
        <f>IF(P83=1,_xlfn.XLOOKUP(B83,'極スコア(裏)_DB'!$A$2:$A$171,'極スコア(裏)_DB'!$B$2:$B$171,"점수 정보 없음",1,1),_xlfn.XLOOKUP(B83,極スコア_DB!$A$1:$A$962,極スコア_DB!$B$1:$B$962,"점수 정보 없음",1,1))</f>
        <v>1008200</v>
      </c>
      <c r="L83" s="76">
        <v>0</v>
      </c>
      <c r="M83" s="76">
        <v>0</v>
      </c>
      <c r="O83" s="102">
        <v>8</v>
      </c>
      <c r="P83" s="76">
        <v>0</v>
      </c>
    </row>
    <row r="84" spans="1:16" s="84" customFormat="1" x14ac:dyDescent="0.3">
      <c r="A84" s="76">
        <f>IF(P84=1,_xlfn.XLOOKUP(B84,SongID_DB!$B$2:$B$964,SongID_DB!$A$2:$A$964,,1,1)+2000,_xlfn.XLOOKUP(B84,SongID_DB!$B$2:$B$964,SongID_DB!$A$2:$A$964,,1,1))</f>
        <v>814</v>
      </c>
      <c r="B84" s="102" t="s">
        <v>1965</v>
      </c>
      <c r="C84" s="102" t="s">
        <v>80</v>
      </c>
      <c r="D84" s="76"/>
      <c r="E84" s="102">
        <v>8</v>
      </c>
      <c r="F84" s="102">
        <v>5</v>
      </c>
      <c r="G84" s="76">
        <v>18</v>
      </c>
      <c r="H84" s="76">
        <f t="shared" si="3"/>
        <v>128</v>
      </c>
      <c r="I84" s="76" t="str">
        <f t="shared" si="4"/>
        <v/>
      </c>
      <c r="J84" s="76">
        <v>0</v>
      </c>
      <c r="K84" s="76">
        <f>IF(P84=1,_xlfn.XLOOKUP(B84,'極スコア(裏)_DB'!$A$2:$A$171,'極スコア(裏)_DB'!$B$2:$B$171,"점수 정보 없음",1,1),_xlfn.XLOOKUP(B84,極スコア_DB!$A$1:$A$962,極スコア_DB!$B$1:$B$962,"점수 정보 없음",1,1))</f>
        <v>1007560</v>
      </c>
      <c r="L84" s="76">
        <v>0</v>
      </c>
      <c r="M84" s="76">
        <v>0</v>
      </c>
      <c r="O84" s="102">
        <v>8</v>
      </c>
      <c r="P84" s="76">
        <v>0</v>
      </c>
    </row>
    <row r="85" spans="1:16" s="84" customFormat="1" x14ac:dyDescent="0.3">
      <c r="A85" s="76">
        <f>IF(P85=1,_xlfn.XLOOKUP(B85,SongID_DB!$B$2:$B$964,SongID_DB!$A$2:$A$964,,1,1)+2000,_xlfn.XLOOKUP(B85,SongID_DB!$B$2:$B$964,SongID_DB!$A$2:$A$964,,1,1))</f>
        <v>356</v>
      </c>
      <c r="B85" s="102" t="s">
        <v>814</v>
      </c>
      <c r="C85" s="102" t="s">
        <v>667</v>
      </c>
      <c r="D85" s="76"/>
      <c r="E85" s="102">
        <v>8</v>
      </c>
      <c r="F85" s="102">
        <v>5</v>
      </c>
      <c r="G85" s="76">
        <v>19</v>
      </c>
      <c r="H85" s="76">
        <f t="shared" si="3"/>
        <v>128</v>
      </c>
      <c r="I85" s="76" t="str">
        <f t="shared" si="4"/>
        <v/>
      </c>
      <c r="J85" s="76">
        <v>0</v>
      </c>
      <c r="K85" s="76">
        <f>IF(P85=1,_xlfn.XLOOKUP(B85,'極スコア(裏)_DB'!$A$2:$A$171,'極スコア(裏)_DB'!$B$2:$B$171,"점수 정보 없음",1,1),_xlfn.XLOOKUP(B85,極スコア_DB!$A$1:$A$962,極スコア_DB!$B$1:$B$962,"점수 정보 없음",1,1))</f>
        <v>1000000</v>
      </c>
      <c r="L85" s="76">
        <v>0</v>
      </c>
      <c r="M85" s="76">
        <v>0</v>
      </c>
      <c r="O85" s="102">
        <v>8</v>
      </c>
      <c r="P85" s="76">
        <v>0</v>
      </c>
    </row>
    <row r="86" spans="1:16" s="84" customFormat="1" x14ac:dyDescent="0.3">
      <c r="A86" s="76">
        <f>IF(P86=1,_xlfn.XLOOKUP(B86,SongID_DB!$B$2:$B$964,SongID_DB!$A$2:$A$964,,1,1)+2000,_xlfn.XLOOKUP(B86,SongID_DB!$B$2:$B$964,SongID_DB!$A$2:$A$964,,1,1))</f>
        <v>1</v>
      </c>
      <c r="B86" s="102" t="s">
        <v>857</v>
      </c>
      <c r="C86" s="102" t="s">
        <v>3234</v>
      </c>
      <c r="D86" s="76"/>
      <c r="E86" s="102">
        <v>8</v>
      </c>
      <c r="F86" s="102">
        <v>5</v>
      </c>
      <c r="G86" s="76">
        <v>20</v>
      </c>
      <c r="H86" s="76">
        <f t="shared" si="3"/>
        <v>128</v>
      </c>
      <c r="I86" s="76" t="str">
        <f t="shared" si="4"/>
        <v/>
      </c>
      <c r="J86" s="76">
        <v>0</v>
      </c>
      <c r="K86" s="76">
        <f>IF(P86=1,_xlfn.XLOOKUP(B86,'極スコア(裏)_DB'!$A$2:$A$171,'極スコア(裏)_DB'!$B$2:$B$171,"점수 정보 없음",1,1),_xlfn.XLOOKUP(B86,極スコア_DB!$A$1:$A$962,極スコア_DB!$B$1:$B$962,"점수 정보 없음",1,1))</f>
        <v>1002900</v>
      </c>
      <c r="L86" s="76">
        <v>0</v>
      </c>
      <c r="M86" s="76">
        <v>0</v>
      </c>
      <c r="O86" s="102">
        <v>8</v>
      </c>
      <c r="P86" s="76">
        <v>0</v>
      </c>
    </row>
    <row r="87" spans="1:16" s="84" customFormat="1" x14ac:dyDescent="0.3">
      <c r="A87" s="76">
        <f>IF(P87=1,_xlfn.XLOOKUP(B87,SongID_DB!$B$2:$B$964,SongID_DB!$A$2:$A$964,,1,1)+2000,_xlfn.XLOOKUP(B87,SongID_DB!$B$2:$B$964,SongID_DB!$A$2:$A$964,,1,1))</f>
        <v>815</v>
      </c>
      <c r="B87" s="102" t="s">
        <v>3235</v>
      </c>
      <c r="C87" s="102" t="s">
        <v>3236</v>
      </c>
      <c r="D87" s="76"/>
      <c r="E87" s="102">
        <v>8</v>
      </c>
      <c r="F87" s="102">
        <v>5</v>
      </c>
      <c r="G87" s="76">
        <v>21</v>
      </c>
      <c r="H87" s="76">
        <f t="shared" si="3"/>
        <v>128</v>
      </c>
      <c r="I87" s="76" t="str">
        <f t="shared" si="4"/>
        <v/>
      </c>
      <c r="J87" s="76">
        <v>0</v>
      </c>
      <c r="K87" s="76">
        <f>IF(P87=1,_xlfn.XLOOKUP(B87,'極スコア(裏)_DB'!$A$2:$A$171,'極スコア(裏)_DB'!$B$2:$B$171,"점수 정보 없음",1,1),_xlfn.XLOOKUP(B87,極スコア_DB!$A$1:$A$962,極スコア_DB!$B$1:$B$962,"점수 정보 없음",1,1))</f>
        <v>0</v>
      </c>
      <c r="L87" s="76">
        <v>0</v>
      </c>
      <c r="M87" s="76">
        <v>0</v>
      </c>
      <c r="O87" s="102">
        <v>8</v>
      </c>
      <c r="P87" s="76">
        <v>0</v>
      </c>
    </row>
    <row r="88" spans="1:16" s="84" customFormat="1" x14ac:dyDescent="0.3">
      <c r="A88" s="76">
        <f>IF(P88=1,_xlfn.XLOOKUP(B88,SongID_DB!$B$2:$B$964,SongID_DB!$A$2:$A$964,,1,1)+2000,_xlfn.XLOOKUP(B88,SongID_DB!$B$2:$B$964,SongID_DB!$A$2:$A$964,,1,1))</f>
        <v>721</v>
      </c>
      <c r="B88" s="102" t="s">
        <v>3237</v>
      </c>
      <c r="C88" s="102" t="s">
        <v>10</v>
      </c>
      <c r="D88" s="76"/>
      <c r="E88" s="102">
        <v>8</v>
      </c>
      <c r="F88" s="102">
        <v>5</v>
      </c>
      <c r="G88" s="76">
        <v>22</v>
      </c>
      <c r="H88" s="76">
        <f t="shared" si="3"/>
        <v>128</v>
      </c>
      <c r="I88" s="76" t="str">
        <f t="shared" si="4"/>
        <v/>
      </c>
      <c r="J88" s="76">
        <v>0</v>
      </c>
      <c r="K88" s="76">
        <f>IF(P88=1,_xlfn.XLOOKUP(B88,'極スコア(裏)_DB'!$A$2:$A$171,'極スコア(裏)_DB'!$B$2:$B$171,"점수 정보 없음",1,1),_xlfn.XLOOKUP(B88,極スコア_DB!$A$1:$A$962,極スコア_DB!$B$1:$B$962,"점수 정보 없음",1,1))</f>
        <v>0</v>
      </c>
      <c r="L88" s="76">
        <v>0</v>
      </c>
      <c r="M88" s="76">
        <v>0</v>
      </c>
      <c r="O88" s="102">
        <v>8</v>
      </c>
      <c r="P88" s="76">
        <v>0</v>
      </c>
    </row>
    <row r="89" spans="1:16" s="84" customFormat="1" x14ac:dyDescent="0.3">
      <c r="A89" s="76">
        <f>IF(P89=1,_xlfn.XLOOKUP(B89,SongID_DB!$B$2:$B$964,SongID_DB!$A$2:$A$964,,1,1)+2000,_xlfn.XLOOKUP(B89,SongID_DB!$B$2:$B$964,SongID_DB!$A$2:$A$964,,1,1))</f>
        <v>833</v>
      </c>
      <c r="B89" s="102" t="s">
        <v>1986</v>
      </c>
      <c r="C89" s="102"/>
      <c r="D89" s="76"/>
      <c r="E89" s="102">
        <v>8</v>
      </c>
      <c r="F89" s="102">
        <v>5</v>
      </c>
      <c r="G89" s="76">
        <v>23</v>
      </c>
      <c r="H89" s="76">
        <f t="shared" si="3"/>
        <v>128</v>
      </c>
      <c r="I89" s="76" t="str">
        <f t="shared" si="4"/>
        <v/>
      </c>
      <c r="J89" s="76">
        <v>0</v>
      </c>
      <c r="K89" s="76">
        <f>IF(P89=1,_xlfn.XLOOKUP(B89,'極スコア(裏)_DB'!$A$2:$A$171,'極スコア(裏)_DB'!$B$2:$B$171,"점수 정보 없음",1,1),_xlfn.XLOOKUP(B89,極スコア_DB!$A$1:$A$962,極スコア_DB!$B$1:$B$962,"점수 정보 없음",1,1))</f>
        <v>1005380</v>
      </c>
      <c r="L89" s="76">
        <v>0</v>
      </c>
      <c r="M89" s="76">
        <v>0</v>
      </c>
      <c r="O89" s="102">
        <v>8</v>
      </c>
      <c r="P89" s="76">
        <v>0</v>
      </c>
    </row>
    <row r="90" spans="1:16" s="84" customFormat="1" x14ac:dyDescent="0.3">
      <c r="A90" s="76">
        <f>IF(P90=1,_xlfn.XLOOKUP(B90,SongID_DB!$B$2:$B$964,SongID_DB!$A$2:$A$964,,1,1)+2000,_xlfn.XLOOKUP(B90,SongID_DB!$B$2:$B$964,SongID_DB!$A$2:$A$964,,1,1))</f>
        <v>163</v>
      </c>
      <c r="B90" s="102" t="s">
        <v>533</v>
      </c>
      <c r="C90" s="102"/>
      <c r="D90" s="76"/>
      <c r="E90" s="102">
        <v>8</v>
      </c>
      <c r="F90" s="102">
        <v>5</v>
      </c>
      <c r="G90" s="76">
        <v>24</v>
      </c>
      <c r="H90" s="76">
        <f t="shared" si="3"/>
        <v>128</v>
      </c>
      <c r="I90" s="76" t="str">
        <f t="shared" si="4"/>
        <v/>
      </c>
      <c r="J90" s="76">
        <v>0</v>
      </c>
      <c r="K90" s="76">
        <f>IF(P90=1,_xlfn.XLOOKUP(B90,'極スコア(裏)_DB'!$A$2:$A$171,'極スコア(裏)_DB'!$B$2:$B$171,"점수 정보 없음",1,1),_xlfn.XLOOKUP(B90,極スコア_DB!$A$1:$A$962,極スコア_DB!$B$1:$B$962,"점수 정보 없음",1,1))</f>
        <v>0</v>
      </c>
      <c r="L90" s="76">
        <v>0</v>
      </c>
      <c r="M90" s="76">
        <v>0</v>
      </c>
      <c r="O90" s="102">
        <v>8</v>
      </c>
      <c r="P90" s="76">
        <v>0</v>
      </c>
    </row>
    <row r="91" spans="1:16" s="84" customFormat="1" x14ac:dyDescent="0.3">
      <c r="A91" s="79">
        <f>IF(P91=1,_xlfn.XLOOKUP(B91,SongID_DB!$B$2:$B$964,SongID_DB!$A$2:$A$964,,1,1)+2000,_xlfn.XLOOKUP(B91,SongID_DB!$B$2:$B$964,SongID_DB!$A$2:$A$964,,1,1))</f>
        <v>398</v>
      </c>
      <c r="B91" s="103" t="s">
        <v>1408</v>
      </c>
      <c r="C91" s="103" t="s">
        <v>2846</v>
      </c>
      <c r="D91" s="79"/>
      <c r="E91" s="103">
        <v>8</v>
      </c>
      <c r="F91" s="103">
        <v>6</v>
      </c>
      <c r="G91" s="79">
        <v>0</v>
      </c>
      <c r="H91" s="79">
        <f t="shared" si="3"/>
        <v>128</v>
      </c>
      <c r="I91" s="79" t="str">
        <f t="shared" si="4"/>
        <v/>
      </c>
      <c r="J91" s="79">
        <v>0</v>
      </c>
      <c r="K91" s="79">
        <f>IF(P91=1,_xlfn.XLOOKUP(B91,'極スコア(裏)_DB'!$A$2:$A$171,'極スコア(裏)_DB'!$B$2:$B$171,"점수 정보 없음",1,1),_xlfn.XLOOKUP(B91,極スコア_DB!$A$1:$A$962,極スコア_DB!$B$1:$B$962,"점수 정보 없음",1,1))</f>
        <v>1004480</v>
      </c>
      <c r="L91" s="79">
        <v>0</v>
      </c>
      <c r="M91" s="79">
        <v>0</v>
      </c>
      <c r="O91" s="103">
        <v>8</v>
      </c>
      <c r="P91" s="79">
        <v>0</v>
      </c>
    </row>
    <row r="92" spans="1:16" s="84" customFormat="1" x14ac:dyDescent="0.3">
      <c r="A92" s="79">
        <f>IF(P92=1,_xlfn.XLOOKUP(B92,SongID_DB!$B$2:$B$964,SongID_DB!$A$2:$A$964,,1,1)+2000,_xlfn.XLOOKUP(B92,SongID_DB!$B$2:$B$964,SongID_DB!$A$2:$A$964,,1,1))</f>
        <v>573</v>
      </c>
      <c r="B92" s="103" t="s">
        <v>1656</v>
      </c>
      <c r="C92" s="103" t="s">
        <v>684</v>
      </c>
      <c r="D92" s="79"/>
      <c r="E92" s="103">
        <v>8</v>
      </c>
      <c r="F92" s="103">
        <v>6</v>
      </c>
      <c r="G92" s="79">
        <v>1</v>
      </c>
      <c r="H92" s="79">
        <f t="shared" si="3"/>
        <v>128</v>
      </c>
      <c r="I92" s="79" t="str">
        <f t="shared" si="4"/>
        <v/>
      </c>
      <c r="J92" s="79">
        <v>0</v>
      </c>
      <c r="K92" s="79">
        <f>IF(P92=1,_xlfn.XLOOKUP(B92,'極スコア(裏)_DB'!$A$2:$A$171,'極スコア(裏)_DB'!$B$2:$B$171,"점수 정보 없음",1,1),_xlfn.XLOOKUP(B92,極スコア_DB!$A$1:$A$962,極スコア_DB!$B$1:$B$962,"점수 정보 없음",1,1))</f>
        <v>0</v>
      </c>
      <c r="L92" s="79">
        <v>0</v>
      </c>
      <c r="M92" s="79">
        <v>0</v>
      </c>
      <c r="O92" s="103">
        <v>8</v>
      </c>
      <c r="P92" s="79">
        <v>0</v>
      </c>
    </row>
    <row r="93" spans="1:16" s="84" customFormat="1" x14ac:dyDescent="0.3">
      <c r="A93" s="79">
        <f>IF(P93=1,_xlfn.XLOOKUP(B93,SongID_DB!$B$2:$B$964,SongID_DB!$A$2:$A$964,,1,1)+2000,_xlfn.XLOOKUP(B93,SongID_DB!$B$2:$B$964,SongID_DB!$A$2:$A$964,,1,1))</f>
        <v>685</v>
      </c>
      <c r="B93" s="103" t="s">
        <v>1794</v>
      </c>
      <c r="C93" s="103" t="s">
        <v>78</v>
      </c>
      <c r="D93" s="79"/>
      <c r="E93" s="79">
        <v>8</v>
      </c>
      <c r="F93" s="79">
        <v>6</v>
      </c>
      <c r="G93" s="79">
        <v>2</v>
      </c>
      <c r="H93" s="79">
        <f t="shared" si="3"/>
        <v>128</v>
      </c>
      <c r="I93" s="79" t="str">
        <f t="shared" si="4"/>
        <v/>
      </c>
      <c r="J93" s="79">
        <v>0</v>
      </c>
      <c r="K93" s="79">
        <f>IF(P93=1,_xlfn.XLOOKUP(B93,'極スコア(裏)_DB'!$A$2:$A$171,'極スコア(裏)_DB'!$B$2:$B$171,"점수 정보 없음",1,1),_xlfn.XLOOKUP(B93,極スコア_DB!$A$1:$A$962,極スコア_DB!$B$1:$B$962,"점수 정보 없음",1,1))</f>
        <v>1000400</v>
      </c>
      <c r="L93" s="79">
        <v>0</v>
      </c>
      <c r="M93" s="79">
        <v>0</v>
      </c>
      <c r="O93" s="79">
        <v>8</v>
      </c>
      <c r="P93" s="79">
        <v>0</v>
      </c>
    </row>
    <row r="94" spans="1:16" s="84" customFormat="1" x14ac:dyDescent="0.3">
      <c r="A94" s="79">
        <f>IF(P94=1,_xlfn.XLOOKUP(B94,SongID_DB!$B$2:$B$964,SongID_DB!$A$2:$A$964,,1,1)+2000,_xlfn.XLOOKUP(B94,SongID_DB!$B$2:$B$964,SongID_DB!$A$2:$A$964,,1,1))</f>
        <v>864</v>
      </c>
      <c r="B94" s="86" t="s">
        <v>2026</v>
      </c>
      <c r="C94" s="104" t="s">
        <v>656</v>
      </c>
      <c r="D94" s="79"/>
      <c r="E94" s="103">
        <v>8</v>
      </c>
      <c r="F94" s="103">
        <v>6</v>
      </c>
      <c r="G94" s="79">
        <v>3</v>
      </c>
      <c r="H94" s="79">
        <f t="shared" si="3"/>
        <v>16</v>
      </c>
      <c r="I94" s="79" t="str">
        <f t="shared" si="4"/>
        <v/>
      </c>
      <c r="J94" s="79">
        <v>0</v>
      </c>
      <c r="K94" s="79">
        <f>IF(P94=1,_xlfn.XLOOKUP(B94,'極スコア(裏)_DB'!$A$2:$A$171,'極スコア(裏)_DB'!$B$2:$B$171,"점수 정보 없음",1,1),_xlfn.XLOOKUP(B94,極スコア_DB!$A$1:$A$962,極スコア_DB!$B$1:$B$962,"점수 정보 없음",1,1))</f>
        <v>1001240</v>
      </c>
      <c r="L94" s="79">
        <v>0</v>
      </c>
      <c r="M94" s="79">
        <v>0</v>
      </c>
      <c r="O94" s="103">
        <v>5</v>
      </c>
      <c r="P94" s="79">
        <v>0</v>
      </c>
    </row>
    <row r="95" spans="1:16" s="84" customFormat="1" x14ac:dyDescent="0.3">
      <c r="A95" s="79">
        <f>IF(P95=1,_xlfn.XLOOKUP(B95,SongID_DB!$B$2:$B$964,SongID_DB!$A$2:$A$964,,1,1)+2000,_xlfn.XLOOKUP(B95,SongID_DB!$B$2:$B$964,SongID_DB!$A$2:$A$964,,1,1))</f>
        <v>421</v>
      </c>
      <c r="B95" s="86" t="s">
        <v>3238</v>
      </c>
      <c r="C95" s="104" t="s">
        <v>210</v>
      </c>
      <c r="D95" s="79"/>
      <c r="E95" s="103">
        <v>8</v>
      </c>
      <c r="F95" s="103">
        <v>6</v>
      </c>
      <c r="G95" s="79">
        <v>4</v>
      </c>
      <c r="H95" s="79">
        <f t="shared" si="3"/>
        <v>32</v>
      </c>
      <c r="I95" s="79" t="str">
        <f t="shared" si="4"/>
        <v/>
      </c>
      <c r="J95" s="79">
        <v>0</v>
      </c>
      <c r="K95" s="79">
        <f>IF(P95=1,_xlfn.XLOOKUP(B95,'極スコア(裏)_DB'!$A$2:$A$171,'極スコア(裏)_DB'!$B$2:$B$171,"점수 정보 없음",1,1),_xlfn.XLOOKUP(B95,極スコア_DB!$A$1:$A$962,極スコア_DB!$B$1:$B$962,"점수 정보 없음",1,1))</f>
        <v>1005000</v>
      </c>
      <c r="L95" s="79">
        <v>0</v>
      </c>
      <c r="M95" s="79">
        <v>0</v>
      </c>
      <c r="O95" s="103">
        <v>6</v>
      </c>
      <c r="P95" s="79">
        <v>0</v>
      </c>
    </row>
    <row r="96" spans="1:16" s="84" customFormat="1" x14ac:dyDescent="0.3">
      <c r="A96" s="79">
        <f>IF(P96=1,_xlfn.XLOOKUP(B96,SongID_DB!$B$2:$B$964,SongID_DB!$A$2:$A$964,,1,1)+2000,_xlfn.XLOOKUP(B96,SongID_DB!$B$2:$B$964,SongID_DB!$A$2:$A$964,,1,1))</f>
        <v>20</v>
      </c>
      <c r="B96" s="86" t="s">
        <v>892</v>
      </c>
      <c r="C96" s="104"/>
      <c r="D96" s="79"/>
      <c r="E96" s="103">
        <v>8</v>
      </c>
      <c r="F96" s="103">
        <v>6</v>
      </c>
      <c r="G96" s="79">
        <v>5</v>
      </c>
      <c r="H96" s="79">
        <f t="shared" ref="H96:H159" si="5">2^O96/2</f>
        <v>16</v>
      </c>
      <c r="I96" s="79" t="str">
        <f t="shared" si="4"/>
        <v/>
      </c>
      <c r="J96" s="79">
        <v>0</v>
      </c>
      <c r="K96" s="79">
        <f>IF(P96=1,_xlfn.XLOOKUP(B96,'極スコア(裏)_DB'!$A$2:$A$171,'極スコア(裏)_DB'!$B$2:$B$171,"점수 정보 없음",1,1),_xlfn.XLOOKUP(B96,極スコア_DB!$A$1:$A$962,極スコア_DB!$B$1:$B$962,"점수 정보 없음",1,1))</f>
        <v>1006650</v>
      </c>
      <c r="L96" s="79">
        <v>0</v>
      </c>
      <c r="M96" s="79">
        <v>0</v>
      </c>
      <c r="O96" s="103">
        <v>5</v>
      </c>
      <c r="P96" s="79">
        <v>0</v>
      </c>
    </row>
    <row r="97" spans="1:16" s="84" customFormat="1" x14ac:dyDescent="0.3">
      <c r="A97" s="79">
        <f>IF(P97=1,_xlfn.XLOOKUP(B97,SongID_DB!$B$2:$B$964,SongID_DB!$A$2:$A$964,,1,1)+2000,_xlfn.XLOOKUP(B97,SongID_DB!$B$2:$B$964,SongID_DB!$A$2:$A$964,,1,1))</f>
        <v>96</v>
      </c>
      <c r="B97" s="86" t="s">
        <v>1002</v>
      </c>
      <c r="C97" s="104" t="s">
        <v>658</v>
      </c>
      <c r="D97" s="79"/>
      <c r="E97" s="103">
        <v>8</v>
      </c>
      <c r="F97" s="103">
        <v>6</v>
      </c>
      <c r="G97" s="79">
        <v>6</v>
      </c>
      <c r="H97" s="79">
        <f t="shared" si="5"/>
        <v>64</v>
      </c>
      <c r="I97" s="79" t="str">
        <f t="shared" si="4"/>
        <v/>
      </c>
      <c r="J97" s="79">
        <v>0</v>
      </c>
      <c r="K97" s="79">
        <f>IF(P97=1,_xlfn.XLOOKUP(B97,'極スコア(裏)_DB'!$A$2:$A$171,'極スコア(裏)_DB'!$B$2:$B$171,"점수 정보 없음",1,1),_xlfn.XLOOKUP(B97,極スコア_DB!$A$1:$A$962,極スコア_DB!$B$1:$B$962,"점수 정보 없음",1,1))</f>
        <v>1004040</v>
      </c>
      <c r="L97" s="79">
        <v>0</v>
      </c>
      <c r="M97" s="79">
        <v>0</v>
      </c>
      <c r="O97" s="103">
        <v>7</v>
      </c>
      <c r="P97" s="79">
        <v>0</v>
      </c>
    </row>
    <row r="98" spans="1:16" s="84" customFormat="1" x14ac:dyDescent="0.3">
      <c r="A98" s="79">
        <f>IF(P98=1,_xlfn.XLOOKUP(B98,SongID_DB!$B$2:$B$964,SongID_DB!$A$2:$A$964,,1,1)+2000,_xlfn.XLOOKUP(B98,SongID_DB!$B$2:$B$964,SongID_DB!$A$2:$A$964,,1,1))</f>
        <v>1039</v>
      </c>
      <c r="B98" s="86" t="s">
        <v>237</v>
      </c>
      <c r="C98" s="104" t="s">
        <v>3239</v>
      </c>
      <c r="D98" s="79"/>
      <c r="E98" s="103">
        <v>8</v>
      </c>
      <c r="F98" s="103">
        <v>6</v>
      </c>
      <c r="G98" s="79">
        <v>7</v>
      </c>
      <c r="H98" s="79">
        <f t="shared" si="5"/>
        <v>128</v>
      </c>
      <c r="I98" s="79" t="str">
        <f t="shared" si="4"/>
        <v/>
      </c>
      <c r="J98" s="79">
        <v>0</v>
      </c>
      <c r="K98" s="79">
        <f>IF(P98=1,_xlfn.XLOOKUP(B98,'極スコア(裏)_DB'!$A$2:$A$171,'極スコア(裏)_DB'!$B$2:$B$171,"점수 정보 없음",1,1),_xlfn.XLOOKUP(B98,極スコア_DB!$A$1:$A$962,極スコア_DB!$B$1:$B$962,"점수 정보 없음",1,1))</f>
        <v>1008980</v>
      </c>
      <c r="L98" s="79">
        <v>0</v>
      </c>
      <c r="M98" s="79">
        <v>0</v>
      </c>
      <c r="O98" s="103">
        <v>8</v>
      </c>
      <c r="P98" s="79">
        <v>0</v>
      </c>
    </row>
    <row r="99" spans="1:16" s="84" customFormat="1" x14ac:dyDescent="0.3">
      <c r="A99" s="79">
        <f>IF(P99=1,_xlfn.XLOOKUP(B99,SongID_DB!$B$2:$B$964,SongID_DB!$A$2:$A$964,,1,1)+2000,_xlfn.XLOOKUP(B99,SongID_DB!$B$2:$B$964,SongID_DB!$A$2:$A$964,,1,1))</f>
        <v>756</v>
      </c>
      <c r="B99" s="86" t="s">
        <v>1886</v>
      </c>
      <c r="C99" s="104"/>
      <c r="D99" s="79"/>
      <c r="E99" s="103">
        <v>8</v>
      </c>
      <c r="F99" s="103">
        <v>6</v>
      </c>
      <c r="G99" s="79">
        <v>8</v>
      </c>
      <c r="H99" s="79">
        <f t="shared" si="5"/>
        <v>16</v>
      </c>
      <c r="I99" s="79" t="str">
        <f t="shared" si="4"/>
        <v/>
      </c>
      <c r="J99" s="79">
        <v>0</v>
      </c>
      <c r="K99" s="79">
        <f>IF(P99=1,_xlfn.XLOOKUP(B99,'極スコア(裏)_DB'!$A$2:$A$171,'極スコア(裏)_DB'!$B$2:$B$171,"점수 정보 없음",1,1),_xlfn.XLOOKUP(B99,極スコア_DB!$A$1:$A$962,極スコア_DB!$B$1:$B$962,"점수 정보 없음",1,1))</f>
        <v>1004790</v>
      </c>
      <c r="L99" s="79">
        <v>0</v>
      </c>
      <c r="M99" s="79">
        <v>0</v>
      </c>
      <c r="O99" s="103">
        <v>5</v>
      </c>
      <c r="P99" s="79">
        <v>0</v>
      </c>
    </row>
    <row r="100" spans="1:16" s="84" customFormat="1" x14ac:dyDescent="0.3">
      <c r="A100" s="79">
        <f>IF(P100=1,_xlfn.XLOOKUP(B100,SongID_DB!$B$2:$B$964,SongID_DB!$A$2:$A$964,,1,1)+2000,_xlfn.XLOOKUP(B100,SongID_DB!$B$2:$B$964,SongID_DB!$A$2:$A$964,,1,1))</f>
        <v>630</v>
      </c>
      <c r="B100" s="86" t="s">
        <v>1730</v>
      </c>
      <c r="C100" s="104" t="s">
        <v>131</v>
      </c>
      <c r="D100" s="79"/>
      <c r="E100" s="103">
        <v>8</v>
      </c>
      <c r="F100" s="103">
        <v>6</v>
      </c>
      <c r="G100" s="79">
        <v>9</v>
      </c>
      <c r="H100" s="79">
        <f t="shared" si="5"/>
        <v>128</v>
      </c>
      <c r="I100" s="79" t="str">
        <f t="shared" si="4"/>
        <v/>
      </c>
      <c r="J100" s="79">
        <v>0</v>
      </c>
      <c r="K100" s="79">
        <f>IF(P100=1,_xlfn.XLOOKUP(B100,'極スコア(裏)_DB'!$A$2:$A$171,'極スコア(裏)_DB'!$B$2:$B$171,"점수 정보 없음",1,1),_xlfn.XLOOKUP(B100,極スコア_DB!$A$1:$A$962,極スコア_DB!$B$1:$B$962,"점수 정보 없음",1,1))</f>
        <v>1000780</v>
      </c>
      <c r="L100" s="79">
        <v>0</v>
      </c>
      <c r="M100" s="79">
        <v>0</v>
      </c>
      <c r="O100" s="103">
        <v>8</v>
      </c>
      <c r="P100" s="79">
        <v>0</v>
      </c>
    </row>
    <row r="101" spans="1:16" s="84" customFormat="1" x14ac:dyDescent="0.3">
      <c r="A101" s="79">
        <f>IF(P101=1,_xlfn.XLOOKUP(B101,SongID_DB!$B$2:$B$964,SongID_DB!$A$2:$A$964,,1,1)+2000,_xlfn.XLOOKUP(B101,SongID_DB!$B$2:$B$964,SongID_DB!$A$2:$A$964,,1,1))</f>
        <v>757</v>
      </c>
      <c r="B101" s="86" t="s">
        <v>1888</v>
      </c>
      <c r="C101" s="104"/>
      <c r="D101" s="79"/>
      <c r="E101" s="103">
        <v>8</v>
      </c>
      <c r="F101" s="103">
        <v>6</v>
      </c>
      <c r="G101" s="79">
        <v>10</v>
      </c>
      <c r="H101" s="79">
        <f t="shared" si="5"/>
        <v>16</v>
      </c>
      <c r="I101" s="79" t="str">
        <f t="shared" si="4"/>
        <v/>
      </c>
      <c r="J101" s="79">
        <v>0</v>
      </c>
      <c r="K101" s="79">
        <f>IF(P101=1,_xlfn.XLOOKUP(B101,'極スコア(裏)_DB'!$A$2:$A$171,'極スコア(裏)_DB'!$B$2:$B$171,"점수 정보 없음",1,1),_xlfn.XLOOKUP(B101,極スコア_DB!$A$1:$A$962,極スコア_DB!$B$1:$B$962,"점수 정보 없음",1,1))</f>
        <v>1000920</v>
      </c>
      <c r="L101" s="79">
        <v>0</v>
      </c>
      <c r="M101" s="79">
        <v>0</v>
      </c>
      <c r="O101" s="103">
        <v>5</v>
      </c>
      <c r="P101" s="79">
        <v>0</v>
      </c>
    </row>
    <row r="102" spans="1:16" s="84" customFormat="1" x14ac:dyDescent="0.3">
      <c r="A102" s="79">
        <f>IF(P102=1,_xlfn.XLOOKUP(B102,SongID_DB!$B$2:$B$964,SongID_DB!$A$2:$A$964,,1,1)+2000,_xlfn.XLOOKUP(B102,SongID_DB!$B$2:$B$964,SongID_DB!$A$2:$A$964,,1,1))</f>
        <v>699</v>
      </c>
      <c r="B102" s="79" t="s">
        <v>1812</v>
      </c>
      <c r="C102" s="79"/>
      <c r="D102" s="79"/>
      <c r="E102" s="103">
        <v>8</v>
      </c>
      <c r="F102" s="103">
        <v>6</v>
      </c>
      <c r="G102" s="79">
        <v>11</v>
      </c>
      <c r="H102" s="79">
        <f t="shared" si="5"/>
        <v>16</v>
      </c>
      <c r="I102" s="79" t="str">
        <f t="shared" si="4"/>
        <v/>
      </c>
      <c r="J102" s="79">
        <v>0</v>
      </c>
      <c r="K102" s="79">
        <f>IF(P102=1,_xlfn.XLOOKUP(B102,'極スコア(裏)_DB'!$A$2:$A$171,'極スコア(裏)_DB'!$B$2:$B$171,"점수 정보 없음",1,1),_xlfn.XLOOKUP(B102,極スコア_DB!$A$1:$A$962,極スコア_DB!$B$1:$B$962,"점수 정보 없음",1,1))</f>
        <v>1008700</v>
      </c>
      <c r="L102" s="79">
        <v>0</v>
      </c>
      <c r="M102" s="79">
        <v>0</v>
      </c>
      <c r="O102" s="103">
        <v>5</v>
      </c>
      <c r="P102" s="79">
        <v>0</v>
      </c>
    </row>
    <row r="103" spans="1:16" s="84" customFormat="1" x14ac:dyDescent="0.3">
      <c r="A103" s="79">
        <f>IF(P103=1,_xlfn.XLOOKUP(B103,SongID_DB!$B$2:$B$964,SongID_DB!$A$2:$A$964,,1,1)+2000,_xlfn.XLOOKUP(B103,SongID_DB!$B$2:$B$964,SongID_DB!$A$2:$A$964,,1,1))</f>
        <v>371</v>
      </c>
      <c r="B103" s="79" t="s">
        <v>247</v>
      </c>
      <c r="C103" s="79" t="s">
        <v>3240</v>
      </c>
      <c r="D103" s="79"/>
      <c r="E103" s="103">
        <v>8</v>
      </c>
      <c r="F103" s="103">
        <v>6</v>
      </c>
      <c r="G103" s="79">
        <v>12</v>
      </c>
      <c r="H103" s="79">
        <f t="shared" si="5"/>
        <v>128</v>
      </c>
      <c r="I103" s="79" t="str">
        <f t="shared" si="4"/>
        <v/>
      </c>
      <c r="J103" s="79">
        <v>0</v>
      </c>
      <c r="K103" s="79">
        <f>IF(P103=1,_xlfn.XLOOKUP(B103,'極スコア(裏)_DB'!$A$2:$A$171,'極スコア(裏)_DB'!$B$2:$B$171,"점수 정보 없음",1,1),_xlfn.XLOOKUP(B103,極スコア_DB!$A$1:$A$962,極スコア_DB!$B$1:$B$962,"점수 정보 없음",1,1))</f>
        <v>1002320</v>
      </c>
      <c r="L103" s="79">
        <v>0</v>
      </c>
      <c r="M103" s="79">
        <v>0</v>
      </c>
      <c r="O103" s="103">
        <v>8</v>
      </c>
      <c r="P103" s="79">
        <v>0</v>
      </c>
    </row>
    <row r="104" spans="1:16" s="84" customFormat="1" x14ac:dyDescent="0.3">
      <c r="A104" s="79">
        <f>IF(P104=1,_xlfn.XLOOKUP(B104,SongID_DB!$B$2:$B$964,SongID_DB!$A$2:$A$964,,1,1)+2000,_xlfn.XLOOKUP(B104,SongID_DB!$B$2:$B$964,SongID_DB!$A$2:$A$964,,1,1))</f>
        <v>686</v>
      </c>
      <c r="B104" s="79" t="s">
        <v>1796</v>
      </c>
      <c r="C104" s="79"/>
      <c r="D104" s="79"/>
      <c r="E104" s="103">
        <v>8</v>
      </c>
      <c r="F104" s="103">
        <v>6</v>
      </c>
      <c r="G104" s="79">
        <v>13</v>
      </c>
      <c r="H104" s="79">
        <f t="shared" si="5"/>
        <v>128</v>
      </c>
      <c r="I104" s="79" t="str">
        <f t="shared" si="4"/>
        <v/>
      </c>
      <c r="J104" s="79">
        <v>0</v>
      </c>
      <c r="K104" s="79">
        <f>IF(P104=1,_xlfn.XLOOKUP(B104,'極スコア(裏)_DB'!$A$2:$A$171,'極スコア(裏)_DB'!$B$2:$B$171,"점수 정보 없음",1,1),_xlfn.XLOOKUP(B104,極スコア_DB!$A$1:$A$962,極スコア_DB!$B$1:$B$962,"점수 정보 없음",1,1))</f>
        <v>1004700</v>
      </c>
      <c r="L104" s="79">
        <v>0</v>
      </c>
      <c r="M104" s="79">
        <v>0</v>
      </c>
      <c r="O104" s="103">
        <v>8</v>
      </c>
      <c r="P104" s="79">
        <v>0</v>
      </c>
    </row>
    <row r="105" spans="1:16" s="84" customFormat="1" x14ac:dyDescent="0.3">
      <c r="A105" s="79">
        <f>IF(P105=1,_xlfn.XLOOKUP(B105,SongID_DB!$B$2:$B$964,SongID_DB!$A$2:$A$964,,1,1)+2000,_xlfn.XLOOKUP(B105,SongID_DB!$B$2:$B$964,SongID_DB!$A$2:$A$964,,1,1))</f>
        <v>452</v>
      </c>
      <c r="B105" s="79" t="s">
        <v>1495</v>
      </c>
      <c r="C105" s="79"/>
      <c r="D105" s="79"/>
      <c r="E105" s="103">
        <v>8</v>
      </c>
      <c r="F105" s="103">
        <v>6</v>
      </c>
      <c r="G105" s="79">
        <v>14</v>
      </c>
      <c r="H105" s="79">
        <f t="shared" si="5"/>
        <v>128</v>
      </c>
      <c r="I105" s="79" t="str">
        <f t="shared" si="4"/>
        <v/>
      </c>
      <c r="J105" s="79">
        <v>0</v>
      </c>
      <c r="K105" s="79">
        <f>IF(P105=1,_xlfn.XLOOKUP(B105,'極スコア(裏)_DB'!$A$2:$A$171,'極スコア(裏)_DB'!$B$2:$B$171,"점수 정보 없음",1,1),_xlfn.XLOOKUP(B105,極スコア_DB!$A$1:$A$962,極スコア_DB!$B$1:$B$962,"점수 정보 없음",1,1))</f>
        <v>1005150</v>
      </c>
      <c r="L105" s="79">
        <v>0</v>
      </c>
      <c r="M105" s="79">
        <v>0</v>
      </c>
      <c r="O105" s="103">
        <v>8</v>
      </c>
      <c r="P105" s="79">
        <v>0</v>
      </c>
    </row>
    <row r="106" spans="1:16" s="84" customFormat="1" x14ac:dyDescent="0.3">
      <c r="A106" s="79">
        <f>IF(P106=1,_xlfn.XLOOKUP(B106,SongID_DB!$B$2:$B$964,SongID_DB!$A$2:$A$964,,1,1)+2000,_xlfn.XLOOKUP(B106,SongID_DB!$B$2:$B$964,SongID_DB!$A$2:$A$964,,1,1))</f>
        <v>60</v>
      </c>
      <c r="B106" s="79" t="s">
        <v>3241</v>
      </c>
      <c r="C106" s="79" t="s">
        <v>196</v>
      </c>
      <c r="D106" s="79"/>
      <c r="E106" s="103">
        <v>8</v>
      </c>
      <c r="F106" s="103">
        <v>6</v>
      </c>
      <c r="G106" s="79">
        <v>15</v>
      </c>
      <c r="H106" s="79">
        <f t="shared" si="5"/>
        <v>128</v>
      </c>
      <c r="I106" s="79" t="str">
        <f t="shared" si="4"/>
        <v/>
      </c>
      <c r="J106" s="79">
        <v>0</v>
      </c>
      <c r="K106" s="79">
        <f>IF(P106=1,_xlfn.XLOOKUP(B106,'極スコア(裏)_DB'!$A$2:$A$171,'極スコア(裏)_DB'!$B$2:$B$171,"점수 정보 없음",1,1),_xlfn.XLOOKUP(B106,極スコア_DB!$A$1:$A$962,極スコア_DB!$B$1:$B$962,"점수 정보 없음",1,1))</f>
        <v>0</v>
      </c>
      <c r="L106" s="79">
        <v>0</v>
      </c>
      <c r="M106" s="79">
        <v>0</v>
      </c>
      <c r="O106" s="103">
        <v>8</v>
      </c>
      <c r="P106" s="79">
        <v>0</v>
      </c>
    </row>
    <row r="107" spans="1:16" s="84" customFormat="1" x14ac:dyDescent="0.3">
      <c r="A107" s="79">
        <f>IF(P107=1,_xlfn.XLOOKUP(B107,SongID_DB!$B$2:$B$964,SongID_DB!$A$2:$A$964,,1,1)+2000,_xlfn.XLOOKUP(B107,SongID_DB!$B$2:$B$964,SongID_DB!$A$2:$A$964,,1,1))</f>
        <v>576</v>
      </c>
      <c r="B107" s="79" t="s">
        <v>810</v>
      </c>
      <c r="C107" s="79" t="s">
        <v>3242</v>
      </c>
      <c r="D107" s="79"/>
      <c r="E107" s="103">
        <v>8</v>
      </c>
      <c r="F107" s="103">
        <v>6</v>
      </c>
      <c r="G107" s="79">
        <v>16</v>
      </c>
      <c r="H107" s="79">
        <f t="shared" si="5"/>
        <v>8</v>
      </c>
      <c r="I107" s="79" t="str">
        <f t="shared" si="4"/>
        <v/>
      </c>
      <c r="J107" s="79">
        <v>0</v>
      </c>
      <c r="K107" s="79">
        <f>IF(P107=1,_xlfn.XLOOKUP(B107,'極スコア(裏)_DB'!$A$2:$A$171,'極スコア(裏)_DB'!$B$2:$B$171,"점수 정보 없음",1,1),_xlfn.XLOOKUP(B107,極スコア_DB!$A$1:$A$962,極スコア_DB!$B$1:$B$962,"점수 정보 없음",1,1))</f>
        <v>1008080</v>
      </c>
      <c r="L107" s="79">
        <v>0</v>
      </c>
      <c r="M107" s="79">
        <v>0</v>
      </c>
      <c r="O107" s="103">
        <v>4</v>
      </c>
      <c r="P107" s="79">
        <v>0</v>
      </c>
    </row>
    <row r="108" spans="1:16" s="84" customFormat="1" x14ac:dyDescent="0.3">
      <c r="A108" s="79">
        <f>IF(P108=1,_xlfn.XLOOKUP(B108,SongID_DB!$B$2:$B$964,SongID_DB!$A$2:$A$964,,1,1)+2000,_xlfn.XLOOKUP(B108,SongID_DB!$B$2:$B$964,SongID_DB!$A$2:$A$964,,1,1))</f>
        <v>504</v>
      </c>
      <c r="B108" s="79" t="s">
        <v>1561</v>
      </c>
      <c r="C108" s="79"/>
      <c r="D108" s="79"/>
      <c r="E108" s="103">
        <v>8</v>
      </c>
      <c r="F108" s="103">
        <v>6</v>
      </c>
      <c r="G108" s="79">
        <v>17</v>
      </c>
      <c r="H108" s="79">
        <f t="shared" si="5"/>
        <v>16</v>
      </c>
      <c r="I108" s="79" t="str">
        <f t="shared" si="4"/>
        <v/>
      </c>
      <c r="J108" s="79">
        <v>0</v>
      </c>
      <c r="K108" s="79">
        <f>IF(P108=1,_xlfn.XLOOKUP(B108,'極スコア(裏)_DB'!$A$2:$A$171,'極スコア(裏)_DB'!$B$2:$B$171,"점수 정보 없음",1,1),_xlfn.XLOOKUP(B108,極スコア_DB!$A$1:$A$962,極スコア_DB!$B$1:$B$962,"점수 정보 없음",1,1))</f>
        <v>1002200</v>
      </c>
      <c r="L108" s="79">
        <v>0</v>
      </c>
      <c r="M108" s="79">
        <v>0</v>
      </c>
      <c r="O108" s="103">
        <v>5</v>
      </c>
      <c r="P108" s="79">
        <v>0</v>
      </c>
    </row>
    <row r="109" spans="1:16" s="84" customFormat="1" x14ac:dyDescent="0.3">
      <c r="A109" s="79">
        <f>IF(P109=1,_xlfn.XLOOKUP(B109,SongID_DB!$B$2:$B$964,SongID_DB!$A$2:$A$964,,1,1)+2000,_xlfn.XLOOKUP(B109,SongID_DB!$B$2:$B$964,SongID_DB!$A$2:$A$964,,1,1))</f>
        <v>574</v>
      </c>
      <c r="B109" s="79" t="s">
        <v>1658</v>
      </c>
      <c r="C109" s="79"/>
      <c r="D109" s="79"/>
      <c r="E109" s="103">
        <v>8</v>
      </c>
      <c r="F109" s="103">
        <v>6</v>
      </c>
      <c r="G109" s="79">
        <v>18</v>
      </c>
      <c r="H109" s="79">
        <f t="shared" si="5"/>
        <v>8</v>
      </c>
      <c r="I109" s="79" t="str">
        <f t="shared" si="4"/>
        <v/>
      </c>
      <c r="J109" s="79">
        <v>0</v>
      </c>
      <c r="K109" s="79">
        <f>IF(P109=1,_xlfn.XLOOKUP(B109,'極スコア(裏)_DB'!$A$2:$A$171,'極スコア(裏)_DB'!$B$2:$B$171,"점수 정보 없음",1,1),_xlfn.XLOOKUP(B109,極スコア_DB!$A$1:$A$962,極スコア_DB!$B$1:$B$962,"점수 정보 없음",1,1))</f>
        <v>1002940</v>
      </c>
      <c r="L109" s="79">
        <v>0</v>
      </c>
      <c r="M109" s="79">
        <v>0</v>
      </c>
      <c r="O109" s="103">
        <v>4</v>
      </c>
      <c r="P109" s="79">
        <v>0</v>
      </c>
    </row>
    <row r="110" spans="1:16" s="84" customFormat="1" x14ac:dyDescent="0.3">
      <c r="A110" s="79">
        <f>IF(P110=1,_xlfn.XLOOKUP(B110,SongID_DB!$B$2:$B$964,SongID_DB!$A$2:$A$964,,1,1)+2000,_xlfn.XLOOKUP(B110,SongID_DB!$B$2:$B$964,SongID_DB!$A$2:$A$964,,1,1))</f>
        <v>993</v>
      </c>
      <c r="B110" s="105" t="s">
        <v>283</v>
      </c>
      <c r="C110" s="79" t="s">
        <v>129</v>
      </c>
      <c r="D110" s="79"/>
      <c r="E110" s="103">
        <v>8</v>
      </c>
      <c r="F110" s="103">
        <v>6</v>
      </c>
      <c r="G110" s="79">
        <v>19</v>
      </c>
      <c r="H110" s="79">
        <f t="shared" si="5"/>
        <v>128</v>
      </c>
      <c r="I110" s="79" t="str">
        <f t="shared" si="4"/>
        <v/>
      </c>
      <c r="J110" s="79">
        <v>0</v>
      </c>
      <c r="K110" s="79">
        <f>IF(P110=1,_xlfn.XLOOKUP(B110,'極スコア(裏)_DB'!$A$2:$A$171,'極スコア(裏)_DB'!$B$2:$B$171,"점수 정보 없음",1,1),_xlfn.XLOOKUP(B110,極スコア_DB!$A$1:$A$962,極スコア_DB!$B$1:$B$962,"점수 정보 없음",1,1))</f>
        <v>1004800</v>
      </c>
      <c r="L110" s="79">
        <v>0</v>
      </c>
      <c r="M110" s="79">
        <v>0</v>
      </c>
      <c r="O110" s="103">
        <v>8</v>
      </c>
      <c r="P110" s="79">
        <v>0</v>
      </c>
    </row>
    <row r="111" spans="1:16" s="84" customFormat="1" x14ac:dyDescent="0.3">
      <c r="A111" s="79">
        <f>IF(P111=1,_xlfn.XLOOKUP(B111,SongID_DB!$B$2:$B$964,SongID_DB!$A$2:$A$964,,1,1)+2000,_xlfn.XLOOKUP(B111,SongID_DB!$B$2:$B$964,SongID_DB!$A$2:$A$964,,1,1))</f>
        <v>740</v>
      </c>
      <c r="B111" s="79" t="s">
        <v>818</v>
      </c>
      <c r="C111" s="79"/>
      <c r="D111" s="79"/>
      <c r="E111" s="103">
        <v>8</v>
      </c>
      <c r="F111" s="103">
        <v>6</v>
      </c>
      <c r="G111" s="79">
        <v>20</v>
      </c>
      <c r="H111" s="79">
        <f t="shared" si="5"/>
        <v>16</v>
      </c>
      <c r="I111" s="79" t="str">
        <f t="shared" si="4"/>
        <v/>
      </c>
      <c r="J111" s="79">
        <v>0</v>
      </c>
      <c r="K111" s="79">
        <f>IF(P111=1,_xlfn.XLOOKUP(B111,'極スコア(裏)_DB'!$A$2:$A$171,'極スコア(裏)_DB'!$B$2:$B$171,"점수 정보 없음",1,1),_xlfn.XLOOKUP(B111,極スコア_DB!$A$1:$A$962,極スコア_DB!$B$1:$B$962,"점수 정보 없음",1,1))</f>
        <v>1000060</v>
      </c>
      <c r="L111" s="79">
        <v>0</v>
      </c>
      <c r="M111" s="79">
        <v>0</v>
      </c>
      <c r="O111" s="103">
        <v>5</v>
      </c>
      <c r="P111" s="79">
        <v>0</v>
      </c>
    </row>
    <row r="112" spans="1:16" s="84" customFormat="1" x14ac:dyDescent="0.3">
      <c r="A112" s="79">
        <f>IF(P112=1,_xlfn.XLOOKUP(B112,SongID_DB!$B$2:$B$964,SongID_DB!$A$2:$A$964,,1,1)+2000,_xlfn.XLOOKUP(B112,SongID_DB!$B$2:$B$964,SongID_DB!$A$2:$A$964,,1,1))</f>
        <v>513</v>
      </c>
      <c r="B112" s="79" t="s">
        <v>1574</v>
      </c>
      <c r="C112" s="79" t="s">
        <v>172</v>
      </c>
      <c r="D112" s="79"/>
      <c r="E112" s="103">
        <v>8</v>
      </c>
      <c r="F112" s="103">
        <v>6</v>
      </c>
      <c r="G112" s="79">
        <v>21</v>
      </c>
      <c r="H112" s="79">
        <f t="shared" si="5"/>
        <v>128</v>
      </c>
      <c r="I112" s="79" t="str">
        <f t="shared" si="4"/>
        <v/>
      </c>
      <c r="J112" s="79">
        <v>0</v>
      </c>
      <c r="K112" s="79">
        <f>IF(P112=1,_xlfn.XLOOKUP(B112,'極スコア(裏)_DB'!$A$2:$A$171,'極スコア(裏)_DB'!$B$2:$B$171,"점수 정보 없음",1,1),_xlfn.XLOOKUP(B112,極スコア_DB!$A$1:$A$962,極スコア_DB!$B$1:$B$962,"점수 정보 없음",1,1))</f>
        <v>1006120</v>
      </c>
      <c r="L112" s="79">
        <v>0</v>
      </c>
      <c r="M112" s="79">
        <v>0</v>
      </c>
      <c r="O112" s="103">
        <v>8</v>
      </c>
      <c r="P112" s="79">
        <v>0</v>
      </c>
    </row>
    <row r="113" spans="1:16" s="84" customFormat="1" x14ac:dyDescent="0.3">
      <c r="A113" s="79">
        <f>IF(P113=1,_xlfn.XLOOKUP(B113,SongID_DB!$B$2:$B$964,SongID_DB!$A$2:$A$964,,1,1)+2000,_xlfn.XLOOKUP(B113,SongID_DB!$B$2:$B$964,SongID_DB!$A$2:$A$964,,1,1))</f>
        <v>558</v>
      </c>
      <c r="B113" s="79" t="s">
        <v>3243</v>
      </c>
      <c r="C113" s="79" t="s">
        <v>3244</v>
      </c>
      <c r="D113" s="79"/>
      <c r="E113" s="103">
        <v>8</v>
      </c>
      <c r="F113" s="103">
        <v>6</v>
      </c>
      <c r="G113" s="79">
        <v>22</v>
      </c>
      <c r="H113" s="79">
        <f t="shared" si="5"/>
        <v>128</v>
      </c>
      <c r="I113" s="79" t="str">
        <f t="shared" si="4"/>
        <v/>
      </c>
      <c r="J113" s="79">
        <v>0</v>
      </c>
      <c r="K113" s="79">
        <f>IF(P113=1,_xlfn.XLOOKUP(B113,'極スコア(裏)_DB'!$A$2:$A$171,'極スコア(裏)_DB'!$B$2:$B$171,"점수 정보 없음",1,1),_xlfn.XLOOKUP(B113,極スコア_DB!$A$1:$A$962,極スコア_DB!$B$1:$B$962,"점수 정보 없음",1,1))</f>
        <v>1001180</v>
      </c>
      <c r="L113" s="79">
        <v>0</v>
      </c>
      <c r="M113" s="79">
        <v>0</v>
      </c>
      <c r="O113" s="103">
        <v>8</v>
      </c>
      <c r="P113" s="79">
        <v>0</v>
      </c>
    </row>
    <row r="114" spans="1:16" s="84" customFormat="1" x14ac:dyDescent="0.3">
      <c r="A114" s="79">
        <f>IF(P114=1,_xlfn.XLOOKUP(B114,SongID_DB!$B$2:$B$964,SongID_DB!$A$2:$A$964,,1,1)+2000,_xlfn.XLOOKUP(B114,SongID_DB!$B$2:$B$964,SongID_DB!$A$2:$A$964,,1,1))</f>
        <v>764</v>
      </c>
      <c r="B114" s="79" t="s">
        <v>1901</v>
      </c>
      <c r="C114" s="79"/>
      <c r="D114" s="79"/>
      <c r="E114" s="103">
        <v>8</v>
      </c>
      <c r="F114" s="103">
        <v>6</v>
      </c>
      <c r="G114" s="79">
        <v>23</v>
      </c>
      <c r="H114" s="79">
        <f t="shared" si="5"/>
        <v>128</v>
      </c>
      <c r="I114" s="79" t="str">
        <f t="shared" si="4"/>
        <v/>
      </c>
      <c r="J114" s="79">
        <v>0</v>
      </c>
      <c r="K114" s="79">
        <f>IF(P114=1,_xlfn.XLOOKUP(B114,'極スコア(裏)_DB'!$A$2:$A$171,'極スコア(裏)_DB'!$B$2:$B$171,"점수 정보 없음",1,1),_xlfn.XLOOKUP(B114,極スコア_DB!$A$1:$A$962,極スコア_DB!$B$1:$B$962,"점수 정보 없음",1,1))</f>
        <v>1004360</v>
      </c>
      <c r="L114" s="79">
        <v>0</v>
      </c>
      <c r="M114" s="79">
        <v>0</v>
      </c>
      <c r="O114" s="103">
        <v>8</v>
      </c>
      <c r="P114" s="79">
        <v>0</v>
      </c>
    </row>
    <row r="115" spans="1:16" s="92" customFormat="1" x14ac:dyDescent="0.3">
      <c r="A115" s="79">
        <f>IF(P115=1,_xlfn.XLOOKUP(B115,SongID_DB!$B$2:$B$964,SongID_DB!$A$2:$A$964,,1,1)+2000,_xlfn.XLOOKUP(B115,SongID_DB!$B$2:$B$964,SongID_DB!$A$2:$A$964,,1,1))</f>
        <v>179</v>
      </c>
      <c r="B115" s="79" t="s">
        <v>1109</v>
      </c>
      <c r="C115" s="79" t="s">
        <v>102</v>
      </c>
      <c r="D115" s="79"/>
      <c r="E115" s="103">
        <v>8</v>
      </c>
      <c r="F115" s="103">
        <v>6</v>
      </c>
      <c r="G115" s="79">
        <v>24</v>
      </c>
      <c r="H115" s="79">
        <f t="shared" si="5"/>
        <v>128</v>
      </c>
      <c r="I115" s="79" t="str">
        <f t="shared" si="4"/>
        <v/>
      </c>
      <c r="J115" s="79">
        <v>0</v>
      </c>
      <c r="K115" s="79">
        <f>IF(P115=1,_xlfn.XLOOKUP(B115,'極スコア(裏)_DB'!$A$2:$A$171,'極スコア(裏)_DB'!$B$2:$B$171,"점수 정보 없음",1,1),_xlfn.XLOOKUP(B115,極スコア_DB!$A$1:$A$962,極スコア_DB!$B$1:$B$962,"점수 정보 없음",1,1))</f>
        <v>1002940</v>
      </c>
      <c r="L115" s="79">
        <v>0</v>
      </c>
      <c r="M115" s="79">
        <v>0</v>
      </c>
      <c r="N115" s="84"/>
      <c r="O115" s="103">
        <v>8</v>
      </c>
      <c r="P115" s="79">
        <v>0</v>
      </c>
    </row>
    <row r="116" spans="1:16" s="92" customFormat="1" x14ac:dyDescent="0.3">
      <c r="A116" s="48">
        <f>IF(P116=1,_xlfn.XLOOKUP(B116,SongID_DB!$B$2:$B$964,SongID_DB!$A$2:$A$964,,1,1)+2000,_xlfn.XLOOKUP(B116,SongID_DB!$B$2:$B$964,SongID_DB!$A$2:$A$964,,1,1))</f>
        <v>358</v>
      </c>
      <c r="B116" s="49" t="s">
        <v>831</v>
      </c>
      <c r="C116" s="49"/>
      <c r="D116" s="48"/>
      <c r="E116" s="106">
        <v>8</v>
      </c>
      <c r="F116" s="49">
        <v>7</v>
      </c>
      <c r="G116" s="48">
        <v>0</v>
      </c>
      <c r="H116" s="48">
        <f t="shared" si="5"/>
        <v>16</v>
      </c>
      <c r="I116" s="48" t="str">
        <f t="shared" si="4"/>
        <v/>
      </c>
      <c r="J116" s="48">
        <v>0</v>
      </c>
      <c r="K116" s="48">
        <f>IF(P116=1,_xlfn.XLOOKUP(B116,'極スコア(裏)_DB'!$A$2:$A$171,'極スコア(裏)_DB'!$B$2:$B$171,"점수 정보 없음",1,1),_xlfn.XLOOKUP(B116,極スコア_DB!$A$1:$A$962,極スコア_DB!$B$1:$B$962,"점수 정보 없음",1,1))</f>
        <v>1005140</v>
      </c>
      <c r="L116" s="48">
        <v>0</v>
      </c>
      <c r="M116" s="48">
        <v>0</v>
      </c>
      <c r="N116" s="84"/>
      <c r="O116" s="49">
        <v>5</v>
      </c>
      <c r="P116" s="49">
        <v>0</v>
      </c>
    </row>
    <row r="117" spans="1:16" s="92" customFormat="1" x14ac:dyDescent="0.3">
      <c r="A117" s="48">
        <f>IF(P117=1,_xlfn.XLOOKUP(B117,SongID_DB!$B$2:$B$964,SongID_DB!$A$2:$A$964,,1,1)+2000,_xlfn.XLOOKUP(B117,SongID_DB!$B$2:$B$964,SongID_DB!$A$2:$A$964,,1,1))</f>
        <v>136</v>
      </c>
      <c r="B117" s="49" t="s">
        <v>1058</v>
      </c>
      <c r="C117" s="49"/>
      <c r="D117" s="48"/>
      <c r="E117" s="106">
        <v>8</v>
      </c>
      <c r="F117" s="49">
        <v>7</v>
      </c>
      <c r="G117" s="48">
        <v>1</v>
      </c>
      <c r="H117" s="48">
        <f t="shared" si="5"/>
        <v>128</v>
      </c>
      <c r="I117" s="48" t="str">
        <f t="shared" si="4"/>
        <v/>
      </c>
      <c r="J117" s="48">
        <v>0</v>
      </c>
      <c r="K117" s="48">
        <f>IF(P117=1,_xlfn.XLOOKUP(B117,'極スコア(裏)_DB'!$A$2:$A$171,'極スコア(裏)_DB'!$B$2:$B$171,"점수 정보 없음",1,1),_xlfn.XLOOKUP(B117,極スコア_DB!$A$1:$A$962,極スコア_DB!$B$1:$B$962,"점수 정보 없음",1,1))</f>
        <v>1003720</v>
      </c>
      <c r="L117" s="48">
        <v>0</v>
      </c>
      <c r="M117" s="48">
        <v>0</v>
      </c>
      <c r="N117" s="84"/>
      <c r="O117" s="49">
        <v>8</v>
      </c>
      <c r="P117" s="49">
        <v>0</v>
      </c>
    </row>
    <row r="118" spans="1:16" s="92" customFormat="1" x14ac:dyDescent="0.3">
      <c r="A118" s="48">
        <f>IF(P118=1,_xlfn.XLOOKUP(B118,SongID_DB!$B$2:$B$964,SongID_DB!$A$2:$A$964,,1,1)+2000,_xlfn.XLOOKUP(B118,SongID_DB!$B$2:$B$964,SongID_DB!$A$2:$A$964,,1,1))</f>
        <v>983</v>
      </c>
      <c r="B118" s="49" t="s">
        <v>122</v>
      </c>
      <c r="C118" s="49"/>
      <c r="D118" s="48"/>
      <c r="E118" s="106">
        <v>8</v>
      </c>
      <c r="F118" s="49">
        <v>7</v>
      </c>
      <c r="G118" s="48">
        <v>2</v>
      </c>
      <c r="H118" s="48">
        <f t="shared" si="5"/>
        <v>128</v>
      </c>
      <c r="I118" s="48" t="str">
        <f t="shared" si="4"/>
        <v/>
      </c>
      <c r="J118" s="48">
        <v>0</v>
      </c>
      <c r="K118" s="48">
        <f>IF(P118=1,_xlfn.XLOOKUP(B118,'極スコア(裏)_DB'!$A$2:$A$171,'極スコア(裏)_DB'!$B$2:$B$171,"점수 정보 없음",1,1),_xlfn.XLOOKUP(B118,極スコア_DB!$A$1:$A$962,極スコア_DB!$B$1:$B$962,"점수 정보 없음",1,1))</f>
        <v>1007000</v>
      </c>
      <c r="L118" s="48">
        <v>0</v>
      </c>
      <c r="M118" s="48">
        <v>0</v>
      </c>
      <c r="N118" s="84"/>
      <c r="O118" s="49">
        <v>8</v>
      </c>
      <c r="P118" s="49">
        <v>0</v>
      </c>
    </row>
    <row r="119" spans="1:16" s="92" customFormat="1" x14ac:dyDescent="0.3">
      <c r="A119" s="48">
        <f>IF(P119=1,_xlfn.XLOOKUP(B119,SongID_DB!$B$2:$B$964,SongID_DB!$A$2:$A$964,,1,1)+2000,_xlfn.XLOOKUP(B119,SongID_DB!$B$2:$B$964,SongID_DB!$A$2:$A$964,,1,1))</f>
        <v>776</v>
      </c>
      <c r="B119" s="49" t="s">
        <v>1917</v>
      </c>
      <c r="C119" s="49"/>
      <c r="D119" s="48"/>
      <c r="E119" s="106">
        <v>8</v>
      </c>
      <c r="F119" s="49">
        <v>7</v>
      </c>
      <c r="G119" s="48">
        <v>3</v>
      </c>
      <c r="H119" s="48">
        <f t="shared" si="5"/>
        <v>128</v>
      </c>
      <c r="I119" s="48" t="str">
        <f t="shared" si="4"/>
        <v/>
      </c>
      <c r="J119" s="48">
        <v>0</v>
      </c>
      <c r="K119" s="48">
        <f>IF(P119=1,_xlfn.XLOOKUP(B119,'極スコア(裏)_DB'!$A$2:$A$171,'極スコア(裏)_DB'!$B$2:$B$171,"점수 정보 없음",1,1),_xlfn.XLOOKUP(B119,極スコア_DB!$A$1:$A$962,極スコア_DB!$B$1:$B$962,"점수 정보 없음",1,1))</f>
        <v>1000500</v>
      </c>
      <c r="L119" s="48">
        <v>0</v>
      </c>
      <c r="M119" s="48">
        <v>0</v>
      </c>
      <c r="N119" s="84"/>
      <c r="O119" s="49">
        <v>8</v>
      </c>
      <c r="P119" s="49">
        <v>0</v>
      </c>
    </row>
    <row r="120" spans="1:16" s="92" customFormat="1" x14ac:dyDescent="0.3">
      <c r="A120" s="48">
        <f>IF(P120=1,_xlfn.XLOOKUP(B120,SongID_DB!$B$2:$B$964,SongID_DB!$A$2:$A$964,,1,1)+2000,_xlfn.XLOOKUP(B120,SongID_DB!$B$2:$B$964,SongID_DB!$A$2:$A$964,,1,1))</f>
        <v>786</v>
      </c>
      <c r="B120" s="49" t="s">
        <v>3245</v>
      </c>
      <c r="C120" s="49" t="s">
        <v>98</v>
      </c>
      <c r="D120" s="48"/>
      <c r="E120" s="106">
        <v>8</v>
      </c>
      <c r="F120" s="49">
        <v>7</v>
      </c>
      <c r="G120" s="48">
        <v>4</v>
      </c>
      <c r="H120" s="48">
        <f t="shared" si="5"/>
        <v>128</v>
      </c>
      <c r="I120" s="48" t="str">
        <f t="shared" si="4"/>
        <v/>
      </c>
      <c r="J120" s="48">
        <v>0</v>
      </c>
      <c r="K120" s="48">
        <f>IF(P120=1,_xlfn.XLOOKUP(B120,'極スコア(裏)_DB'!$A$2:$A$171,'極スコア(裏)_DB'!$B$2:$B$171,"점수 정보 없음",1,1),_xlfn.XLOOKUP(B120,極スコア_DB!$A$1:$A$962,極スコア_DB!$B$1:$B$962,"점수 정보 없음",1,1))</f>
        <v>1002300</v>
      </c>
      <c r="L120" s="48">
        <v>0</v>
      </c>
      <c r="M120" s="48">
        <v>0</v>
      </c>
      <c r="N120" s="84"/>
      <c r="O120" s="49">
        <v>8</v>
      </c>
      <c r="P120" s="49">
        <v>0</v>
      </c>
    </row>
    <row r="121" spans="1:16" s="92" customFormat="1" x14ac:dyDescent="0.3">
      <c r="A121" s="48">
        <f>IF(P121=1,_xlfn.XLOOKUP(B121,SongID_DB!$B$2:$B$964,SongID_DB!$A$2:$A$964,,1,1)+2000,_xlfn.XLOOKUP(B121,SongID_DB!$B$2:$B$964,SongID_DB!$A$2:$A$964,,1,1))</f>
        <v>940</v>
      </c>
      <c r="B121" s="49" t="s">
        <v>151</v>
      </c>
      <c r="C121" s="49"/>
      <c r="D121" s="48"/>
      <c r="E121" s="106">
        <v>8</v>
      </c>
      <c r="F121" s="49">
        <v>7</v>
      </c>
      <c r="G121" s="48">
        <v>5</v>
      </c>
      <c r="H121" s="48">
        <f t="shared" si="5"/>
        <v>128</v>
      </c>
      <c r="I121" s="48" t="str">
        <f t="shared" si="4"/>
        <v/>
      </c>
      <c r="J121" s="48">
        <v>0</v>
      </c>
      <c r="K121" s="48">
        <f>IF(P121=1,_xlfn.XLOOKUP(B121,'極スコア(裏)_DB'!$A$2:$A$171,'極スコア(裏)_DB'!$B$2:$B$171,"점수 정보 없음",1,1),_xlfn.XLOOKUP(B121,極スコア_DB!$A$1:$A$962,極スコア_DB!$B$1:$B$962,"점수 정보 없음",1,1))</f>
        <v>1003230</v>
      </c>
      <c r="L121" s="48">
        <v>0</v>
      </c>
      <c r="M121" s="48">
        <v>0</v>
      </c>
      <c r="N121" s="84"/>
      <c r="O121" s="49">
        <v>8</v>
      </c>
      <c r="P121" s="49">
        <v>0</v>
      </c>
    </row>
    <row r="122" spans="1:16" s="92" customFormat="1" x14ac:dyDescent="0.3">
      <c r="A122" s="48">
        <f>IF(P122=1,_xlfn.XLOOKUP(B122,SongID_DB!$B$2:$B$964,SongID_DB!$A$2:$A$964,,1,1)+2000,_xlfn.XLOOKUP(B122,SongID_DB!$B$2:$B$964,SongID_DB!$A$2:$A$964,,1,1))</f>
        <v>53</v>
      </c>
      <c r="B122" s="49" t="s">
        <v>933</v>
      </c>
      <c r="C122" s="49" t="s">
        <v>2810</v>
      </c>
      <c r="D122" s="48"/>
      <c r="E122" s="106">
        <v>8</v>
      </c>
      <c r="F122" s="49">
        <v>7</v>
      </c>
      <c r="G122" s="48">
        <v>6</v>
      </c>
      <c r="H122" s="48">
        <f t="shared" si="5"/>
        <v>128</v>
      </c>
      <c r="I122" s="48" t="str">
        <f t="shared" si="4"/>
        <v/>
      </c>
      <c r="J122" s="48">
        <v>0</v>
      </c>
      <c r="K122" s="48">
        <f>IF(P122=1,_xlfn.XLOOKUP(B122,'極スコア(裏)_DB'!$A$2:$A$171,'極スコア(裏)_DB'!$B$2:$B$171,"점수 정보 없음",1,1),_xlfn.XLOOKUP(B122,極スコア_DB!$A$1:$A$962,極スコア_DB!$B$1:$B$962,"점수 정보 없음",1,1))</f>
        <v>0</v>
      </c>
      <c r="L122" s="48">
        <v>0</v>
      </c>
      <c r="M122" s="48">
        <v>0</v>
      </c>
      <c r="N122" s="84"/>
      <c r="O122" s="49">
        <v>8</v>
      </c>
      <c r="P122" s="49">
        <v>0</v>
      </c>
    </row>
    <row r="123" spans="1:16" s="92" customFormat="1" x14ac:dyDescent="0.3">
      <c r="A123" s="48">
        <f>IF(P123=1,_xlfn.XLOOKUP(B123,SongID_DB!$B$2:$B$964,SongID_DB!$A$2:$A$964,,1,1)+2000,_xlfn.XLOOKUP(B123,SongID_DB!$B$2:$B$964,SongID_DB!$A$2:$A$964,,1,1))</f>
        <v>33</v>
      </c>
      <c r="B123" s="49" t="s">
        <v>3246</v>
      </c>
      <c r="C123" s="49"/>
      <c r="D123" s="48"/>
      <c r="E123" s="106">
        <v>8</v>
      </c>
      <c r="F123" s="49">
        <v>7</v>
      </c>
      <c r="G123" s="48">
        <v>7</v>
      </c>
      <c r="H123" s="48">
        <f t="shared" si="5"/>
        <v>128</v>
      </c>
      <c r="I123" s="48" t="str">
        <f t="shared" si="4"/>
        <v/>
      </c>
      <c r="J123" s="48">
        <v>0</v>
      </c>
      <c r="K123" s="48">
        <f>IF(P123=1,_xlfn.XLOOKUP(B123,'極スコア(裏)_DB'!$A$2:$A$171,'極スコア(裏)_DB'!$B$2:$B$171,"점수 정보 없음",1,1),_xlfn.XLOOKUP(B123,極スコア_DB!$A$1:$A$962,極スコア_DB!$B$1:$B$962,"점수 정보 없음",1,1))</f>
        <v>0</v>
      </c>
      <c r="L123" s="48">
        <v>0</v>
      </c>
      <c r="M123" s="48">
        <v>0</v>
      </c>
      <c r="N123" s="84"/>
      <c r="O123" s="49">
        <v>8</v>
      </c>
      <c r="P123" s="49">
        <v>0</v>
      </c>
    </row>
    <row r="124" spans="1:16" s="92" customFormat="1" x14ac:dyDescent="0.3">
      <c r="A124" s="48">
        <f>IF(P124=1,_xlfn.XLOOKUP(B124,SongID_DB!$B$2:$B$964,SongID_DB!$A$2:$A$964,,1,1)+2000,_xlfn.XLOOKUP(B124,SongID_DB!$B$2:$B$964,SongID_DB!$A$2:$A$964,,1,1))</f>
        <v>134</v>
      </c>
      <c r="B124" s="49" t="s">
        <v>1054</v>
      </c>
      <c r="C124" s="48"/>
      <c r="D124" s="48"/>
      <c r="E124" s="106">
        <v>8</v>
      </c>
      <c r="F124" s="49">
        <v>7</v>
      </c>
      <c r="G124" s="48">
        <v>8</v>
      </c>
      <c r="H124" s="48">
        <f t="shared" si="5"/>
        <v>8</v>
      </c>
      <c r="I124" s="48" t="str">
        <f t="shared" si="4"/>
        <v/>
      </c>
      <c r="J124" s="48">
        <v>0</v>
      </c>
      <c r="K124" s="48">
        <f>IF(P124=1,_xlfn.XLOOKUP(B124,'極スコア(裏)_DB'!$A$2:$A$171,'極スコア(裏)_DB'!$B$2:$B$171,"점수 정보 없음",1,1),_xlfn.XLOOKUP(B124,極スコア_DB!$A$1:$A$962,極スコア_DB!$B$1:$B$962,"점수 정보 없음",1,1))</f>
        <v>1001350</v>
      </c>
      <c r="L124" s="48">
        <v>0</v>
      </c>
      <c r="M124" s="48">
        <v>0</v>
      </c>
      <c r="N124" s="84"/>
      <c r="O124" s="49">
        <v>4</v>
      </c>
      <c r="P124" s="49">
        <v>0</v>
      </c>
    </row>
    <row r="125" spans="1:16" s="92" customFormat="1" x14ac:dyDescent="0.3">
      <c r="A125" s="48">
        <f>IF(P125=1,_xlfn.XLOOKUP(B125,SongID_DB!$B$2:$B$964,SongID_DB!$A$2:$A$964,,1,1)+2000,_xlfn.XLOOKUP(B125,SongID_DB!$B$2:$B$964,SongID_DB!$A$2:$A$964,,1,1))</f>
        <v>55</v>
      </c>
      <c r="B125" s="49" t="s">
        <v>935</v>
      </c>
      <c r="C125" s="49"/>
      <c r="D125" s="48"/>
      <c r="E125" s="106">
        <v>8</v>
      </c>
      <c r="F125" s="49">
        <v>7</v>
      </c>
      <c r="G125" s="48">
        <v>9</v>
      </c>
      <c r="H125" s="48">
        <f t="shared" si="5"/>
        <v>16</v>
      </c>
      <c r="I125" s="48" t="str">
        <f t="shared" si="4"/>
        <v/>
      </c>
      <c r="J125" s="48">
        <v>0</v>
      </c>
      <c r="K125" s="48">
        <f>IF(P125=1,_xlfn.XLOOKUP(B125,'極スコア(裏)_DB'!$A$2:$A$171,'極スコア(裏)_DB'!$B$2:$B$171,"점수 정보 없음",1,1),_xlfn.XLOOKUP(B125,極スコア_DB!$A$1:$A$962,極スコア_DB!$B$1:$B$962,"점수 정보 없음",1,1))</f>
        <v>1006500</v>
      </c>
      <c r="L125" s="48">
        <v>0</v>
      </c>
      <c r="M125" s="48">
        <v>0</v>
      </c>
      <c r="N125" s="84"/>
      <c r="O125" s="49">
        <v>5</v>
      </c>
      <c r="P125" s="49">
        <v>0</v>
      </c>
    </row>
    <row r="126" spans="1:16" s="92" customFormat="1" x14ac:dyDescent="0.3">
      <c r="A126" s="48">
        <f>IF(P126=1,_xlfn.XLOOKUP(B126,SongID_DB!$B$2:$B$964,SongID_DB!$A$2:$A$964,,1,1)+2000,_xlfn.XLOOKUP(B126,SongID_DB!$B$2:$B$964,SongID_DB!$A$2:$A$964,,1,1))</f>
        <v>103</v>
      </c>
      <c r="B126" s="49" t="s">
        <v>497</v>
      </c>
      <c r="C126" s="49"/>
      <c r="D126" s="48"/>
      <c r="E126" s="106">
        <v>8</v>
      </c>
      <c r="F126" s="49">
        <v>7</v>
      </c>
      <c r="G126" s="48">
        <v>10</v>
      </c>
      <c r="H126" s="48">
        <f t="shared" si="5"/>
        <v>16</v>
      </c>
      <c r="I126" s="48" t="str">
        <f t="shared" si="4"/>
        <v/>
      </c>
      <c r="J126" s="48">
        <v>0</v>
      </c>
      <c r="K126" s="48">
        <f>IF(P126=1,_xlfn.XLOOKUP(B126,'極スコア(裏)_DB'!$A$2:$A$171,'極スコア(裏)_DB'!$B$2:$B$171,"점수 정보 없음",1,1),_xlfn.XLOOKUP(B126,極スコア_DB!$A$1:$A$962,極スコア_DB!$B$1:$B$962,"점수 정보 없음",1,1))</f>
        <v>1002800</v>
      </c>
      <c r="L126" s="48">
        <v>0</v>
      </c>
      <c r="M126" s="48">
        <v>0</v>
      </c>
      <c r="N126" s="84"/>
      <c r="O126" s="49">
        <v>5</v>
      </c>
      <c r="P126" s="49">
        <v>0</v>
      </c>
    </row>
    <row r="127" spans="1:16" s="92" customFormat="1" x14ac:dyDescent="0.3">
      <c r="A127" s="48">
        <f>IF(P127=1,_xlfn.XLOOKUP(B127,SongID_DB!$B$2:$B$964,SongID_DB!$A$2:$A$964,,1,1)+2000,_xlfn.XLOOKUP(B127,SongID_DB!$B$2:$B$964,SongID_DB!$A$2:$A$964,,1,1))</f>
        <v>748</v>
      </c>
      <c r="B127" s="49" t="s">
        <v>1875</v>
      </c>
      <c r="C127" s="49"/>
      <c r="D127" s="48"/>
      <c r="E127" s="106">
        <v>8</v>
      </c>
      <c r="F127" s="49">
        <v>7</v>
      </c>
      <c r="G127" s="48">
        <v>11</v>
      </c>
      <c r="H127" s="48">
        <f t="shared" si="5"/>
        <v>128</v>
      </c>
      <c r="I127" s="48" t="str">
        <f t="shared" si="4"/>
        <v/>
      </c>
      <c r="J127" s="48">
        <v>0</v>
      </c>
      <c r="K127" s="48">
        <f>IF(P127=1,_xlfn.XLOOKUP(B127,'極スコア(裏)_DB'!$A$2:$A$171,'極スコア(裏)_DB'!$B$2:$B$171,"점수 정보 없음",1,1),_xlfn.XLOOKUP(B127,極スコア_DB!$A$1:$A$962,極スコア_DB!$B$1:$B$962,"점수 정보 없음",1,1))</f>
        <v>1004100</v>
      </c>
      <c r="L127" s="48">
        <v>0</v>
      </c>
      <c r="M127" s="48">
        <v>0</v>
      </c>
      <c r="N127" s="84"/>
      <c r="O127" s="49">
        <v>8</v>
      </c>
      <c r="P127" s="49">
        <v>0</v>
      </c>
    </row>
    <row r="128" spans="1:16" s="93" customFormat="1" x14ac:dyDescent="0.3">
      <c r="A128" s="82">
        <f>IF(P128=1,_xlfn.XLOOKUP(B128,SongID_DB!$B$2:$B$964,SongID_DB!$A$2:$A$964,,1,1)+2000,_xlfn.XLOOKUP(B128,SongID_DB!$B$2:$B$964,SongID_DB!$A$2:$A$964,,1,1))</f>
        <v>125</v>
      </c>
      <c r="B128" s="49" t="s">
        <v>3247</v>
      </c>
      <c r="C128" s="49" t="s">
        <v>3056</v>
      </c>
      <c r="D128" s="82"/>
      <c r="E128" s="106">
        <v>8</v>
      </c>
      <c r="F128" s="49">
        <v>7</v>
      </c>
      <c r="G128" s="48">
        <v>12</v>
      </c>
      <c r="H128" s="48">
        <f t="shared" si="5"/>
        <v>16</v>
      </c>
      <c r="I128" s="82" t="str">
        <f t="shared" si="4"/>
        <v/>
      </c>
      <c r="J128" s="48">
        <v>0</v>
      </c>
      <c r="K128" s="48">
        <f>IF(P128=1,_xlfn.XLOOKUP(B128,'極スコア(裏)_DB'!$A$2:$A$171,'極スコア(裏)_DB'!$B$2:$B$171,"점수 정보 없음",1,1),_xlfn.XLOOKUP(B128,極スコア_DB!$A$1:$A$962,極スコア_DB!$B$1:$B$962,"점수 정보 없음",1,1))</f>
        <v>1000590</v>
      </c>
      <c r="L128" s="48">
        <v>0</v>
      </c>
      <c r="M128" s="48">
        <v>0</v>
      </c>
      <c r="N128" s="84"/>
      <c r="O128" s="49">
        <v>5</v>
      </c>
      <c r="P128" s="49">
        <v>0</v>
      </c>
    </row>
    <row r="129" spans="1:16" s="93" customFormat="1" x14ac:dyDescent="0.3">
      <c r="A129" s="82">
        <f>IF(P129=1,_xlfn.XLOOKUP(B129,SongID_DB!$B$2:$B$964,SongID_DB!$A$2:$A$964,,1,1)+2000,_xlfn.XLOOKUP(B129,SongID_DB!$B$2:$B$964,SongID_DB!$A$2:$A$964,,1,1))</f>
        <v>641</v>
      </c>
      <c r="B129" s="49" t="s">
        <v>1741</v>
      </c>
      <c r="C129" s="49"/>
      <c r="D129" s="82"/>
      <c r="E129" s="106">
        <v>8</v>
      </c>
      <c r="F129" s="49">
        <v>7</v>
      </c>
      <c r="G129" s="48">
        <v>13</v>
      </c>
      <c r="H129" s="48">
        <f t="shared" si="5"/>
        <v>128</v>
      </c>
      <c r="I129" s="82" t="str">
        <f t="shared" si="4"/>
        <v/>
      </c>
      <c r="J129" s="48">
        <v>0</v>
      </c>
      <c r="K129" s="48">
        <f>IF(P129=1,_xlfn.XLOOKUP(B129,'極スコア(裏)_DB'!$A$2:$A$171,'極スコア(裏)_DB'!$B$2:$B$171,"점수 정보 없음",1,1),_xlfn.XLOOKUP(B129,極スコア_DB!$A$1:$A$962,極スコア_DB!$B$1:$B$962,"점수 정보 없음",1,1))</f>
        <v>0</v>
      </c>
      <c r="L129" s="48">
        <v>0</v>
      </c>
      <c r="M129" s="48">
        <v>0</v>
      </c>
      <c r="N129" s="84"/>
      <c r="O129" s="49">
        <v>8</v>
      </c>
      <c r="P129" s="49">
        <v>0</v>
      </c>
    </row>
    <row r="130" spans="1:16" s="93" customFormat="1" x14ac:dyDescent="0.3">
      <c r="A130" s="82">
        <f>IF(P130=1,_xlfn.XLOOKUP(B130,SongID_DB!$B$2:$B$964,SongID_DB!$A$2:$A$964,,1,1)+2000,_xlfn.XLOOKUP(B130,SongID_DB!$B$2:$B$964,SongID_DB!$A$2:$A$964,,1,1))</f>
        <v>121</v>
      </c>
      <c r="B130" s="49" t="s">
        <v>1036</v>
      </c>
      <c r="C130" s="49"/>
      <c r="D130" s="82"/>
      <c r="E130" s="106">
        <v>8</v>
      </c>
      <c r="F130" s="49">
        <v>7</v>
      </c>
      <c r="G130" s="48">
        <v>14</v>
      </c>
      <c r="H130" s="48">
        <f t="shared" si="5"/>
        <v>16</v>
      </c>
      <c r="I130" s="82" t="str">
        <f t="shared" si="4"/>
        <v/>
      </c>
      <c r="J130" s="48">
        <v>0</v>
      </c>
      <c r="K130" s="48">
        <f>IF(P130=1,_xlfn.XLOOKUP(B130,'極スコア(裏)_DB'!$A$2:$A$171,'極スコア(裏)_DB'!$B$2:$B$171,"점수 정보 없음",1,1),_xlfn.XLOOKUP(B130,極スコア_DB!$A$1:$A$962,極スコア_DB!$B$1:$B$962,"점수 정보 없음",1,1))</f>
        <v>1000640</v>
      </c>
      <c r="L130" s="48">
        <v>0</v>
      </c>
      <c r="M130" s="48">
        <v>0</v>
      </c>
      <c r="N130" s="84"/>
      <c r="O130" s="49">
        <v>5</v>
      </c>
      <c r="P130" s="49">
        <v>0</v>
      </c>
    </row>
    <row r="131" spans="1:16" s="93" customFormat="1" x14ac:dyDescent="0.3">
      <c r="A131" s="82">
        <f>IF(P131=1,_xlfn.XLOOKUP(B131,SongID_DB!$B$2:$B$964,SongID_DB!$A$2:$A$964,,1,1)+2000,_xlfn.XLOOKUP(B131,SongID_DB!$B$2:$B$964,SongID_DB!$A$2:$A$964,,1,1))</f>
        <v>19</v>
      </c>
      <c r="B131" s="49" t="s">
        <v>890</v>
      </c>
      <c r="C131" s="49"/>
      <c r="D131" s="82"/>
      <c r="E131" s="106">
        <v>8</v>
      </c>
      <c r="F131" s="49">
        <v>7</v>
      </c>
      <c r="G131" s="48">
        <v>15</v>
      </c>
      <c r="H131" s="48">
        <f t="shared" si="5"/>
        <v>16</v>
      </c>
      <c r="I131" s="82" t="str">
        <f t="shared" ref="I131:I160" si="6">IF(ISNUMBER(SEARCH("達人",B131)),"보면분기문제",IF(ISNUMBER(SEARCH("玄人",B131)),"보면분기문제",IF(ISNUMBER(SEARCH("普通",B131)),"보면분기문제","")))</f>
        <v/>
      </c>
      <c r="J131" s="48">
        <v>0</v>
      </c>
      <c r="K131" s="48">
        <f>IF(P131=1,_xlfn.XLOOKUP(B131,'極スコア(裏)_DB'!$A$2:$A$171,'極スコア(裏)_DB'!$B$2:$B$171,"점수 정보 없음",1,1),_xlfn.XLOOKUP(B131,極スコア_DB!$A$1:$A$962,極スコア_DB!$B$1:$B$962,"점수 정보 없음",1,1))</f>
        <v>1003940</v>
      </c>
      <c r="L131" s="48">
        <v>0</v>
      </c>
      <c r="M131" s="48">
        <v>0</v>
      </c>
      <c r="N131" s="84"/>
      <c r="O131" s="49">
        <v>5</v>
      </c>
      <c r="P131" s="49">
        <v>0</v>
      </c>
    </row>
    <row r="132" spans="1:16" s="93" customFormat="1" x14ac:dyDescent="0.3">
      <c r="A132" s="82">
        <f>IF(P132=1,_xlfn.XLOOKUP(B132,SongID_DB!$B$2:$B$964,SongID_DB!$A$2:$A$964,,1,1)+2000,_xlfn.XLOOKUP(B132,SongID_DB!$B$2:$B$964,SongID_DB!$A$2:$A$964,,1,1))</f>
        <v>746</v>
      </c>
      <c r="B132" s="49" t="s">
        <v>3248</v>
      </c>
      <c r="C132" s="49" t="s">
        <v>3249</v>
      </c>
      <c r="D132" s="82"/>
      <c r="E132" s="106">
        <v>8</v>
      </c>
      <c r="F132" s="49">
        <v>7</v>
      </c>
      <c r="G132" s="48">
        <v>16</v>
      </c>
      <c r="H132" s="48">
        <f t="shared" si="5"/>
        <v>128</v>
      </c>
      <c r="I132" s="82" t="str">
        <f t="shared" si="6"/>
        <v/>
      </c>
      <c r="J132" s="48">
        <v>0</v>
      </c>
      <c r="K132" s="48">
        <f>IF(P132=1,_xlfn.XLOOKUP(B132,'極スコア(裏)_DB'!$A$2:$A$171,'極スコア(裏)_DB'!$B$2:$B$171,"점수 정보 없음",1,1),_xlfn.XLOOKUP(B132,極スコア_DB!$A$1:$A$962,極スコア_DB!$B$1:$B$962,"점수 정보 없음",1,1))</f>
        <v>1005880</v>
      </c>
      <c r="L132" s="48">
        <v>0</v>
      </c>
      <c r="M132" s="48">
        <v>0</v>
      </c>
      <c r="N132" s="84"/>
      <c r="O132" s="49">
        <v>8</v>
      </c>
      <c r="P132" s="49">
        <v>0</v>
      </c>
    </row>
    <row r="133" spans="1:16" s="93" customFormat="1" x14ac:dyDescent="0.3">
      <c r="A133" s="82">
        <f>IF(P133=1,_xlfn.XLOOKUP(B133,SongID_DB!$B$2:$B$964,SongID_DB!$A$2:$A$964,,1,1)+2000,_xlfn.XLOOKUP(B133,SongID_DB!$B$2:$B$964,SongID_DB!$A$2:$A$964,,1,1))</f>
        <v>456</v>
      </c>
      <c r="B133" s="49" t="s">
        <v>1501</v>
      </c>
      <c r="C133" s="49"/>
      <c r="D133" s="82"/>
      <c r="E133" s="106">
        <v>8</v>
      </c>
      <c r="F133" s="49">
        <v>7</v>
      </c>
      <c r="G133" s="48">
        <v>17</v>
      </c>
      <c r="H133" s="48">
        <f t="shared" si="5"/>
        <v>32</v>
      </c>
      <c r="I133" s="82" t="str">
        <f t="shared" si="6"/>
        <v/>
      </c>
      <c r="J133" s="48">
        <v>0</v>
      </c>
      <c r="K133" s="48">
        <f>IF(P133=1,_xlfn.XLOOKUP(B133,'極スコア(裏)_DB'!$A$2:$A$171,'極スコア(裏)_DB'!$B$2:$B$171,"점수 정보 없음",1,1),_xlfn.XLOOKUP(B133,極スコア_DB!$A$1:$A$962,極スコア_DB!$B$1:$B$962,"점수 정보 없음",1,1))</f>
        <v>1007000</v>
      </c>
      <c r="L133" s="48">
        <v>0</v>
      </c>
      <c r="M133" s="48">
        <v>0</v>
      </c>
      <c r="N133" s="84"/>
      <c r="O133" s="49">
        <v>6</v>
      </c>
      <c r="P133" s="49">
        <v>0</v>
      </c>
    </row>
    <row r="134" spans="1:16" s="93" customFormat="1" x14ac:dyDescent="0.3">
      <c r="A134" s="82">
        <f>IF(P134=1,_xlfn.XLOOKUP(B134,SongID_DB!$B$2:$B$964,SongID_DB!$A$2:$A$964,,1,1)+2000,_xlfn.XLOOKUP(B134,SongID_DB!$B$2:$B$964,SongID_DB!$A$2:$A$964,,1,1))</f>
        <v>86</v>
      </c>
      <c r="B134" s="49" t="s">
        <v>3250</v>
      </c>
      <c r="C134" s="49" t="s">
        <v>2851</v>
      </c>
      <c r="D134" s="82"/>
      <c r="E134" s="106">
        <v>8</v>
      </c>
      <c r="F134" s="49">
        <v>7</v>
      </c>
      <c r="G134" s="48">
        <v>18</v>
      </c>
      <c r="H134" s="48">
        <f t="shared" si="5"/>
        <v>64</v>
      </c>
      <c r="I134" s="82" t="str">
        <f t="shared" si="6"/>
        <v/>
      </c>
      <c r="J134" s="48">
        <v>0</v>
      </c>
      <c r="K134" s="48">
        <f>IF(P134=1,_xlfn.XLOOKUP(B134,'極スコア(裏)_DB'!$A$2:$A$171,'極スコア(裏)_DB'!$B$2:$B$171,"점수 정보 없음",1,1),_xlfn.XLOOKUP(B134,極スコア_DB!$A$1:$A$962,極スコア_DB!$B$1:$B$962,"점수 정보 없음",1,1))</f>
        <v>1004430</v>
      </c>
      <c r="L134" s="48">
        <v>0</v>
      </c>
      <c r="M134" s="48">
        <v>0</v>
      </c>
      <c r="N134" s="84"/>
      <c r="O134" s="49">
        <v>7</v>
      </c>
      <c r="P134" s="49">
        <v>0</v>
      </c>
    </row>
    <row r="135" spans="1:16" s="93" customFormat="1" x14ac:dyDescent="0.3">
      <c r="A135" s="82">
        <f>IF(P135=1,_xlfn.XLOOKUP(B135,SongID_DB!$B$2:$B$964,SongID_DB!$A$2:$A$964,,1,1)+2000,_xlfn.XLOOKUP(B135,SongID_DB!$B$2:$B$964,SongID_DB!$A$2:$A$964,,1,1))</f>
        <v>12</v>
      </c>
      <c r="B135" s="49" t="s">
        <v>528</v>
      </c>
      <c r="C135" s="49" t="s">
        <v>3251</v>
      </c>
      <c r="D135" s="82"/>
      <c r="E135" s="106">
        <v>8</v>
      </c>
      <c r="F135" s="49">
        <v>7</v>
      </c>
      <c r="G135" s="48">
        <v>19</v>
      </c>
      <c r="H135" s="48">
        <f t="shared" si="5"/>
        <v>128</v>
      </c>
      <c r="I135" s="82" t="str">
        <f t="shared" si="6"/>
        <v/>
      </c>
      <c r="J135" s="48">
        <v>0</v>
      </c>
      <c r="K135" s="48">
        <f>IF(P135=1,_xlfn.XLOOKUP(B135,'極スコア(裏)_DB'!$A$2:$A$171,'極スコア(裏)_DB'!$B$2:$B$171,"점수 정보 없음",1,1),_xlfn.XLOOKUP(B135,極スコア_DB!$A$1:$A$962,極スコア_DB!$B$1:$B$962,"점수 정보 없음",1,1))</f>
        <v>0</v>
      </c>
      <c r="L135" s="48">
        <v>0</v>
      </c>
      <c r="M135" s="48">
        <v>0</v>
      </c>
      <c r="N135" s="84"/>
      <c r="O135" s="49">
        <v>8</v>
      </c>
      <c r="P135" s="49">
        <v>0</v>
      </c>
    </row>
    <row r="136" spans="1:16" s="93" customFormat="1" x14ac:dyDescent="0.3">
      <c r="A136" s="82">
        <f>IF(P136=1,_xlfn.XLOOKUP(B136,SongID_DB!$B$2:$B$964,SongID_DB!$A$2:$A$964,,1,1)+2000,_xlfn.XLOOKUP(B136,SongID_DB!$B$2:$B$964,SongID_DB!$A$2:$A$964,,1,1))</f>
        <v>866</v>
      </c>
      <c r="B136" s="49" t="s">
        <v>3252</v>
      </c>
      <c r="C136" s="49" t="s">
        <v>43</v>
      </c>
      <c r="D136" s="82"/>
      <c r="E136" s="106">
        <v>8</v>
      </c>
      <c r="F136" s="49">
        <v>7</v>
      </c>
      <c r="G136" s="48">
        <v>20</v>
      </c>
      <c r="H136" s="48">
        <f t="shared" si="5"/>
        <v>128</v>
      </c>
      <c r="I136" s="82" t="str">
        <f t="shared" si="6"/>
        <v/>
      </c>
      <c r="J136" s="48">
        <v>0</v>
      </c>
      <c r="K136" s="48">
        <f>IF(P136=1,_xlfn.XLOOKUP(B136,'極スコア(裏)_DB'!$A$2:$A$171,'極スコア(裏)_DB'!$B$2:$B$171,"점수 정보 없음",1,1),_xlfn.XLOOKUP(B136,極スコア_DB!$A$1:$A$962,極スコア_DB!$B$1:$B$962,"점수 정보 없음",1,1))</f>
        <v>1002260</v>
      </c>
      <c r="L136" s="48">
        <v>0</v>
      </c>
      <c r="M136" s="48">
        <v>0</v>
      </c>
      <c r="N136" s="84"/>
      <c r="O136" s="49">
        <v>8</v>
      </c>
      <c r="P136" s="49">
        <v>0</v>
      </c>
    </row>
    <row r="137" spans="1:16" s="93" customFormat="1" x14ac:dyDescent="0.3">
      <c r="A137" s="82">
        <f>IF(P137=1,_xlfn.XLOOKUP(B137,SongID_DB!$B$2:$B$964,SongID_DB!$A$2:$A$964,,1,1)+2000,_xlfn.XLOOKUP(B137,SongID_DB!$B$2:$B$964,SongID_DB!$A$2:$A$964,,1,1))</f>
        <v>982</v>
      </c>
      <c r="B137" s="49" t="s">
        <v>2208</v>
      </c>
      <c r="C137" s="49" t="s">
        <v>3253</v>
      </c>
      <c r="D137" s="82"/>
      <c r="E137" s="106">
        <v>8</v>
      </c>
      <c r="F137" s="49">
        <v>7</v>
      </c>
      <c r="G137" s="48">
        <v>21</v>
      </c>
      <c r="H137" s="48">
        <f t="shared" si="5"/>
        <v>128</v>
      </c>
      <c r="I137" s="82" t="str">
        <f t="shared" si="6"/>
        <v/>
      </c>
      <c r="J137" s="48">
        <v>0</v>
      </c>
      <c r="K137" s="48">
        <f>IF(P137=1,_xlfn.XLOOKUP(B137,'極スコア(裏)_DB'!$A$2:$A$171,'極スコア(裏)_DB'!$B$2:$B$171,"점수 정보 없음",1,1),_xlfn.XLOOKUP(B137,極スコア_DB!$A$1:$A$962,極スコア_DB!$B$1:$B$962,"점수 정보 없음",1,1))</f>
        <v>1004540</v>
      </c>
      <c r="L137" s="48">
        <v>0</v>
      </c>
      <c r="M137" s="48">
        <v>0</v>
      </c>
      <c r="N137" s="84"/>
      <c r="O137" s="49">
        <v>8</v>
      </c>
      <c r="P137" s="49">
        <v>0</v>
      </c>
    </row>
    <row r="138" spans="1:16" s="93" customFormat="1" x14ac:dyDescent="0.3">
      <c r="A138" s="82">
        <f>IF(P138=1,_xlfn.XLOOKUP(B138,SongID_DB!$B$2:$B$964,SongID_DB!$A$2:$A$964,,1,1)+2000,_xlfn.XLOOKUP(B138,SongID_DB!$B$2:$B$964,SongID_DB!$A$2:$A$964,,1,1))</f>
        <v>961</v>
      </c>
      <c r="B138" s="49" t="s">
        <v>2179</v>
      </c>
      <c r="C138" s="49"/>
      <c r="D138" s="82"/>
      <c r="E138" s="106">
        <v>8</v>
      </c>
      <c r="F138" s="49">
        <v>7</v>
      </c>
      <c r="G138" s="48">
        <v>22</v>
      </c>
      <c r="H138" s="48">
        <f t="shared" si="5"/>
        <v>128</v>
      </c>
      <c r="I138" s="82" t="str">
        <f t="shared" si="6"/>
        <v/>
      </c>
      <c r="J138" s="48">
        <v>0</v>
      </c>
      <c r="K138" s="48">
        <f>IF(P138=1,_xlfn.XLOOKUP(B138,'極スコア(裏)_DB'!$A$2:$A$171,'極スコア(裏)_DB'!$B$2:$B$171,"점수 정보 없음",1,1),_xlfn.XLOOKUP(B138,極スコア_DB!$A$1:$A$962,極スコア_DB!$B$1:$B$962,"점수 정보 없음",1,1))</f>
        <v>1004720</v>
      </c>
      <c r="L138" s="48">
        <v>0</v>
      </c>
      <c r="M138" s="48">
        <v>0</v>
      </c>
      <c r="N138" s="84"/>
      <c r="O138" s="49">
        <v>8</v>
      </c>
      <c r="P138" s="49">
        <v>0</v>
      </c>
    </row>
    <row r="139" spans="1:16" s="93" customFormat="1" x14ac:dyDescent="0.3">
      <c r="A139" s="82">
        <f>IF(P139=1,_xlfn.XLOOKUP(B139,SongID_DB!$B$2:$B$964,SongID_DB!$A$2:$A$964,,1,1)+2000,_xlfn.XLOOKUP(B139,SongID_DB!$B$2:$B$964,SongID_DB!$A$2:$A$964,,1,1))</f>
        <v>269</v>
      </c>
      <c r="B139" s="49" t="s">
        <v>3254</v>
      </c>
      <c r="C139" s="49" t="s">
        <v>3255</v>
      </c>
      <c r="D139" s="82"/>
      <c r="E139" s="106">
        <v>8</v>
      </c>
      <c r="F139" s="49">
        <v>7</v>
      </c>
      <c r="G139" s="48">
        <v>23</v>
      </c>
      <c r="H139" s="48">
        <f t="shared" si="5"/>
        <v>16</v>
      </c>
      <c r="I139" s="82" t="str">
        <f t="shared" si="6"/>
        <v/>
      </c>
      <c r="J139" s="48">
        <v>0</v>
      </c>
      <c r="K139" s="48">
        <f>IF(P139=1,_xlfn.XLOOKUP(B139,'極スコア(裏)_DB'!$A$2:$A$171,'極スコア(裏)_DB'!$B$2:$B$171,"점수 정보 없음",1,1),_xlfn.XLOOKUP(B139,極スコア_DB!$A$1:$A$962,極スコア_DB!$B$1:$B$962,"점수 정보 없음",1,1))</f>
        <v>1002100</v>
      </c>
      <c r="L139" s="48">
        <v>0</v>
      </c>
      <c r="M139" s="48">
        <v>0</v>
      </c>
      <c r="N139" s="84"/>
      <c r="O139" s="49">
        <v>5</v>
      </c>
      <c r="P139" s="49">
        <v>0</v>
      </c>
    </row>
    <row r="140" spans="1:16" s="93" customFormat="1" x14ac:dyDescent="0.3">
      <c r="A140" s="82">
        <f>IF(P140=1,_xlfn.XLOOKUP(B140,SongID_DB!$B$2:$B$964,SongID_DB!$A$2:$A$964,,1,1)+2000,_xlfn.XLOOKUP(B140,SongID_DB!$B$2:$B$964,SongID_DB!$A$2:$A$964,,1,1))</f>
        <v>972</v>
      </c>
      <c r="B140" s="49" t="s">
        <v>327</v>
      </c>
      <c r="C140" s="49" t="s">
        <v>57</v>
      </c>
      <c r="D140" s="82"/>
      <c r="E140" s="106">
        <v>8</v>
      </c>
      <c r="F140" s="49">
        <v>7</v>
      </c>
      <c r="G140" s="48">
        <v>24</v>
      </c>
      <c r="H140" s="48">
        <f t="shared" si="5"/>
        <v>128</v>
      </c>
      <c r="I140" s="82" t="str">
        <f t="shared" si="6"/>
        <v/>
      </c>
      <c r="J140" s="48">
        <v>0</v>
      </c>
      <c r="K140" s="48">
        <f>IF(P140=1,_xlfn.XLOOKUP(B140,'極スコア(裏)_DB'!$A$2:$A$171,'極スコア(裏)_DB'!$B$2:$B$171,"점수 정보 없음",1,1),_xlfn.XLOOKUP(B140,極スコア_DB!$A$1:$A$962,極スコア_DB!$B$1:$B$962,"점수 정보 없음",1,1))</f>
        <v>1002870</v>
      </c>
      <c r="L140" s="48">
        <v>0</v>
      </c>
      <c r="M140" s="48">
        <v>0</v>
      </c>
      <c r="N140" s="84"/>
      <c r="O140" s="49">
        <v>8</v>
      </c>
      <c r="P140" s="49">
        <v>0</v>
      </c>
    </row>
    <row r="141" spans="1:16" s="93" customFormat="1" x14ac:dyDescent="0.3">
      <c r="A141" s="85">
        <f>IF(P141=1,_xlfn.XLOOKUP(B141,SongID_DB!$B$2:$B$964,SongID_DB!$A$2:$A$964,,1,1)+2000,_xlfn.XLOOKUP(B141,SongID_DB!$B$2:$B$964,SongID_DB!$A$2:$A$964,,1,1))</f>
        <v>971</v>
      </c>
      <c r="B141" s="51" t="s">
        <v>2195</v>
      </c>
      <c r="C141" s="51" t="s">
        <v>94</v>
      </c>
      <c r="D141" s="85"/>
      <c r="E141" s="107">
        <v>8</v>
      </c>
      <c r="F141" s="51">
        <v>8</v>
      </c>
      <c r="G141" s="85">
        <v>0</v>
      </c>
      <c r="H141" s="50">
        <f t="shared" si="5"/>
        <v>128</v>
      </c>
      <c r="I141" s="85" t="str">
        <f t="shared" si="6"/>
        <v/>
      </c>
      <c r="J141" s="50">
        <v>0</v>
      </c>
      <c r="K141" s="50">
        <f>IF(P141=1,_xlfn.XLOOKUP(B141,'極スコア(裏)_DB'!$A$2:$A$171,'極スコア(裏)_DB'!$B$2:$B$171,"점수 정보 없음",1,1),_xlfn.XLOOKUP(B141,極スコア_DB!$A$1:$A$962,極スコア_DB!$B$1:$B$962,"점수 정보 없음",1,1))</f>
        <v>1007080</v>
      </c>
      <c r="L141" s="50">
        <v>0</v>
      </c>
      <c r="M141" s="50">
        <v>0</v>
      </c>
      <c r="N141" s="84"/>
      <c r="O141" s="51">
        <v>8</v>
      </c>
      <c r="P141" s="51">
        <v>0</v>
      </c>
    </row>
    <row r="142" spans="1:16" s="93" customFormat="1" x14ac:dyDescent="0.3">
      <c r="A142" s="85">
        <f>IF(P142=1,_xlfn.XLOOKUP(B142,SongID_DB!$B$2:$B$964,SongID_DB!$A$2:$A$964,,1,1)+2000,_xlfn.XLOOKUP(B142,SongID_DB!$B$2:$B$964,SongID_DB!$A$2:$A$964,,1,1))</f>
        <v>495</v>
      </c>
      <c r="B142" s="51" t="s">
        <v>3256</v>
      </c>
      <c r="C142" s="51" t="s">
        <v>83</v>
      </c>
      <c r="D142" s="85"/>
      <c r="E142" s="107">
        <v>8</v>
      </c>
      <c r="F142" s="51">
        <v>8</v>
      </c>
      <c r="G142" s="85">
        <v>1</v>
      </c>
      <c r="H142" s="50">
        <f t="shared" si="5"/>
        <v>32</v>
      </c>
      <c r="I142" s="85" t="str">
        <f t="shared" si="6"/>
        <v/>
      </c>
      <c r="J142" s="50">
        <v>0</v>
      </c>
      <c r="K142" s="50">
        <f>IF(P142=1,_xlfn.XLOOKUP(B142,'極スコア(裏)_DB'!$A$2:$A$171,'極スコア(裏)_DB'!$B$2:$B$171,"점수 정보 없음",1,1),_xlfn.XLOOKUP(B142,極スコア_DB!$A$1:$A$962,極スコア_DB!$B$1:$B$962,"점수 정보 없음",1,1))</f>
        <v>1006130</v>
      </c>
      <c r="L142" s="50">
        <v>0</v>
      </c>
      <c r="M142" s="50">
        <v>0</v>
      </c>
      <c r="N142" s="84"/>
      <c r="O142" s="51">
        <v>6</v>
      </c>
      <c r="P142" s="51">
        <v>0</v>
      </c>
    </row>
    <row r="143" spans="1:16" s="93" customFormat="1" x14ac:dyDescent="0.3">
      <c r="A143" s="85">
        <f>IF(P143=1,_xlfn.XLOOKUP(B143,SongID_DB!$B$2:$B$964,SongID_DB!$A$2:$A$964,,1,1)+2000,_xlfn.XLOOKUP(B143,SongID_DB!$B$2:$B$964,SongID_DB!$A$2:$A$964,,1,1))</f>
        <v>441</v>
      </c>
      <c r="B143" s="51" t="s">
        <v>1477</v>
      </c>
      <c r="C143" s="51" t="s">
        <v>41</v>
      </c>
      <c r="D143" s="85"/>
      <c r="E143" s="107">
        <v>8</v>
      </c>
      <c r="F143" s="51">
        <v>8</v>
      </c>
      <c r="G143" s="85">
        <v>2</v>
      </c>
      <c r="H143" s="50">
        <f t="shared" si="5"/>
        <v>128</v>
      </c>
      <c r="I143" s="85" t="str">
        <f t="shared" si="6"/>
        <v/>
      </c>
      <c r="J143" s="50">
        <v>0</v>
      </c>
      <c r="K143" s="50">
        <f>IF(P143=1,_xlfn.XLOOKUP(B143,'極スコア(裏)_DB'!$A$2:$A$171,'極スコア(裏)_DB'!$B$2:$B$171,"점수 정보 없음",1,1),_xlfn.XLOOKUP(B143,極スコア_DB!$A$1:$A$962,極スコア_DB!$B$1:$B$962,"점수 정보 없음",1,1))</f>
        <v>1008860</v>
      </c>
      <c r="L143" s="50">
        <v>0</v>
      </c>
      <c r="M143" s="50">
        <v>0</v>
      </c>
      <c r="N143" s="84"/>
      <c r="O143" s="51">
        <v>8</v>
      </c>
      <c r="P143" s="51">
        <v>0</v>
      </c>
    </row>
    <row r="144" spans="1:16" s="93" customFormat="1" x14ac:dyDescent="0.3">
      <c r="A144" s="85">
        <f>IF(P144=1,_xlfn.XLOOKUP(B144,SongID_DB!$B$2:$B$964,SongID_DB!$A$2:$A$964,,1,1)+2000,_xlfn.XLOOKUP(B144,SongID_DB!$B$2:$B$964,SongID_DB!$A$2:$A$964,,1,1))</f>
        <v>846</v>
      </c>
      <c r="B144" s="51" t="s">
        <v>3257</v>
      </c>
      <c r="C144" s="51" t="s">
        <v>3258</v>
      </c>
      <c r="D144" s="85"/>
      <c r="E144" s="107">
        <v>8</v>
      </c>
      <c r="F144" s="51">
        <v>8</v>
      </c>
      <c r="G144" s="85">
        <v>3</v>
      </c>
      <c r="H144" s="50">
        <f t="shared" si="5"/>
        <v>128</v>
      </c>
      <c r="I144" s="85" t="str">
        <f t="shared" si="6"/>
        <v/>
      </c>
      <c r="J144" s="50">
        <v>0</v>
      </c>
      <c r="K144" s="50">
        <f>IF(P144=1,_xlfn.XLOOKUP(B144,'極スコア(裏)_DB'!$A$2:$A$171,'極スコア(裏)_DB'!$B$2:$B$171,"점수 정보 없음",1,1),_xlfn.XLOOKUP(B144,極スコア_DB!$A$1:$A$962,極スコア_DB!$B$1:$B$962,"점수 정보 없음",1,1))</f>
        <v>0</v>
      </c>
      <c r="L144" s="50">
        <v>0</v>
      </c>
      <c r="M144" s="50">
        <v>0</v>
      </c>
      <c r="N144" s="84"/>
      <c r="O144" s="51">
        <v>8</v>
      </c>
      <c r="P144" s="51">
        <v>0</v>
      </c>
    </row>
    <row r="145" spans="1:16" s="93" customFormat="1" x14ac:dyDescent="0.3">
      <c r="A145" s="85">
        <f>IF(P145=1,_xlfn.XLOOKUP(B145,SongID_DB!$B$2:$B$964,SongID_DB!$A$2:$A$964,,1,1)+2000,_xlfn.XLOOKUP(B145,SongID_DB!$B$2:$B$964,SongID_DB!$A$2:$A$964,,1,1))</f>
        <v>778</v>
      </c>
      <c r="B145" s="51" t="s">
        <v>1921</v>
      </c>
      <c r="C145" s="51" t="s">
        <v>3259</v>
      </c>
      <c r="D145" s="85"/>
      <c r="E145" s="107">
        <v>8</v>
      </c>
      <c r="F145" s="51">
        <v>8</v>
      </c>
      <c r="G145" s="85">
        <v>4</v>
      </c>
      <c r="H145" s="50">
        <f t="shared" si="5"/>
        <v>128</v>
      </c>
      <c r="I145" s="85" t="str">
        <f t="shared" si="6"/>
        <v/>
      </c>
      <c r="J145" s="50">
        <v>0</v>
      </c>
      <c r="K145" s="50">
        <f>IF(P145=1,_xlfn.XLOOKUP(B145,'極スコア(裏)_DB'!$A$2:$A$171,'極スコア(裏)_DB'!$B$2:$B$171,"점수 정보 없음",1,1),_xlfn.XLOOKUP(B145,極スコア_DB!$A$1:$A$962,極スコア_DB!$B$1:$B$962,"점수 정보 없음",1,1))</f>
        <v>1004560</v>
      </c>
      <c r="L145" s="50">
        <v>0</v>
      </c>
      <c r="M145" s="50">
        <v>0</v>
      </c>
      <c r="N145" s="84"/>
      <c r="O145" s="51">
        <v>8</v>
      </c>
      <c r="P145" s="51">
        <v>0</v>
      </c>
    </row>
    <row r="146" spans="1:16" s="93" customFormat="1" x14ac:dyDescent="0.3">
      <c r="A146" s="85">
        <f>IF(P146=1,_xlfn.XLOOKUP(B146,SongID_DB!$B$2:$B$964,SongID_DB!$A$2:$A$964,,1,1)+2000,_xlfn.XLOOKUP(B146,SongID_DB!$B$2:$B$964,SongID_DB!$A$2:$A$964,,1,1))</f>
        <v>393</v>
      </c>
      <c r="B146" s="108" t="s">
        <v>3260</v>
      </c>
      <c r="C146" s="51" t="s">
        <v>11</v>
      </c>
      <c r="D146" s="85"/>
      <c r="E146" s="107">
        <v>8</v>
      </c>
      <c r="F146" s="51">
        <v>8</v>
      </c>
      <c r="G146" s="85">
        <v>5</v>
      </c>
      <c r="H146" s="50">
        <f t="shared" si="5"/>
        <v>128</v>
      </c>
      <c r="I146" s="85" t="str">
        <f t="shared" si="6"/>
        <v/>
      </c>
      <c r="J146" s="50">
        <v>0</v>
      </c>
      <c r="K146" s="50">
        <f>IF(P146=1,_xlfn.XLOOKUP(B146,'極スコア(裏)_DB'!$A$2:$A$171,'極スコア(裏)_DB'!$B$2:$B$171,"점수 정보 없음",1,1),_xlfn.XLOOKUP(B146,極スコア_DB!$A$1:$A$962,極スコア_DB!$B$1:$B$962,"점수 정보 없음",1,1))</f>
        <v>1008800</v>
      </c>
      <c r="L146" s="50">
        <v>0</v>
      </c>
      <c r="M146" s="50">
        <v>0</v>
      </c>
      <c r="N146" s="84"/>
      <c r="O146" s="51">
        <v>8</v>
      </c>
      <c r="P146" s="51">
        <v>0</v>
      </c>
    </row>
    <row r="147" spans="1:16" s="93" customFormat="1" x14ac:dyDescent="0.3">
      <c r="A147" s="85">
        <f>IF(P147=1,_xlfn.XLOOKUP(B147,SongID_DB!$B$2:$B$964,SongID_DB!$A$2:$A$964,,1,1)+2000,_xlfn.XLOOKUP(B147,SongID_DB!$B$2:$B$964,SongID_DB!$A$2:$A$964,,1,1))</f>
        <v>88</v>
      </c>
      <c r="B147" s="50" t="s">
        <v>988</v>
      </c>
      <c r="C147" s="50" t="s">
        <v>3261</v>
      </c>
      <c r="D147" s="85"/>
      <c r="E147" s="107">
        <v>8</v>
      </c>
      <c r="F147" s="51">
        <v>8</v>
      </c>
      <c r="G147" s="85">
        <v>6</v>
      </c>
      <c r="H147" s="50">
        <f t="shared" si="5"/>
        <v>64</v>
      </c>
      <c r="I147" s="85" t="str">
        <f t="shared" si="6"/>
        <v/>
      </c>
      <c r="J147" s="50">
        <v>0</v>
      </c>
      <c r="K147" s="50">
        <f>IF(P147=1,_xlfn.XLOOKUP(B147,'極スコア(裏)_DB'!$A$2:$A$171,'極スコア(裏)_DB'!$B$2:$B$171,"점수 정보 없음",1,1),_xlfn.XLOOKUP(B147,極スコア_DB!$A$1:$A$962,極スコア_DB!$B$1:$B$962,"점수 정보 없음",1,1))</f>
        <v>1004820</v>
      </c>
      <c r="L147" s="50">
        <v>0</v>
      </c>
      <c r="M147" s="50">
        <v>0</v>
      </c>
      <c r="N147" s="84"/>
      <c r="O147" s="51">
        <v>7</v>
      </c>
      <c r="P147" s="51">
        <v>0</v>
      </c>
    </row>
    <row r="148" spans="1:16" s="93" customFormat="1" x14ac:dyDescent="0.3">
      <c r="A148" s="85">
        <f>IF(P148=1,_xlfn.XLOOKUP(B148,SongID_DB!$B$2:$B$964,SongID_DB!$A$2:$A$964,,1,1)+2000,_xlfn.XLOOKUP(B148,SongID_DB!$B$2:$B$964,SongID_DB!$A$2:$A$964,,1,1))</f>
        <v>403</v>
      </c>
      <c r="B148" s="50" t="s">
        <v>3262</v>
      </c>
      <c r="C148" s="50" t="s">
        <v>2816</v>
      </c>
      <c r="D148" s="85"/>
      <c r="E148" s="107">
        <v>8</v>
      </c>
      <c r="F148" s="51">
        <v>8</v>
      </c>
      <c r="G148" s="85">
        <v>7</v>
      </c>
      <c r="H148" s="50">
        <f t="shared" si="5"/>
        <v>128</v>
      </c>
      <c r="I148" s="85" t="str">
        <f t="shared" si="6"/>
        <v/>
      </c>
      <c r="J148" s="50">
        <v>0</v>
      </c>
      <c r="K148" s="50">
        <f>IF(P148=1,_xlfn.XLOOKUP(B148,'極スコア(裏)_DB'!$A$2:$A$171,'極スコア(裏)_DB'!$B$2:$B$171,"점수 정보 없음",1,1),_xlfn.XLOOKUP(B148,極スコア_DB!$A$1:$A$962,極スコア_DB!$B$1:$B$962,"점수 정보 없음",1,1))</f>
        <v>1000050</v>
      </c>
      <c r="L148" s="50">
        <v>0</v>
      </c>
      <c r="M148" s="50">
        <v>0</v>
      </c>
      <c r="N148" s="84"/>
      <c r="O148" s="51">
        <v>8</v>
      </c>
      <c r="P148" s="51">
        <v>0</v>
      </c>
    </row>
    <row r="149" spans="1:16" s="93" customFormat="1" x14ac:dyDescent="0.3">
      <c r="A149" s="85">
        <f>IF(P149=1,_xlfn.XLOOKUP(B149,SongID_DB!$B$2:$B$964,SongID_DB!$A$2:$A$964,,1,1)+2000,_xlfn.XLOOKUP(B149,SongID_DB!$B$2:$B$964,SongID_DB!$A$2:$A$964,,1,1))</f>
        <v>526</v>
      </c>
      <c r="B149" s="50" t="s">
        <v>1594</v>
      </c>
      <c r="C149" s="50"/>
      <c r="D149" s="85"/>
      <c r="E149" s="107">
        <v>8</v>
      </c>
      <c r="F149" s="51">
        <v>8</v>
      </c>
      <c r="G149" s="85">
        <v>8</v>
      </c>
      <c r="H149" s="50">
        <f t="shared" si="5"/>
        <v>128</v>
      </c>
      <c r="I149" s="85" t="str">
        <f t="shared" si="6"/>
        <v/>
      </c>
      <c r="J149" s="50">
        <v>0</v>
      </c>
      <c r="K149" s="50">
        <f>IF(P149=1,_xlfn.XLOOKUP(B149,'極スコア(裏)_DB'!$A$2:$A$171,'極スコア(裏)_DB'!$B$2:$B$171,"점수 정보 없음",1,1),_xlfn.XLOOKUP(B149,極スコア_DB!$A$1:$A$962,極スコア_DB!$B$1:$B$962,"점수 정보 없음",1,1))</f>
        <v>0</v>
      </c>
      <c r="L149" s="50">
        <v>0</v>
      </c>
      <c r="M149" s="50">
        <v>0</v>
      </c>
      <c r="N149" s="84"/>
      <c r="O149" s="51">
        <v>8</v>
      </c>
      <c r="P149" s="51">
        <v>0</v>
      </c>
    </row>
    <row r="150" spans="1:16" s="84" customFormat="1" x14ac:dyDescent="0.3">
      <c r="A150" s="50">
        <f>IF(P150=1,_xlfn.XLOOKUP(B150,SongID_DB!$B$2:$B$964,SongID_DB!$A$2:$A$964,,1,1)+2000,_xlfn.XLOOKUP(B150,SongID_DB!$B$2:$B$964,SongID_DB!$A$2:$A$964,,1,1))</f>
        <v>21</v>
      </c>
      <c r="B150" s="50" t="s">
        <v>806</v>
      </c>
      <c r="C150" s="50"/>
      <c r="D150" s="50"/>
      <c r="E150" s="107">
        <v>8</v>
      </c>
      <c r="F150" s="51">
        <v>8</v>
      </c>
      <c r="G150" s="85">
        <v>9</v>
      </c>
      <c r="H150" s="50">
        <f t="shared" si="5"/>
        <v>128</v>
      </c>
      <c r="I150" s="85" t="str">
        <f t="shared" si="6"/>
        <v/>
      </c>
      <c r="J150" s="50">
        <v>0</v>
      </c>
      <c r="K150" s="50">
        <f>IF(P150=1,_xlfn.XLOOKUP(B150,'極スコア(裏)_DB'!$A$2:$A$171,'極スコア(裏)_DB'!$B$2:$B$171,"점수 정보 없음",1,1),_xlfn.XLOOKUP(B150,極スコア_DB!$A$1:$A$962,極スコア_DB!$B$1:$B$962,"점수 정보 없음",1,1))</f>
        <v>1007500</v>
      </c>
      <c r="L150" s="50">
        <v>0</v>
      </c>
      <c r="M150" s="50">
        <v>0</v>
      </c>
      <c r="O150" s="51">
        <v>8</v>
      </c>
      <c r="P150" s="51">
        <v>0</v>
      </c>
    </row>
    <row r="151" spans="1:16" s="84" customFormat="1" x14ac:dyDescent="0.3">
      <c r="A151" s="50">
        <f>IF(P151=1,_xlfn.XLOOKUP(B151,SongID_DB!$B$2:$B$964,SongID_DB!$A$2:$A$964,,1,1)+2000,_xlfn.XLOOKUP(B151,SongID_DB!$B$2:$B$964,SongID_DB!$A$2:$A$964,,1,1))</f>
        <v>149</v>
      </c>
      <c r="B151" s="50" t="s">
        <v>3103</v>
      </c>
      <c r="C151" s="50" t="s">
        <v>2804</v>
      </c>
      <c r="D151" s="50"/>
      <c r="E151" s="107">
        <v>8</v>
      </c>
      <c r="F151" s="51">
        <v>8</v>
      </c>
      <c r="G151" s="85">
        <v>10</v>
      </c>
      <c r="H151" s="50">
        <f t="shared" si="5"/>
        <v>128</v>
      </c>
      <c r="I151" s="85" t="str">
        <f t="shared" si="6"/>
        <v/>
      </c>
      <c r="J151" s="50">
        <v>0</v>
      </c>
      <c r="K151" s="50">
        <f>IF(P151=1,_xlfn.XLOOKUP(B151,'極スコア(裏)_DB'!$A$2:$A$171,'極スコア(裏)_DB'!$B$2:$B$171,"점수 정보 없음",1,1),_xlfn.XLOOKUP(B151,極スコア_DB!$A$1:$A$962,極スコア_DB!$B$1:$B$962,"점수 정보 없음",1,1))</f>
        <v>1003460</v>
      </c>
      <c r="L151" s="50">
        <v>0</v>
      </c>
      <c r="M151" s="50">
        <v>0</v>
      </c>
      <c r="O151" s="51">
        <v>8</v>
      </c>
      <c r="P151" s="51">
        <v>0</v>
      </c>
    </row>
    <row r="152" spans="1:16" x14ac:dyDescent="0.3">
      <c r="A152" s="50">
        <f>IF(P152=1,_xlfn.XLOOKUP(B152,SongID_DB!$B$2:$B$964,SongID_DB!$A$2:$A$964,,1,1)+2000,_xlfn.XLOOKUP(B152,SongID_DB!$B$2:$B$964,SongID_DB!$A$2:$A$964,,1,1))</f>
        <v>180</v>
      </c>
      <c r="B152" s="50" t="s">
        <v>613</v>
      </c>
      <c r="C152" s="50" t="s">
        <v>772</v>
      </c>
      <c r="D152" s="51"/>
      <c r="E152" s="107">
        <v>8</v>
      </c>
      <c r="F152" s="51">
        <v>8</v>
      </c>
      <c r="G152" s="85">
        <v>11</v>
      </c>
      <c r="H152" s="50">
        <f t="shared" si="5"/>
        <v>128</v>
      </c>
      <c r="I152" s="85" t="str">
        <f t="shared" si="6"/>
        <v/>
      </c>
      <c r="J152" s="50">
        <v>0</v>
      </c>
      <c r="K152" s="50">
        <f>IF(P152=1,_xlfn.XLOOKUP(B152,'極スコア(裏)_DB'!$A$2:$A$171,'極スコア(裏)_DB'!$B$2:$B$171,"점수 정보 없음",1,1),_xlfn.XLOOKUP(B152,極スコア_DB!$A$1:$A$962,極スコア_DB!$B$1:$B$962,"점수 정보 없음",1,1))</f>
        <v>0</v>
      </c>
      <c r="L152" s="50">
        <v>0</v>
      </c>
      <c r="M152" s="50">
        <v>0</v>
      </c>
      <c r="O152" s="51">
        <v>8</v>
      </c>
      <c r="P152" s="51">
        <v>0</v>
      </c>
    </row>
    <row r="153" spans="1:16" x14ac:dyDescent="0.3">
      <c r="A153" s="50">
        <f>IF(P153=1,_xlfn.XLOOKUP(B153,SongID_DB!$B$2:$B$964,SongID_DB!$A$2:$A$964,,1,1)+2000,_xlfn.XLOOKUP(B153,SongID_DB!$B$2:$B$964,SongID_DB!$A$2:$A$964,,1,1))</f>
        <v>83</v>
      </c>
      <c r="B153" s="50" t="s">
        <v>3263</v>
      </c>
      <c r="C153" s="50" t="s">
        <v>2874</v>
      </c>
      <c r="D153" s="51"/>
      <c r="E153" s="107">
        <v>8</v>
      </c>
      <c r="F153" s="51">
        <v>8</v>
      </c>
      <c r="G153" s="85">
        <v>12</v>
      </c>
      <c r="H153" s="50">
        <f t="shared" si="5"/>
        <v>64</v>
      </c>
      <c r="I153" s="85" t="str">
        <f t="shared" si="6"/>
        <v/>
      </c>
      <c r="J153" s="50">
        <v>0</v>
      </c>
      <c r="K153" s="50">
        <f>IF(P153=1,_xlfn.XLOOKUP(B153,'極スコア(裏)_DB'!$A$2:$A$171,'極スコア(裏)_DB'!$B$2:$B$171,"점수 정보 없음",1,1),_xlfn.XLOOKUP(B153,極スコア_DB!$A$1:$A$962,極スコア_DB!$B$1:$B$962,"점수 정보 없음",1,1))</f>
        <v>1001080</v>
      </c>
      <c r="L153" s="50">
        <v>0</v>
      </c>
      <c r="M153" s="50">
        <v>0</v>
      </c>
      <c r="O153" s="51">
        <v>7</v>
      </c>
      <c r="P153" s="51">
        <v>0</v>
      </c>
    </row>
    <row r="154" spans="1:16" x14ac:dyDescent="0.3">
      <c r="A154" s="50">
        <f>IF(P154=1,_xlfn.XLOOKUP(B154,SongID_DB!$B$2:$B$964,SongID_DB!$A$2:$A$964,,1,1)+2000,_xlfn.XLOOKUP(B154,SongID_DB!$B$2:$B$964,SongID_DB!$A$2:$A$964,,1,1))</f>
        <v>252</v>
      </c>
      <c r="B154" s="50" t="s">
        <v>541</v>
      </c>
      <c r="C154" s="50" t="s">
        <v>723</v>
      </c>
      <c r="D154" s="51"/>
      <c r="E154" s="107">
        <v>8</v>
      </c>
      <c r="F154" s="51">
        <v>8</v>
      </c>
      <c r="G154" s="85">
        <v>13</v>
      </c>
      <c r="H154" s="50">
        <f t="shared" si="5"/>
        <v>128</v>
      </c>
      <c r="I154" s="85" t="str">
        <f t="shared" si="6"/>
        <v/>
      </c>
      <c r="J154" s="50">
        <v>0</v>
      </c>
      <c r="K154" s="50">
        <f>IF(P154=1,_xlfn.XLOOKUP(B154,'極スコア(裏)_DB'!$A$2:$A$171,'極スコア(裏)_DB'!$B$2:$B$171,"점수 정보 없음",1,1),_xlfn.XLOOKUP(B154,極スコア_DB!$A$1:$A$962,極スコア_DB!$B$1:$B$962,"점수 정보 없음",1,1))</f>
        <v>1000680</v>
      </c>
      <c r="L154" s="50">
        <v>0</v>
      </c>
      <c r="M154" s="50">
        <v>0</v>
      </c>
      <c r="O154" s="51">
        <v>8</v>
      </c>
      <c r="P154" s="51">
        <v>0</v>
      </c>
    </row>
    <row r="155" spans="1:16" x14ac:dyDescent="0.3">
      <c r="A155" s="50">
        <f>IF(P155=1,_xlfn.XLOOKUP(B155,SongID_DB!$B$2:$B$964,SongID_DB!$A$2:$A$964,,1,1)+2000,_xlfn.XLOOKUP(B155,SongID_DB!$B$2:$B$964,SongID_DB!$A$2:$A$964,,1,1))</f>
        <v>635</v>
      </c>
      <c r="B155" s="50" t="s">
        <v>1735</v>
      </c>
      <c r="C155" s="50" t="s">
        <v>203</v>
      </c>
      <c r="D155" s="51"/>
      <c r="E155" s="107">
        <v>8</v>
      </c>
      <c r="F155" s="51">
        <v>8</v>
      </c>
      <c r="G155" s="85">
        <v>14</v>
      </c>
      <c r="H155" s="50">
        <f t="shared" si="5"/>
        <v>128</v>
      </c>
      <c r="I155" s="85" t="str">
        <f t="shared" si="6"/>
        <v/>
      </c>
      <c r="J155" s="50">
        <v>0</v>
      </c>
      <c r="K155" s="50">
        <f>IF(P155=1,_xlfn.XLOOKUP(B155,'極スコア(裏)_DB'!$A$2:$A$171,'極スコア(裏)_DB'!$B$2:$B$171,"점수 정보 없음",1,1),_xlfn.XLOOKUP(B155,極スコア_DB!$A$1:$A$962,極スコア_DB!$B$1:$B$962,"점수 정보 없음",1,1))</f>
        <v>1002260</v>
      </c>
      <c r="L155" s="50">
        <v>0</v>
      </c>
      <c r="M155" s="50">
        <v>0</v>
      </c>
      <c r="O155" s="51">
        <v>8</v>
      </c>
      <c r="P155" s="51">
        <v>0</v>
      </c>
    </row>
    <row r="156" spans="1:16" x14ac:dyDescent="0.3">
      <c r="A156" s="50">
        <f>IF(P156=1,_xlfn.XLOOKUP(B156,SongID_DB!$B$2:$B$964,SongID_DB!$A$2:$A$964,,1,1)+2000,_xlfn.XLOOKUP(B156,SongID_DB!$B$2:$B$964,SongID_DB!$A$2:$A$964,,1,1))</f>
        <v>73</v>
      </c>
      <c r="B156" s="50" t="s">
        <v>965</v>
      </c>
      <c r="C156" s="50"/>
      <c r="D156" s="51"/>
      <c r="E156" s="107">
        <v>8</v>
      </c>
      <c r="F156" s="51">
        <v>8</v>
      </c>
      <c r="G156" s="85">
        <v>15</v>
      </c>
      <c r="H156" s="50">
        <f t="shared" si="5"/>
        <v>128</v>
      </c>
      <c r="I156" s="85" t="str">
        <f t="shared" si="6"/>
        <v/>
      </c>
      <c r="J156" s="50">
        <v>0</v>
      </c>
      <c r="K156" s="50">
        <f>IF(P156=1,_xlfn.XLOOKUP(B156,'極スコア(裏)_DB'!$A$2:$A$171,'極スコア(裏)_DB'!$B$2:$B$171,"점수 정보 없음",1,1),_xlfn.XLOOKUP(B156,極スコア_DB!$A$1:$A$962,極スコア_DB!$B$1:$B$962,"점수 정보 없음",1,1))</f>
        <v>1001340</v>
      </c>
      <c r="L156" s="50">
        <v>0</v>
      </c>
      <c r="M156" s="50">
        <v>0</v>
      </c>
      <c r="O156" s="51">
        <v>8</v>
      </c>
      <c r="P156" s="51">
        <v>0</v>
      </c>
    </row>
    <row r="157" spans="1:16" x14ac:dyDescent="0.3">
      <c r="A157" s="50">
        <f>IF(P157=1,_xlfn.XLOOKUP(B157,SongID_DB!$B$2:$B$964,SongID_DB!$A$2:$A$964,,1,1)+2000,_xlfn.XLOOKUP(B157,SongID_DB!$B$2:$B$964,SongID_DB!$A$2:$A$964,,1,1))</f>
        <v>56</v>
      </c>
      <c r="B157" s="50" t="s">
        <v>937</v>
      </c>
      <c r="C157" s="50"/>
      <c r="D157" s="51"/>
      <c r="E157" s="107">
        <v>8</v>
      </c>
      <c r="F157" s="51">
        <v>8</v>
      </c>
      <c r="G157" s="85">
        <v>16</v>
      </c>
      <c r="H157" s="50">
        <f t="shared" si="5"/>
        <v>128</v>
      </c>
      <c r="I157" s="85" t="str">
        <f t="shared" si="6"/>
        <v/>
      </c>
      <c r="J157" s="50">
        <v>0</v>
      </c>
      <c r="K157" s="50">
        <f>IF(P157=1,_xlfn.XLOOKUP(B157,'極スコア(裏)_DB'!$A$2:$A$171,'極スコア(裏)_DB'!$B$2:$B$171,"점수 정보 없음",1,1),_xlfn.XLOOKUP(B157,極スコア_DB!$A$1:$A$962,極スコア_DB!$B$1:$B$962,"점수 정보 없음",1,1))</f>
        <v>1003650</v>
      </c>
      <c r="L157" s="50">
        <v>0</v>
      </c>
      <c r="M157" s="50">
        <v>0</v>
      </c>
      <c r="O157" s="51">
        <v>8</v>
      </c>
      <c r="P157" s="51">
        <v>0</v>
      </c>
    </row>
    <row r="158" spans="1:16" x14ac:dyDescent="0.3">
      <c r="A158" s="50">
        <f>IF(P158=1,_xlfn.XLOOKUP(B158,SongID_DB!$B$2:$B$964,SongID_DB!$A$2:$A$964,,1,1)+2000,_xlfn.XLOOKUP(B158,SongID_DB!$B$2:$B$964,SongID_DB!$A$2:$A$964,,1,1))</f>
        <v>410</v>
      </c>
      <c r="B158" s="50" t="s">
        <v>616</v>
      </c>
      <c r="C158" s="50" t="s">
        <v>775</v>
      </c>
      <c r="D158" s="51"/>
      <c r="E158" s="107">
        <v>8</v>
      </c>
      <c r="F158" s="51">
        <v>8</v>
      </c>
      <c r="G158" s="85">
        <v>17</v>
      </c>
      <c r="H158" s="50">
        <f t="shared" si="5"/>
        <v>128</v>
      </c>
      <c r="I158" s="85" t="str">
        <f t="shared" si="6"/>
        <v/>
      </c>
      <c r="J158" s="50">
        <v>0</v>
      </c>
      <c r="K158" s="50">
        <f>IF(P158=1,_xlfn.XLOOKUP(B158,'極スコア(裏)_DB'!$A$2:$A$171,'極スコア(裏)_DB'!$B$2:$B$171,"점수 정보 없음",1,1),_xlfn.XLOOKUP(B158,極スコア_DB!$A$1:$A$962,極スコア_DB!$B$1:$B$962,"점수 정보 없음",1,1))</f>
        <v>1004520</v>
      </c>
      <c r="L158" s="50">
        <v>0</v>
      </c>
      <c r="M158" s="50">
        <v>0</v>
      </c>
      <c r="O158" s="51">
        <v>8</v>
      </c>
      <c r="P158" s="51">
        <v>0</v>
      </c>
    </row>
    <row r="159" spans="1:16" x14ac:dyDescent="0.3">
      <c r="A159" s="50">
        <f>IF(P159=1,_xlfn.XLOOKUP(B159,SongID_DB!$B$2:$B$964,SongID_DB!$A$2:$A$964,,1,1)+2000,_xlfn.XLOOKUP(B159,SongID_DB!$B$2:$B$964,SongID_DB!$A$2:$A$964,,1,1))</f>
        <v>257</v>
      </c>
      <c r="B159" s="50" t="s">
        <v>1212</v>
      </c>
      <c r="C159" s="50"/>
      <c r="D159" s="51"/>
      <c r="E159" s="107">
        <v>8</v>
      </c>
      <c r="F159" s="51">
        <v>8</v>
      </c>
      <c r="G159" s="85">
        <v>18</v>
      </c>
      <c r="H159" s="50">
        <f t="shared" si="5"/>
        <v>128</v>
      </c>
      <c r="I159" s="85" t="str">
        <f t="shared" si="6"/>
        <v/>
      </c>
      <c r="J159" s="50">
        <v>0</v>
      </c>
      <c r="K159" s="50">
        <f>IF(P159=1,_xlfn.XLOOKUP(B159,'極スコア(裏)_DB'!$A$2:$A$171,'極スコア(裏)_DB'!$B$2:$B$171,"점수 정보 없음",1,1),_xlfn.XLOOKUP(B159,極スコア_DB!$A$1:$A$962,極スコア_DB!$B$1:$B$962,"점수 정보 없음",1,1))</f>
        <v>0</v>
      </c>
      <c r="L159" s="50">
        <v>0</v>
      </c>
      <c r="M159" s="50">
        <v>0</v>
      </c>
      <c r="O159" s="51">
        <v>8</v>
      </c>
      <c r="P159" s="51">
        <v>0</v>
      </c>
    </row>
    <row r="160" spans="1:16" x14ac:dyDescent="0.3">
      <c r="A160" s="50">
        <f>IF(P160=1,_xlfn.XLOOKUP(B160,SongID_DB!$B$2:$B$964,SongID_DB!$A$2:$A$964,,1,1)+2000,_xlfn.XLOOKUP(B160,SongID_DB!$B$2:$B$964,SongID_DB!$A$2:$A$964,,1,1))</f>
        <v>714</v>
      </c>
      <c r="B160" s="50" t="s">
        <v>1832</v>
      </c>
      <c r="C160" s="50"/>
      <c r="D160" s="51"/>
      <c r="E160" s="107">
        <v>8</v>
      </c>
      <c r="F160" s="51">
        <v>8</v>
      </c>
      <c r="G160" s="85">
        <v>19</v>
      </c>
      <c r="H160" s="50">
        <f t="shared" ref="H160" si="7">2^O160/2</f>
        <v>128</v>
      </c>
      <c r="I160" s="85" t="str">
        <f t="shared" si="6"/>
        <v/>
      </c>
      <c r="J160" s="50">
        <v>0</v>
      </c>
      <c r="K160" s="50">
        <f>IF(P160=1,_xlfn.XLOOKUP(B160,'極スコア(裏)_DB'!$A$2:$A$171,'極スコア(裏)_DB'!$B$2:$B$171,"점수 정보 없음",1,1),_xlfn.XLOOKUP(B160,極スコア_DB!$A$1:$A$962,極スコア_DB!$B$1:$B$962,"점수 정보 없음",1,1))</f>
        <v>0</v>
      </c>
      <c r="L160" s="50">
        <v>0</v>
      </c>
      <c r="M160" s="50">
        <v>0</v>
      </c>
      <c r="O160" s="51">
        <v>8</v>
      </c>
      <c r="P160" s="51">
        <v>0</v>
      </c>
    </row>
    <row r="161" spans="1:16" x14ac:dyDescent="0.3">
      <c r="A161" s="84">
        <f>IF(P161=1,_xlfn.XLOOKUP(B161,SongID_DB!$B$2:$B$964,SongID_DB!$A$2:$A$964,,1,1)+2000,_xlfn.XLOOKUP(B161,SongID_DB!$B$2:$B$964,SongID_DB!$A$2:$A$964,,1,1))</f>
        <v>1013</v>
      </c>
      <c r="B161" s="25" t="s">
        <v>484</v>
      </c>
      <c r="C161" s="53"/>
      <c r="E161" s="109">
        <v>8</v>
      </c>
      <c r="F161" s="25">
        <v>9</v>
      </c>
      <c r="G161" s="25">
        <v>0</v>
      </c>
      <c r="H161" s="84">
        <f t="shared" ref="H161:H171" si="8">2^O161/2</f>
        <v>128</v>
      </c>
      <c r="I161" s="97" t="str">
        <f t="shared" ref="I161:I171" si="9">IF(ISNUMBER(SEARCH("達人",B161)),"보면분기문제",IF(ISNUMBER(SEARCH("玄人",B161)),"보면분기문제",IF(ISNUMBER(SEARCH("普通",B161)),"보면분기문제","")))</f>
        <v/>
      </c>
      <c r="J161" s="84">
        <v>0</v>
      </c>
      <c r="K161" s="84">
        <f>IF(P161=1,_xlfn.XLOOKUP(B161,'極スコア(裏)_DB'!$A$2:$A$171,'極スコア(裏)_DB'!$B$2:$B$171,"점수 정보 없음",1,1),_xlfn.XLOOKUP(B161,極スコア_DB!$A$1:$A$962,極スコア_DB!$B$1:$B$962,"점수 정보 없음",1,1))</f>
        <v>1001580</v>
      </c>
      <c r="L161" s="84">
        <v>0</v>
      </c>
      <c r="M161" s="84">
        <v>0</v>
      </c>
      <c r="O161" s="25">
        <v>8</v>
      </c>
      <c r="P161" s="25">
        <v>0</v>
      </c>
    </row>
    <row r="162" spans="1:16" x14ac:dyDescent="0.3">
      <c r="A162" s="84">
        <f>IF(P162=1,_xlfn.XLOOKUP(B162,SongID_DB!$B$2:$B$964,SongID_DB!$A$2:$A$964,,1,1)+2000,_xlfn.XLOOKUP(B162,SongID_DB!$B$2:$B$964,SongID_DB!$A$2:$A$964,,1,1))</f>
        <v>1104</v>
      </c>
      <c r="B162" s="25" t="s">
        <v>293</v>
      </c>
      <c r="E162" s="109">
        <v>8</v>
      </c>
      <c r="F162" s="25">
        <v>9</v>
      </c>
      <c r="G162" s="25">
        <v>1</v>
      </c>
      <c r="H162" s="84">
        <f t="shared" si="8"/>
        <v>32</v>
      </c>
      <c r="I162" s="97" t="str">
        <f t="shared" si="9"/>
        <v/>
      </c>
      <c r="J162" s="84">
        <v>0</v>
      </c>
      <c r="K162" s="84">
        <f>IF(P162=1,_xlfn.XLOOKUP(B162,'極スコア(裏)_DB'!$A$2:$A$171,'極スコア(裏)_DB'!$B$2:$B$171,"점수 정보 없음",1,1),_xlfn.XLOOKUP(B162,極スコア_DB!$A$1:$A$962,極スコア_DB!$B$1:$B$962,"점수 정보 없음",1,1))</f>
        <v>1003110</v>
      </c>
      <c r="L162" s="84">
        <v>0</v>
      </c>
      <c r="M162" s="84">
        <v>0</v>
      </c>
      <c r="N162" s="25"/>
      <c r="O162" s="84">
        <v>6</v>
      </c>
      <c r="P162" s="25">
        <v>0</v>
      </c>
    </row>
    <row r="163" spans="1:16" x14ac:dyDescent="0.3">
      <c r="A163" s="84">
        <f>IF(P163=1,_xlfn.XLOOKUP(B163,SongID_DB!$B$2:$B$964,SongID_DB!$A$2:$A$964,,1,1)+2000,_xlfn.XLOOKUP(B163,SongID_DB!$B$2:$B$964,SongID_DB!$A$2:$A$964,,1,1))</f>
        <v>1099</v>
      </c>
      <c r="B163" s="25" t="s">
        <v>3275</v>
      </c>
      <c r="C163" s="53"/>
      <c r="E163" s="109">
        <v>8</v>
      </c>
      <c r="F163" s="25">
        <v>9</v>
      </c>
      <c r="G163" s="25">
        <v>2</v>
      </c>
      <c r="H163" s="84">
        <f t="shared" si="8"/>
        <v>128</v>
      </c>
      <c r="I163" s="97" t="str">
        <f t="shared" si="9"/>
        <v/>
      </c>
      <c r="J163" s="84">
        <v>0</v>
      </c>
      <c r="K163" s="84">
        <f>IF(P163=1,_xlfn.XLOOKUP(B163,'極スコア(裏)_DB'!$A$2:$A$171,'極スコア(裏)_DB'!$B$2:$B$171,"점수 정보 없음",1,1),_xlfn.XLOOKUP(B163,極スコア_DB!$A$1:$A$962,極スコア_DB!$B$1:$B$962,"점수 정보 없음",1,1))</f>
        <v>1003960</v>
      </c>
      <c r="L163" s="84">
        <v>0</v>
      </c>
      <c r="M163" s="84">
        <v>0</v>
      </c>
      <c r="O163" s="25">
        <v>8</v>
      </c>
      <c r="P163" s="25">
        <v>0</v>
      </c>
    </row>
    <row r="164" spans="1:16" x14ac:dyDescent="0.3">
      <c r="A164" s="84">
        <f>IF(P164=1,_xlfn.XLOOKUP(B164,SongID_DB!$B$2:$B$964,SongID_DB!$A$2:$A$964,,1,1)+2000,_xlfn.XLOOKUP(B164,SongID_DB!$B$2:$B$964,SongID_DB!$A$2:$A$964,,1,1))</f>
        <v>1050</v>
      </c>
      <c r="B164" s="25" t="s">
        <v>381</v>
      </c>
      <c r="C164" s="53"/>
      <c r="E164" s="109">
        <v>8</v>
      </c>
      <c r="F164" s="25">
        <v>9</v>
      </c>
      <c r="G164" s="25">
        <v>3</v>
      </c>
      <c r="H164" s="84">
        <f t="shared" si="8"/>
        <v>128</v>
      </c>
      <c r="I164" s="97" t="str">
        <f t="shared" si="9"/>
        <v/>
      </c>
      <c r="J164" s="84">
        <v>0</v>
      </c>
      <c r="K164" s="84">
        <f>IF(P164=1,_xlfn.XLOOKUP(B164,'極スコア(裏)_DB'!$A$2:$A$171,'極スコア(裏)_DB'!$B$2:$B$171,"점수 정보 없음",1,1),_xlfn.XLOOKUP(B164,極スコア_DB!$A$1:$A$962,極スコア_DB!$B$1:$B$962,"점수 정보 없음",1,1))</f>
        <v>0</v>
      </c>
      <c r="L164" s="84">
        <v>0</v>
      </c>
      <c r="M164" s="84">
        <v>0</v>
      </c>
      <c r="O164" s="25">
        <v>8</v>
      </c>
      <c r="P164" s="25">
        <v>0</v>
      </c>
    </row>
    <row r="165" spans="1:16" x14ac:dyDescent="0.3">
      <c r="A165" s="84">
        <f>IF(P165=1,_xlfn.XLOOKUP(B165,SongID_DB!$B$2:$B$964,SongID_DB!$A$2:$A$964,,1,1)+2000,_xlfn.XLOOKUP(B165,SongID_DB!$B$2:$B$964,SongID_DB!$A$2:$A$964,,1,1))</f>
        <v>1086</v>
      </c>
      <c r="B165" s="25" t="s">
        <v>3276</v>
      </c>
      <c r="C165" s="53"/>
      <c r="E165" s="109">
        <v>8</v>
      </c>
      <c r="F165" s="25">
        <v>9</v>
      </c>
      <c r="G165" s="25">
        <v>4</v>
      </c>
      <c r="H165" s="84">
        <f t="shared" si="8"/>
        <v>128</v>
      </c>
      <c r="I165" s="97" t="str">
        <f t="shared" si="9"/>
        <v/>
      </c>
      <c r="J165" s="84">
        <v>0</v>
      </c>
      <c r="K165" s="84">
        <f>IF(P165=1,_xlfn.XLOOKUP(B165,'極スコア(裏)_DB'!$A$2:$A$171,'極スコア(裏)_DB'!$B$2:$B$171,"점수 정보 없음",1,1),_xlfn.XLOOKUP(B165,極スコア_DB!$A$1:$A$962,極スコア_DB!$B$1:$B$962,"점수 정보 없음",1,1))</f>
        <v>1006470</v>
      </c>
      <c r="L165" s="84">
        <v>0</v>
      </c>
      <c r="M165" s="84">
        <v>0</v>
      </c>
      <c r="O165" s="25">
        <v>8</v>
      </c>
      <c r="P165" s="25">
        <v>0</v>
      </c>
    </row>
    <row r="166" spans="1:16" x14ac:dyDescent="0.3">
      <c r="A166" s="84">
        <f>IF(P166=1,_xlfn.XLOOKUP(B166,SongID_DB!$B$2:$B$964,SongID_DB!$A$2:$A$964,,1,1)+2000,_xlfn.XLOOKUP(B166,SongID_DB!$B$2:$B$964,SongID_DB!$A$2:$A$964,,1,1))</f>
        <v>1072</v>
      </c>
      <c r="B166" s="25" t="s">
        <v>220</v>
      </c>
      <c r="C166" s="25" t="s">
        <v>3264</v>
      </c>
      <c r="E166" s="109">
        <v>8</v>
      </c>
      <c r="F166" s="25">
        <v>9</v>
      </c>
      <c r="G166" s="25">
        <v>5</v>
      </c>
      <c r="H166" s="84">
        <f t="shared" si="8"/>
        <v>128</v>
      </c>
      <c r="I166" s="97" t="str">
        <f t="shared" si="9"/>
        <v/>
      </c>
      <c r="J166" s="84">
        <v>0</v>
      </c>
      <c r="K166" s="84">
        <f>IF(P166=1,_xlfn.XLOOKUP(B166,'極スコア(裏)_DB'!$A$2:$A$171,'極スコア(裏)_DB'!$B$2:$B$171,"점수 정보 없음",1,1),_xlfn.XLOOKUP(B166,極スコア_DB!$A$1:$A$962,極スコア_DB!$B$1:$B$962,"점수 정보 없음",1,1))</f>
        <v>0</v>
      </c>
      <c r="L166" s="84">
        <v>0</v>
      </c>
      <c r="M166" s="84">
        <v>0</v>
      </c>
      <c r="O166" s="25">
        <v>8</v>
      </c>
      <c r="P166" s="25">
        <v>0</v>
      </c>
    </row>
    <row r="167" spans="1:16" x14ac:dyDescent="0.3">
      <c r="A167" s="84">
        <f>IF(P167=1,_xlfn.XLOOKUP(B167,SongID_DB!$B$2:$B$964,SongID_DB!$A$2:$A$964,,1,1)+2000,_xlfn.XLOOKUP(B167,SongID_DB!$B$2:$B$964,SongID_DB!$A$2:$A$964,,1,1))</f>
        <v>1066</v>
      </c>
      <c r="B167" s="25" t="s">
        <v>333</v>
      </c>
      <c r="C167" s="53" t="s">
        <v>3265</v>
      </c>
      <c r="E167" s="109">
        <v>8</v>
      </c>
      <c r="F167" s="25">
        <v>9</v>
      </c>
      <c r="G167" s="25">
        <v>6</v>
      </c>
      <c r="H167" s="84">
        <f t="shared" si="8"/>
        <v>128</v>
      </c>
      <c r="I167" s="97" t="str">
        <f t="shared" si="9"/>
        <v/>
      </c>
      <c r="J167" s="84">
        <v>0</v>
      </c>
      <c r="K167" s="84">
        <f>IF(P167=1,_xlfn.XLOOKUP(B167,'極スコア(裏)_DB'!$A$2:$A$171,'極スコア(裏)_DB'!$B$2:$B$171,"점수 정보 없음",1,1),_xlfn.XLOOKUP(B167,極スコア_DB!$A$1:$A$962,極スコア_DB!$B$1:$B$962,"점수 정보 없음",1,1))</f>
        <v>1008800</v>
      </c>
      <c r="L167" s="84">
        <v>0</v>
      </c>
      <c r="M167" s="84">
        <v>0</v>
      </c>
      <c r="O167" s="25">
        <v>8</v>
      </c>
      <c r="P167" s="25">
        <v>0</v>
      </c>
    </row>
    <row r="168" spans="1:16" x14ac:dyDescent="0.3">
      <c r="A168" s="84">
        <f>IF(P168=1,_xlfn.XLOOKUP(B168,SongID_DB!$B$2:$B$964,SongID_DB!$A$2:$A$964,,1,1)+2000,_xlfn.XLOOKUP(B168,SongID_DB!$B$2:$B$964,SongID_DB!$A$2:$A$964,,1,1))</f>
        <v>1015</v>
      </c>
      <c r="B168" s="25" t="s">
        <v>472</v>
      </c>
      <c r="C168" s="53" t="s">
        <v>678</v>
      </c>
      <c r="E168" s="109">
        <v>8</v>
      </c>
      <c r="F168" s="25">
        <v>9</v>
      </c>
      <c r="G168" s="25">
        <v>7</v>
      </c>
      <c r="H168" s="84">
        <f t="shared" si="8"/>
        <v>16</v>
      </c>
      <c r="I168" s="97" t="str">
        <f t="shared" si="9"/>
        <v/>
      </c>
      <c r="J168" s="84">
        <v>0</v>
      </c>
      <c r="K168" s="84">
        <f>IF(P168=1,_xlfn.XLOOKUP(B168,'極スコア(裏)_DB'!$A$2:$A$171,'極スコア(裏)_DB'!$B$2:$B$171,"점수 정보 없음",1,1),_xlfn.XLOOKUP(B168,極スコア_DB!$A$1:$A$962,極スコア_DB!$B$1:$B$962,"점수 정보 없음",1,1))</f>
        <v>1000540</v>
      </c>
      <c r="L168" s="84">
        <v>0</v>
      </c>
      <c r="M168" s="84">
        <v>0</v>
      </c>
      <c r="O168" s="25">
        <v>5</v>
      </c>
      <c r="P168" s="25">
        <v>0</v>
      </c>
    </row>
    <row r="169" spans="1:16" s="25" customFormat="1" x14ac:dyDescent="0.3">
      <c r="A169" s="84">
        <f>IF(P169=1,_xlfn.XLOOKUP(B169,SongID_DB!$B$2:$B$964,SongID_DB!$A$2:$A$964,,1,1)+2000,_xlfn.XLOOKUP(B169,SongID_DB!$B$2:$B$964,SongID_DB!$A$2:$A$964,,1,1))</f>
        <v>1108</v>
      </c>
      <c r="B169" s="25" t="s">
        <v>296</v>
      </c>
      <c r="C169" s="25" t="s">
        <v>294</v>
      </c>
      <c r="E169" s="109">
        <v>8</v>
      </c>
      <c r="F169" s="25">
        <v>9</v>
      </c>
      <c r="G169" s="25">
        <v>8</v>
      </c>
      <c r="H169" s="84">
        <f t="shared" si="8"/>
        <v>64</v>
      </c>
      <c r="I169" s="97" t="str">
        <f t="shared" si="9"/>
        <v/>
      </c>
      <c r="J169" s="84">
        <v>0</v>
      </c>
      <c r="K169" s="84">
        <f>IF(P169=1,_xlfn.XLOOKUP(B169,'極スコア(裏)_DB'!$A$2:$A$171,'極スコア(裏)_DB'!$B$2:$B$171,"점수 정보 없음",1,1),_xlfn.XLOOKUP(B169,極スコア_DB!$A$1:$A$962,極スコア_DB!$B$1:$B$962,"점수 정보 없음",1,1))</f>
        <v>1005400</v>
      </c>
      <c r="L169" s="84">
        <v>0</v>
      </c>
      <c r="M169" s="84">
        <v>0</v>
      </c>
      <c r="O169" s="84">
        <v>7</v>
      </c>
      <c r="P169" s="25">
        <v>0</v>
      </c>
    </row>
    <row r="170" spans="1:16" s="25" customFormat="1" x14ac:dyDescent="0.3">
      <c r="A170" s="84">
        <f>IF(P170=1,_xlfn.XLOOKUP(B170,SongID_DB!$B$2:$B$964,SongID_DB!$A$2:$A$964,,1,1)+2000,_xlfn.XLOOKUP(B170,SongID_DB!$B$2:$B$964,SongID_DB!$A$2:$A$964,,1,1))</f>
        <v>1049</v>
      </c>
      <c r="B170" s="25" t="s">
        <v>271</v>
      </c>
      <c r="C170" s="53" t="s">
        <v>272</v>
      </c>
      <c r="E170" s="109">
        <v>8</v>
      </c>
      <c r="F170" s="25">
        <v>9</v>
      </c>
      <c r="G170" s="25">
        <v>9</v>
      </c>
      <c r="H170" s="84">
        <f t="shared" si="8"/>
        <v>128</v>
      </c>
      <c r="I170" s="97" t="str">
        <f t="shared" si="9"/>
        <v/>
      </c>
      <c r="J170" s="84">
        <v>0</v>
      </c>
      <c r="K170" s="84">
        <f>IF(P170=1,_xlfn.XLOOKUP(B170,'極スコア(裏)_DB'!$A$2:$A$171,'極スコア(裏)_DB'!$B$2:$B$171,"점수 정보 없음",1,1),_xlfn.XLOOKUP(B170,極スコア_DB!$A$1:$A$962,極スコア_DB!$B$1:$B$962,"점수 정보 없음",1,1))</f>
        <v>0</v>
      </c>
      <c r="L170" s="84">
        <v>0</v>
      </c>
      <c r="M170" s="84">
        <v>0</v>
      </c>
      <c r="N170" s="84"/>
      <c r="O170" s="25">
        <v>8</v>
      </c>
      <c r="P170" s="25">
        <v>0</v>
      </c>
    </row>
    <row r="171" spans="1:16" s="25" customFormat="1" x14ac:dyDescent="0.3">
      <c r="A171" s="84">
        <f>IF(P171=1,_xlfn.XLOOKUP(B171,SongID_DB!$B$2:$B$964,SongID_DB!$A$2:$A$964,,1,1)+2000,_xlfn.XLOOKUP(B171,SongID_DB!$B$2:$B$964,SongID_DB!$A$2:$A$964,,1,1))</f>
        <v>1085</v>
      </c>
      <c r="B171" s="25" t="s">
        <v>289</v>
      </c>
      <c r="C171" s="25" t="s">
        <v>295</v>
      </c>
      <c r="E171" s="109">
        <v>8</v>
      </c>
      <c r="F171" s="25">
        <v>9</v>
      </c>
      <c r="G171" s="25">
        <v>10</v>
      </c>
      <c r="H171" s="84">
        <f t="shared" si="8"/>
        <v>128</v>
      </c>
      <c r="I171" s="97" t="str">
        <f t="shared" si="9"/>
        <v/>
      </c>
      <c r="J171" s="25">
        <v>0</v>
      </c>
      <c r="K171" s="25">
        <v>1002540</v>
      </c>
      <c r="L171" s="25">
        <v>0</v>
      </c>
      <c r="M171" s="25">
        <v>0</v>
      </c>
      <c r="O171" s="25">
        <v>8</v>
      </c>
      <c r="P171" s="25">
        <v>0</v>
      </c>
    </row>
  </sheetData>
  <sortState xmlns:xlrd2="http://schemas.microsoft.com/office/spreadsheetml/2017/richdata2" ref="A161:P171">
    <sortCondition ref="B161:B171"/>
  </sortState>
  <phoneticPr fontId="3" type="noConversion"/>
  <dataValidations count="5">
    <dataValidation type="list" allowBlank="1" showInputMessage="1" showErrorMessage="1" sqref="P2:P171" xr:uid="{4533A979-D6EE-4BE6-8FAC-2FC55363612E}">
      <formula1>"0,1"</formula1>
    </dataValidation>
    <dataValidation type="list" allowBlank="1" showInputMessage="1" showErrorMessage="1" sqref="J2:J170" xr:uid="{00A39B7A-57D9-4F8F-B95C-2D2EDBF7E85F}">
      <formula1>"0,1,2,3,4,5,6,7,8,9,10,11,12,13,14"</formula1>
    </dataValidation>
    <dataValidation type="list" allowBlank="1" showInputMessage="1" showErrorMessage="1" sqref="O2:O168 O171" xr:uid="{FBC03A89-BF56-4AD2-99A2-0269A29C5B55}">
      <formula1>"1,2,3,4,5,6,7,8"</formula1>
    </dataValidation>
    <dataValidation type="whole" allowBlank="1" showInputMessage="1" showErrorMessage="1" sqref="E2:E171" xr:uid="{5657A790-4D55-4568-A47D-9DE877D02777}">
      <formula1>8</formula1>
      <formula2>8</formula2>
    </dataValidation>
    <dataValidation type="list" allowBlank="1" showInputMessage="1" showErrorMessage="1" sqref="F2:F168" xr:uid="{A91E3089-CB5B-4BB6-A5F6-741424083E96}">
      <formula1>"1,2,3,4,5,6,7,8,9"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2F85-AD76-49AE-AB6E-D21D641BD528}">
  <dimension ref="A1:B171"/>
  <sheetViews>
    <sheetView workbookViewId="0"/>
  </sheetViews>
  <sheetFormatPr defaultRowHeight="16.5" x14ac:dyDescent="0.3"/>
  <cols>
    <col min="1" max="1" width="51.5" bestFit="1" customWidth="1"/>
    <col min="2" max="2" width="19.25" bestFit="1" customWidth="1"/>
  </cols>
  <sheetData>
    <row r="1" spans="1:2" s="25" customFormat="1" ht="17.25" thickBot="1" x14ac:dyDescent="0.35">
      <c r="A1" s="27" t="s">
        <v>2657</v>
      </c>
      <c r="B1" s="28" t="s">
        <v>2658</v>
      </c>
    </row>
    <row r="2" spans="1:2" s="25" customFormat="1" ht="17.25" thickBot="1" x14ac:dyDescent="0.35">
      <c r="A2" s="26" t="s">
        <v>1064</v>
      </c>
      <c r="B2" s="29">
        <v>1003900</v>
      </c>
    </row>
    <row r="3" spans="1:2" s="25" customFormat="1" ht="17.25" thickBot="1" x14ac:dyDescent="0.35">
      <c r="A3" s="26" t="s">
        <v>2206</v>
      </c>
      <c r="B3" s="29">
        <v>1005700</v>
      </c>
    </row>
    <row r="4" spans="1:2" s="25" customFormat="1" ht="17.25" thickBot="1" x14ac:dyDescent="0.35">
      <c r="A4" s="26" t="s">
        <v>232</v>
      </c>
      <c r="B4" s="29">
        <v>1006000</v>
      </c>
    </row>
    <row r="5" spans="1:2" s="25" customFormat="1" ht="17.25" thickBot="1" x14ac:dyDescent="0.35">
      <c r="A5" s="26" t="s">
        <v>1561</v>
      </c>
      <c r="B5" s="29">
        <v>1002300</v>
      </c>
    </row>
    <row r="6" spans="1:2" s="25" customFormat="1" ht="17.25" thickBot="1" x14ac:dyDescent="0.35">
      <c r="A6" s="26" t="s">
        <v>2044</v>
      </c>
      <c r="B6" s="29">
        <v>1003950</v>
      </c>
    </row>
    <row r="7" spans="1:2" s="25" customFormat="1" ht="17.25" thickBot="1" x14ac:dyDescent="0.35">
      <c r="A7" s="26" t="s">
        <v>815</v>
      </c>
      <c r="B7" s="29"/>
    </row>
    <row r="8" spans="1:2" s="25" customFormat="1" ht="17.25" thickBot="1" x14ac:dyDescent="0.35">
      <c r="A8" s="26" t="s">
        <v>1953</v>
      </c>
      <c r="B8" s="29">
        <v>1002600</v>
      </c>
    </row>
    <row r="9" spans="1:2" s="25" customFormat="1" ht="17.25" thickBot="1" x14ac:dyDescent="0.35">
      <c r="A9" s="26" t="s">
        <v>965</v>
      </c>
      <c r="B9" s="30">
        <v>1007400</v>
      </c>
    </row>
    <row r="10" spans="1:2" s="25" customFormat="1" ht="17.25" thickBot="1" x14ac:dyDescent="0.35">
      <c r="A10" s="26" t="s">
        <v>1630</v>
      </c>
      <c r="B10" s="29">
        <v>1002640</v>
      </c>
    </row>
    <row r="11" spans="1:2" s="25" customFormat="1" ht="17.25" thickBot="1" x14ac:dyDescent="0.35">
      <c r="A11" s="26" t="s">
        <v>2016</v>
      </c>
      <c r="B11" s="30">
        <v>1000140</v>
      </c>
    </row>
    <row r="12" spans="1:2" s="25" customFormat="1" ht="17.25" thickBot="1" x14ac:dyDescent="0.35">
      <c r="A12" s="26" t="s">
        <v>2166</v>
      </c>
      <c r="B12" s="29">
        <v>1003610</v>
      </c>
    </row>
    <row r="13" spans="1:2" s="25" customFormat="1" ht="17.25" thickBot="1" x14ac:dyDescent="0.35">
      <c r="A13" s="26" t="s">
        <v>548</v>
      </c>
      <c r="B13" s="29">
        <v>1002800</v>
      </c>
    </row>
    <row r="14" spans="1:2" s="25" customFormat="1" ht="17.25" thickBot="1" x14ac:dyDescent="0.35">
      <c r="A14" s="26" t="s">
        <v>533</v>
      </c>
      <c r="B14" s="30"/>
    </row>
    <row r="15" spans="1:2" s="25" customFormat="1" ht="17.25" thickBot="1" x14ac:dyDescent="0.35">
      <c r="A15" s="26" t="s">
        <v>817</v>
      </c>
      <c r="B15" s="29">
        <v>1004750</v>
      </c>
    </row>
    <row r="16" spans="1:2" s="25" customFormat="1" ht="17.25" thickBot="1" x14ac:dyDescent="0.35">
      <c r="A16" s="26" t="s">
        <v>1860</v>
      </c>
      <c r="B16" s="30">
        <v>1005900</v>
      </c>
    </row>
    <row r="17" spans="1:2" s="25" customFormat="1" ht="17.25" thickBot="1" x14ac:dyDescent="0.35">
      <c r="A17" s="26" t="s">
        <v>1229</v>
      </c>
      <c r="B17" s="30">
        <v>1000440</v>
      </c>
    </row>
    <row r="18" spans="1:2" s="25" customFormat="1" ht="17.25" thickBot="1" x14ac:dyDescent="0.35">
      <c r="A18" s="26" t="s">
        <v>1156</v>
      </c>
      <c r="B18" s="29">
        <v>1000820</v>
      </c>
    </row>
    <row r="19" spans="1:2" s="25" customFormat="1" ht="17.25" thickBot="1" x14ac:dyDescent="0.35">
      <c r="A19" s="26" t="s">
        <v>816</v>
      </c>
      <c r="B19" s="29">
        <v>1002550</v>
      </c>
    </row>
    <row r="20" spans="1:2" s="25" customFormat="1" ht="17.25" thickBot="1" x14ac:dyDescent="0.35">
      <c r="A20" s="26" t="s">
        <v>1917</v>
      </c>
      <c r="B20" s="29">
        <v>1004400</v>
      </c>
    </row>
    <row r="21" spans="1:2" s="25" customFormat="1" ht="17.25" thickBot="1" x14ac:dyDescent="0.35">
      <c r="A21" s="26" t="s">
        <v>498</v>
      </c>
      <c r="B21" s="29">
        <v>1000420</v>
      </c>
    </row>
    <row r="22" spans="1:2" s="25" customFormat="1" ht="17.25" thickBot="1" x14ac:dyDescent="0.35">
      <c r="A22" s="26" t="s">
        <v>1535</v>
      </c>
      <c r="B22" s="29">
        <v>1004290</v>
      </c>
    </row>
    <row r="23" spans="1:2" s="25" customFormat="1" ht="17.25" thickBot="1" x14ac:dyDescent="0.35">
      <c r="A23" s="26" t="s">
        <v>812</v>
      </c>
      <c r="B23" s="30">
        <v>1005440</v>
      </c>
    </row>
    <row r="24" spans="1:2" s="25" customFormat="1" ht="17.25" thickBot="1" x14ac:dyDescent="0.35">
      <c r="A24" s="26" t="s">
        <v>1440</v>
      </c>
      <c r="B24" s="29">
        <v>1006130</v>
      </c>
    </row>
    <row r="25" spans="1:2" s="25" customFormat="1" ht="17.25" thickBot="1" x14ac:dyDescent="0.35">
      <c r="A25" s="26" t="s">
        <v>1207</v>
      </c>
      <c r="B25" s="29">
        <v>1001310</v>
      </c>
    </row>
    <row r="26" spans="1:2" s="25" customFormat="1" ht="17.25" thickBot="1" x14ac:dyDescent="0.35">
      <c r="A26" s="26" t="s">
        <v>1134</v>
      </c>
      <c r="B26" s="29">
        <v>1005850</v>
      </c>
    </row>
    <row r="27" spans="1:2" s="25" customFormat="1" ht="17.25" thickBot="1" x14ac:dyDescent="0.35">
      <c r="A27" s="26" t="s">
        <v>1086</v>
      </c>
      <c r="B27" s="30">
        <v>1003700</v>
      </c>
    </row>
    <row r="28" spans="1:2" s="25" customFormat="1" ht="17.25" thickBot="1" x14ac:dyDescent="0.35">
      <c r="A28" s="26" t="s">
        <v>2326</v>
      </c>
      <c r="B28" s="29"/>
    </row>
    <row r="29" spans="1:2" s="25" customFormat="1" ht="17.25" thickBot="1" x14ac:dyDescent="0.35">
      <c r="A29" s="26" t="s">
        <v>636</v>
      </c>
      <c r="B29" s="30">
        <v>1001100</v>
      </c>
    </row>
    <row r="30" spans="1:2" s="25" customFormat="1" ht="17.25" thickBot="1" x14ac:dyDescent="0.35">
      <c r="A30" s="26" t="s">
        <v>1448</v>
      </c>
      <c r="B30" s="29">
        <v>1001620</v>
      </c>
    </row>
    <row r="31" spans="1:2" s="25" customFormat="1" ht="17.25" thickBot="1" x14ac:dyDescent="0.35">
      <c r="A31" s="26" t="s">
        <v>507</v>
      </c>
      <c r="B31" s="29">
        <v>1005000</v>
      </c>
    </row>
    <row r="32" spans="1:2" s="25" customFormat="1" ht="17.25" thickBot="1" x14ac:dyDescent="0.35">
      <c r="A32" s="26" t="s">
        <v>291</v>
      </c>
      <c r="B32" s="30">
        <v>1006020</v>
      </c>
    </row>
    <row r="33" spans="1:2" s="25" customFormat="1" ht="17.25" thickBot="1" x14ac:dyDescent="0.35">
      <c r="A33" s="26" t="s">
        <v>1310</v>
      </c>
      <c r="B33" s="29">
        <v>1003500</v>
      </c>
    </row>
    <row r="34" spans="1:2" s="25" customFormat="1" ht="17.25" thickBot="1" x14ac:dyDescent="0.35">
      <c r="A34" s="26" t="s">
        <v>518</v>
      </c>
      <c r="B34" s="29">
        <v>1000640</v>
      </c>
    </row>
    <row r="35" spans="1:2" s="25" customFormat="1" ht="17.25" thickBot="1" x14ac:dyDescent="0.35">
      <c r="A35" s="26" t="s">
        <v>1414</v>
      </c>
      <c r="B35" s="30">
        <v>1009180</v>
      </c>
    </row>
    <row r="36" spans="1:2" s="25" customFormat="1" ht="17.25" thickBot="1" x14ac:dyDescent="0.35">
      <c r="A36" s="26" t="s">
        <v>558</v>
      </c>
      <c r="B36" s="29">
        <v>1002760</v>
      </c>
    </row>
    <row r="37" spans="1:2" s="25" customFormat="1" ht="17.25" thickBot="1" x14ac:dyDescent="0.35">
      <c r="A37" s="26" t="s">
        <v>1606</v>
      </c>
      <c r="B37" s="30">
        <v>1006500</v>
      </c>
    </row>
    <row r="38" spans="1:2" s="25" customFormat="1" ht="17.25" thickBot="1" x14ac:dyDescent="0.35">
      <c r="A38" s="26" t="s">
        <v>619</v>
      </c>
      <c r="B38" s="29">
        <v>1000720</v>
      </c>
    </row>
    <row r="39" spans="1:2" s="25" customFormat="1" ht="17.25" thickBot="1" x14ac:dyDescent="0.35">
      <c r="A39" s="26" t="s">
        <v>1533</v>
      </c>
      <c r="B39" s="29">
        <v>1003400</v>
      </c>
    </row>
    <row r="40" spans="1:2" s="25" customFormat="1" ht="17.25" thickBot="1" x14ac:dyDescent="0.35">
      <c r="A40" s="26" t="s">
        <v>1586</v>
      </c>
      <c r="B40" s="29">
        <v>1013760</v>
      </c>
    </row>
    <row r="41" spans="1:2" s="25" customFormat="1" ht="17.25" thickBot="1" x14ac:dyDescent="0.35">
      <c r="A41" s="26" t="s">
        <v>567</v>
      </c>
      <c r="B41" s="29">
        <v>1001200</v>
      </c>
    </row>
    <row r="42" spans="1:2" s="25" customFormat="1" ht="17.25" thickBot="1" x14ac:dyDescent="0.35">
      <c r="A42" s="26" t="s">
        <v>833</v>
      </c>
      <c r="B42" s="30">
        <v>1000900</v>
      </c>
    </row>
    <row r="43" spans="1:2" s="25" customFormat="1" ht="17.25" thickBot="1" x14ac:dyDescent="0.35">
      <c r="A43" s="26" t="s">
        <v>1814</v>
      </c>
      <c r="B43" s="29">
        <v>1001500</v>
      </c>
    </row>
    <row r="44" spans="1:2" s="25" customFormat="1" ht="17.25" thickBot="1" x14ac:dyDescent="0.35">
      <c r="A44" s="26" t="s">
        <v>1814</v>
      </c>
      <c r="B44" s="30">
        <v>1001500</v>
      </c>
    </row>
    <row r="45" spans="1:2" s="25" customFormat="1" ht="17.25" thickBot="1" x14ac:dyDescent="0.35">
      <c r="A45" s="26" t="s">
        <v>2305</v>
      </c>
      <c r="B45" s="29">
        <v>1003800</v>
      </c>
    </row>
    <row r="46" spans="1:2" s="25" customFormat="1" ht="17.25" thickBot="1" x14ac:dyDescent="0.35">
      <c r="A46" s="26" t="s">
        <v>1527</v>
      </c>
      <c r="B46" s="29">
        <v>1001350</v>
      </c>
    </row>
    <row r="47" spans="1:2" s="25" customFormat="1" ht="17.25" thickBot="1" x14ac:dyDescent="0.35">
      <c r="A47" s="26" t="s">
        <v>1780</v>
      </c>
      <c r="B47" s="29">
        <v>1006360</v>
      </c>
    </row>
    <row r="48" spans="1:2" s="25" customFormat="1" ht="17.25" thickBot="1" x14ac:dyDescent="0.35">
      <c r="A48" s="26" t="s">
        <v>628</v>
      </c>
      <c r="B48" s="29">
        <v>1006560</v>
      </c>
    </row>
    <row r="49" spans="1:2" s="25" customFormat="1" ht="17.25" thickBot="1" x14ac:dyDescent="0.35">
      <c r="A49" s="26" t="s">
        <v>2223</v>
      </c>
      <c r="B49" s="29">
        <v>1004910</v>
      </c>
    </row>
    <row r="50" spans="1:2" s="25" customFormat="1" ht="17.25" thickBot="1" x14ac:dyDescent="0.35">
      <c r="A50" s="26" t="s">
        <v>1359</v>
      </c>
      <c r="B50" s="29">
        <v>1006550</v>
      </c>
    </row>
    <row r="51" spans="1:2" s="25" customFormat="1" ht="17.25" thickBot="1" x14ac:dyDescent="0.35">
      <c r="A51" s="26" t="s">
        <v>2240</v>
      </c>
      <c r="B51" s="29">
        <v>1001880</v>
      </c>
    </row>
    <row r="52" spans="1:2" s="25" customFormat="1" ht="17.25" thickBot="1" x14ac:dyDescent="0.35">
      <c r="A52" s="26" t="s">
        <v>2177</v>
      </c>
      <c r="B52" s="30">
        <v>1005100</v>
      </c>
    </row>
    <row r="53" spans="1:2" s="25" customFormat="1" ht="17.25" thickBot="1" x14ac:dyDescent="0.35">
      <c r="A53" s="26" t="s">
        <v>1487</v>
      </c>
      <c r="B53" s="29">
        <v>1006160</v>
      </c>
    </row>
    <row r="54" spans="1:2" s="25" customFormat="1" ht="17.25" thickBot="1" x14ac:dyDescent="0.35">
      <c r="A54" s="26" t="s">
        <v>594</v>
      </c>
      <c r="B54" s="29">
        <v>1003440</v>
      </c>
    </row>
    <row r="55" spans="1:2" s="25" customFormat="1" ht="17.25" thickBot="1" x14ac:dyDescent="0.35">
      <c r="A55" s="26" t="s">
        <v>2160</v>
      </c>
      <c r="B55" s="30">
        <v>1001040</v>
      </c>
    </row>
    <row r="56" spans="1:2" s="25" customFormat="1" ht="17.25" thickBot="1" x14ac:dyDescent="0.35">
      <c r="A56" s="26" t="s">
        <v>1961</v>
      </c>
      <c r="B56" s="30">
        <v>1000980</v>
      </c>
    </row>
    <row r="57" spans="1:2" s="25" customFormat="1" ht="17.25" thickBot="1" x14ac:dyDescent="0.35">
      <c r="A57" s="26" t="s">
        <v>1547</v>
      </c>
      <c r="B57" s="29">
        <v>1006650</v>
      </c>
    </row>
    <row r="58" spans="1:2" s="25" customFormat="1" ht="17.25" thickBot="1" x14ac:dyDescent="0.35">
      <c r="A58" s="26" t="s">
        <v>1081</v>
      </c>
      <c r="B58" s="29">
        <v>1005660</v>
      </c>
    </row>
    <row r="59" spans="1:2" s="25" customFormat="1" ht="17.25" thickBot="1" x14ac:dyDescent="0.35">
      <c r="A59" s="26" t="s">
        <v>1248</v>
      </c>
      <c r="B59" s="30">
        <v>1005580</v>
      </c>
    </row>
    <row r="60" spans="1:2" s="25" customFormat="1" ht="17.25" thickBot="1" x14ac:dyDescent="0.35">
      <c r="A60" s="26" t="s">
        <v>1972</v>
      </c>
      <c r="B60" s="29"/>
    </row>
    <row r="61" spans="1:2" s="25" customFormat="1" ht="17.25" thickBot="1" x14ac:dyDescent="0.35">
      <c r="A61" s="26" t="s">
        <v>1910</v>
      </c>
      <c r="B61" s="29">
        <v>1001420</v>
      </c>
    </row>
    <row r="62" spans="1:2" s="25" customFormat="1" ht="17.25" thickBot="1" x14ac:dyDescent="0.35">
      <c r="A62" s="26" t="s">
        <v>580</v>
      </c>
      <c r="B62" s="30">
        <v>1008290</v>
      </c>
    </row>
    <row r="63" spans="1:2" s="25" customFormat="1" ht="17.25" thickBot="1" x14ac:dyDescent="0.35">
      <c r="A63" s="26" t="s">
        <v>873</v>
      </c>
      <c r="B63" s="29"/>
    </row>
    <row r="64" spans="1:2" s="25" customFormat="1" ht="17.25" thickBot="1" x14ac:dyDescent="0.35">
      <c r="A64" s="26" t="s">
        <v>1369</v>
      </c>
      <c r="B64" s="29">
        <v>1006360</v>
      </c>
    </row>
    <row r="65" spans="1:2" s="25" customFormat="1" ht="17.25" thickBot="1" x14ac:dyDescent="0.35">
      <c r="A65" s="26" t="s">
        <v>1983</v>
      </c>
      <c r="B65" s="29">
        <v>1003300</v>
      </c>
    </row>
    <row r="66" spans="1:2" s="25" customFormat="1" ht="17.25" thickBot="1" x14ac:dyDescent="0.35">
      <c r="A66" s="26" t="s">
        <v>1801</v>
      </c>
      <c r="B66" s="29">
        <v>1007200</v>
      </c>
    </row>
    <row r="67" spans="1:2" s="25" customFormat="1" ht="17.25" thickBot="1" x14ac:dyDescent="0.35">
      <c r="A67" s="26" t="s">
        <v>1696</v>
      </c>
      <c r="B67" s="29">
        <v>1003300</v>
      </c>
    </row>
    <row r="68" spans="1:2" s="25" customFormat="1" ht="17.25" thickBot="1" x14ac:dyDescent="0.35">
      <c r="A68" s="26" t="s">
        <v>2110</v>
      </c>
      <c r="B68" s="29">
        <v>1006600</v>
      </c>
    </row>
    <row r="69" spans="1:2" s="25" customFormat="1" ht="17.25" thickBot="1" x14ac:dyDescent="0.35">
      <c r="A69" s="26" t="s">
        <v>1075</v>
      </c>
      <c r="B69" s="30">
        <v>1004700</v>
      </c>
    </row>
    <row r="70" spans="1:2" s="25" customFormat="1" ht="17.25" thickBot="1" x14ac:dyDescent="0.35">
      <c r="A70" s="26" t="s">
        <v>1032</v>
      </c>
      <c r="B70" s="29">
        <v>1001620</v>
      </c>
    </row>
    <row r="71" spans="1:2" s="25" customFormat="1" ht="17.25" thickBot="1" x14ac:dyDescent="0.35">
      <c r="A71" s="26" t="s">
        <v>929</v>
      </c>
      <c r="B71" s="29">
        <v>1006750</v>
      </c>
    </row>
    <row r="72" spans="1:2" s="25" customFormat="1" ht="17.25" thickBot="1" x14ac:dyDescent="0.35">
      <c r="A72" s="26" t="s">
        <v>595</v>
      </c>
      <c r="B72" s="30">
        <v>1003680</v>
      </c>
    </row>
    <row r="73" spans="1:2" s="25" customFormat="1" ht="17.25" thickBot="1" x14ac:dyDescent="0.35">
      <c r="A73" s="26" t="s">
        <v>2311</v>
      </c>
      <c r="B73" s="29">
        <v>1007340</v>
      </c>
    </row>
    <row r="74" spans="1:2" s="25" customFormat="1" ht="17.25" thickBot="1" x14ac:dyDescent="0.35">
      <c r="A74" s="26" t="s">
        <v>1690</v>
      </c>
      <c r="B74" s="29">
        <v>1001170</v>
      </c>
    </row>
    <row r="75" spans="1:2" s="25" customFormat="1" ht="17.25" thickBot="1" x14ac:dyDescent="0.35">
      <c r="A75" s="26" t="s">
        <v>1669</v>
      </c>
      <c r="B75" s="29">
        <v>1005880</v>
      </c>
    </row>
    <row r="76" spans="1:2" s="25" customFormat="1" ht="17.25" thickBot="1" x14ac:dyDescent="0.35">
      <c r="A76" s="26" t="s">
        <v>1411</v>
      </c>
      <c r="B76" s="29"/>
    </row>
    <row r="77" spans="1:2" s="25" customFormat="1" ht="17.25" thickBot="1" x14ac:dyDescent="0.35">
      <c r="A77" s="26" t="s">
        <v>970</v>
      </c>
      <c r="B77" s="30">
        <v>1002640</v>
      </c>
    </row>
    <row r="78" spans="1:2" s="25" customFormat="1" ht="17.25" thickBot="1" x14ac:dyDescent="0.35">
      <c r="A78" s="26" t="s">
        <v>611</v>
      </c>
      <c r="B78" s="29">
        <v>1003880</v>
      </c>
    </row>
    <row r="79" spans="1:2" s="25" customFormat="1" ht="17.25" thickBot="1" x14ac:dyDescent="0.35">
      <c r="A79" s="26" t="s">
        <v>2170</v>
      </c>
      <c r="B79" s="29">
        <v>1003900</v>
      </c>
    </row>
    <row r="80" spans="1:2" s="25" customFormat="1" ht="17.25" thickBot="1" x14ac:dyDescent="0.35">
      <c r="A80" s="26" t="s">
        <v>215</v>
      </c>
      <c r="B80" s="29">
        <v>1004920</v>
      </c>
    </row>
    <row r="81" spans="1:2" s="25" customFormat="1" ht="17.25" thickBot="1" x14ac:dyDescent="0.35">
      <c r="A81" s="26" t="s">
        <v>1751</v>
      </c>
      <c r="B81" s="30">
        <v>1005550</v>
      </c>
    </row>
    <row r="82" spans="1:2" s="25" customFormat="1" ht="17.25" thickBot="1" x14ac:dyDescent="0.35">
      <c r="A82" s="26" t="s">
        <v>1567</v>
      </c>
      <c r="B82" s="29">
        <v>1005600</v>
      </c>
    </row>
    <row r="83" spans="1:2" s="25" customFormat="1" ht="17.25" thickBot="1" x14ac:dyDescent="0.35">
      <c r="A83" s="26" t="s">
        <v>1565</v>
      </c>
      <c r="B83" s="29">
        <v>1002240</v>
      </c>
    </row>
    <row r="84" spans="1:2" s="25" customFormat="1" ht="17.25" thickBot="1" x14ac:dyDescent="0.35">
      <c r="A84" s="26" t="s">
        <v>1434</v>
      </c>
      <c r="B84" s="29">
        <v>1004730</v>
      </c>
    </row>
    <row r="85" spans="1:2" s="25" customFormat="1" ht="17.25" thickBot="1" x14ac:dyDescent="0.35">
      <c r="A85" s="26" t="s">
        <v>1788</v>
      </c>
      <c r="B85" s="29">
        <v>1003600</v>
      </c>
    </row>
    <row r="86" spans="1:2" s="25" customFormat="1" ht="17.25" thickBot="1" x14ac:dyDescent="0.35">
      <c r="A86" s="26" t="s">
        <v>1222</v>
      </c>
      <c r="B86" s="29">
        <v>1002940</v>
      </c>
    </row>
    <row r="87" spans="1:2" s="25" customFormat="1" ht="17.25" thickBot="1" x14ac:dyDescent="0.35">
      <c r="A87" s="26" t="s">
        <v>1978</v>
      </c>
      <c r="B87" s="29">
        <v>1002000</v>
      </c>
    </row>
    <row r="88" spans="1:2" s="25" customFormat="1" ht="17.25" thickBot="1" x14ac:dyDescent="0.35">
      <c r="A88" s="26" t="s">
        <v>1767</v>
      </c>
      <c r="B88" s="29"/>
    </row>
    <row r="89" spans="1:2" s="25" customFormat="1" ht="17.25" thickBot="1" x14ac:dyDescent="0.35">
      <c r="A89" s="26" t="s">
        <v>1287</v>
      </c>
      <c r="B89" s="30">
        <v>1007240</v>
      </c>
    </row>
    <row r="90" spans="1:2" s="25" customFormat="1" ht="17.25" thickBot="1" x14ac:dyDescent="0.35">
      <c r="A90" s="26" t="s">
        <v>849</v>
      </c>
      <c r="B90" s="30">
        <v>1007720</v>
      </c>
    </row>
    <row r="91" spans="1:2" s="25" customFormat="1" ht="17.25" thickBot="1" x14ac:dyDescent="0.35">
      <c r="A91" s="26" t="s">
        <v>1915</v>
      </c>
      <c r="B91" s="30">
        <v>1001640</v>
      </c>
    </row>
    <row r="92" spans="1:2" s="25" customFormat="1" ht="17.25" thickBot="1" x14ac:dyDescent="0.35">
      <c r="A92" s="26" t="s">
        <v>241</v>
      </c>
      <c r="B92" s="29"/>
    </row>
    <row r="93" spans="1:2" s="25" customFormat="1" ht="17.25" thickBot="1" x14ac:dyDescent="0.35">
      <c r="A93" s="26" t="s">
        <v>1852</v>
      </c>
      <c r="B93" s="30">
        <v>1005890</v>
      </c>
    </row>
    <row r="94" spans="1:2" s="25" customFormat="1" ht="17.25" thickBot="1" x14ac:dyDescent="0.35">
      <c r="A94" s="26" t="s">
        <v>542</v>
      </c>
      <c r="B94" s="30"/>
    </row>
    <row r="95" spans="1:2" s="25" customFormat="1" ht="17.25" thickBot="1" x14ac:dyDescent="0.35">
      <c r="A95" s="26" t="s">
        <v>2322</v>
      </c>
      <c r="B95" s="30">
        <v>1001210</v>
      </c>
    </row>
    <row r="96" spans="1:2" s="25" customFormat="1" ht="17.25" thickBot="1" x14ac:dyDescent="0.35">
      <c r="A96" s="26" t="s">
        <v>2269</v>
      </c>
      <c r="B96" s="29">
        <v>1005980</v>
      </c>
    </row>
    <row r="97" spans="1:2" s="25" customFormat="1" ht="17.25" thickBot="1" x14ac:dyDescent="0.35">
      <c r="A97" s="26" t="s">
        <v>589</v>
      </c>
      <c r="B97" s="29">
        <v>1003760</v>
      </c>
    </row>
    <row r="98" spans="1:2" s="25" customFormat="1" ht="17.25" thickBot="1" x14ac:dyDescent="0.35">
      <c r="A98" s="26" t="s">
        <v>1231</v>
      </c>
      <c r="B98" s="29">
        <v>1007430</v>
      </c>
    </row>
    <row r="99" spans="1:2" s="25" customFormat="1" ht="17.25" thickBot="1" x14ac:dyDescent="0.35">
      <c r="A99" s="26" t="s">
        <v>1219</v>
      </c>
      <c r="B99" s="29">
        <v>1005600</v>
      </c>
    </row>
    <row r="100" spans="1:2" s="25" customFormat="1" ht="17.25" thickBot="1" x14ac:dyDescent="0.35">
      <c r="A100" s="26" t="s">
        <v>1210</v>
      </c>
      <c r="B100" s="29">
        <v>1002200</v>
      </c>
    </row>
    <row r="101" spans="1:2" s="25" customFormat="1" ht="17.25" thickBot="1" x14ac:dyDescent="0.35">
      <c r="A101" s="26" t="s">
        <v>1163</v>
      </c>
      <c r="B101" s="29">
        <v>1006600</v>
      </c>
    </row>
    <row r="102" spans="1:2" s="25" customFormat="1" ht="17.25" thickBot="1" x14ac:dyDescent="0.35">
      <c r="A102" s="26" t="s">
        <v>552</v>
      </c>
      <c r="B102" s="30">
        <v>1002150</v>
      </c>
    </row>
    <row r="103" spans="1:2" s="25" customFormat="1" ht="17.25" thickBot="1" x14ac:dyDescent="0.35">
      <c r="A103" s="26" t="s">
        <v>217</v>
      </c>
      <c r="B103" s="29">
        <v>1004850</v>
      </c>
    </row>
    <row r="104" spans="1:2" s="25" customFormat="1" ht="17.25" thickBot="1" x14ac:dyDescent="0.35">
      <c r="A104" s="26" t="s">
        <v>1180</v>
      </c>
      <c r="B104" s="29">
        <v>1002140</v>
      </c>
    </row>
    <row r="105" spans="1:2" s="25" customFormat="1" ht="17.25" thickBot="1" x14ac:dyDescent="0.35">
      <c r="A105" s="26" t="s">
        <v>1420</v>
      </c>
      <c r="B105" s="30">
        <v>1004570</v>
      </c>
    </row>
    <row r="106" spans="1:2" s="25" customFormat="1" ht="17.25" thickBot="1" x14ac:dyDescent="0.35">
      <c r="A106" s="26" t="s">
        <v>1339</v>
      </c>
      <c r="B106" s="29">
        <v>1003900</v>
      </c>
    </row>
    <row r="107" spans="1:2" s="25" customFormat="1" ht="17.25" thickBot="1" x14ac:dyDescent="0.35">
      <c r="A107" s="26" t="s">
        <v>614</v>
      </c>
      <c r="B107" s="29">
        <v>1007500</v>
      </c>
    </row>
    <row r="108" spans="1:2" s="25" customFormat="1" ht="17.25" thickBot="1" x14ac:dyDescent="0.35">
      <c r="A108" s="26" t="s">
        <v>598</v>
      </c>
      <c r="B108" s="29">
        <v>1007300</v>
      </c>
    </row>
    <row r="109" spans="1:2" s="25" customFormat="1" ht="17.25" thickBot="1" x14ac:dyDescent="0.35">
      <c r="A109" s="26" t="s">
        <v>2315</v>
      </c>
      <c r="B109" s="29"/>
    </row>
    <row r="110" spans="1:2" s="25" customFormat="1" ht="17.25" thickBot="1" x14ac:dyDescent="0.35">
      <c r="A110" s="26" t="s">
        <v>1416</v>
      </c>
      <c r="B110" s="30">
        <v>1002150</v>
      </c>
    </row>
    <row r="111" spans="1:2" s="25" customFormat="1" ht="17.25" thickBot="1" x14ac:dyDescent="0.35">
      <c r="A111" s="26" t="s">
        <v>1205</v>
      </c>
      <c r="B111" s="29">
        <v>1002020</v>
      </c>
    </row>
    <row r="112" spans="1:2" s="25" customFormat="1" ht="17.25" thickBot="1" x14ac:dyDescent="0.35">
      <c r="A112" s="26" t="s">
        <v>236</v>
      </c>
      <c r="B112" s="29">
        <v>1005800</v>
      </c>
    </row>
    <row r="113" spans="1:2" s="25" customFormat="1" ht="17.25" thickBot="1" x14ac:dyDescent="0.35">
      <c r="A113" s="26" t="s">
        <v>1828</v>
      </c>
      <c r="B113" s="29">
        <v>1001670</v>
      </c>
    </row>
    <row r="114" spans="1:2" s="25" customFormat="1" ht="17.25" thickBot="1" x14ac:dyDescent="0.35">
      <c r="A114" s="26" t="s">
        <v>2670</v>
      </c>
      <c r="B114" s="29">
        <v>1006930</v>
      </c>
    </row>
    <row r="115" spans="1:2" s="25" customFormat="1" ht="17.25" thickBot="1" x14ac:dyDescent="0.35">
      <c r="A115" s="26" t="s">
        <v>2280</v>
      </c>
      <c r="B115" s="29">
        <v>1005410</v>
      </c>
    </row>
    <row r="116" spans="1:2" s="25" customFormat="1" ht="17.25" thickBot="1" x14ac:dyDescent="0.35">
      <c r="A116" s="26" t="s">
        <v>2319</v>
      </c>
      <c r="B116" s="30">
        <v>1005800</v>
      </c>
    </row>
    <row r="117" spans="1:2" s="25" customFormat="1" ht="17.25" thickBot="1" x14ac:dyDescent="0.35">
      <c r="A117" s="26" t="s">
        <v>1289</v>
      </c>
      <c r="B117" s="29">
        <v>1003500</v>
      </c>
    </row>
    <row r="118" spans="1:2" s="25" customFormat="1" ht="17.25" thickBot="1" x14ac:dyDescent="0.35">
      <c r="A118" s="26" t="s">
        <v>2288</v>
      </c>
      <c r="B118" s="30">
        <v>1002880</v>
      </c>
    </row>
    <row r="119" spans="1:2" s="25" customFormat="1" ht="17.25" thickBot="1" x14ac:dyDescent="0.35">
      <c r="A119" s="26" t="s">
        <v>1077</v>
      </c>
      <c r="B119" s="29">
        <v>1003020</v>
      </c>
    </row>
    <row r="120" spans="1:2" s="25" customFormat="1" ht="17.25" thickBot="1" x14ac:dyDescent="0.35">
      <c r="A120" s="26" t="s">
        <v>608</v>
      </c>
      <c r="B120" s="29">
        <v>1008460</v>
      </c>
    </row>
    <row r="121" spans="1:2" s="25" customFormat="1" ht="17.25" thickBot="1" x14ac:dyDescent="0.35">
      <c r="A121" s="26" t="s">
        <v>2253</v>
      </c>
      <c r="B121" s="29">
        <v>1000600</v>
      </c>
    </row>
    <row r="122" spans="1:2" s="25" customFormat="1" ht="17.25" thickBot="1" x14ac:dyDescent="0.35">
      <c r="A122" s="26" t="s">
        <v>974</v>
      </c>
      <c r="B122" s="29">
        <v>1004880</v>
      </c>
    </row>
    <row r="123" spans="1:2" s="25" customFormat="1" ht="17.25" thickBot="1" x14ac:dyDescent="0.35">
      <c r="A123" s="26" t="s">
        <v>2139</v>
      </c>
      <c r="B123" s="29">
        <v>1002300</v>
      </c>
    </row>
    <row r="124" spans="1:2" s="25" customFormat="1" ht="17.25" thickBot="1" x14ac:dyDescent="0.35">
      <c r="A124" s="26" t="s">
        <v>1518</v>
      </c>
      <c r="B124" s="30">
        <v>1003540</v>
      </c>
    </row>
    <row r="125" spans="1:2" s="25" customFormat="1" ht="17.25" thickBot="1" x14ac:dyDescent="0.35">
      <c r="A125" s="26" t="s">
        <v>883</v>
      </c>
      <c r="B125" s="30"/>
    </row>
    <row r="126" spans="1:2" s="25" customFormat="1" ht="17.25" thickBot="1" x14ac:dyDescent="0.35">
      <c r="A126" s="26" t="s">
        <v>526</v>
      </c>
      <c r="B126" s="29">
        <v>1006190</v>
      </c>
    </row>
    <row r="127" spans="1:2" s="25" customFormat="1" ht="17.25" thickBot="1" x14ac:dyDescent="0.35">
      <c r="A127" s="26" t="s">
        <v>1531</v>
      </c>
      <c r="B127" s="29">
        <v>1002100</v>
      </c>
    </row>
    <row r="128" spans="1:2" s="25" customFormat="1" ht="17.25" thickBot="1" x14ac:dyDescent="0.35">
      <c r="A128" s="26" t="s">
        <v>994</v>
      </c>
      <c r="B128" s="29">
        <v>1002560</v>
      </c>
    </row>
    <row r="129" spans="1:2" s="25" customFormat="1" ht="17.25" thickBot="1" x14ac:dyDescent="0.35">
      <c r="A129" s="26" t="s">
        <v>2174</v>
      </c>
      <c r="B129" s="30">
        <v>1009000</v>
      </c>
    </row>
    <row r="130" spans="1:2" s="25" customFormat="1" ht="17.25" thickBot="1" x14ac:dyDescent="0.35">
      <c r="A130" s="26" t="s">
        <v>2120</v>
      </c>
      <c r="B130" s="29">
        <v>1002260</v>
      </c>
    </row>
    <row r="131" spans="1:2" s="25" customFormat="1" ht="17.25" thickBot="1" x14ac:dyDescent="0.35">
      <c r="A131" s="26" t="s">
        <v>1723</v>
      </c>
      <c r="B131" s="30">
        <v>1006380</v>
      </c>
    </row>
    <row r="132" spans="1:2" s="25" customFormat="1" ht="17.25" thickBot="1" x14ac:dyDescent="0.35">
      <c r="A132" s="26" t="s">
        <v>2660</v>
      </c>
      <c r="B132" s="29">
        <v>1007370</v>
      </c>
    </row>
    <row r="133" spans="1:2" s="25" customFormat="1" ht="17.25" thickBot="1" x14ac:dyDescent="0.35">
      <c r="A133" s="26" t="s">
        <v>2029</v>
      </c>
      <c r="B133" s="29">
        <v>1005460</v>
      </c>
    </row>
    <row r="134" spans="1:2" s="25" customFormat="1" ht="17.25" thickBot="1" x14ac:dyDescent="0.35">
      <c r="A134" s="26" t="s">
        <v>1489</v>
      </c>
      <c r="B134" s="30">
        <v>1004730</v>
      </c>
    </row>
    <row r="135" spans="1:2" s="25" customFormat="1" ht="17.25" thickBot="1" x14ac:dyDescent="0.35">
      <c r="A135" s="26" t="s">
        <v>2675</v>
      </c>
      <c r="B135" s="29">
        <v>1005180</v>
      </c>
    </row>
    <row r="136" spans="1:2" s="25" customFormat="1" ht="17.25" thickBot="1" x14ac:dyDescent="0.35">
      <c r="A136" s="26" t="s">
        <v>247</v>
      </c>
      <c r="B136" s="30">
        <v>1005930</v>
      </c>
    </row>
    <row r="137" spans="1:2" s="25" customFormat="1" ht="17.25" thickBot="1" x14ac:dyDescent="0.35">
      <c r="A137" s="26" t="s">
        <v>218</v>
      </c>
      <c r="B137" s="30">
        <v>1005140</v>
      </c>
    </row>
    <row r="138" spans="1:2" s="25" customFormat="1" ht="17.25" thickBot="1" x14ac:dyDescent="0.35">
      <c r="A138" s="26" t="s">
        <v>2672</v>
      </c>
      <c r="B138" s="30">
        <v>1000880</v>
      </c>
    </row>
    <row r="139" spans="1:2" s="25" customFormat="1" ht="17.25" thickBot="1" x14ac:dyDescent="0.35">
      <c r="A139" s="26" t="s">
        <v>2097</v>
      </c>
      <c r="B139" s="30">
        <v>1000200</v>
      </c>
    </row>
    <row r="140" spans="1:2" s="25" customFormat="1" ht="17.25" thickBot="1" x14ac:dyDescent="0.35">
      <c r="A140" s="26" t="s">
        <v>1008</v>
      </c>
      <c r="B140" s="29">
        <v>1003180</v>
      </c>
    </row>
    <row r="141" spans="1:2" s="25" customFormat="1" ht="17.25" thickBot="1" x14ac:dyDescent="0.35">
      <c r="A141" s="26" t="s">
        <v>2057</v>
      </c>
      <c r="B141" s="29">
        <v>1000670</v>
      </c>
    </row>
    <row r="142" spans="1:2" s="25" customFormat="1" ht="17.25" thickBot="1" x14ac:dyDescent="0.35">
      <c r="A142" s="26" t="s">
        <v>943</v>
      </c>
      <c r="B142" s="30"/>
    </row>
    <row r="143" spans="1:2" s="25" customFormat="1" ht="17.25" thickBot="1" x14ac:dyDescent="0.35">
      <c r="A143" s="26" t="s">
        <v>2313</v>
      </c>
      <c r="B143" s="30">
        <v>1005700</v>
      </c>
    </row>
    <row r="144" spans="1:2" s="25" customFormat="1" ht="17.25" thickBot="1" x14ac:dyDescent="0.35">
      <c r="A144" s="26" t="s">
        <v>1938</v>
      </c>
      <c r="B144" s="29">
        <v>1005000</v>
      </c>
    </row>
    <row r="145" spans="1:2" s="25" customFormat="1" ht="17.25" thickBot="1" x14ac:dyDescent="0.35">
      <c r="A145" s="26" t="s">
        <v>578</v>
      </c>
      <c r="B145" s="30">
        <v>1003550</v>
      </c>
    </row>
    <row r="146" spans="1:2" s="25" customFormat="1" ht="17.25" thickBot="1" x14ac:dyDescent="0.35">
      <c r="A146" s="26" t="s">
        <v>2053</v>
      </c>
      <c r="B146" s="29">
        <v>1002940</v>
      </c>
    </row>
    <row r="147" spans="1:2" s="25" customFormat="1" ht="17.25" thickBot="1" x14ac:dyDescent="0.35">
      <c r="A147" s="26" t="s">
        <v>1791</v>
      </c>
      <c r="B147" s="29">
        <v>1002360</v>
      </c>
    </row>
    <row r="148" spans="1:2" s="25" customFormat="1" ht="17.25" thickBot="1" x14ac:dyDescent="0.35">
      <c r="A148" s="26" t="s">
        <v>1862</v>
      </c>
      <c r="B148" s="29">
        <v>1007000</v>
      </c>
    </row>
    <row r="149" spans="1:2" s="25" customFormat="1" ht="17.25" thickBot="1" x14ac:dyDescent="0.35">
      <c r="A149" s="26" t="s">
        <v>1862</v>
      </c>
      <c r="B149" s="29">
        <v>1007000</v>
      </c>
    </row>
    <row r="150" spans="1:2" s="25" customFormat="1" ht="17.25" thickBot="1" x14ac:dyDescent="0.35">
      <c r="A150" s="26" t="s">
        <v>1136</v>
      </c>
      <c r="B150" s="29">
        <v>1000100</v>
      </c>
    </row>
    <row r="151" spans="1:2" s="25" customFormat="1" ht="17.25" thickBot="1" x14ac:dyDescent="0.35">
      <c r="A151" s="26" t="s">
        <v>1941</v>
      </c>
      <c r="B151" s="29">
        <v>1000160</v>
      </c>
    </row>
    <row r="152" spans="1:2" s="25" customFormat="1" ht="17.25" thickBot="1" x14ac:dyDescent="0.35">
      <c r="A152" s="26" t="s">
        <v>1056</v>
      </c>
      <c r="B152" s="29">
        <v>1001880</v>
      </c>
    </row>
    <row r="153" spans="1:2" s="25" customFormat="1" ht="17.25" thickBot="1" x14ac:dyDescent="0.35">
      <c r="A153" s="26" t="s">
        <v>2676</v>
      </c>
      <c r="B153" s="29">
        <v>1000200</v>
      </c>
    </row>
    <row r="154" spans="1:2" s="25" customFormat="1" ht="17.25" thickBot="1" x14ac:dyDescent="0.35">
      <c r="A154" s="26" t="s">
        <v>214</v>
      </c>
      <c r="B154" s="30">
        <v>1005000</v>
      </c>
    </row>
    <row r="155" spans="1:2" s="25" customFormat="1" ht="17.25" thickBot="1" x14ac:dyDescent="0.35">
      <c r="A155" s="26" t="s">
        <v>1667</v>
      </c>
      <c r="B155" s="29">
        <v>1002220</v>
      </c>
    </row>
    <row r="156" spans="1:2" s="25" customFormat="1" ht="17.25" thickBot="1" x14ac:dyDescent="0.35">
      <c r="A156" s="26" t="s">
        <v>216</v>
      </c>
      <c r="B156" s="29">
        <v>1007660</v>
      </c>
    </row>
    <row r="157" spans="1:2" s="25" customFormat="1" ht="17.25" thickBot="1" x14ac:dyDescent="0.35">
      <c r="A157" s="26" t="s">
        <v>923</v>
      </c>
      <c r="B157" s="29">
        <v>1005280</v>
      </c>
    </row>
    <row r="158" spans="1:2" s="25" customFormat="1" ht="17.25" thickBot="1" x14ac:dyDescent="0.35">
      <c r="A158" s="26" t="s">
        <v>1250</v>
      </c>
      <c r="B158" s="30">
        <v>1008900</v>
      </c>
    </row>
    <row r="159" spans="1:2" s="25" customFormat="1" ht="17.25" thickBot="1" x14ac:dyDescent="0.35">
      <c r="A159" s="26" t="s">
        <v>1246</v>
      </c>
      <c r="B159" s="30">
        <v>1002900</v>
      </c>
    </row>
    <row r="160" spans="1:2" s="25" customFormat="1" ht="17.25" thickBot="1" x14ac:dyDescent="0.35">
      <c r="A160" s="26" t="s">
        <v>1584</v>
      </c>
      <c r="B160" s="30">
        <v>1004800</v>
      </c>
    </row>
    <row r="161" spans="1:2" s="25" customFormat="1" ht="17.25" thickBot="1" x14ac:dyDescent="0.35">
      <c r="A161" s="26" t="s">
        <v>2671</v>
      </c>
      <c r="B161" s="30">
        <v>1004850</v>
      </c>
    </row>
    <row r="162" spans="1:2" s="25" customFormat="1" ht="17.25" thickBot="1" x14ac:dyDescent="0.35">
      <c r="A162" s="26" t="s">
        <v>1107</v>
      </c>
      <c r="B162" s="29">
        <v>1001600</v>
      </c>
    </row>
    <row r="163" spans="1:2" s="25" customFormat="1" ht="17.25" thickBot="1" x14ac:dyDescent="0.35">
      <c r="A163" s="26" t="s">
        <v>2673</v>
      </c>
      <c r="B163" s="30">
        <v>1003900</v>
      </c>
    </row>
    <row r="164" spans="1:2" s="25" customFormat="1" ht="17.25" thickBot="1" x14ac:dyDescent="0.35">
      <c r="A164" s="26" t="s">
        <v>2674</v>
      </c>
      <c r="B164" s="29">
        <v>1001250</v>
      </c>
    </row>
    <row r="165" spans="1:2" s="25" customFormat="1" ht="17.25" thickBot="1" x14ac:dyDescent="0.35">
      <c r="A165" s="26" t="s">
        <v>644</v>
      </c>
      <c r="B165" s="29">
        <v>1008500</v>
      </c>
    </row>
    <row r="166" spans="1:2" s="25" customFormat="1" ht="17.25" thickBot="1" x14ac:dyDescent="0.35">
      <c r="A166" s="26" t="s">
        <v>1161</v>
      </c>
      <c r="B166" s="29">
        <v>1000200</v>
      </c>
    </row>
    <row r="167" spans="1:2" s="25" customFormat="1" ht="17.25" thickBot="1" x14ac:dyDescent="0.35">
      <c r="A167" s="26" t="s">
        <v>2261</v>
      </c>
      <c r="B167" s="29">
        <v>1006260</v>
      </c>
    </row>
    <row r="168" spans="1:2" s="25" customFormat="1" ht="17.25" thickBot="1" x14ac:dyDescent="0.35">
      <c r="A168" s="26" t="s">
        <v>1177</v>
      </c>
      <c r="B168" s="29">
        <v>1000630</v>
      </c>
    </row>
    <row r="169" spans="1:2" s="25" customFormat="1" ht="17.25" thickBot="1" x14ac:dyDescent="0.35">
      <c r="A169" s="26" t="s">
        <v>1995</v>
      </c>
      <c r="B169" s="29">
        <v>1000000</v>
      </c>
    </row>
    <row r="170" spans="1:2" ht="17.25" thickBot="1" x14ac:dyDescent="0.35">
      <c r="A170" s="26" t="s">
        <v>1747</v>
      </c>
      <c r="B170" s="29">
        <v>1007320</v>
      </c>
    </row>
    <row r="171" spans="1:2" x14ac:dyDescent="0.3">
      <c r="A171" s="26" t="s">
        <v>600</v>
      </c>
      <c r="B171" s="29">
        <v>1001340</v>
      </c>
    </row>
  </sheetData>
  <sortState xmlns:xlrd2="http://schemas.microsoft.com/office/spreadsheetml/2017/richdata2" ref="A2:B171">
    <sortCondition ref="A2:A17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DCBB-FBAE-4A70-8417-C7F732CC9A8D}">
  <dimension ref="A1:Q64"/>
  <sheetViews>
    <sheetView tabSelected="1" zoomScale="85" zoomScaleNormal="85" workbookViewId="0">
      <selection activeCell="J69" sqref="J69"/>
    </sheetView>
  </sheetViews>
  <sheetFormatPr defaultRowHeight="16.5" x14ac:dyDescent="0.3"/>
  <cols>
    <col min="1" max="1" width="5.5" style="25" bestFit="1" customWidth="1"/>
    <col min="2" max="2" width="35.375" style="25" bestFit="1" customWidth="1"/>
    <col min="3" max="3" width="29.625" style="25" bestFit="1" customWidth="1"/>
    <col min="4" max="4" width="12.75" style="25" bestFit="1" customWidth="1"/>
    <col min="5" max="5" width="5.375" style="73" bestFit="1" customWidth="1"/>
    <col min="6" max="6" width="7.375" style="25" bestFit="1" customWidth="1"/>
    <col min="7" max="7" width="10.625" style="25" bestFit="1" customWidth="1"/>
    <col min="8" max="8" width="6.375" style="25" bestFit="1" customWidth="1"/>
    <col min="9" max="9" width="6.75" style="25" bestFit="1" customWidth="1"/>
    <col min="10" max="10" width="6.125" style="25" bestFit="1" customWidth="1"/>
    <col min="11" max="11" width="8.5" style="25" bestFit="1" customWidth="1"/>
    <col min="12" max="12" width="5.875" style="25" bestFit="1" customWidth="1"/>
    <col min="13" max="13" width="6.625" style="25" bestFit="1" customWidth="1"/>
    <col min="14" max="14" width="9" style="84" customWidth="1"/>
    <col min="15" max="15" width="7.375" style="25" bestFit="1" customWidth="1"/>
    <col min="16" max="16" width="6.25" style="25" bestFit="1" customWidth="1"/>
    <col min="17" max="17" width="30.375" style="26" bestFit="1" customWidth="1"/>
    <col min="18" max="16384" width="9" style="26"/>
  </cols>
  <sheetData>
    <row r="1" spans="1:17" x14ac:dyDescent="0.3">
      <c r="A1" s="83" t="s">
        <v>274</v>
      </c>
      <c r="B1" s="25" t="s">
        <v>0</v>
      </c>
      <c r="C1" s="25" t="s">
        <v>645</v>
      </c>
      <c r="D1" s="83" t="s">
        <v>276</v>
      </c>
      <c r="E1" s="73" t="s">
        <v>2</v>
      </c>
      <c r="F1" s="83" t="s">
        <v>1</v>
      </c>
      <c r="G1" s="83" t="s">
        <v>277</v>
      </c>
      <c r="H1" s="83" t="s">
        <v>278</v>
      </c>
      <c r="I1" s="83" t="s">
        <v>279</v>
      </c>
      <c r="J1" s="83" t="s">
        <v>251</v>
      </c>
      <c r="K1" s="83" t="s">
        <v>280</v>
      </c>
      <c r="L1" s="83" t="s">
        <v>281</v>
      </c>
      <c r="M1" s="83" t="s">
        <v>282</v>
      </c>
      <c r="O1" s="25" t="s">
        <v>850</v>
      </c>
      <c r="P1" s="25" t="s">
        <v>803</v>
      </c>
    </row>
    <row r="2" spans="1:17" s="92" customFormat="1" x14ac:dyDescent="0.3">
      <c r="A2" s="34">
        <f>IF(P2=1,_xlfn.XLOOKUP(B2,SongID_DB!$B$2:$B$964,SongID_DB!$A$2:$A$964,,1,1)+2000,_xlfn.XLOOKUP(B2,SongID_DB!$B$2:$B$964,SongID_DB!$A$2:$A$964,,1,1))</f>
        <v>79</v>
      </c>
      <c r="B2" s="32" t="s">
        <v>3142</v>
      </c>
      <c r="C2" s="32" t="s">
        <v>3143</v>
      </c>
      <c r="D2" s="34"/>
      <c r="E2" s="34">
        <v>7</v>
      </c>
      <c r="F2" s="34">
        <v>2</v>
      </c>
      <c r="G2" s="34">
        <v>0</v>
      </c>
      <c r="H2" s="34">
        <f>2^O2/2</f>
        <v>64</v>
      </c>
      <c r="I2" s="34">
        <v>0</v>
      </c>
      <c r="J2" s="34">
        <v>0</v>
      </c>
      <c r="K2" s="34">
        <f>IF(P2=1,_xlfn.XLOOKUP(B2,'極スコア(裏)_DB'!$A$2:$A$171,'極スコア(裏)_DB'!$B$2:$B$171,"점수 정보 없음",1,1),_xlfn.XLOOKUP(B2,極スコア_DB!$A$1:$A$962,極スコア_DB!$B$1:$B$962,"점수 정보 없음",1,1))</f>
        <v>1004180</v>
      </c>
      <c r="L2" s="34">
        <v>0</v>
      </c>
      <c r="M2" s="34">
        <v>0</v>
      </c>
      <c r="N2" s="84"/>
      <c r="O2" s="34">
        <v>7</v>
      </c>
      <c r="P2" s="32">
        <v>0</v>
      </c>
      <c r="Q2" s="25" t="s">
        <v>825</v>
      </c>
    </row>
    <row r="3" spans="1:17" s="92" customFormat="1" x14ac:dyDescent="0.3">
      <c r="A3" s="34">
        <f>IF(P3=1,_xlfn.XLOOKUP(B3,SongID_DB!$B$2:$B$964,SongID_DB!$A$2:$A$964,,1,1)+2000,_xlfn.XLOOKUP(B3,SongID_DB!$B$2:$B$964,SongID_DB!$A$2:$A$964,,1,1))</f>
        <v>51</v>
      </c>
      <c r="B3" s="32" t="s">
        <v>3144</v>
      </c>
      <c r="C3" s="32" t="s">
        <v>3145</v>
      </c>
      <c r="D3" s="34"/>
      <c r="E3" s="34">
        <v>7</v>
      </c>
      <c r="F3" s="34">
        <v>2</v>
      </c>
      <c r="G3" s="34">
        <v>1</v>
      </c>
      <c r="H3" s="34">
        <f t="shared" ref="H3:H16" si="0">2^O3/2</f>
        <v>16</v>
      </c>
      <c r="I3" s="34">
        <v>0</v>
      </c>
      <c r="J3" s="34">
        <v>0</v>
      </c>
      <c r="K3" s="34">
        <f>IF(P3=1,_xlfn.XLOOKUP(B3,'極スコア(裏)_DB'!$A$2:$A$171,'極スコア(裏)_DB'!$B$2:$B$171,"점수 정보 없음",1,1),_xlfn.XLOOKUP(B3,極スコア_DB!$A$1:$A$962,極スコア_DB!$B$1:$B$962,"점수 정보 없음",1,1))</f>
        <v>1003700</v>
      </c>
      <c r="L3" s="34">
        <v>0</v>
      </c>
      <c r="M3" s="34">
        <v>0</v>
      </c>
      <c r="N3" s="84"/>
      <c r="O3" s="34">
        <v>5</v>
      </c>
      <c r="P3" s="32">
        <v>0</v>
      </c>
      <c r="Q3" s="25" t="str">
        <f>COUNTIF(K2:K64,0)&amp;"개"</f>
        <v>7개</v>
      </c>
    </row>
    <row r="4" spans="1:17" s="92" customFormat="1" x14ac:dyDescent="0.3">
      <c r="A4" s="34">
        <f>IF(P4=1,_xlfn.XLOOKUP(B4,SongID_DB!$B$2:$B$964,SongID_DB!$A$2:$A$964,,1,1)+2000,_xlfn.XLOOKUP(B4,SongID_DB!$B$2:$B$964,SongID_DB!$A$2:$A$964,,1,1))</f>
        <v>505</v>
      </c>
      <c r="B4" s="32" t="s">
        <v>1563</v>
      </c>
      <c r="C4" s="32" t="s">
        <v>3146</v>
      </c>
      <c r="D4" s="34"/>
      <c r="E4" s="34">
        <v>7</v>
      </c>
      <c r="F4" s="34">
        <v>2</v>
      </c>
      <c r="G4" s="34">
        <v>2</v>
      </c>
      <c r="H4" s="34">
        <f t="shared" si="0"/>
        <v>128</v>
      </c>
      <c r="I4" s="34">
        <v>0</v>
      </c>
      <c r="J4" s="34">
        <v>0</v>
      </c>
      <c r="K4" s="34">
        <f>IF(P4=1,_xlfn.XLOOKUP(B4,'極スコア(裏)_DB'!$A$2:$A$171,'極スコア(裏)_DB'!$B$2:$B$171,"점수 정보 없음",1,1),_xlfn.XLOOKUP(B4,極スコア_DB!$A$1:$A$962,極スコア_DB!$B$1:$B$962,"점수 정보 없음",1,1))</f>
        <v>0</v>
      </c>
      <c r="L4" s="34">
        <v>0</v>
      </c>
      <c r="M4" s="34">
        <v>0</v>
      </c>
      <c r="N4" s="84"/>
      <c r="O4" s="34">
        <v>8</v>
      </c>
      <c r="P4" s="32">
        <v>0</v>
      </c>
    </row>
    <row r="5" spans="1:17" s="92" customFormat="1" x14ac:dyDescent="0.3">
      <c r="A5" s="34">
        <f>IF(P5=1,_xlfn.XLOOKUP(B5,SongID_DB!$B$2:$B$964,SongID_DB!$A$2:$A$964,,1,1)+2000,_xlfn.XLOOKUP(B5,SongID_DB!$B$2:$B$964,SongID_DB!$A$2:$A$964,,1,1))</f>
        <v>793</v>
      </c>
      <c r="B5" s="32" t="s">
        <v>1938</v>
      </c>
      <c r="C5" s="32" t="s">
        <v>2826</v>
      </c>
      <c r="D5" s="34"/>
      <c r="E5" s="34">
        <v>7</v>
      </c>
      <c r="F5" s="34">
        <v>2</v>
      </c>
      <c r="G5" s="34">
        <v>3</v>
      </c>
      <c r="H5" s="34">
        <f t="shared" si="0"/>
        <v>8</v>
      </c>
      <c r="I5" s="34">
        <v>0</v>
      </c>
      <c r="J5" s="34">
        <v>0</v>
      </c>
      <c r="K5" s="34">
        <f>IF(P5=1,_xlfn.XLOOKUP(B5,'極スコア(裏)_DB'!$A$2:$A$171,'極スコア(裏)_DB'!$B$2:$B$171,"점수 정보 없음",1,1),_xlfn.XLOOKUP(B5,極スコア_DB!$A$1:$A$962,極スコア_DB!$B$1:$B$962,"점수 정보 없음",1,1))</f>
        <v>1002800</v>
      </c>
      <c r="L5" s="34">
        <v>0</v>
      </c>
      <c r="M5" s="34">
        <v>0</v>
      </c>
      <c r="N5" s="84"/>
      <c r="O5" s="34">
        <v>4</v>
      </c>
      <c r="P5" s="32">
        <v>0</v>
      </c>
    </row>
    <row r="6" spans="1:17" s="92" customFormat="1" x14ac:dyDescent="0.3">
      <c r="A6" s="34">
        <f>IF(P6=1,_xlfn.XLOOKUP(B6,SongID_DB!$B$2:$B$964,SongID_DB!$A$2:$A$964,,1,1)+2000,_xlfn.XLOOKUP(B6,SongID_DB!$B$2:$B$964,SongID_DB!$A$2:$A$964,,1,1))</f>
        <v>209</v>
      </c>
      <c r="B6" s="33" t="s">
        <v>1145</v>
      </c>
      <c r="C6" s="32" t="s">
        <v>3147</v>
      </c>
      <c r="D6" s="34"/>
      <c r="E6" s="34">
        <v>7</v>
      </c>
      <c r="F6" s="34">
        <v>2</v>
      </c>
      <c r="G6" s="34">
        <v>4</v>
      </c>
      <c r="H6" s="34">
        <f t="shared" si="0"/>
        <v>128</v>
      </c>
      <c r="I6" s="34">
        <v>0</v>
      </c>
      <c r="J6" s="34">
        <v>0</v>
      </c>
      <c r="K6" s="34">
        <f>IF(P6=1,_xlfn.XLOOKUP(B6,'極スコア(裏)_DB'!$A$2:$A$171,'極スコア(裏)_DB'!$B$2:$B$171,"점수 정보 없음",1,1),_xlfn.XLOOKUP(B6,極スコア_DB!$A$1:$A$962,極スコア_DB!$B$1:$B$962,"점수 정보 없음",1,1))</f>
        <v>0</v>
      </c>
      <c r="L6" s="34">
        <v>0</v>
      </c>
      <c r="M6" s="34">
        <v>0</v>
      </c>
      <c r="N6" s="84"/>
      <c r="O6" s="34">
        <v>8</v>
      </c>
      <c r="P6" s="32">
        <v>0</v>
      </c>
    </row>
    <row r="7" spans="1:17" s="92" customFormat="1" x14ac:dyDescent="0.3">
      <c r="A7" s="34">
        <f>IF(P7=1,_xlfn.XLOOKUP(B7,SongID_DB!$B$2:$B$964,SongID_DB!$A$2:$A$964,,1,1)+2000,_xlfn.XLOOKUP(B7,SongID_DB!$B$2:$B$964,SongID_DB!$A$2:$A$964,,1,1))</f>
        <v>405</v>
      </c>
      <c r="B7" s="33" t="s">
        <v>3148</v>
      </c>
      <c r="C7" s="32" t="s">
        <v>721</v>
      </c>
      <c r="D7" s="34"/>
      <c r="E7" s="34">
        <v>7</v>
      </c>
      <c r="F7" s="34">
        <v>2</v>
      </c>
      <c r="G7" s="34">
        <v>5</v>
      </c>
      <c r="H7" s="34">
        <f t="shared" si="0"/>
        <v>4</v>
      </c>
      <c r="I7" s="34">
        <v>0</v>
      </c>
      <c r="J7" s="34">
        <v>0</v>
      </c>
      <c r="K7" s="34">
        <f>IF(P7=1,_xlfn.XLOOKUP(B7,'極スコア(裏)_DB'!$A$2:$A$171,'極スコア(裏)_DB'!$B$2:$B$171,"점수 정보 없음",1,1),_xlfn.XLOOKUP(B7,極スコア_DB!$A$1:$A$962,極スコア_DB!$B$1:$B$962,"점수 정보 없음",1,1))</f>
        <v>1004400</v>
      </c>
      <c r="L7" s="34">
        <v>0</v>
      </c>
      <c r="M7" s="34">
        <v>0</v>
      </c>
      <c r="N7" s="84"/>
      <c r="O7" s="34">
        <v>3</v>
      </c>
      <c r="P7" s="32">
        <v>0</v>
      </c>
    </row>
    <row r="8" spans="1:17" s="92" customFormat="1" x14ac:dyDescent="0.3">
      <c r="A8" s="34">
        <f>IF(P8=1,_xlfn.XLOOKUP(B8,SongID_DB!$B$2:$B$964,SongID_DB!$A$2:$A$964,,1,1)+2000,_xlfn.XLOOKUP(B8,SongID_DB!$B$2:$B$964,SongID_DB!$A$2:$A$964,,1,1))</f>
        <v>422</v>
      </c>
      <c r="B8" s="33" t="s">
        <v>3149</v>
      </c>
      <c r="C8" s="32" t="s">
        <v>2828</v>
      </c>
      <c r="D8" s="34"/>
      <c r="E8" s="34">
        <v>7</v>
      </c>
      <c r="F8" s="34">
        <v>2</v>
      </c>
      <c r="G8" s="34">
        <v>6</v>
      </c>
      <c r="H8" s="34">
        <f t="shared" si="0"/>
        <v>32</v>
      </c>
      <c r="I8" s="34">
        <v>0</v>
      </c>
      <c r="J8" s="34">
        <v>0</v>
      </c>
      <c r="K8" s="34">
        <f>IF(P8=1,_xlfn.XLOOKUP(B8,'極スコア(裏)_DB'!$A$2:$A$171,'極スコア(裏)_DB'!$B$2:$B$171,"점수 정보 없음",1,1),_xlfn.XLOOKUP(B8,極スコア_DB!$A$1:$A$962,極スコア_DB!$B$1:$B$962,"점수 정보 없음",1,1))</f>
        <v>1004380</v>
      </c>
      <c r="L8" s="34">
        <v>0</v>
      </c>
      <c r="M8" s="34">
        <v>0</v>
      </c>
      <c r="N8" s="84"/>
      <c r="O8" s="34">
        <v>6</v>
      </c>
      <c r="P8" s="32">
        <v>0</v>
      </c>
    </row>
    <row r="9" spans="1:17" s="92" customFormat="1" x14ac:dyDescent="0.3">
      <c r="A9" s="34">
        <f>IF(P9=1,_xlfn.XLOOKUP(B9,SongID_DB!$B$2:$B$964,SongID_DB!$A$2:$A$964,,1,1)+2000,_xlfn.XLOOKUP(B9,SongID_DB!$B$2:$B$964,SongID_DB!$A$2:$A$964,,1,1))</f>
        <v>317</v>
      </c>
      <c r="B9" s="32" t="s">
        <v>3150</v>
      </c>
      <c r="C9" s="32" t="s">
        <v>3151</v>
      </c>
      <c r="D9" s="34"/>
      <c r="E9" s="34">
        <v>7</v>
      </c>
      <c r="F9" s="34">
        <v>2</v>
      </c>
      <c r="G9" s="34">
        <v>7</v>
      </c>
      <c r="H9" s="34">
        <f t="shared" si="0"/>
        <v>128</v>
      </c>
      <c r="I9" s="34">
        <v>0</v>
      </c>
      <c r="J9" s="34">
        <v>0</v>
      </c>
      <c r="K9" s="34">
        <f>IF(P9=1,_xlfn.XLOOKUP(B9,'極スコア(裏)_DB'!$A$2:$A$171,'極スコア(裏)_DB'!$B$2:$B$171,"점수 정보 없음",1,1),_xlfn.XLOOKUP(B9,極スコア_DB!$A$1:$A$962,極スコア_DB!$B$1:$B$962,"점수 정보 없음",1,1))</f>
        <v>0</v>
      </c>
      <c r="L9" s="34">
        <v>0</v>
      </c>
      <c r="M9" s="34">
        <v>0</v>
      </c>
      <c r="N9" s="84"/>
      <c r="O9" s="34">
        <v>8</v>
      </c>
      <c r="P9" s="32">
        <v>0</v>
      </c>
    </row>
    <row r="10" spans="1:17" s="92" customFormat="1" x14ac:dyDescent="0.3">
      <c r="A10" s="34">
        <f>IF(P10=1,_xlfn.XLOOKUP(B10,SongID_DB!$B$2:$B$964,SongID_DB!$A$2:$A$964,,1,1)+2000,_xlfn.XLOOKUP(B10,SongID_DB!$B$2:$B$964,SongID_DB!$A$2:$A$964,,1,1))</f>
        <v>205</v>
      </c>
      <c r="B10" s="32" t="s">
        <v>1140</v>
      </c>
      <c r="C10" s="32"/>
      <c r="D10" s="34"/>
      <c r="E10" s="34">
        <v>7</v>
      </c>
      <c r="F10" s="34">
        <v>2</v>
      </c>
      <c r="G10" s="34">
        <v>8</v>
      </c>
      <c r="H10" s="34">
        <f t="shared" si="0"/>
        <v>16</v>
      </c>
      <c r="I10" s="34">
        <v>0</v>
      </c>
      <c r="J10" s="34">
        <v>0</v>
      </c>
      <c r="K10" s="34">
        <f>IF(P10=1,_xlfn.XLOOKUP(B10,'極スコア(裏)_DB'!$A$2:$A$171,'極スコア(裏)_DB'!$B$2:$B$171,"점수 정보 없음",1,1),_xlfn.XLOOKUP(B10,極スコア_DB!$A$1:$A$962,極スコア_DB!$B$1:$B$962,"점수 정보 없음",1,1))</f>
        <v>1001970</v>
      </c>
      <c r="L10" s="34">
        <v>0</v>
      </c>
      <c r="M10" s="34">
        <v>0</v>
      </c>
      <c r="N10" s="84"/>
      <c r="O10" s="34">
        <v>5</v>
      </c>
      <c r="P10" s="32">
        <v>0</v>
      </c>
    </row>
    <row r="11" spans="1:17" s="92" customFormat="1" x14ac:dyDescent="0.3">
      <c r="A11" s="34">
        <f>IF(P11=1,_xlfn.XLOOKUP(B11,SongID_DB!$B$2:$B$964,SongID_DB!$A$2:$A$964,,1,1)+2000,_xlfn.XLOOKUP(B11,SongID_DB!$B$2:$B$964,SongID_DB!$A$2:$A$964,,1,1))</f>
        <v>98</v>
      </c>
      <c r="B11" s="32" t="s">
        <v>1005</v>
      </c>
      <c r="C11" s="32" t="s">
        <v>3152</v>
      </c>
      <c r="D11" s="34"/>
      <c r="E11" s="34">
        <v>7</v>
      </c>
      <c r="F11" s="34">
        <v>2</v>
      </c>
      <c r="G11" s="34">
        <v>9</v>
      </c>
      <c r="H11" s="34">
        <f t="shared" si="0"/>
        <v>64</v>
      </c>
      <c r="I11" s="34">
        <v>0</v>
      </c>
      <c r="J11" s="34">
        <v>0</v>
      </c>
      <c r="K11" s="34">
        <f>IF(P11=1,_xlfn.XLOOKUP(B11,'極スコア(裏)_DB'!$A$2:$A$171,'極スコア(裏)_DB'!$B$2:$B$171,"점수 정보 없음",1,1),_xlfn.XLOOKUP(B11,極スコア_DB!$A$1:$A$962,極スコア_DB!$B$1:$B$962,"점수 정보 없음",1,1))</f>
        <v>1002630</v>
      </c>
      <c r="L11" s="34">
        <v>0</v>
      </c>
      <c r="M11" s="34">
        <v>0</v>
      </c>
      <c r="N11" s="84"/>
      <c r="O11" s="34">
        <v>7</v>
      </c>
      <c r="P11" s="32">
        <v>0</v>
      </c>
    </row>
    <row r="12" spans="1:17" s="92" customFormat="1" x14ac:dyDescent="0.3">
      <c r="A12" s="34">
        <f>IF(P12=1,_xlfn.XLOOKUP(B12,SongID_DB!$B$2:$B$964,SongID_DB!$A$2:$A$964,,1,1)+2000,_xlfn.XLOOKUP(B12,SongID_DB!$B$2:$B$964,SongID_DB!$A$2:$A$964,,1,1))</f>
        <v>870</v>
      </c>
      <c r="B12" s="32" t="s">
        <v>2035</v>
      </c>
      <c r="C12" s="32"/>
      <c r="D12" s="34"/>
      <c r="E12" s="34">
        <v>7</v>
      </c>
      <c r="F12" s="34">
        <v>2</v>
      </c>
      <c r="G12" s="34">
        <v>10</v>
      </c>
      <c r="H12" s="34">
        <f t="shared" si="0"/>
        <v>4</v>
      </c>
      <c r="I12" s="34">
        <v>0</v>
      </c>
      <c r="J12" s="34">
        <v>0</v>
      </c>
      <c r="K12" s="34">
        <f>IF(P12=1,_xlfn.XLOOKUP(B12,'極スコア(裏)_DB'!$A$2:$A$171,'極スコア(裏)_DB'!$B$2:$B$171,"점수 정보 없음",1,1),_xlfn.XLOOKUP(B12,極スコア_DB!$A$1:$A$962,極スコア_DB!$B$1:$B$962,"점수 정보 없음",1,1))</f>
        <v>1003920</v>
      </c>
      <c r="L12" s="34">
        <v>0</v>
      </c>
      <c r="M12" s="34">
        <v>0</v>
      </c>
      <c r="N12" s="84"/>
      <c r="O12" s="34">
        <v>3</v>
      </c>
      <c r="P12" s="32">
        <v>0</v>
      </c>
    </row>
    <row r="13" spans="1:17" s="92" customFormat="1" x14ac:dyDescent="0.3">
      <c r="A13" s="74">
        <f>IF(P13=1,_xlfn.XLOOKUP(B13,SongID_DB!$B$2:$B$964,SongID_DB!$A$2:$A$964,,1,1)+2000,_xlfn.XLOOKUP(B13,SongID_DB!$B$2:$B$964,SongID_DB!$A$2:$A$964,,1,1))</f>
        <v>287</v>
      </c>
      <c r="B13" s="36" t="s">
        <v>1253</v>
      </c>
      <c r="C13" s="36"/>
      <c r="D13" s="74"/>
      <c r="E13" s="74">
        <v>7</v>
      </c>
      <c r="F13" s="74">
        <v>2</v>
      </c>
      <c r="G13" s="74">
        <v>0</v>
      </c>
      <c r="H13" s="74">
        <f t="shared" si="0"/>
        <v>128</v>
      </c>
      <c r="I13" s="74">
        <v>0</v>
      </c>
      <c r="J13" s="74">
        <v>0</v>
      </c>
      <c r="K13" s="74">
        <f>IF(P13=1,_xlfn.XLOOKUP(B13,'極スコア(裏)_DB'!$A$2:$A$171,'極スコア(裏)_DB'!$B$2:$B$171,"점수 정보 없음",1,1),_xlfn.XLOOKUP(B13,極スコア_DB!$A$1:$A$962,極スコア_DB!$B$1:$B$962,"점수 정보 없음",1,1))</f>
        <v>1000980</v>
      </c>
      <c r="L13" s="74">
        <v>0</v>
      </c>
      <c r="M13" s="74">
        <v>0</v>
      </c>
      <c r="N13" s="84"/>
      <c r="O13" s="37">
        <v>8</v>
      </c>
      <c r="P13" s="37">
        <v>0</v>
      </c>
    </row>
    <row r="14" spans="1:17" s="92" customFormat="1" x14ac:dyDescent="0.3">
      <c r="A14" s="74">
        <f>IF(P14=1,_xlfn.XLOOKUP(B14,SongID_DB!$B$2:$B$964,SongID_DB!$A$2:$A$964,,1,1)+2000,_xlfn.XLOOKUP(B14,SongID_DB!$B$2:$B$964,SongID_DB!$A$2:$A$964,,1,1))</f>
        <v>301</v>
      </c>
      <c r="B14" s="36" t="s">
        <v>1273</v>
      </c>
      <c r="C14" s="36"/>
      <c r="D14" s="74"/>
      <c r="E14" s="74">
        <v>7</v>
      </c>
      <c r="F14" s="74">
        <v>2</v>
      </c>
      <c r="G14" s="74">
        <v>1</v>
      </c>
      <c r="H14" s="74">
        <f t="shared" si="0"/>
        <v>128</v>
      </c>
      <c r="I14" s="74">
        <v>0</v>
      </c>
      <c r="J14" s="74">
        <v>0</v>
      </c>
      <c r="K14" s="74">
        <f>IF(P14=1,_xlfn.XLOOKUP(B14,'極スコア(裏)_DB'!$A$2:$A$171,'極スコア(裏)_DB'!$B$2:$B$171,"점수 정보 없음",1,1),_xlfn.XLOOKUP(B14,極スコア_DB!$A$1:$A$962,極スコア_DB!$B$1:$B$962,"점수 정보 없음",1,1))</f>
        <v>1003300</v>
      </c>
      <c r="L14" s="74">
        <v>0</v>
      </c>
      <c r="M14" s="74">
        <v>0</v>
      </c>
      <c r="N14" s="84"/>
      <c r="O14" s="37">
        <v>8</v>
      </c>
      <c r="P14" s="37">
        <v>0</v>
      </c>
    </row>
    <row r="15" spans="1:17" s="92" customFormat="1" x14ac:dyDescent="0.3">
      <c r="A15" s="74">
        <f>IF(P15=1,_xlfn.XLOOKUP(B15,SongID_DB!$B$2:$B$964,SongID_DB!$A$2:$A$964,,1,1)+2000,_xlfn.XLOOKUP(B15,SongID_DB!$B$2:$B$964,SongID_DB!$A$2:$A$964,,1,1))</f>
        <v>709</v>
      </c>
      <c r="B15" s="36" t="s">
        <v>1826</v>
      </c>
      <c r="C15" s="37"/>
      <c r="D15" s="74"/>
      <c r="E15" s="74">
        <v>7</v>
      </c>
      <c r="F15" s="74">
        <v>2</v>
      </c>
      <c r="G15" s="74">
        <v>2</v>
      </c>
      <c r="H15" s="74">
        <f t="shared" si="0"/>
        <v>16</v>
      </c>
      <c r="I15" s="74">
        <v>0</v>
      </c>
      <c r="J15" s="74">
        <v>0</v>
      </c>
      <c r="K15" s="74">
        <f>IF(P15=1,_xlfn.XLOOKUP(B15,'極スコア(裏)_DB'!$A$2:$A$171,'極スコア(裏)_DB'!$B$2:$B$171,"점수 정보 없음",1,1),_xlfn.XLOOKUP(B15,極スコア_DB!$A$1:$A$962,極スコア_DB!$B$1:$B$962,"점수 정보 없음",1,1))</f>
        <v>1000900</v>
      </c>
      <c r="L15" s="74">
        <v>0</v>
      </c>
      <c r="M15" s="74">
        <v>0</v>
      </c>
      <c r="N15" s="84"/>
      <c r="O15" s="37">
        <v>5</v>
      </c>
      <c r="P15" s="37">
        <v>0</v>
      </c>
    </row>
    <row r="16" spans="1:17" s="92" customFormat="1" x14ac:dyDescent="0.3">
      <c r="A16" s="74">
        <f>IF(P16=1,_xlfn.XLOOKUP(B16,SongID_DB!$B$2:$B$964,SongID_DB!$A$2:$A$964,,1,1)+2000,_xlfn.XLOOKUP(B16,SongID_DB!$B$2:$B$964,SongID_DB!$A$2:$A$964,,1,1))</f>
        <v>2480</v>
      </c>
      <c r="B16" s="36" t="s">
        <v>3153</v>
      </c>
      <c r="C16" s="36" t="s">
        <v>3154</v>
      </c>
      <c r="D16" s="74"/>
      <c r="E16" s="74">
        <v>7</v>
      </c>
      <c r="F16" s="74">
        <v>2</v>
      </c>
      <c r="G16" s="74">
        <v>3</v>
      </c>
      <c r="H16" s="74">
        <f t="shared" si="0"/>
        <v>16</v>
      </c>
      <c r="I16" s="74">
        <v>0</v>
      </c>
      <c r="J16" s="74">
        <v>0</v>
      </c>
      <c r="K16" s="74">
        <f>IF(P16=1,_xlfn.XLOOKUP(B16,'極スコア(裏)_DB'!$A$2:$A$171,'極スコア(裏)_DB'!$B$2:$B$171,"점수 정보 없음",1,1),_xlfn.XLOOKUP(B16,極スコア_DB!$A$1:$A$962,極スコア_DB!$B$1:$B$962,"점수 정보 없음",1,1))</f>
        <v>1002100</v>
      </c>
      <c r="L16" s="74">
        <v>0</v>
      </c>
      <c r="M16" s="74">
        <v>0</v>
      </c>
      <c r="N16" s="84"/>
      <c r="O16" s="37">
        <v>5</v>
      </c>
      <c r="P16" s="37">
        <v>1</v>
      </c>
    </row>
    <row r="17" spans="1:16" x14ac:dyDescent="0.3">
      <c r="A17" s="74">
        <f>IF(P17=1,_xlfn.XLOOKUP(B17,SongID_DB!$B$2:$B$964,SongID_DB!$A$2:$A$964,,1,1)+2000,_xlfn.XLOOKUP(B17,SongID_DB!$B$2:$B$964,SongID_DB!$A$2:$A$964,,1,1))</f>
        <v>210</v>
      </c>
      <c r="B17" s="36" t="s">
        <v>3155</v>
      </c>
      <c r="C17" s="36" t="s">
        <v>3156</v>
      </c>
      <c r="D17" s="74"/>
      <c r="E17" s="74">
        <v>7</v>
      </c>
      <c r="F17" s="74">
        <v>3</v>
      </c>
      <c r="G17" s="74">
        <v>4</v>
      </c>
      <c r="H17" s="74">
        <f>2^O27/2</f>
        <v>1</v>
      </c>
      <c r="I17" s="74">
        <v>0</v>
      </c>
      <c r="J17" s="74">
        <v>0</v>
      </c>
      <c r="K17" s="74">
        <f>IF(P17=1,_xlfn.XLOOKUP(B17,'極スコア(裏)_DB'!$A$2:$A$171,'極スコア(裏)_DB'!$B$2:$B$171,"점수 정보 없음",1,1),_xlfn.XLOOKUP(B17,極スコア_DB!$A$1:$A$962,極スコア_DB!$B$1:$B$962,"점수 정보 없음",1,1))</f>
        <v>1003620</v>
      </c>
      <c r="L17" s="74">
        <v>0</v>
      </c>
      <c r="M17" s="74">
        <v>0</v>
      </c>
      <c r="O17" s="37">
        <v>1</v>
      </c>
      <c r="P17" s="37">
        <v>0</v>
      </c>
    </row>
    <row r="18" spans="1:16" x14ac:dyDescent="0.3">
      <c r="A18" s="74">
        <f>IF(P18=1,_xlfn.XLOOKUP(B18,SongID_DB!$B$2:$B$964,SongID_DB!$A$2:$A$964,,1,1)+2000,_xlfn.XLOOKUP(B18,SongID_DB!$B$2:$B$964,SongID_DB!$A$2:$A$964,,1,1))</f>
        <v>250</v>
      </c>
      <c r="B18" s="36" t="s">
        <v>1201</v>
      </c>
      <c r="C18" s="36" t="s">
        <v>3157</v>
      </c>
      <c r="D18" s="74"/>
      <c r="E18" s="74">
        <v>7</v>
      </c>
      <c r="F18" s="74">
        <v>3</v>
      </c>
      <c r="G18" s="74">
        <v>5</v>
      </c>
      <c r="H18" s="74">
        <f t="shared" ref="H18:H31" si="1">2^O28/2</f>
        <v>128</v>
      </c>
      <c r="I18" s="74">
        <v>0</v>
      </c>
      <c r="J18" s="74">
        <v>0</v>
      </c>
      <c r="K18" s="74">
        <f>IF(P18=1,_xlfn.XLOOKUP(B18,'極スコア(裏)_DB'!$A$2:$A$171,'極スコア(裏)_DB'!$B$2:$B$171,"점수 정보 없음",1,1),_xlfn.XLOOKUP(B18,極スコア_DB!$A$1:$A$962,極スコア_DB!$B$1:$B$962,"점수 정보 없음",1,1))</f>
        <v>1003420</v>
      </c>
      <c r="L18" s="74">
        <v>0</v>
      </c>
      <c r="M18" s="74">
        <v>0</v>
      </c>
      <c r="O18" s="37">
        <v>1</v>
      </c>
      <c r="P18" s="37">
        <v>0</v>
      </c>
    </row>
    <row r="19" spans="1:16" x14ac:dyDescent="0.3">
      <c r="A19" s="74">
        <f>IF(P19=1,_xlfn.XLOOKUP(B19,SongID_DB!$B$2:$B$964,SongID_DB!$A$2:$A$964,,1,1)+2000,_xlfn.XLOOKUP(B19,SongID_DB!$B$2:$B$964,SongID_DB!$A$2:$A$964,,1,1))</f>
        <v>233</v>
      </c>
      <c r="B19" s="36" t="s">
        <v>3158</v>
      </c>
      <c r="C19" s="37" t="s">
        <v>3159</v>
      </c>
      <c r="D19" s="74"/>
      <c r="E19" s="74">
        <v>7</v>
      </c>
      <c r="F19" s="74">
        <v>3</v>
      </c>
      <c r="G19" s="74">
        <v>6</v>
      </c>
      <c r="H19" s="74">
        <f t="shared" si="1"/>
        <v>128</v>
      </c>
      <c r="I19" s="74">
        <v>0</v>
      </c>
      <c r="J19" s="74">
        <v>0</v>
      </c>
      <c r="K19" s="74">
        <f>IF(P19=1,_xlfn.XLOOKUP(B19,'極スコア(裏)_DB'!$A$2:$A$171,'極スコア(裏)_DB'!$B$2:$B$171,"점수 정보 없음",1,1),_xlfn.XLOOKUP(B19,極スコア_DB!$A$1:$A$962,極スコア_DB!$B$1:$B$962,"점수 정보 없음",1,1))</f>
        <v>1000320</v>
      </c>
      <c r="L19" s="74">
        <v>0</v>
      </c>
      <c r="M19" s="74">
        <v>0</v>
      </c>
      <c r="O19" s="37">
        <v>3</v>
      </c>
      <c r="P19" s="37">
        <v>0</v>
      </c>
    </row>
    <row r="20" spans="1:16" x14ac:dyDescent="0.3">
      <c r="A20" s="74">
        <f>IF(P20=1,_xlfn.XLOOKUP(B20,SongID_DB!$B$2:$B$964,SongID_DB!$A$2:$A$964,,1,1)+2000,_xlfn.XLOOKUP(B20,SongID_DB!$B$2:$B$964,SongID_DB!$A$2:$A$964,,1,1))</f>
        <v>767</v>
      </c>
      <c r="B20" s="36" t="s">
        <v>1907</v>
      </c>
      <c r="C20" s="37" t="s">
        <v>3160</v>
      </c>
      <c r="D20" s="74"/>
      <c r="E20" s="74">
        <v>7</v>
      </c>
      <c r="F20" s="74">
        <v>3</v>
      </c>
      <c r="G20" s="74">
        <v>7</v>
      </c>
      <c r="H20" s="74">
        <f t="shared" si="1"/>
        <v>1</v>
      </c>
      <c r="I20" s="74">
        <v>0</v>
      </c>
      <c r="J20" s="74">
        <v>0</v>
      </c>
      <c r="K20" s="74">
        <f>IF(P20=1,_xlfn.XLOOKUP(B20,'極スコア(裏)_DB'!$A$2:$A$171,'極スコア(裏)_DB'!$B$2:$B$171,"점수 정보 없음",1,1),_xlfn.XLOOKUP(B20,極スコア_DB!$A$1:$A$962,極スコア_DB!$B$1:$B$962,"점수 정보 없음",1,1))</f>
        <v>1001750</v>
      </c>
      <c r="L20" s="74">
        <v>0</v>
      </c>
      <c r="M20" s="74">
        <v>0</v>
      </c>
      <c r="O20" s="37">
        <v>2</v>
      </c>
      <c r="P20" s="37">
        <v>0</v>
      </c>
    </row>
    <row r="21" spans="1:16" x14ac:dyDescent="0.3">
      <c r="A21" s="74">
        <f>IF(P21=1,_xlfn.XLOOKUP(B21,SongID_DB!$B$2:$B$964,SongID_DB!$A$2:$A$964,,1,1)+2000,_xlfn.XLOOKUP(B21,SongID_DB!$B$2:$B$964,SongID_DB!$A$2:$A$964,,1,1))</f>
        <v>678</v>
      </c>
      <c r="B21" s="95" t="s">
        <v>1783</v>
      </c>
      <c r="C21" s="37" t="s">
        <v>3161</v>
      </c>
      <c r="D21" s="74"/>
      <c r="E21" s="74">
        <v>7</v>
      </c>
      <c r="F21" s="74">
        <v>3</v>
      </c>
      <c r="G21" s="74">
        <v>8</v>
      </c>
      <c r="H21" s="74">
        <f t="shared" si="1"/>
        <v>2</v>
      </c>
      <c r="I21" s="74">
        <v>0</v>
      </c>
      <c r="J21" s="74">
        <v>0</v>
      </c>
      <c r="K21" s="74">
        <f>IF(P21=1,_xlfn.XLOOKUP(B21,'極スコア(裏)_DB'!$A$2:$A$171,'極スコア(裏)_DB'!$B$2:$B$171,"점수 정보 없음",1,1),_xlfn.XLOOKUP(B21,極スコア_DB!$A$1:$A$962,極スコア_DB!$B$1:$B$962,"점수 정보 없음",1,1))</f>
        <v>1002220</v>
      </c>
      <c r="L21" s="74">
        <v>0</v>
      </c>
      <c r="M21" s="74">
        <v>0</v>
      </c>
      <c r="O21" s="37">
        <v>1</v>
      </c>
      <c r="P21" s="37">
        <v>0</v>
      </c>
    </row>
    <row r="22" spans="1:16" x14ac:dyDescent="0.3">
      <c r="A22" s="74">
        <f>IF(P22=1,_xlfn.XLOOKUP(B22,SongID_DB!$B$2:$B$964,SongID_DB!$A$2:$A$964,,1,1)+2000,_xlfn.XLOOKUP(B22,SongID_DB!$B$2:$B$964,SongID_DB!$A$2:$A$964,,1,1))</f>
        <v>962</v>
      </c>
      <c r="B22" s="36" t="s">
        <v>2181</v>
      </c>
      <c r="C22" s="37" t="s">
        <v>3162</v>
      </c>
      <c r="D22" s="74"/>
      <c r="E22" s="74">
        <v>7</v>
      </c>
      <c r="F22" s="74">
        <v>3</v>
      </c>
      <c r="G22" s="74">
        <v>9</v>
      </c>
      <c r="H22" s="74">
        <f t="shared" si="1"/>
        <v>128</v>
      </c>
      <c r="I22" s="74">
        <v>0</v>
      </c>
      <c r="J22" s="74">
        <v>0</v>
      </c>
      <c r="K22" s="74">
        <f>IF(P22=1,_xlfn.XLOOKUP(B22,'極スコア(裏)_DB'!$A$2:$A$171,'極スコア(裏)_DB'!$B$2:$B$171,"점수 정보 없음",1,1),_xlfn.XLOOKUP(B22,極スコア_DB!$A$1:$A$962,極スコア_DB!$B$1:$B$962,"점수 정보 없음",1,1))</f>
        <v>1001500</v>
      </c>
      <c r="L22" s="74">
        <v>0</v>
      </c>
      <c r="M22" s="74">
        <v>0</v>
      </c>
      <c r="O22" s="37">
        <v>1</v>
      </c>
      <c r="P22" s="37">
        <v>0</v>
      </c>
    </row>
    <row r="23" spans="1:16" x14ac:dyDescent="0.3">
      <c r="A23" s="74">
        <f>IF(P23=1,_xlfn.XLOOKUP(B23,SongID_DB!$B$2:$B$964,SongID_DB!$A$2:$A$964,,1,1)+2000,_xlfn.XLOOKUP(B23,SongID_DB!$B$2:$B$964,SongID_DB!$A$2:$A$964,,1,1))</f>
        <v>241</v>
      </c>
      <c r="B23" s="36" t="s">
        <v>3163</v>
      </c>
      <c r="C23" s="37" t="s">
        <v>3164</v>
      </c>
      <c r="D23" s="74"/>
      <c r="E23" s="74">
        <v>7</v>
      </c>
      <c r="F23" s="74">
        <v>3</v>
      </c>
      <c r="G23" s="74">
        <v>10</v>
      </c>
      <c r="H23" s="74">
        <f t="shared" si="1"/>
        <v>2</v>
      </c>
      <c r="I23" s="74">
        <v>0</v>
      </c>
      <c r="J23" s="74">
        <v>0</v>
      </c>
      <c r="K23" s="74">
        <f>IF(P23=1,_xlfn.XLOOKUP(B23,'極スコア(裏)_DB'!$A$2:$A$171,'極スコア(裏)_DB'!$B$2:$B$171,"점수 정보 없음",1,1),_xlfn.XLOOKUP(B23,極スコア_DB!$A$1:$A$962,極スコア_DB!$B$1:$B$962,"점수 정보 없음",1,1))</f>
        <v>1003370</v>
      </c>
      <c r="L23" s="74">
        <v>0</v>
      </c>
      <c r="M23" s="74">
        <v>0</v>
      </c>
      <c r="O23" s="37">
        <v>5</v>
      </c>
      <c r="P23" s="37">
        <v>0</v>
      </c>
    </row>
    <row r="24" spans="1:16" x14ac:dyDescent="0.3">
      <c r="A24" s="74">
        <f>IF(P24=1,_xlfn.XLOOKUP(B24,SongID_DB!$B$2:$B$964,SongID_DB!$A$2:$A$964,,1,1)+2000,_xlfn.XLOOKUP(B24,SongID_DB!$B$2:$B$964,SongID_DB!$A$2:$A$964,,1,1))</f>
        <v>694</v>
      </c>
      <c r="B24" s="36" t="s">
        <v>1805</v>
      </c>
      <c r="C24" s="37"/>
      <c r="D24" s="74"/>
      <c r="E24" s="74">
        <v>7</v>
      </c>
      <c r="F24" s="74">
        <v>3</v>
      </c>
      <c r="G24" s="74">
        <v>11</v>
      </c>
      <c r="H24" s="74">
        <f t="shared" si="1"/>
        <v>2</v>
      </c>
      <c r="I24" s="74">
        <v>0</v>
      </c>
      <c r="J24" s="74">
        <v>0</v>
      </c>
      <c r="K24" s="74">
        <f>IF(P24=1,_xlfn.XLOOKUP(B24,'極スコア(裏)_DB'!$A$2:$A$171,'極スコア(裏)_DB'!$B$2:$B$171,"점수 정보 없음",1,1),_xlfn.XLOOKUP(B24,極スコア_DB!$A$1:$A$962,極スコア_DB!$B$1:$B$962,"점수 정보 없음",1,1))</f>
        <v>1001520</v>
      </c>
      <c r="L24" s="74">
        <v>0</v>
      </c>
      <c r="M24" s="74">
        <v>0</v>
      </c>
      <c r="O24" s="37">
        <v>1</v>
      </c>
      <c r="P24" s="37">
        <v>0</v>
      </c>
    </row>
    <row r="25" spans="1:16" x14ac:dyDescent="0.3">
      <c r="A25" s="87">
        <f>IF(P25=1,_xlfn.XLOOKUP(B25,SongID_DB!$B$2:$B$964,SongID_DB!$A$2:$A$964,,1,1)+2000,_xlfn.XLOOKUP(B25,SongID_DB!$B$2:$B$964,SongID_DB!$A$2:$A$964,,1,1))</f>
        <v>2</v>
      </c>
      <c r="B25" s="43" t="s">
        <v>860</v>
      </c>
      <c r="C25" s="43" t="s">
        <v>3165</v>
      </c>
      <c r="D25" s="87"/>
      <c r="E25" s="76">
        <v>7</v>
      </c>
      <c r="F25" s="76">
        <v>3</v>
      </c>
      <c r="G25" s="76">
        <v>0</v>
      </c>
      <c r="H25" s="76">
        <f t="shared" si="1"/>
        <v>8</v>
      </c>
      <c r="I25" s="87">
        <v>0</v>
      </c>
      <c r="J25" s="76">
        <v>0</v>
      </c>
      <c r="K25" s="76">
        <f>IF(P25=1,_xlfn.XLOOKUP(B25,'極スコア(裏)_DB'!$A$2:$A$171,'極スコア(裏)_DB'!$B$2:$B$171,"점수 정보 없음",1,1),_xlfn.XLOOKUP(B25,極スコア_DB!$A$1:$A$962,極スコア_DB!$B$1:$B$962,"점수 정보 없음",1,1))</f>
        <v>1002820</v>
      </c>
      <c r="L25" s="76">
        <v>0</v>
      </c>
      <c r="M25" s="76">
        <v>0</v>
      </c>
      <c r="O25" s="44">
        <v>1</v>
      </c>
      <c r="P25" s="44">
        <v>0</v>
      </c>
    </row>
    <row r="26" spans="1:16" x14ac:dyDescent="0.3">
      <c r="A26" s="87">
        <f>IF(P26=1,_xlfn.XLOOKUP(B26,SongID_DB!$B$2:$B$964,SongID_DB!$A$2:$A$964,,1,1)+2000,_xlfn.XLOOKUP(B26,SongID_DB!$B$2:$B$964,SongID_DB!$A$2:$A$964,,1,1))</f>
        <v>964</v>
      </c>
      <c r="B26" s="43" t="s">
        <v>2184</v>
      </c>
      <c r="C26" s="43" t="s">
        <v>3166</v>
      </c>
      <c r="D26" s="87"/>
      <c r="E26" s="76">
        <v>7</v>
      </c>
      <c r="F26" s="76">
        <v>3</v>
      </c>
      <c r="G26" s="76">
        <v>1</v>
      </c>
      <c r="H26" s="76">
        <f t="shared" si="1"/>
        <v>16</v>
      </c>
      <c r="I26" s="87">
        <v>0</v>
      </c>
      <c r="J26" s="76">
        <v>0</v>
      </c>
      <c r="K26" s="76">
        <f>IF(P26=1,_xlfn.XLOOKUP(B26,'極スコア(裏)_DB'!$A$2:$A$171,'極スコア(裏)_DB'!$B$2:$B$171,"점수 정보 없음",1,1),_xlfn.XLOOKUP(B26,極スコア_DB!$A$1:$A$962,極スコア_DB!$B$1:$B$962,"점수 정보 없음",1,1))</f>
        <v>1001080</v>
      </c>
      <c r="L26" s="76">
        <v>0</v>
      </c>
      <c r="M26" s="76">
        <v>0</v>
      </c>
      <c r="O26" s="44">
        <v>1</v>
      </c>
      <c r="P26" s="44">
        <v>0</v>
      </c>
    </row>
    <row r="27" spans="1:16" x14ac:dyDescent="0.3">
      <c r="A27" s="87">
        <f>IF(P27=1,_xlfn.XLOOKUP(B27,SongID_DB!$B$2:$B$964,SongID_DB!$A$2:$A$964,,1,1)+2000,_xlfn.XLOOKUP(B27,SongID_DB!$B$2:$B$964,SongID_DB!$A$2:$A$964,,1,1))</f>
        <v>924</v>
      </c>
      <c r="B27" s="43" t="s">
        <v>3167</v>
      </c>
      <c r="C27" s="44" t="s">
        <v>3168</v>
      </c>
      <c r="D27" s="87"/>
      <c r="E27" s="76">
        <v>7</v>
      </c>
      <c r="F27" s="76">
        <v>3</v>
      </c>
      <c r="G27" s="76">
        <v>2</v>
      </c>
      <c r="H27" s="76">
        <f t="shared" si="1"/>
        <v>16</v>
      </c>
      <c r="I27" s="87">
        <v>0</v>
      </c>
      <c r="J27" s="76">
        <v>0</v>
      </c>
      <c r="K27" s="76">
        <f>IF(P27=1,_xlfn.XLOOKUP(B27,'極スコア(裏)_DB'!$A$2:$A$171,'極スコア(裏)_DB'!$B$2:$B$171,"점수 정보 없음",1,1),_xlfn.XLOOKUP(B27,極スコア_DB!$A$1:$A$962,極スコア_DB!$B$1:$B$962,"점수 정보 없음",1,1))</f>
        <v>1003000</v>
      </c>
      <c r="L27" s="76">
        <v>0</v>
      </c>
      <c r="M27" s="76">
        <v>0</v>
      </c>
      <c r="O27" s="44">
        <v>1</v>
      </c>
      <c r="P27" s="44">
        <v>0</v>
      </c>
    </row>
    <row r="28" spans="1:16" x14ac:dyDescent="0.3">
      <c r="A28" s="87">
        <f>IF(P28=1,_xlfn.XLOOKUP(B28,SongID_DB!$B$2:$B$964,SongID_DB!$A$2:$A$964,,1,1)+2000,_xlfn.XLOOKUP(B28,SongID_DB!$B$2:$B$964,SongID_DB!$A$2:$A$964,,1,1))</f>
        <v>280</v>
      </c>
      <c r="B28" s="44" t="s">
        <v>3169</v>
      </c>
      <c r="C28" s="44" t="s">
        <v>3170</v>
      </c>
      <c r="D28" s="87"/>
      <c r="E28" s="76">
        <v>7</v>
      </c>
      <c r="F28" s="76">
        <v>3</v>
      </c>
      <c r="G28" s="76">
        <v>3</v>
      </c>
      <c r="H28" s="76">
        <f t="shared" si="1"/>
        <v>16</v>
      </c>
      <c r="I28" s="87">
        <v>0</v>
      </c>
      <c r="J28" s="76">
        <v>0</v>
      </c>
      <c r="K28" s="76">
        <f>IF(P28=1,_xlfn.XLOOKUP(B28,'極スコア(裏)_DB'!$A$2:$A$171,'極スコア(裏)_DB'!$B$2:$B$171,"점수 정보 없음",1,1),_xlfn.XLOOKUP(B28,極スコア_DB!$A$1:$A$962,極スコア_DB!$B$1:$B$962,"점수 정보 없음",1,1))</f>
        <v>1000640</v>
      </c>
      <c r="L28" s="76">
        <v>0</v>
      </c>
      <c r="M28" s="76">
        <v>0</v>
      </c>
      <c r="O28" s="44">
        <v>8</v>
      </c>
      <c r="P28" s="44">
        <v>0</v>
      </c>
    </row>
    <row r="29" spans="1:16" x14ac:dyDescent="0.3">
      <c r="A29" s="87">
        <f>IF(P29=1,_xlfn.XLOOKUP(B29,SongID_DB!$B$2:$B$964,SongID_DB!$A$2:$A$964,,1,1)+2000,_xlfn.XLOOKUP(B29,SongID_DB!$B$2:$B$964,SongID_DB!$A$2:$A$964,,1,1))</f>
        <v>352</v>
      </c>
      <c r="B29" s="44" t="s">
        <v>3171</v>
      </c>
      <c r="C29" s="44" t="s">
        <v>3172</v>
      </c>
      <c r="D29" s="87"/>
      <c r="E29" s="76">
        <v>7</v>
      </c>
      <c r="F29" s="76">
        <v>3</v>
      </c>
      <c r="G29" s="76">
        <v>4</v>
      </c>
      <c r="H29" s="76">
        <f t="shared" si="1"/>
        <v>128</v>
      </c>
      <c r="I29" s="87">
        <v>0</v>
      </c>
      <c r="J29" s="76">
        <v>0</v>
      </c>
      <c r="K29" s="76">
        <f>IF(P29=1,_xlfn.XLOOKUP(B29,'極スコア(裏)_DB'!$A$2:$A$171,'極スコア(裏)_DB'!$B$2:$B$171,"점수 정보 없음",1,1),_xlfn.XLOOKUP(B29,極スコア_DB!$A$1:$A$962,極スコア_DB!$B$1:$B$962,"점수 정보 없음",1,1))</f>
        <v>1004800</v>
      </c>
      <c r="L29" s="76">
        <v>0</v>
      </c>
      <c r="M29" s="76">
        <v>0</v>
      </c>
      <c r="O29" s="44">
        <v>8</v>
      </c>
      <c r="P29" s="44">
        <v>0</v>
      </c>
    </row>
    <row r="30" spans="1:16" x14ac:dyDescent="0.3">
      <c r="A30" s="87">
        <f>IF(P30=1,_xlfn.XLOOKUP(B30,SongID_DB!$B$2:$B$964,SongID_DB!$A$2:$A$964,,1,1)+2000,_xlfn.XLOOKUP(B30,SongID_DB!$B$2:$B$964,SongID_DB!$A$2:$A$964,,1,1))</f>
        <v>303</v>
      </c>
      <c r="B30" s="44" t="s">
        <v>1276</v>
      </c>
      <c r="C30" s="44" t="s">
        <v>288</v>
      </c>
      <c r="D30" s="87"/>
      <c r="E30" s="76">
        <v>7</v>
      </c>
      <c r="F30" s="76">
        <v>3</v>
      </c>
      <c r="G30" s="76">
        <v>5</v>
      </c>
      <c r="H30" s="76">
        <f t="shared" si="1"/>
        <v>1</v>
      </c>
      <c r="I30" s="87">
        <v>0</v>
      </c>
      <c r="J30" s="76">
        <v>0</v>
      </c>
      <c r="K30" s="76">
        <f>IF(P30=1,_xlfn.XLOOKUP(B30,'極スコア(裏)_DB'!$A$2:$A$171,'極スコア(裏)_DB'!$B$2:$B$171,"점수 정보 없음",1,1),_xlfn.XLOOKUP(B30,極スコア_DB!$A$1:$A$962,極スコア_DB!$B$1:$B$962,"점수 정보 없음",1,1))</f>
        <v>1000040</v>
      </c>
      <c r="L30" s="76">
        <v>0</v>
      </c>
      <c r="M30" s="76">
        <v>0</v>
      </c>
      <c r="O30" s="44">
        <v>1</v>
      </c>
      <c r="P30" s="44">
        <v>0</v>
      </c>
    </row>
    <row r="31" spans="1:16" x14ac:dyDescent="0.3">
      <c r="A31" s="87">
        <f>IF(P31=1,_xlfn.XLOOKUP(B31,SongID_DB!$B$2:$B$964,SongID_DB!$A$2:$A$964,,1,1)+2000,_xlfn.XLOOKUP(B31,SongID_DB!$B$2:$B$964,SongID_DB!$A$2:$A$964,,1,1))</f>
        <v>144</v>
      </c>
      <c r="B31" s="44" t="s">
        <v>1069</v>
      </c>
      <c r="C31" s="44" t="s">
        <v>3173</v>
      </c>
      <c r="D31" s="87"/>
      <c r="E31" s="76">
        <v>7</v>
      </c>
      <c r="F31" s="76">
        <v>3</v>
      </c>
      <c r="G31" s="76">
        <v>6</v>
      </c>
      <c r="H31" s="76">
        <f t="shared" si="1"/>
        <v>128</v>
      </c>
      <c r="I31" s="87">
        <v>0</v>
      </c>
      <c r="J31" s="76">
        <v>0</v>
      </c>
      <c r="K31" s="76">
        <f>IF(P31=1,_xlfn.XLOOKUP(B31,'極スコア(裏)_DB'!$A$2:$A$171,'極スコア(裏)_DB'!$B$2:$B$171,"점수 정보 없음",1,1),_xlfn.XLOOKUP(B31,極スコア_DB!$A$1:$A$962,極スコア_DB!$B$1:$B$962,"점수 정보 없음",1,1))</f>
        <v>1002290</v>
      </c>
      <c r="L31" s="76">
        <v>0</v>
      </c>
      <c r="M31" s="76">
        <v>0</v>
      </c>
      <c r="O31" s="44">
        <v>2</v>
      </c>
      <c r="P31" s="44">
        <v>0</v>
      </c>
    </row>
    <row r="32" spans="1:16" s="84" customFormat="1" x14ac:dyDescent="0.3">
      <c r="A32" s="76">
        <f>IF(P32=1,_xlfn.XLOOKUP(B32,SongID_DB!$B$2:$B$964,SongID_DB!$A$2:$A$964,,1,1)+2000,_xlfn.XLOOKUP(B32,SongID_DB!$B$2:$B$964,SongID_DB!$A$2:$A$964,,1,1))</f>
        <v>437</v>
      </c>
      <c r="B32" s="44" t="s">
        <v>1471</v>
      </c>
      <c r="C32" s="44" t="s">
        <v>3174</v>
      </c>
      <c r="D32" s="76"/>
      <c r="E32" s="76">
        <v>7</v>
      </c>
      <c r="F32" s="76">
        <v>4</v>
      </c>
      <c r="G32" s="76">
        <v>7</v>
      </c>
      <c r="H32" s="76">
        <f t="shared" ref="H32:H64" si="2">2^O32/2</f>
        <v>128</v>
      </c>
      <c r="I32" s="87">
        <v>0</v>
      </c>
      <c r="J32" s="76">
        <v>0</v>
      </c>
      <c r="K32" s="76">
        <f>IF(P32=1,_xlfn.XLOOKUP(B32,'極スコア(裏)_DB'!$A$2:$A$171,'極スコア(裏)_DB'!$B$2:$B$171,"점수 정보 없음",1,1),_xlfn.XLOOKUP(B32,極スコア_DB!$A$1:$A$962,極スコア_DB!$B$1:$B$962,"점수 정보 없음",1,1))</f>
        <v>1000040</v>
      </c>
      <c r="L32" s="76">
        <v>0</v>
      </c>
      <c r="M32" s="76">
        <v>0</v>
      </c>
      <c r="O32" s="44">
        <v>8</v>
      </c>
      <c r="P32" s="44">
        <v>0</v>
      </c>
    </row>
    <row r="33" spans="1:16" s="84" customFormat="1" x14ac:dyDescent="0.3">
      <c r="A33" s="76">
        <f>IF(P33=1,_xlfn.XLOOKUP(B33,SongID_DB!$B$2:$B$964,SongID_DB!$A$2:$A$964,,1,1)+2000,_xlfn.XLOOKUP(B33,SongID_DB!$B$2:$B$964,SongID_DB!$A$2:$A$964,,1,1))</f>
        <v>966</v>
      </c>
      <c r="B33" s="44" t="s">
        <v>2186</v>
      </c>
      <c r="C33" s="44" t="s">
        <v>3175</v>
      </c>
      <c r="D33" s="76"/>
      <c r="E33" s="76">
        <v>7</v>
      </c>
      <c r="F33" s="76">
        <v>4</v>
      </c>
      <c r="G33" s="76">
        <v>8</v>
      </c>
      <c r="H33" s="76">
        <f t="shared" si="2"/>
        <v>2</v>
      </c>
      <c r="I33" s="87">
        <v>0</v>
      </c>
      <c r="J33" s="76">
        <v>0</v>
      </c>
      <c r="K33" s="76">
        <f>IF(P33=1,_xlfn.XLOOKUP(B33,'極スコア(裏)_DB'!$A$2:$A$171,'極スコア(裏)_DB'!$B$2:$B$171,"점수 정보 없음",1,1),_xlfn.XLOOKUP(B33,極スコア_DB!$A$1:$A$962,極スコア_DB!$B$1:$B$962,"점수 정보 없음",1,1))</f>
        <v>1003100</v>
      </c>
      <c r="L33" s="76">
        <v>0</v>
      </c>
      <c r="M33" s="76">
        <v>0</v>
      </c>
      <c r="O33" s="44">
        <v>2</v>
      </c>
      <c r="P33" s="44">
        <v>0</v>
      </c>
    </row>
    <row r="34" spans="1:16" s="84" customFormat="1" x14ac:dyDescent="0.3">
      <c r="A34" s="76">
        <f>IF(P34=1,_xlfn.XLOOKUP(B34,SongID_DB!$B$2:$B$964,SongID_DB!$A$2:$A$964,,1,1)+2000,_xlfn.XLOOKUP(B34,SongID_DB!$B$2:$B$964,SongID_DB!$A$2:$A$964,,1,1))</f>
        <v>913</v>
      </c>
      <c r="B34" s="44" t="s">
        <v>2099</v>
      </c>
      <c r="C34" s="44" t="s">
        <v>3176</v>
      </c>
      <c r="D34" s="76"/>
      <c r="E34" s="76">
        <v>7</v>
      </c>
      <c r="F34" s="76">
        <v>4</v>
      </c>
      <c r="G34" s="76">
        <v>9</v>
      </c>
      <c r="H34" s="76">
        <f t="shared" si="2"/>
        <v>2</v>
      </c>
      <c r="I34" s="87">
        <v>0</v>
      </c>
      <c r="J34" s="76">
        <v>0</v>
      </c>
      <c r="K34" s="76">
        <f>IF(P34=1,_xlfn.XLOOKUP(B34,'極スコア(裏)_DB'!$A$2:$A$171,'極スコア(裏)_DB'!$B$2:$B$171,"점수 정보 없음",1,1),_xlfn.XLOOKUP(B34,極スコア_DB!$A$1:$A$962,極スコア_DB!$B$1:$B$962,"점수 정보 없음",1,1))</f>
        <v>1001350</v>
      </c>
      <c r="L34" s="76">
        <v>0</v>
      </c>
      <c r="M34" s="76">
        <v>0</v>
      </c>
      <c r="O34" s="44">
        <v>2</v>
      </c>
      <c r="P34" s="44">
        <v>0</v>
      </c>
    </row>
    <row r="35" spans="1:16" s="84" customFormat="1" x14ac:dyDescent="0.3">
      <c r="A35" s="76">
        <f>IF(P35=1,_xlfn.XLOOKUP(B35,SongID_DB!$B$2:$B$964,SongID_DB!$A$2:$A$964,,1,1)+2000,_xlfn.XLOOKUP(B35,SongID_DB!$B$2:$B$964,SongID_DB!$A$2:$A$964,,1,1))</f>
        <v>795</v>
      </c>
      <c r="B35" s="43" t="s">
        <v>3177</v>
      </c>
      <c r="C35" s="44" t="s">
        <v>725</v>
      </c>
      <c r="D35" s="76"/>
      <c r="E35" s="76">
        <v>7</v>
      </c>
      <c r="F35" s="76">
        <v>4</v>
      </c>
      <c r="G35" s="76">
        <v>10</v>
      </c>
      <c r="H35" s="76">
        <f t="shared" si="2"/>
        <v>8</v>
      </c>
      <c r="I35" s="87">
        <v>0</v>
      </c>
      <c r="J35" s="76">
        <v>0</v>
      </c>
      <c r="K35" s="76">
        <f>IF(P35=1,_xlfn.XLOOKUP(B35,'極スコア(裏)_DB'!$A$2:$A$171,'極スコア(裏)_DB'!$B$2:$B$171,"점수 정보 없음",1,1),_xlfn.XLOOKUP(B35,極スコア_DB!$A$1:$A$962,極スコア_DB!$B$1:$B$962,"점수 정보 없음",1,1))</f>
        <v>1002050</v>
      </c>
      <c r="L35" s="76">
        <v>0</v>
      </c>
      <c r="M35" s="76">
        <v>0</v>
      </c>
      <c r="O35" s="44">
        <v>4</v>
      </c>
      <c r="P35" s="44">
        <v>0</v>
      </c>
    </row>
    <row r="36" spans="1:16" s="84" customFormat="1" x14ac:dyDescent="0.3">
      <c r="A36" s="76">
        <f>IF(P36=1,_xlfn.XLOOKUP(B36,SongID_DB!$B$2:$B$964,SongID_DB!$A$2:$A$964,,1,1)+2000,_xlfn.XLOOKUP(B36,SongID_DB!$B$2:$B$964,SongID_DB!$A$2:$A$964,,1,1))</f>
        <v>511</v>
      </c>
      <c r="B36" s="44" t="s">
        <v>619</v>
      </c>
      <c r="C36" s="44"/>
      <c r="D36" s="76"/>
      <c r="E36" s="76">
        <v>7</v>
      </c>
      <c r="F36" s="76">
        <v>4</v>
      </c>
      <c r="G36" s="76">
        <v>11</v>
      </c>
      <c r="H36" s="76">
        <f t="shared" si="2"/>
        <v>16</v>
      </c>
      <c r="I36" s="87">
        <v>0</v>
      </c>
      <c r="J36" s="76">
        <v>0</v>
      </c>
      <c r="K36" s="76">
        <f>IF(P36=1,_xlfn.XLOOKUP(B36,'極スコア(裏)_DB'!$A$2:$A$171,'極スコア(裏)_DB'!$B$2:$B$171,"점수 정보 없음",1,1),_xlfn.XLOOKUP(B36,極スコア_DB!$A$1:$A$962,極スコア_DB!$B$1:$B$962,"점수 정보 없음",1,1))</f>
        <v>1000640</v>
      </c>
      <c r="L36" s="76">
        <v>0</v>
      </c>
      <c r="M36" s="76">
        <v>0</v>
      </c>
      <c r="O36" s="44">
        <v>5</v>
      </c>
      <c r="P36" s="44">
        <v>0</v>
      </c>
    </row>
    <row r="37" spans="1:16" s="84" customFormat="1" x14ac:dyDescent="0.3">
      <c r="A37" s="76">
        <f>IF(P37=1,_xlfn.XLOOKUP(B37,SongID_DB!$B$2:$B$964,SongID_DB!$A$2:$A$964,,1,1)+2000,_xlfn.XLOOKUP(B37,SongID_DB!$B$2:$B$964,SongID_DB!$A$2:$A$964,,1,1))</f>
        <v>672</v>
      </c>
      <c r="B37" s="44" t="s">
        <v>1774</v>
      </c>
      <c r="C37" s="44"/>
      <c r="D37" s="76"/>
      <c r="E37" s="76">
        <v>7</v>
      </c>
      <c r="F37" s="76">
        <v>4</v>
      </c>
      <c r="G37" s="76">
        <v>12</v>
      </c>
      <c r="H37" s="76">
        <f t="shared" si="2"/>
        <v>16</v>
      </c>
      <c r="I37" s="87">
        <v>0</v>
      </c>
      <c r="J37" s="76">
        <v>0</v>
      </c>
      <c r="K37" s="76">
        <f>IF(P37=1,_xlfn.XLOOKUP(B37,'極スコア(裏)_DB'!$A$2:$A$171,'極スコア(裏)_DB'!$B$2:$B$171,"점수 정보 없음",1,1),_xlfn.XLOOKUP(B37,極スコア_DB!$A$1:$A$962,極スコア_DB!$B$1:$B$962,"점수 정보 없음",1,1))</f>
        <v>1003200</v>
      </c>
      <c r="L37" s="76">
        <v>0</v>
      </c>
      <c r="M37" s="76">
        <v>0</v>
      </c>
      <c r="O37" s="44">
        <v>5</v>
      </c>
      <c r="P37" s="44">
        <v>0</v>
      </c>
    </row>
    <row r="38" spans="1:16" s="84" customFormat="1" x14ac:dyDescent="0.3">
      <c r="A38" s="76">
        <f>IF(P38=1,_xlfn.XLOOKUP(B38,SongID_DB!$B$2:$B$964,SongID_DB!$A$2:$A$964,,1,1)+2000,_xlfn.XLOOKUP(B38,SongID_DB!$B$2:$B$964,SongID_DB!$A$2:$A$964,,1,1))</f>
        <v>676</v>
      </c>
      <c r="B38" s="44" t="s">
        <v>3178</v>
      </c>
      <c r="C38" s="44" t="s">
        <v>679</v>
      </c>
      <c r="D38" s="76"/>
      <c r="E38" s="76">
        <v>7</v>
      </c>
      <c r="F38" s="76">
        <v>4</v>
      </c>
      <c r="G38" s="76">
        <v>13</v>
      </c>
      <c r="H38" s="76">
        <f t="shared" si="2"/>
        <v>16</v>
      </c>
      <c r="I38" s="87">
        <v>0</v>
      </c>
      <c r="J38" s="76">
        <v>0</v>
      </c>
      <c r="K38" s="76">
        <f>IF(P38=1,_xlfn.XLOOKUP(B38,'極スコア(裏)_DB'!$A$2:$A$171,'極スコア(裏)_DB'!$B$2:$B$171,"점수 정보 없음",1,1),_xlfn.XLOOKUP(B38,極スコア_DB!$A$1:$A$962,極スコア_DB!$B$1:$B$962,"점수 정보 없음",1,1))</f>
        <v>1001650</v>
      </c>
      <c r="L38" s="76">
        <v>0</v>
      </c>
      <c r="M38" s="76">
        <v>0</v>
      </c>
      <c r="O38" s="44">
        <v>5</v>
      </c>
      <c r="P38" s="44">
        <v>0</v>
      </c>
    </row>
    <row r="39" spans="1:16" s="84" customFormat="1" x14ac:dyDescent="0.3">
      <c r="A39" s="76">
        <f>IF(P39=1,_xlfn.XLOOKUP(B39,SongID_DB!$B$2:$B$964,SongID_DB!$A$2:$A$964,,1,1)+2000,_xlfn.XLOOKUP(B39,SongID_DB!$B$2:$B$964,SongID_DB!$A$2:$A$964,,1,1))</f>
        <v>8</v>
      </c>
      <c r="B39" s="44" t="s">
        <v>3179</v>
      </c>
      <c r="C39" s="44" t="s">
        <v>3180</v>
      </c>
      <c r="D39" s="76"/>
      <c r="E39" s="76">
        <v>7</v>
      </c>
      <c r="F39" s="76">
        <v>4</v>
      </c>
      <c r="G39" s="76">
        <v>14</v>
      </c>
      <c r="H39" s="76">
        <f t="shared" si="2"/>
        <v>128</v>
      </c>
      <c r="I39" s="87">
        <v>0</v>
      </c>
      <c r="J39" s="76">
        <v>0</v>
      </c>
      <c r="K39" s="76">
        <f>IF(P39=1,_xlfn.XLOOKUP(B39,'極スコア(裏)_DB'!$A$2:$A$171,'極スコア(裏)_DB'!$B$2:$B$171,"점수 정보 없음",1,1),_xlfn.XLOOKUP(B39,極スコア_DB!$A$1:$A$962,極スコア_DB!$B$1:$B$962,"점수 정보 없음",1,1))</f>
        <v>0</v>
      </c>
      <c r="L39" s="76">
        <v>0</v>
      </c>
      <c r="M39" s="76">
        <v>0</v>
      </c>
      <c r="O39" s="44">
        <v>8</v>
      </c>
      <c r="P39" s="44">
        <v>0</v>
      </c>
    </row>
    <row r="40" spans="1:16" s="84" customFormat="1" x14ac:dyDescent="0.3">
      <c r="A40" s="76">
        <f>IF(P40=1,_xlfn.XLOOKUP(B40,SongID_DB!$B$2:$B$964,SongID_DB!$A$2:$A$964,,1,1)+2000,_xlfn.XLOOKUP(B40,SongID_DB!$B$2:$B$964,SongID_DB!$A$2:$A$964,,1,1))</f>
        <v>956</v>
      </c>
      <c r="B40" s="44" t="s">
        <v>3181</v>
      </c>
      <c r="C40" s="44" t="s">
        <v>2823</v>
      </c>
      <c r="D40" s="76"/>
      <c r="E40" s="76">
        <v>7</v>
      </c>
      <c r="F40" s="76">
        <v>4</v>
      </c>
      <c r="G40" s="76">
        <v>15</v>
      </c>
      <c r="H40" s="76">
        <f t="shared" si="2"/>
        <v>1</v>
      </c>
      <c r="I40" s="87">
        <v>0</v>
      </c>
      <c r="J40" s="76">
        <v>0</v>
      </c>
      <c r="K40" s="76">
        <f>IF(P40=1,_xlfn.XLOOKUP(B40,'極スコア(裏)_DB'!$A$2:$A$171,'極スコア(裏)_DB'!$B$2:$B$171,"점수 정보 없음",1,1),_xlfn.XLOOKUP(B40,極スコア_DB!$A$1:$A$962,極スコア_DB!$B$1:$B$962,"점수 정보 없음",1,1))</f>
        <v>1000150</v>
      </c>
      <c r="L40" s="76">
        <v>0</v>
      </c>
      <c r="M40" s="76">
        <v>0</v>
      </c>
      <c r="O40" s="44">
        <v>1</v>
      </c>
      <c r="P40" s="44">
        <v>0</v>
      </c>
    </row>
    <row r="41" spans="1:16" s="84" customFormat="1" x14ac:dyDescent="0.3">
      <c r="A41" s="76">
        <f>IF(P41=1,_xlfn.XLOOKUP(B41,SongID_DB!$B$2:$B$964,SongID_DB!$A$2:$A$964,,1,1)+2000,_xlfn.XLOOKUP(B41,SongID_DB!$B$2:$B$964,SongID_DB!$A$2:$A$964,,1,1))</f>
        <v>313</v>
      </c>
      <c r="B41" s="44" t="s">
        <v>1293</v>
      </c>
      <c r="C41" s="44" t="s">
        <v>3182</v>
      </c>
      <c r="D41" s="76"/>
      <c r="E41" s="76">
        <v>7</v>
      </c>
      <c r="F41" s="76">
        <v>4</v>
      </c>
      <c r="G41" s="76">
        <v>16</v>
      </c>
      <c r="H41" s="76">
        <f t="shared" si="2"/>
        <v>128</v>
      </c>
      <c r="I41" s="87">
        <v>0</v>
      </c>
      <c r="J41" s="76">
        <v>0</v>
      </c>
      <c r="K41" s="76">
        <f>IF(P41=1,_xlfn.XLOOKUP(B41,'極スコア(裏)_DB'!$A$2:$A$171,'極スコア(裏)_DB'!$B$2:$B$171,"점수 정보 없음",1,1),_xlfn.XLOOKUP(B41,極スコア_DB!$A$1:$A$962,極スコア_DB!$B$1:$B$962,"점수 정보 없음",1,1))</f>
        <v>0</v>
      </c>
      <c r="L41" s="76">
        <v>0</v>
      </c>
      <c r="M41" s="76">
        <v>0</v>
      </c>
      <c r="O41" s="44">
        <v>8</v>
      </c>
      <c r="P41" s="44">
        <v>0</v>
      </c>
    </row>
    <row r="42" spans="1:16" s="84" customFormat="1" x14ac:dyDescent="0.3">
      <c r="A42" s="76">
        <f>IF(P42=1,_xlfn.XLOOKUP(B42,SongID_DB!$B$2:$B$964,SongID_DB!$A$2:$A$964,,1,1)+2000,_xlfn.XLOOKUP(B42,SongID_DB!$B$2:$B$964,SongID_DB!$A$2:$A$964,,1,1))</f>
        <v>613</v>
      </c>
      <c r="B42" s="44" t="s">
        <v>3183</v>
      </c>
      <c r="C42" s="44" t="s">
        <v>3184</v>
      </c>
      <c r="D42" s="76"/>
      <c r="E42" s="76">
        <v>7</v>
      </c>
      <c r="F42" s="76">
        <v>4</v>
      </c>
      <c r="G42" s="76">
        <v>17</v>
      </c>
      <c r="H42" s="76">
        <f t="shared" si="2"/>
        <v>128</v>
      </c>
      <c r="I42" s="87">
        <v>0</v>
      </c>
      <c r="J42" s="76">
        <v>0</v>
      </c>
      <c r="K42" s="76">
        <f>IF(P42=1,_xlfn.XLOOKUP(B42,'極スコア(裏)_DB'!$A$2:$A$171,'極スコア(裏)_DB'!$B$2:$B$171,"점수 정보 없음",1,1),_xlfn.XLOOKUP(B42,極スコア_DB!$A$1:$A$962,極スコア_DB!$B$1:$B$962,"점수 정보 없음",1,1))</f>
        <v>0</v>
      </c>
      <c r="L42" s="76">
        <v>0</v>
      </c>
      <c r="M42" s="76">
        <v>0</v>
      </c>
      <c r="O42" s="44">
        <v>8</v>
      </c>
      <c r="P42" s="44">
        <v>0</v>
      </c>
    </row>
    <row r="43" spans="1:16" s="84" customFormat="1" x14ac:dyDescent="0.3">
      <c r="A43" s="76">
        <f>IF(P43=1,_xlfn.XLOOKUP(B43,SongID_DB!$B$2:$B$964,SongID_DB!$A$2:$A$964,,1,1)+2000,_xlfn.XLOOKUP(B43,SongID_DB!$B$2:$B$964,SongID_DB!$A$2:$A$964,,1,1))</f>
        <v>464</v>
      </c>
      <c r="B43" s="44" t="s">
        <v>1511</v>
      </c>
      <c r="C43" s="44" t="s">
        <v>3185</v>
      </c>
      <c r="D43" s="76"/>
      <c r="E43" s="76">
        <v>7</v>
      </c>
      <c r="F43" s="76">
        <v>4</v>
      </c>
      <c r="G43" s="76">
        <v>18</v>
      </c>
      <c r="H43" s="76">
        <f t="shared" si="2"/>
        <v>1</v>
      </c>
      <c r="I43" s="87">
        <v>0</v>
      </c>
      <c r="J43" s="76">
        <v>0</v>
      </c>
      <c r="K43" s="76">
        <f>IF(P43=1,_xlfn.XLOOKUP(B43,'極スコア(裏)_DB'!$A$2:$A$171,'極スコア(裏)_DB'!$B$2:$B$171,"점수 정보 없음",1,1),_xlfn.XLOOKUP(B43,極スコア_DB!$A$1:$A$962,極スコア_DB!$B$1:$B$962,"점수 정보 없음",1,1))</f>
        <v>1001260</v>
      </c>
      <c r="L43" s="76">
        <v>0</v>
      </c>
      <c r="M43" s="76">
        <v>0</v>
      </c>
      <c r="O43" s="44">
        <v>1</v>
      </c>
      <c r="P43" s="44">
        <v>0</v>
      </c>
    </row>
    <row r="44" spans="1:16" s="84" customFormat="1" x14ac:dyDescent="0.3">
      <c r="A44" s="76">
        <f>IF(P44=1,_xlfn.XLOOKUP(B44,SongID_DB!$B$2:$B$964,SongID_DB!$A$2:$A$964,,1,1)+2000,_xlfn.XLOOKUP(B44,SongID_DB!$B$2:$B$964,SongID_DB!$A$2:$A$964,,1,1))</f>
        <v>790</v>
      </c>
      <c r="B44" s="43" t="s">
        <v>3186</v>
      </c>
      <c r="C44" s="44" t="s">
        <v>3187</v>
      </c>
      <c r="D44" s="76"/>
      <c r="E44" s="76">
        <v>7</v>
      </c>
      <c r="F44" s="76">
        <v>4</v>
      </c>
      <c r="G44" s="76">
        <v>19</v>
      </c>
      <c r="H44" s="76">
        <f t="shared" si="2"/>
        <v>1</v>
      </c>
      <c r="I44" s="87">
        <v>0</v>
      </c>
      <c r="J44" s="76">
        <v>0</v>
      </c>
      <c r="K44" s="76">
        <f>IF(P44=1,_xlfn.XLOOKUP(B44,'極スコア(裏)_DB'!$A$2:$A$171,'極スコア(裏)_DB'!$B$2:$B$171,"점수 정보 없음",1,1),_xlfn.XLOOKUP(B44,極スコア_DB!$A$1:$A$962,極スコア_DB!$B$1:$B$962,"점수 정보 없음",1,1))</f>
        <v>1001000</v>
      </c>
      <c r="L44" s="76">
        <v>0</v>
      </c>
      <c r="M44" s="76">
        <v>0</v>
      </c>
      <c r="O44" s="44">
        <v>1</v>
      </c>
      <c r="P44" s="44">
        <v>0</v>
      </c>
    </row>
    <row r="45" spans="1:16" s="84" customFormat="1" x14ac:dyDescent="0.3">
      <c r="A45" s="76">
        <f>IF(P45=1,_xlfn.XLOOKUP(B45,SongID_DB!$B$2:$B$964,SongID_DB!$A$2:$A$964,,1,1)+2000,_xlfn.XLOOKUP(B45,SongID_DB!$B$2:$B$964,SongID_DB!$A$2:$A$964,,1,1))</f>
        <v>204</v>
      </c>
      <c r="B45" s="44" t="s">
        <v>1138</v>
      </c>
      <c r="C45" s="44"/>
      <c r="D45" s="76"/>
      <c r="E45" s="76">
        <v>7</v>
      </c>
      <c r="F45" s="76">
        <v>4</v>
      </c>
      <c r="G45" s="76">
        <v>20</v>
      </c>
      <c r="H45" s="76">
        <f t="shared" si="2"/>
        <v>16</v>
      </c>
      <c r="I45" s="87">
        <v>0</v>
      </c>
      <c r="J45" s="76">
        <v>0</v>
      </c>
      <c r="K45" s="76">
        <f>IF(P45=1,_xlfn.XLOOKUP(B45,'極スコア(裏)_DB'!$A$2:$A$171,'極スコア(裏)_DB'!$B$2:$B$171,"점수 정보 없음",1,1),_xlfn.XLOOKUP(B45,極スコア_DB!$A$1:$A$962,極スコア_DB!$B$1:$B$962,"점수 정보 없음",1,1))</f>
        <v>1001100</v>
      </c>
      <c r="L45" s="76">
        <v>0</v>
      </c>
      <c r="M45" s="76">
        <v>0</v>
      </c>
      <c r="O45" s="44">
        <v>5</v>
      </c>
      <c r="P45" s="44">
        <v>0</v>
      </c>
    </row>
    <row r="46" spans="1:16" s="84" customFormat="1" x14ac:dyDescent="0.3">
      <c r="A46" s="76">
        <f>IF(P46=1,_xlfn.XLOOKUP(B46,SongID_DB!$B$2:$B$964,SongID_DB!$A$2:$A$964,,1,1)+2000,_xlfn.XLOOKUP(B46,SongID_DB!$B$2:$B$964,SongID_DB!$A$2:$A$964,,1,1))</f>
        <v>105</v>
      </c>
      <c r="B46" s="44" t="s">
        <v>1012</v>
      </c>
      <c r="C46" s="44" t="s">
        <v>3188</v>
      </c>
      <c r="D46" s="76"/>
      <c r="E46" s="76">
        <v>7</v>
      </c>
      <c r="F46" s="76">
        <v>4</v>
      </c>
      <c r="G46" s="76">
        <v>21</v>
      </c>
      <c r="H46" s="76">
        <f t="shared" si="2"/>
        <v>64</v>
      </c>
      <c r="I46" s="87">
        <v>0</v>
      </c>
      <c r="J46" s="76">
        <v>0</v>
      </c>
      <c r="K46" s="76">
        <f>IF(P46=1,_xlfn.XLOOKUP(B46,'極スコア(裏)_DB'!$A$2:$A$171,'極スコア(裏)_DB'!$B$2:$B$171,"점수 정보 없음",1,1),_xlfn.XLOOKUP(B46,極スコア_DB!$A$1:$A$962,極スコア_DB!$B$1:$B$962,"점수 정보 없음",1,1))</f>
        <v>1000340</v>
      </c>
      <c r="L46" s="76">
        <v>0</v>
      </c>
      <c r="M46" s="76">
        <v>0</v>
      </c>
      <c r="O46" s="44">
        <v>7</v>
      </c>
      <c r="P46" s="44">
        <v>0</v>
      </c>
    </row>
    <row r="47" spans="1:16" s="84" customFormat="1" x14ac:dyDescent="0.3">
      <c r="A47" s="76">
        <f>IF(P47=1,_xlfn.XLOOKUP(B47,SongID_DB!$B$2:$B$964,SongID_DB!$A$2:$A$964,,1,1)+2000,_xlfn.XLOOKUP(B47,SongID_DB!$B$2:$B$964,SongID_DB!$A$2:$A$964,,1,1))</f>
        <v>92</v>
      </c>
      <c r="B47" s="44" t="s">
        <v>3189</v>
      </c>
      <c r="C47" s="44" t="s">
        <v>2967</v>
      </c>
      <c r="D47" s="76"/>
      <c r="E47" s="76">
        <v>7</v>
      </c>
      <c r="F47" s="76">
        <v>4</v>
      </c>
      <c r="G47" s="76">
        <v>22</v>
      </c>
      <c r="H47" s="76">
        <f t="shared" si="2"/>
        <v>64</v>
      </c>
      <c r="I47" s="87">
        <v>0</v>
      </c>
      <c r="J47" s="76">
        <v>0</v>
      </c>
      <c r="K47" s="76">
        <f>IF(P47=1,_xlfn.XLOOKUP(B47,'極スコア(裏)_DB'!$A$2:$A$171,'極スコア(裏)_DB'!$B$2:$B$171,"점수 정보 없음",1,1),_xlfn.XLOOKUP(B47,極スコア_DB!$A$1:$A$962,極スコア_DB!$B$1:$B$962,"점수 정보 없음",1,1))</f>
        <v>1001020</v>
      </c>
      <c r="L47" s="76">
        <v>0</v>
      </c>
      <c r="M47" s="76">
        <v>0</v>
      </c>
      <c r="O47" s="44">
        <v>7</v>
      </c>
      <c r="P47" s="44">
        <v>0</v>
      </c>
    </row>
    <row r="48" spans="1:16" s="84" customFormat="1" x14ac:dyDescent="0.3">
      <c r="A48" s="82">
        <f>IF(P48=1,_xlfn.XLOOKUP(B48,SongID_DB!$B$2:$B$964,SongID_DB!$A$2:$A$964,,1,1)+2000,_xlfn.XLOOKUP(B48,SongID_DB!$B$2:$B$964,SongID_DB!$A$2:$A$964,,1,1))</f>
        <v>732</v>
      </c>
      <c r="B48" s="82" t="s">
        <v>3190</v>
      </c>
      <c r="C48" s="82" t="s">
        <v>3191</v>
      </c>
      <c r="D48" s="82"/>
      <c r="E48" s="82">
        <v>7</v>
      </c>
      <c r="F48" s="82">
        <v>4</v>
      </c>
      <c r="G48" s="82">
        <v>0</v>
      </c>
      <c r="H48" s="82">
        <f t="shared" si="2"/>
        <v>1</v>
      </c>
      <c r="I48" s="82">
        <v>0</v>
      </c>
      <c r="J48" s="82">
        <v>0</v>
      </c>
      <c r="K48" s="82">
        <f>IF(P48=1,_xlfn.XLOOKUP(B48,'極スコア(裏)_DB'!$A$2:$A$171,'極スコア(裏)_DB'!$B$2:$B$171,"점수 정보 없음",1,1),_xlfn.XLOOKUP(B48,極スコア_DB!$A$1:$A$962,極スコア_DB!$B$1:$B$962,"점수 정보 없음",1,1))</f>
        <v>1005240</v>
      </c>
      <c r="L48" s="82">
        <v>0</v>
      </c>
      <c r="M48" s="82">
        <v>0</v>
      </c>
      <c r="O48" s="48">
        <v>1</v>
      </c>
      <c r="P48" s="49">
        <v>0</v>
      </c>
    </row>
    <row r="49" spans="1:16" s="84" customFormat="1" x14ac:dyDescent="0.3">
      <c r="A49" s="82">
        <f>IF(P49=1,_xlfn.XLOOKUP(B49,SongID_DB!$B$2:$B$964,SongID_DB!$A$2:$A$964,,1,1)+2000,_xlfn.XLOOKUP(B49,SongID_DB!$B$2:$B$964,SongID_DB!$A$2:$A$964,,1,1))</f>
        <v>200</v>
      </c>
      <c r="B49" s="82" t="s">
        <v>833</v>
      </c>
      <c r="C49" s="82"/>
      <c r="D49" s="82"/>
      <c r="E49" s="82">
        <v>7</v>
      </c>
      <c r="F49" s="82">
        <v>4</v>
      </c>
      <c r="G49" s="82">
        <v>1</v>
      </c>
      <c r="H49" s="82">
        <f t="shared" si="2"/>
        <v>16</v>
      </c>
      <c r="I49" s="82">
        <v>0</v>
      </c>
      <c r="J49" s="82">
        <v>0</v>
      </c>
      <c r="K49" s="82">
        <f>IF(P49=1,_xlfn.XLOOKUP(B49,'極スコア(裏)_DB'!$A$2:$A$171,'極スコア(裏)_DB'!$B$2:$B$171,"점수 정보 없음",1,1),_xlfn.XLOOKUP(B49,極スコア_DB!$A$1:$A$962,極スコア_DB!$B$1:$B$962,"점수 정보 없음",1,1))</f>
        <v>1001980</v>
      </c>
      <c r="L49" s="82">
        <v>0</v>
      </c>
      <c r="M49" s="82">
        <v>0</v>
      </c>
      <c r="O49" s="48">
        <v>5</v>
      </c>
      <c r="P49" s="49">
        <v>0</v>
      </c>
    </row>
    <row r="50" spans="1:16" s="84" customFormat="1" x14ac:dyDescent="0.3">
      <c r="A50" s="82">
        <f>IF(P50=1,_xlfn.XLOOKUP(B50,SongID_DB!$B$2:$B$964,SongID_DB!$A$2:$A$964,,1,1)+2000,_xlfn.XLOOKUP(B50,SongID_DB!$B$2:$B$964,SongID_DB!$A$2:$A$964,,1,1))</f>
        <v>666</v>
      </c>
      <c r="B50" s="82" t="s">
        <v>3192</v>
      </c>
      <c r="C50" s="82" t="s">
        <v>3193</v>
      </c>
      <c r="D50" s="82"/>
      <c r="E50" s="82">
        <v>7</v>
      </c>
      <c r="F50" s="82">
        <v>4</v>
      </c>
      <c r="G50" s="82">
        <v>2</v>
      </c>
      <c r="H50" s="82">
        <f t="shared" si="2"/>
        <v>2</v>
      </c>
      <c r="I50" s="82">
        <v>0</v>
      </c>
      <c r="J50" s="82">
        <v>0</v>
      </c>
      <c r="K50" s="82">
        <f>IF(P50=1,_xlfn.XLOOKUP(B50,'極スコア(裏)_DB'!$A$2:$A$171,'極スコア(裏)_DB'!$B$2:$B$171,"점수 정보 없음",1,1),_xlfn.XLOOKUP(B50,極スコア_DB!$A$1:$A$962,極スコア_DB!$B$1:$B$962,"점수 정보 없음",1,1))</f>
        <v>1000240</v>
      </c>
      <c r="L50" s="82">
        <v>0</v>
      </c>
      <c r="M50" s="82">
        <v>0</v>
      </c>
      <c r="O50" s="48">
        <v>2</v>
      </c>
      <c r="P50" s="49">
        <v>0</v>
      </c>
    </row>
    <row r="51" spans="1:16" s="84" customFormat="1" x14ac:dyDescent="0.3">
      <c r="A51" s="82">
        <f>IF(P51=1,_xlfn.XLOOKUP(B51,SongID_DB!$B$2:$B$964,SongID_DB!$A$2:$A$964,,1,1)+2000,_xlfn.XLOOKUP(B51,SongID_DB!$B$2:$B$964,SongID_DB!$A$2:$A$964,,1,1))</f>
        <v>9</v>
      </c>
      <c r="B51" s="82" t="s">
        <v>3194</v>
      </c>
      <c r="C51" s="82" t="s">
        <v>2899</v>
      </c>
      <c r="D51" s="82"/>
      <c r="E51" s="82">
        <v>7</v>
      </c>
      <c r="F51" s="82">
        <v>5</v>
      </c>
      <c r="G51" s="82">
        <v>3</v>
      </c>
      <c r="H51" s="82">
        <f t="shared" si="2"/>
        <v>128</v>
      </c>
      <c r="I51" s="82">
        <v>0</v>
      </c>
      <c r="J51" s="82">
        <v>0</v>
      </c>
      <c r="K51" s="82">
        <f>IF(P51=1,_xlfn.XLOOKUP(B51,'極スコア(裏)_DB'!$A$2:$A$171,'極スコア(裏)_DB'!$B$2:$B$171,"점수 정보 없음",1,1),_xlfn.XLOOKUP(B51,極スコア_DB!$A$1:$A$962,極スコア_DB!$B$1:$B$962,"점수 정보 없음",1,1))</f>
        <v>0</v>
      </c>
      <c r="L51" s="82">
        <v>0</v>
      </c>
      <c r="M51" s="82">
        <v>0</v>
      </c>
      <c r="O51" s="48">
        <v>8</v>
      </c>
      <c r="P51" s="49">
        <v>0</v>
      </c>
    </row>
    <row r="52" spans="1:16" s="84" customFormat="1" x14ac:dyDescent="0.3">
      <c r="A52" s="82">
        <f>IF(P52=1,_xlfn.XLOOKUP(B52,SongID_DB!$B$2:$B$964,SongID_DB!$A$2:$A$964,,1,1)+2000,_xlfn.XLOOKUP(B52,SongID_DB!$B$2:$B$964,SongID_DB!$A$2:$A$964,,1,1))</f>
        <v>1008</v>
      </c>
      <c r="B52" s="82" t="s">
        <v>3195</v>
      </c>
      <c r="C52" s="82" t="s">
        <v>3196</v>
      </c>
      <c r="D52" s="82"/>
      <c r="E52" s="82">
        <v>7</v>
      </c>
      <c r="F52" s="82">
        <v>5</v>
      </c>
      <c r="G52" s="82">
        <v>4</v>
      </c>
      <c r="H52" s="82">
        <f t="shared" si="2"/>
        <v>2</v>
      </c>
      <c r="I52" s="82">
        <v>0</v>
      </c>
      <c r="J52" s="82">
        <v>0</v>
      </c>
      <c r="K52" s="82">
        <f>IF(P52=1,_xlfn.XLOOKUP(B52,'極スコア(裏)_DB'!$A$2:$A$171,'極スコア(裏)_DB'!$B$2:$B$171,"점수 정보 없음",1,1),_xlfn.XLOOKUP(B52,極スコア_DB!$A$1:$A$962,極スコア_DB!$B$1:$B$962,"점수 정보 없음",1,1))</f>
        <v>1002100</v>
      </c>
      <c r="L52" s="82">
        <v>0</v>
      </c>
      <c r="M52" s="82">
        <v>0</v>
      </c>
      <c r="O52" s="48">
        <v>2</v>
      </c>
      <c r="P52" s="49">
        <v>0</v>
      </c>
    </row>
    <row r="53" spans="1:16" s="84" customFormat="1" x14ac:dyDescent="0.3">
      <c r="A53" s="82">
        <f>IF(P53=1,_xlfn.XLOOKUP(B53,SongID_DB!$B$2:$B$964,SongID_DB!$A$2:$A$964,,1,1)+2000,_xlfn.XLOOKUP(B53,SongID_DB!$B$2:$B$964,SongID_DB!$A$2:$A$964,,1,1))</f>
        <v>646</v>
      </c>
      <c r="B53" s="82" t="s">
        <v>589</v>
      </c>
      <c r="C53" s="82" t="s">
        <v>757</v>
      </c>
      <c r="D53" s="82"/>
      <c r="E53" s="82">
        <v>7</v>
      </c>
      <c r="F53" s="82">
        <v>5</v>
      </c>
      <c r="G53" s="82">
        <v>5</v>
      </c>
      <c r="H53" s="82">
        <f t="shared" si="2"/>
        <v>16</v>
      </c>
      <c r="I53" s="82">
        <v>0</v>
      </c>
      <c r="J53" s="82">
        <v>0</v>
      </c>
      <c r="K53" s="82">
        <f>IF(P53=1,_xlfn.XLOOKUP(B53,'極スコア(裏)_DB'!$A$2:$A$171,'極スコア(裏)_DB'!$B$2:$B$171,"점수 정보 없음",1,1),_xlfn.XLOOKUP(B53,極スコア_DB!$A$1:$A$962,極スコア_DB!$B$1:$B$962,"점수 정보 없음",1,1))</f>
        <v>1003300</v>
      </c>
      <c r="L53" s="82">
        <v>0</v>
      </c>
      <c r="M53" s="82">
        <v>0</v>
      </c>
      <c r="O53" s="48">
        <v>5</v>
      </c>
      <c r="P53" s="49">
        <v>0</v>
      </c>
    </row>
    <row r="54" spans="1:16" s="84" customFormat="1" x14ac:dyDescent="0.3">
      <c r="A54" s="82">
        <f>IF(P54=1,_xlfn.XLOOKUP(B54,SongID_DB!$B$2:$B$964,SongID_DB!$A$2:$A$964,,1,1)+2000,_xlfn.XLOOKUP(B54,SongID_DB!$B$2:$B$964,SongID_DB!$A$2:$A$964,,1,1))</f>
        <v>318</v>
      </c>
      <c r="B54" s="82" t="s">
        <v>3197</v>
      </c>
      <c r="C54" s="82" t="s">
        <v>3198</v>
      </c>
      <c r="D54" s="82"/>
      <c r="E54" s="82">
        <v>7</v>
      </c>
      <c r="F54" s="82">
        <v>5</v>
      </c>
      <c r="G54" s="82">
        <v>6</v>
      </c>
      <c r="H54" s="82">
        <f t="shared" si="2"/>
        <v>128</v>
      </c>
      <c r="I54" s="82">
        <v>0</v>
      </c>
      <c r="J54" s="82">
        <v>0</v>
      </c>
      <c r="K54" s="82">
        <f>IF(P54=1,_xlfn.XLOOKUP(B54,'極スコア(裏)_DB'!$A$2:$A$171,'極スコア(裏)_DB'!$B$2:$B$171,"점수 정보 없음",1,1),_xlfn.XLOOKUP(B54,極スコア_DB!$A$1:$A$962,極スコア_DB!$B$1:$B$962,"점수 정보 없음",1,1))</f>
        <v>1002300</v>
      </c>
      <c r="L54" s="82">
        <v>0</v>
      </c>
      <c r="M54" s="82">
        <v>0</v>
      </c>
      <c r="O54" s="48">
        <v>8</v>
      </c>
      <c r="P54" s="49">
        <v>0</v>
      </c>
    </row>
    <row r="55" spans="1:16" s="84" customFormat="1" x14ac:dyDescent="0.3">
      <c r="A55" s="82">
        <f>IF(P55=1,_xlfn.XLOOKUP(B55,SongID_DB!$B$2:$B$964,SongID_DB!$A$2:$A$964,,1,1)+2000,_xlfn.XLOOKUP(B55,SongID_DB!$B$2:$B$964,SongID_DB!$A$2:$A$964,,1,1))</f>
        <v>671</v>
      </c>
      <c r="B55" s="82" t="s">
        <v>628</v>
      </c>
      <c r="C55" s="82"/>
      <c r="D55" s="82"/>
      <c r="E55" s="82">
        <v>7</v>
      </c>
      <c r="F55" s="82">
        <v>5</v>
      </c>
      <c r="G55" s="82">
        <v>7</v>
      </c>
      <c r="H55" s="82">
        <f t="shared" si="2"/>
        <v>16</v>
      </c>
      <c r="I55" s="82">
        <v>0</v>
      </c>
      <c r="J55" s="82">
        <v>0</v>
      </c>
      <c r="K55" s="82">
        <f>IF(P55=1,_xlfn.XLOOKUP(B55,'極スコア(裏)_DB'!$A$2:$A$171,'極スコア(裏)_DB'!$B$2:$B$171,"점수 정보 없음",1,1),_xlfn.XLOOKUP(B55,極スコア_DB!$A$1:$A$962,極スコア_DB!$B$1:$B$962,"점수 정보 없음",1,1))</f>
        <v>1003700</v>
      </c>
      <c r="L55" s="82">
        <v>0</v>
      </c>
      <c r="M55" s="82">
        <v>0</v>
      </c>
      <c r="O55" s="48">
        <v>5</v>
      </c>
      <c r="P55" s="49">
        <v>0</v>
      </c>
    </row>
    <row r="56" spans="1:16" s="84" customFormat="1" x14ac:dyDescent="0.3">
      <c r="A56" s="82">
        <f>IF(P56=1,_xlfn.XLOOKUP(B56,SongID_DB!$B$2:$B$964,SongID_DB!$A$2:$A$964,,1,1)+2000,_xlfn.XLOOKUP(B56,SongID_DB!$B$2:$B$964,SongID_DB!$A$2:$A$964,,1,1))</f>
        <v>842</v>
      </c>
      <c r="B56" s="82" t="s">
        <v>1995</v>
      </c>
      <c r="C56" s="82" t="s">
        <v>2976</v>
      </c>
      <c r="D56" s="82"/>
      <c r="E56" s="82">
        <v>7</v>
      </c>
      <c r="F56" s="82">
        <v>5</v>
      </c>
      <c r="G56" s="82">
        <v>8</v>
      </c>
      <c r="H56" s="82">
        <f t="shared" si="2"/>
        <v>4</v>
      </c>
      <c r="I56" s="82">
        <v>0</v>
      </c>
      <c r="J56" s="82">
        <v>0</v>
      </c>
      <c r="K56" s="82">
        <f>IF(P56=1,_xlfn.XLOOKUP(B56,'極スコア(裏)_DB'!$A$2:$A$171,'極スコア(裏)_DB'!$B$2:$B$171,"점수 정보 없음",1,1),_xlfn.XLOOKUP(B56,極スコア_DB!$A$1:$A$962,極スコア_DB!$B$1:$B$962,"점수 정보 없음",1,1))</f>
        <v>1000820</v>
      </c>
      <c r="L56" s="82">
        <v>0</v>
      </c>
      <c r="M56" s="82">
        <v>0</v>
      </c>
      <c r="O56" s="48">
        <v>3</v>
      </c>
      <c r="P56" s="49">
        <v>0</v>
      </c>
    </row>
    <row r="57" spans="1:16" s="84" customFormat="1" x14ac:dyDescent="0.3">
      <c r="A57" s="82">
        <f>IF(P57=1,_xlfn.XLOOKUP(B57,SongID_DB!$B$2:$B$964,SongID_DB!$A$2:$A$964,,1,1)+2000,_xlfn.XLOOKUP(B57,SongID_DB!$B$2:$B$964,SongID_DB!$A$2:$A$964,,1,1))</f>
        <v>242</v>
      </c>
      <c r="B57" s="82" t="s">
        <v>1190</v>
      </c>
      <c r="C57" s="82" t="s">
        <v>3199</v>
      </c>
      <c r="D57" s="82"/>
      <c r="E57" s="82">
        <v>7</v>
      </c>
      <c r="F57" s="82">
        <v>5</v>
      </c>
      <c r="G57" s="82">
        <v>9</v>
      </c>
      <c r="H57" s="82">
        <f t="shared" si="2"/>
        <v>2</v>
      </c>
      <c r="I57" s="82">
        <v>0</v>
      </c>
      <c r="J57" s="82">
        <v>0</v>
      </c>
      <c r="K57" s="82">
        <f>IF(P57=1,_xlfn.XLOOKUP(B57,'極スコア(裏)_DB'!$A$2:$A$171,'極スコア(裏)_DB'!$B$2:$B$171,"점수 정보 없음",1,1),_xlfn.XLOOKUP(B57,極スコア_DB!$A$1:$A$962,極スコア_DB!$B$1:$B$962,"점수 정보 없음",1,1))</f>
        <v>1002980</v>
      </c>
      <c r="L57" s="82">
        <v>0</v>
      </c>
      <c r="M57" s="82">
        <v>0</v>
      </c>
      <c r="O57" s="48">
        <v>2</v>
      </c>
      <c r="P57" s="49">
        <v>0</v>
      </c>
    </row>
    <row r="58" spans="1:16" s="84" customFormat="1" x14ac:dyDescent="0.3">
      <c r="A58" s="82">
        <f>IF(P58=1,_xlfn.XLOOKUP(B58,SongID_DB!$B$2:$B$964,SongID_DB!$A$2:$A$964,,1,1)+2000,_xlfn.XLOOKUP(B58,SongID_DB!$B$2:$B$964,SongID_DB!$A$2:$A$964,,1,1))</f>
        <v>886</v>
      </c>
      <c r="B58" s="82" t="s">
        <v>3200</v>
      </c>
      <c r="C58" s="82" t="s">
        <v>3201</v>
      </c>
      <c r="D58" s="82"/>
      <c r="E58" s="82">
        <v>7</v>
      </c>
      <c r="F58" s="82">
        <v>5</v>
      </c>
      <c r="G58" s="82">
        <v>10</v>
      </c>
      <c r="H58" s="82">
        <f t="shared" si="2"/>
        <v>128</v>
      </c>
      <c r="I58" s="82">
        <v>0</v>
      </c>
      <c r="J58" s="82">
        <v>0</v>
      </c>
      <c r="K58" s="82">
        <f>IF(P58=1,_xlfn.XLOOKUP(B58,'極スコア(裏)_DB'!$A$2:$A$171,'極スコア(裏)_DB'!$B$2:$B$171,"점수 정보 없음",1,1),_xlfn.XLOOKUP(B58,極スコア_DB!$A$1:$A$962,極スコア_DB!$B$1:$B$962,"점수 정보 없음",1,1))</f>
        <v>1003140</v>
      </c>
      <c r="L58" s="82">
        <v>0</v>
      </c>
      <c r="M58" s="82">
        <v>0</v>
      </c>
      <c r="O58" s="48">
        <v>8</v>
      </c>
      <c r="P58" s="49">
        <v>0</v>
      </c>
    </row>
    <row r="59" spans="1:16" s="84" customFormat="1" x14ac:dyDescent="0.3">
      <c r="A59" s="85">
        <f>IF(P59=1,_xlfn.XLOOKUP(B59,SongID_DB!$B$2:$B$964,SongID_DB!$A$2:$A$964,,1,1)+2000,_xlfn.XLOOKUP(B59,SongID_DB!$B$2:$B$964,SongID_DB!$A$2:$A$964,,1,1))</f>
        <v>384</v>
      </c>
      <c r="B59" s="85" t="s">
        <v>1386</v>
      </c>
      <c r="C59" s="85"/>
      <c r="D59" s="85"/>
      <c r="E59" s="85">
        <v>7</v>
      </c>
      <c r="F59" s="85">
        <v>5</v>
      </c>
      <c r="G59" s="85">
        <v>0</v>
      </c>
      <c r="H59" s="85">
        <f t="shared" si="2"/>
        <v>1</v>
      </c>
      <c r="I59" s="85">
        <v>0</v>
      </c>
      <c r="J59" s="85">
        <v>1</v>
      </c>
      <c r="K59" s="85">
        <f>IF(P59=1,_xlfn.XLOOKUP(B59,'極スコア(裏)_DB'!$A$2:$A$171,'極スコア(裏)_DB'!$B$2:$B$171,"점수 정보 없음",1,1),_xlfn.XLOOKUP(B59,極スコア_DB!$A$1:$A$962,極スコア_DB!$B$1:$B$962,"점수 정보 없음",1,1))</f>
        <v>1000100</v>
      </c>
      <c r="L59" s="85">
        <v>0</v>
      </c>
      <c r="M59" s="85">
        <v>0</v>
      </c>
      <c r="O59" s="50">
        <v>1</v>
      </c>
      <c r="P59" s="51">
        <v>0</v>
      </c>
    </row>
    <row r="60" spans="1:16" s="84" customFormat="1" x14ac:dyDescent="0.3">
      <c r="A60" s="85">
        <f>IF(P60=1,_xlfn.XLOOKUP(B60,SongID_DB!$B$2:$B$964,SongID_DB!$A$2:$A$964,,1,1)+2000,_xlfn.XLOOKUP(B60,SongID_DB!$B$2:$B$964,SongID_DB!$A$2:$A$964,,1,1))</f>
        <v>711</v>
      </c>
      <c r="B60" s="85" t="s">
        <v>1828</v>
      </c>
      <c r="C60" s="85" t="s">
        <v>2934</v>
      </c>
      <c r="D60" s="85"/>
      <c r="E60" s="85">
        <v>7</v>
      </c>
      <c r="F60" s="85">
        <v>5</v>
      </c>
      <c r="G60" s="85">
        <v>1</v>
      </c>
      <c r="H60" s="85">
        <f t="shared" si="2"/>
        <v>1</v>
      </c>
      <c r="I60" s="85">
        <v>0</v>
      </c>
      <c r="J60" s="85">
        <v>0</v>
      </c>
      <c r="K60" s="85">
        <f>IF(P60=1,_xlfn.XLOOKUP(B60,'極スコア(裏)_DB'!$A$2:$A$171,'極スコア(裏)_DB'!$B$2:$B$171,"점수 정보 없음",1,1),_xlfn.XLOOKUP(B60,極スコア_DB!$A$1:$A$962,極スコア_DB!$B$1:$B$962,"점수 정보 없음",1,1))</f>
        <v>1002510</v>
      </c>
      <c r="L60" s="85">
        <v>0</v>
      </c>
      <c r="M60" s="85">
        <v>0</v>
      </c>
      <c r="O60" s="50">
        <v>1</v>
      </c>
      <c r="P60" s="51">
        <v>0</v>
      </c>
    </row>
    <row r="61" spans="1:16" s="84" customFormat="1" x14ac:dyDescent="0.3">
      <c r="A61" s="85">
        <f>IF(P61=1,_xlfn.XLOOKUP(B61,SongID_DB!$B$2:$B$964,SongID_DB!$A$2:$A$964,,1,1)+2000,_xlfn.XLOOKUP(B61,SongID_DB!$B$2:$B$964,SongID_DB!$A$2:$A$964,,1,1))</f>
        <v>882</v>
      </c>
      <c r="B61" s="85" t="s">
        <v>2053</v>
      </c>
      <c r="C61" s="85" t="s">
        <v>2901</v>
      </c>
      <c r="D61" s="85"/>
      <c r="E61" s="85">
        <v>7</v>
      </c>
      <c r="F61" s="85">
        <v>5</v>
      </c>
      <c r="G61" s="85">
        <v>2</v>
      </c>
      <c r="H61" s="85">
        <f t="shared" si="2"/>
        <v>8</v>
      </c>
      <c r="I61" s="85">
        <v>0</v>
      </c>
      <c r="J61" s="85">
        <v>0</v>
      </c>
      <c r="K61" s="85">
        <f>IF(P61=1,_xlfn.XLOOKUP(B61,'極スコア(裏)_DB'!$A$2:$A$171,'極スコア(裏)_DB'!$B$2:$B$171,"점수 정보 없음",1,1),_xlfn.XLOOKUP(B61,極スコア_DB!$A$1:$A$962,極スコア_DB!$B$1:$B$962,"점수 정보 없음",1,1))</f>
        <v>1000100</v>
      </c>
      <c r="L61" s="85">
        <v>0</v>
      </c>
      <c r="M61" s="85">
        <v>0</v>
      </c>
      <c r="O61" s="50">
        <v>4</v>
      </c>
      <c r="P61" s="51">
        <v>0</v>
      </c>
    </row>
    <row r="62" spans="1:16" s="84" customFormat="1" x14ac:dyDescent="0.3">
      <c r="A62" s="85">
        <f>IF(P62=1,_xlfn.XLOOKUP(B62,SongID_DB!$B$2:$B$964,SongID_DB!$A$2:$A$964,,1,1)+2000,_xlfn.XLOOKUP(B62,SongID_DB!$B$2:$B$964,SongID_DB!$A$2:$A$964,,1,1))</f>
        <v>833</v>
      </c>
      <c r="B62" s="85" t="s">
        <v>2753</v>
      </c>
      <c r="C62" s="85"/>
      <c r="D62" s="85"/>
      <c r="E62" s="85">
        <v>7</v>
      </c>
      <c r="F62" s="85">
        <v>5</v>
      </c>
      <c r="G62" s="85">
        <v>3</v>
      </c>
      <c r="H62" s="85">
        <f t="shared" si="2"/>
        <v>16</v>
      </c>
      <c r="I62" s="85">
        <v>0</v>
      </c>
      <c r="J62" s="85">
        <v>0</v>
      </c>
      <c r="K62" s="85">
        <f>IF(P62=1,_xlfn.XLOOKUP(B62,'極スコア(裏)_DB'!$A$2:$A$171,'極スコア(裏)_DB'!$B$2:$B$171,"점수 정보 없음",1,1),_xlfn.XLOOKUP(B62,極スコア_DB!$A$1:$A$962,極スコア_DB!$B$1:$B$962,"점수 정보 없음",1,1))</f>
        <v>1005380</v>
      </c>
      <c r="L62" s="85">
        <v>0</v>
      </c>
      <c r="M62" s="85">
        <v>0</v>
      </c>
      <c r="O62" s="50">
        <v>5</v>
      </c>
      <c r="P62" s="51">
        <v>0</v>
      </c>
    </row>
    <row r="63" spans="1:16" s="84" customFormat="1" x14ac:dyDescent="0.3">
      <c r="A63" s="85">
        <f>IF(P63=1,_xlfn.XLOOKUP(B63,SongID_DB!$B$2:$B$964,SongID_DB!$A$2:$A$964,,1,1)+2000,_xlfn.XLOOKUP(B63,SongID_DB!$B$2:$B$964,SongID_DB!$A$2:$A$964,,1,1))</f>
        <v>177</v>
      </c>
      <c r="B63" s="85" t="s">
        <v>1105</v>
      </c>
      <c r="C63" s="85" t="s">
        <v>3202</v>
      </c>
      <c r="D63" s="85"/>
      <c r="E63" s="85">
        <v>7</v>
      </c>
      <c r="F63" s="85">
        <v>5</v>
      </c>
      <c r="G63" s="85">
        <v>4</v>
      </c>
      <c r="H63" s="85">
        <f t="shared" si="2"/>
        <v>2</v>
      </c>
      <c r="I63" s="85">
        <v>0</v>
      </c>
      <c r="J63" s="85">
        <v>0</v>
      </c>
      <c r="K63" s="85">
        <f>IF(P63=1,_xlfn.XLOOKUP(B63,'極スコア(裏)_DB'!$A$2:$A$171,'極スコア(裏)_DB'!$B$2:$B$171,"점수 정보 없음",1,1),_xlfn.XLOOKUP(B63,極スコア_DB!$A$1:$A$962,極スコア_DB!$B$1:$B$962,"점수 정보 없음",1,1))</f>
        <v>1002270</v>
      </c>
      <c r="L63" s="85">
        <v>0</v>
      </c>
      <c r="M63" s="85">
        <v>0</v>
      </c>
      <c r="O63" s="50">
        <v>2</v>
      </c>
      <c r="P63" s="51">
        <v>0</v>
      </c>
    </row>
    <row r="64" spans="1:16" s="84" customFormat="1" x14ac:dyDescent="0.3">
      <c r="A64" s="85">
        <f>IF(P64=1,_xlfn.XLOOKUP(B64,SongID_DB!$B$2:$B$964,SongID_DB!$A$2:$A$964,,1,1)+2000,_xlfn.XLOOKUP(B64,SongID_DB!$B$2:$B$964,SongID_DB!$A$2:$A$964,,1,1))</f>
        <v>227</v>
      </c>
      <c r="B64" s="85" t="s">
        <v>3203</v>
      </c>
      <c r="C64" s="85" t="s">
        <v>3204</v>
      </c>
      <c r="D64" s="85"/>
      <c r="E64" s="85">
        <v>7</v>
      </c>
      <c r="F64" s="85">
        <v>5</v>
      </c>
      <c r="G64" s="85">
        <v>5</v>
      </c>
      <c r="H64" s="85">
        <f t="shared" si="2"/>
        <v>2</v>
      </c>
      <c r="I64" s="85">
        <v>0</v>
      </c>
      <c r="J64" s="85">
        <v>0</v>
      </c>
      <c r="K64" s="85">
        <f>IF(P64=1,_xlfn.XLOOKUP(B64,'極スコア(裏)_DB'!$A$2:$A$171,'極スコア(裏)_DB'!$B$2:$B$171,"점수 정보 없음",1,1),_xlfn.XLOOKUP(B64,極スコア_DB!$A$1:$A$962,極スコア_DB!$B$1:$B$962,"점수 정보 없음",1,1))</f>
        <v>1000990</v>
      </c>
      <c r="L64" s="85">
        <v>0</v>
      </c>
      <c r="M64" s="85">
        <v>0</v>
      </c>
      <c r="O64" s="50">
        <v>2</v>
      </c>
      <c r="P64" s="51">
        <v>0</v>
      </c>
    </row>
  </sheetData>
  <phoneticPr fontId="3" type="noConversion"/>
  <dataValidations count="5">
    <dataValidation type="list" allowBlank="1" showInputMessage="1" showErrorMessage="1" sqref="F2:F64" xr:uid="{AA12619F-09AD-4046-94E4-0716EBC40B9B}">
      <formula1>"0,1,2,3,4,5,6,7,8,9"</formula1>
    </dataValidation>
    <dataValidation type="whole" operator="equal" allowBlank="1" showInputMessage="1" showErrorMessage="1" sqref="E2:E64" xr:uid="{EDD0E64E-A304-403A-8DAD-BEF9D7249A8B}">
      <formula1>7</formula1>
    </dataValidation>
    <dataValidation type="list" allowBlank="1" showInputMessage="1" showErrorMessage="1" sqref="P2:P64" xr:uid="{AA614A0A-DA62-4D43-8FA9-152B5F210CCC}">
      <formula1>"0,1"</formula1>
    </dataValidation>
    <dataValidation type="list" allowBlank="1" showInputMessage="1" showErrorMessage="1" sqref="J2:J64" xr:uid="{1E373C01-BE73-48DA-A620-1E844B4A1EF3}">
      <formula1>"0,1,2,3,4,5,6,7,8,9,10,11,12,13,14"</formula1>
    </dataValidation>
    <dataValidation type="list" allowBlank="1" showInputMessage="1" showErrorMessage="1" sqref="O2:O64" xr:uid="{0F16CE1E-D04E-41A5-97A2-BE3F03111AFB}">
      <formula1>"1,2,3,4,5,6,7,8,9"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88D-4B6E-40A9-835D-84159EA90BB4}">
  <dimension ref="A1:Q151"/>
  <sheetViews>
    <sheetView zoomScale="85" zoomScaleNormal="85" workbookViewId="0"/>
  </sheetViews>
  <sheetFormatPr defaultRowHeight="16.5" x14ac:dyDescent="0.3"/>
  <cols>
    <col min="1" max="1" width="5.5" style="25" bestFit="1" customWidth="1"/>
    <col min="2" max="2" width="40.75" style="25" bestFit="1" customWidth="1"/>
    <col min="3" max="3" width="35.125" style="25" bestFit="1" customWidth="1"/>
    <col min="4" max="4" width="12.75" style="25" bestFit="1" customWidth="1"/>
    <col min="5" max="5" width="5.375" style="73" bestFit="1" customWidth="1"/>
    <col min="6" max="6" width="7.375" style="25" bestFit="1" customWidth="1"/>
    <col min="7" max="7" width="10.625" style="25" bestFit="1" customWidth="1"/>
    <col min="8" max="8" width="6.375" style="25" bestFit="1" customWidth="1"/>
    <col min="9" max="9" width="6.75" style="25" bestFit="1" customWidth="1"/>
    <col min="10" max="10" width="6.125" style="25" bestFit="1" customWidth="1"/>
    <col min="11" max="11" width="8.5" style="25" bestFit="1" customWidth="1"/>
    <col min="12" max="12" width="5.875" style="25" bestFit="1" customWidth="1"/>
    <col min="13" max="13" width="6.625" style="25" bestFit="1" customWidth="1"/>
    <col min="14" max="14" width="9" style="84" customWidth="1"/>
    <col min="15" max="15" width="7.375" style="25" bestFit="1" customWidth="1"/>
    <col min="16" max="16" width="6.25" style="25" bestFit="1" customWidth="1"/>
    <col min="17" max="17" width="30.375" style="26" bestFit="1" customWidth="1"/>
    <col min="18" max="16384" width="9" style="26"/>
  </cols>
  <sheetData>
    <row r="1" spans="1:17" x14ac:dyDescent="0.3">
      <c r="A1" s="83" t="s">
        <v>274</v>
      </c>
      <c r="B1" s="83" t="s">
        <v>0</v>
      </c>
      <c r="C1" s="83" t="s">
        <v>645</v>
      </c>
      <c r="D1" s="83" t="s">
        <v>276</v>
      </c>
      <c r="E1" s="73" t="s">
        <v>2</v>
      </c>
      <c r="F1" s="83" t="s">
        <v>1</v>
      </c>
      <c r="G1" s="83" t="s">
        <v>277</v>
      </c>
      <c r="H1" s="83" t="s">
        <v>278</v>
      </c>
      <c r="I1" s="83" t="s">
        <v>279</v>
      </c>
      <c r="J1" s="83" t="s">
        <v>251</v>
      </c>
      <c r="K1" s="83" t="s">
        <v>280</v>
      </c>
      <c r="L1" s="83" t="s">
        <v>281</v>
      </c>
      <c r="M1" s="83" t="s">
        <v>282</v>
      </c>
      <c r="O1" s="25" t="s">
        <v>850</v>
      </c>
      <c r="P1" s="25" t="s">
        <v>803</v>
      </c>
    </row>
    <row r="2" spans="1:17" s="92" customFormat="1" x14ac:dyDescent="0.3">
      <c r="A2" s="34">
        <f>IF(P2=1,_xlfn.XLOOKUP(B2,SongID_DB!$B$2:$B$964,SongID_DB!$A$2:$A$964,,1,1)+2000,_xlfn.XLOOKUP(B2,SongID_DB!$B$2:$B$964,SongID_DB!$A$2:$A$964,,1,1))</f>
        <v>290</v>
      </c>
      <c r="B2" s="34" t="s">
        <v>1257</v>
      </c>
      <c r="C2" s="34" t="s">
        <v>2996</v>
      </c>
      <c r="D2" s="34"/>
      <c r="E2" s="34">
        <v>7</v>
      </c>
      <c r="F2" s="34">
        <v>2</v>
      </c>
      <c r="G2" s="34">
        <v>0</v>
      </c>
      <c r="H2" s="34">
        <f>2^O2/2</f>
        <v>1</v>
      </c>
      <c r="I2" s="34" t="str">
        <f>IF(ISNUMBER(SEARCH("達人",B2)),"보면분기문제",IF(ISNUMBER(SEARCH("玄人",B2)),"보면분기문제",IF(ISNUMBER(SEARCH("普通",B2)),"보면분기문제","")))</f>
        <v/>
      </c>
      <c r="J2" s="34">
        <v>0</v>
      </c>
      <c r="K2" s="34">
        <f>IF(P2=1,_xlfn.XLOOKUP(B2,'極スコア(裏)_DB'!$A$2:$A$171,'極スコア(裏)_DB'!$B$2:$B$171,"점수 정보 없음",1,1),_xlfn.XLOOKUP(B2,極スコア_DB!$A$1:$A$962,極スコア_DB!$B$1:$B$962,"점수 정보 없음",1,1))</f>
        <v>1001100</v>
      </c>
      <c r="L2" s="34">
        <v>0</v>
      </c>
      <c r="M2" s="34">
        <v>0</v>
      </c>
      <c r="N2" s="84"/>
      <c r="O2" s="34">
        <v>1</v>
      </c>
      <c r="P2" s="34">
        <v>0</v>
      </c>
      <c r="Q2" s="25" t="s">
        <v>825</v>
      </c>
    </row>
    <row r="3" spans="1:17" s="92" customFormat="1" x14ac:dyDescent="0.3">
      <c r="A3" s="34">
        <f>IF(P3=1,_xlfn.XLOOKUP(B3,SongID_DB!$B$2:$B$964,SongID_DB!$A$2:$A$964,,1,1)+2000,_xlfn.XLOOKUP(B3,SongID_DB!$B$2:$B$964,SongID_DB!$A$2:$A$964,,1,1))</f>
        <v>545</v>
      </c>
      <c r="B3" s="34" t="s">
        <v>1616</v>
      </c>
      <c r="C3" s="34"/>
      <c r="D3" s="34"/>
      <c r="E3" s="34">
        <v>7</v>
      </c>
      <c r="F3" s="34">
        <v>2</v>
      </c>
      <c r="G3" s="34">
        <v>1</v>
      </c>
      <c r="H3" s="34">
        <f t="shared" ref="H3:H16" si="0">2^O3/2</f>
        <v>16</v>
      </c>
      <c r="I3" s="34" t="str">
        <f t="shared" ref="I3:I65" si="1">IF(ISNUMBER(SEARCH("達人",B3)),"보면분기문제",IF(ISNUMBER(SEARCH("玄人",B3)),"보면분기문제",IF(ISNUMBER(SEARCH("普通",B3)),"보면분기문제","")))</f>
        <v/>
      </c>
      <c r="J3" s="34">
        <v>0</v>
      </c>
      <c r="K3" s="34">
        <f>IF(P3=1,_xlfn.XLOOKUP(B3,'極スコア(裏)_DB'!$A$2:$A$171,'極スコア(裏)_DB'!$B$2:$B$171,"점수 정보 없음",1,1),_xlfn.XLOOKUP(B3,極スコア_DB!$A$1:$A$962,極スコア_DB!$B$1:$B$962,"점수 정보 없음",1,1))</f>
        <v>1001920</v>
      </c>
      <c r="L3" s="34">
        <v>0</v>
      </c>
      <c r="M3" s="34">
        <v>0</v>
      </c>
      <c r="N3" s="84"/>
      <c r="O3" s="34">
        <v>5</v>
      </c>
      <c r="P3" s="34">
        <v>0</v>
      </c>
      <c r="Q3" s="25" t="str">
        <f>COUNTIF(K2:K151,0)&amp;"개"</f>
        <v>27개</v>
      </c>
    </row>
    <row r="4" spans="1:17" s="92" customFormat="1" x14ac:dyDescent="0.3">
      <c r="A4" s="34">
        <f>IF(P4=1,_xlfn.XLOOKUP(B4,SongID_DB!$B$2:$B$964,SongID_DB!$A$2:$A$964,,1,1)+2000,_xlfn.XLOOKUP(B4,SongID_DB!$B$2:$B$964,SongID_DB!$A$2:$A$964,,1,1))</f>
        <v>342</v>
      </c>
      <c r="B4" s="34" t="s">
        <v>3101</v>
      </c>
      <c r="C4" s="34" t="s">
        <v>2997</v>
      </c>
      <c r="D4" s="34"/>
      <c r="E4" s="34">
        <v>7</v>
      </c>
      <c r="F4" s="34">
        <v>2</v>
      </c>
      <c r="G4" s="34">
        <v>2</v>
      </c>
      <c r="H4" s="34">
        <f t="shared" si="0"/>
        <v>128</v>
      </c>
      <c r="I4" s="34" t="str">
        <f t="shared" si="1"/>
        <v/>
      </c>
      <c r="J4" s="34">
        <v>0</v>
      </c>
      <c r="K4" s="34">
        <f>IF(P4=1,_xlfn.XLOOKUP(B4,'極スコア(裏)_DB'!$A$2:$A$171,'極スコア(裏)_DB'!$B$2:$B$171,"점수 정보 없음",1,1),_xlfn.XLOOKUP(B4,極スコア_DB!$A$1:$A$962,極スコア_DB!$B$1:$B$962,"점수 정보 없음",1,1))</f>
        <v>0</v>
      </c>
      <c r="L4" s="34">
        <v>0</v>
      </c>
      <c r="M4" s="34">
        <v>0</v>
      </c>
      <c r="N4" s="84"/>
      <c r="O4" s="34">
        <v>8</v>
      </c>
      <c r="P4" s="34">
        <v>0</v>
      </c>
    </row>
    <row r="5" spans="1:17" s="92" customFormat="1" x14ac:dyDescent="0.3">
      <c r="A5" s="34">
        <f>IF(P5=1,_xlfn.XLOOKUP(B5,SongID_DB!$B$2:$B$964,SongID_DB!$A$2:$A$964,,1,1)+2000,_xlfn.XLOOKUP(B5,SongID_DB!$B$2:$B$964,SongID_DB!$A$2:$A$964,,1,1))</f>
        <v>553</v>
      </c>
      <c r="B5" s="34" t="s">
        <v>1630</v>
      </c>
      <c r="C5" s="34"/>
      <c r="D5" s="34"/>
      <c r="E5" s="34">
        <v>7</v>
      </c>
      <c r="F5" s="34">
        <v>2</v>
      </c>
      <c r="G5" s="34">
        <v>3</v>
      </c>
      <c r="H5" s="34">
        <f t="shared" si="0"/>
        <v>16</v>
      </c>
      <c r="I5" s="34" t="str">
        <f t="shared" si="1"/>
        <v/>
      </c>
      <c r="J5" s="34">
        <v>0</v>
      </c>
      <c r="K5" s="34">
        <f>IF(P5=1,_xlfn.XLOOKUP(B5,'極スコア(裏)_DB'!$A$2:$A$171,'極スコア(裏)_DB'!$B$2:$B$171,"점수 정보 없음",1,1),_xlfn.XLOOKUP(B5,極スコア_DB!$A$1:$A$962,極スコア_DB!$B$1:$B$962,"점수 정보 없음",1,1))</f>
        <v>1005650</v>
      </c>
      <c r="L5" s="34">
        <v>0</v>
      </c>
      <c r="M5" s="34">
        <v>0</v>
      </c>
      <c r="N5" s="84"/>
      <c r="O5" s="34">
        <v>5</v>
      </c>
      <c r="P5" s="34">
        <v>0</v>
      </c>
    </row>
    <row r="6" spans="1:17" s="92" customFormat="1" x14ac:dyDescent="0.3">
      <c r="A6" s="34">
        <f>IF(P6=1,_xlfn.XLOOKUP(B6,SongID_DB!$B$2:$B$964,SongID_DB!$A$2:$A$964,,1,1)+2000,_xlfn.XLOOKUP(B6,SongID_DB!$B$2:$B$964,SongID_DB!$A$2:$A$964,,1,1))</f>
        <v>354</v>
      </c>
      <c r="B6" s="34" t="s">
        <v>1347</v>
      </c>
      <c r="C6" s="34" t="s">
        <v>2998</v>
      </c>
      <c r="D6" s="34"/>
      <c r="E6" s="34">
        <v>7</v>
      </c>
      <c r="F6" s="34">
        <v>2</v>
      </c>
      <c r="G6" s="34">
        <v>4</v>
      </c>
      <c r="H6" s="34">
        <f t="shared" si="0"/>
        <v>128</v>
      </c>
      <c r="I6" s="34" t="str">
        <f t="shared" si="1"/>
        <v/>
      </c>
      <c r="J6" s="34">
        <v>0</v>
      </c>
      <c r="K6" s="34">
        <f>IF(P6=1,_xlfn.XLOOKUP(B6,'極スコア(裏)_DB'!$A$2:$A$171,'極スコア(裏)_DB'!$B$2:$B$171,"점수 정보 없음",1,1),_xlfn.XLOOKUP(B6,極スコア_DB!$A$1:$A$962,極スコア_DB!$B$1:$B$962,"점수 정보 없음",1,1))</f>
        <v>1000900</v>
      </c>
      <c r="L6" s="34">
        <v>0</v>
      </c>
      <c r="M6" s="34">
        <v>0</v>
      </c>
      <c r="N6" s="84"/>
      <c r="O6" s="34">
        <v>8</v>
      </c>
      <c r="P6" s="34">
        <v>0</v>
      </c>
    </row>
    <row r="7" spans="1:17" s="92" customFormat="1" x14ac:dyDescent="0.3">
      <c r="A7" s="34">
        <f>IF(P7=1,_xlfn.XLOOKUP(B7,SongID_DB!$B$2:$B$964,SongID_DB!$A$2:$A$964,,1,1)+2000,_xlfn.XLOOKUP(B7,SongID_DB!$B$2:$B$964,SongID_DB!$A$2:$A$964,,1,1))</f>
        <v>139</v>
      </c>
      <c r="B7" s="34" t="s">
        <v>548</v>
      </c>
      <c r="C7" s="34"/>
      <c r="D7" s="34"/>
      <c r="E7" s="34">
        <v>7</v>
      </c>
      <c r="F7" s="34">
        <v>2</v>
      </c>
      <c r="G7" s="34">
        <v>5</v>
      </c>
      <c r="H7" s="34">
        <f t="shared" si="0"/>
        <v>128</v>
      </c>
      <c r="I7" s="34" t="str">
        <f t="shared" si="1"/>
        <v/>
      </c>
      <c r="J7" s="34">
        <v>0</v>
      </c>
      <c r="K7" s="34">
        <f>IF(P7=1,_xlfn.XLOOKUP(B7,'極スコア(裏)_DB'!$A$2:$A$171,'極スコア(裏)_DB'!$B$2:$B$171,"점수 정보 없음",1,1),_xlfn.XLOOKUP(B7,極スコア_DB!$A$1:$A$962,極スコア_DB!$B$1:$B$962,"점수 정보 없음",1,1))</f>
        <v>1004200</v>
      </c>
      <c r="L7" s="34">
        <v>0</v>
      </c>
      <c r="M7" s="34">
        <v>0</v>
      </c>
      <c r="N7" s="84"/>
      <c r="O7" s="34">
        <v>8</v>
      </c>
      <c r="P7" s="34">
        <v>0</v>
      </c>
    </row>
    <row r="8" spans="1:17" s="92" customFormat="1" x14ac:dyDescent="0.3">
      <c r="A8" s="34">
        <f>IF(P8=1,_xlfn.XLOOKUP(B8,SongID_DB!$B$2:$B$964,SongID_DB!$A$2:$A$964,,1,1)+2000,_xlfn.XLOOKUP(B8,SongID_DB!$B$2:$B$964,SongID_DB!$A$2:$A$964,,1,1))</f>
        <v>61</v>
      </c>
      <c r="B8" s="34" t="s">
        <v>945</v>
      </c>
      <c r="C8" s="34" t="s">
        <v>2999</v>
      </c>
      <c r="D8" s="34"/>
      <c r="E8" s="34">
        <v>7</v>
      </c>
      <c r="F8" s="34">
        <v>2</v>
      </c>
      <c r="G8" s="34">
        <v>6</v>
      </c>
      <c r="H8" s="34">
        <f t="shared" si="0"/>
        <v>128</v>
      </c>
      <c r="I8" s="34" t="str">
        <f t="shared" si="1"/>
        <v/>
      </c>
      <c r="J8" s="34">
        <v>0</v>
      </c>
      <c r="K8" s="34">
        <f>IF(P8=1,_xlfn.XLOOKUP(B8,'極スコア(裏)_DB'!$A$2:$A$171,'極スコア(裏)_DB'!$B$2:$B$171,"점수 정보 없음",1,1),_xlfn.XLOOKUP(B8,極スコア_DB!$A$1:$A$962,極スコア_DB!$B$1:$B$962,"점수 정보 없음",1,1))</f>
        <v>0</v>
      </c>
      <c r="L8" s="34">
        <v>0</v>
      </c>
      <c r="M8" s="34">
        <v>0</v>
      </c>
      <c r="N8" s="84"/>
      <c r="O8" s="34">
        <v>8</v>
      </c>
      <c r="P8" s="34">
        <v>0</v>
      </c>
    </row>
    <row r="9" spans="1:17" s="92" customFormat="1" x14ac:dyDescent="0.3">
      <c r="A9" s="34">
        <f>IF(P9=1,_xlfn.XLOOKUP(B9,SongID_DB!$B$2:$B$964,SongID_DB!$A$2:$A$964,,1,1)+2000,_xlfn.XLOOKUP(B9,SongID_DB!$B$2:$B$964,SongID_DB!$A$2:$A$964,,1,1))</f>
        <v>941</v>
      </c>
      <c r="B9" s="34" t="s">
        <v>2144</v>
      </c>
      <c r="C9" s="34"/>
      <c r="D9" s="34"/>
      <c r="E9" s="34">
        <v>7</v>
      </c>
      <c r="F9" s="34">
        <v>2</v>
      </c>
      <c r="G9" s="34">
        <v>7</v>
      </c>
      <c r="H9" s="34">
        <f t="shared" si="0"/>
        <v>128</v>
      </c>
      <c r="I9" s="34" t="str">
        <f t="shared" si="1"/>
        <v/>
      </c>
      <c r="J9" s="34">
        <v>0</v>
      </c>
      <c r="K9" s="34">
        <f>IF(P9=1,_xlfn.XLOOKUP(B9,'極スコア(裏)_DB'!$A$2:$A$171,'極スコア(裏)_DB'!$B$2:$B$171,"점수 정보 없음",1,1),_xlfn.XLOOKUP(B9,極スコア_DB!$A$1:$A$962,極スコア_DB!$B$1:$B$962,"점수 정보 없음",1,1))</f>
        <v>1004100</v>
      </c>
      <c r="L9" s="34">
        <v>0</v>
      </c>
      <c r="M9" s="34">
        <v>0</v>
      </c>
      <c r="N9" s="84"/>
      <c r="O9" s="34">
        <v>8</v>
      </c>
      <c r="P9" s="34">
        <v>0</v>
      </c>
    </row>
    <row r="10" spans="1:17" s="92" customFormat="1" x14ac:dyDescent="0.3">
      <c r="A10" s="34">
        <f>IF(P10=1,_xlfn.XLOOKUP(B10,SongID_DB!$B$2:$B$964,SongID_DB!$A$2:$A$964,,1,1)+2000,_xlfn.XLOOKUP(B10,SongID_DB!$B$2:$B$964,SongID_DB!$A$2:$A$964,,1,1))</f>
        <v>109</v>
      </c>
      <c r="B10" s="34" t="s">
        <v>636</v>
      </c>
      <c r="C10" s="34"/>
      <c r="D10" s="34"/>
      <c r="E10" s="34">
        <v>7</v>
      </c>
      <c r="F10" s="34">
        <v>2</v>
      </c>
      <c r="G10" s="34">
        <v>8</v>
      </c>
      <c r="H10" s="34">
        <f t="shared" si="0"/>
        <v>128</v>
      </c>
      <c r="I10" s="34" t="str">
        <f t="shared" si="1"/>
        <v/>
      </c>
      <c r="J10" s="34">
        <v>0</v>
      </c>
      <c r="K10" s="34">
        <f>IF(P10=1,_xlfn.XLOOKUP(B10,'極スコア(裏)_DB'!$A$2:$A$171,'極スコア(裏)_DB'!$B$2:$B$171,"점수 정보 없음",1,1),_xlfn.XLOOKUP(B10,極スコア_DB!$A$1:$A$962,極スコア_DB!$B$1:$B$962,"점수 정보 없음",1,1))</f>
        <v>1003720</v>
      </c>
      <c r="L10" s="34">
        <v>0</v>
      </c>
      <c r="M10" s="34">
        <v>0</v>
      </c>
      <c r="N10" s="84"/>
      <c r="O10" s="34">
        <v>8</v>
      </c>
      <c r="P10" s="34">
        <v>0</v>
      </c>
    </row>
    <row r="11" spans="1:17" s="92" customFormat="1" x14ac:dyDescent="0.3">
      <c r="A11" s="34">
        <f>IF(P11=1,_xlfn.XLOOKUP(B11,SongID_DB!$B$2:$B$964,SongID_DB!$A$2:$A$964,,1,1)+2000,_xlfn.XLOOKUP(B11,SongID_DB!$B$2:$B$964,SongID_DB!$A$2:$A$964,,1,1))</f>
        <v>2683</v>
      </c>
      <c r="B11" s="34" t="s">
        <v>2768</v>
      </c>
      <c r="C11" s="34" t="s">
        <v>2951</v>
      </c>
      <c r="D11" s="34"/>
      <c r="E11" s="34">
        <v>7</v>
      </c>
      <c r="F11" s="34">
        <v>2</v>
      </c>
      <c r="G11" s="34">
        <v>9</v>
      </c>
      <c r="H11" s="34">
        <f t="shared" si="0"/>
        <v>32</v>
      </c>
      <c r="I11" s="34" t="str">
        <f t="shared" si="1"/>
        <v/>
      </c>
      <c r="J11" s="34">
        <v>0</v>
      </c>
      <c r="K11" s="34">
        <f>IF(P11=1,_xlfn.XLOOKUP(B11,'極スコア(裏)_DB'!$A$2:$A$171,'極スコア(裏)_DB'!$B$2:$B$171,"점수 정보 없음",1,1),_xlfn.XLOOKUP(B11,極スコア_DB!$A$1:$A$962,極スコア_DB!$B$1:$B$962,"점수 정보 없음",1,1))</f>
        <v>1002360</v>
      </c>
      <c r="L11" s="34">
        <v>0</v>
      </c>
      <c r="M11" s="34">
        <v>0</v>
      </c>
      <c r="N11" s="84"/>
      <c r="O11" s="34">
        <v>6</v>
      </c>
      <c r="P11" s="34">
        <v>1</v>
      </c>
    </row>
    <row r="12" spans="1:17" s="92" customFormat="1" x14ac:dyDescent="0.3">
      <c r="A12" s="34">
        <f>IF(P12=1,_xlfn.XLOOKUP(B12,SongID_DB!$B$2:$B$964,SongID_DB!$A$2:$A$964,,1,1)+2000,_xlfn.XLOOKUP(B12,SongID_DB!$B$2:$B$964,SongID_DB!$A$2:$A$964,,1,1))</f>
        <v>151</v>
      </c>
      <c r="B12" s="34" t="s">
        <v>3102</v>
      </c>
      <c r="C12" s="34"/>
      <c r="D12" s="34"/>
      <c r="E12" s="34">
        <v>7</v>
      </c>
      <c r="F12" s="34">
        <v>2</v>
      </c>
      <c r="G12" s="34">
        <v>10</v>
      </c>
      <c r="H12" s="34">
        <f t="shared" si="0"/>
        <v>16</v>
      </c>
      <c r="I12" s="34" t="str">
        <f t="shared" si="1"/>
        <v/>
      </c>
      <c r="J12" s="34">
        <v>0</v>
      </c>
      <c r="K12" s="34">
        <f>IF(P12=1,_xlfn.XLOOKUP(B12,'極スコア(裏)_DB'!$A$2:$A$171,'極スコア(裏)_DB'!$B$2:$B$171,"점수 정보 없음",1,1),_xlfn.XLOOKUP(B12,極スコア_DB!$A$1:$A$962,極スコア_DB!$B$1:$B$962,"점수 정보 없음",1,1))</f>
        <v>1000380</v>
      </c>
      <c r="L12" s="34">
        <v>0</v>
      </c>
      <c r="M12" s="34">
        <v>0</v>
      </c>
      <c r="N12" s="84"/>
      <c r="O12" s="34">
        <v>5</v>
      </c>
      <c r="P12" s="34">
        <v>0</v>
      </c>
    </row>
    <row r="13" spans="1:17" s="92" customFormat="1" x14ac:dyDescent="0.3">
      <c r="A13" s="34">
        <f>IF(P13=1,_xlfn.XLOOKUP(B13,SongID_DB!$B$2:$B$964,SongID_DB!$A$2:$A$964,,1,1)+2000,_xlfn.XLOOKUP(B13,SongID_DB!$B$2:$B$964,SongID_DB!$A$2:$A$964,,1,1))</f>
        <v>1010</v>
      </c>
      <c r="B13" s="34" t="s">
        <v>2241</v>
      </c>
      <c r="C13" s="34" t="s">
        <v>3000</v>
      </c>
      <c r="D13" s="34"/>
      <c r="E13" s="34">
        <v>7</v>
      </c>
      <c r="F13" s="34">
        <v>2</v>
      </c>
      <c r="G13" s="34">
        <v>11</v>
      </c>
      <c r="H13" s="34">
        <f t="shared" si="0"/>
        <v>128</v>
      </c>
      <c r="I13" s="34" t="str">
        <f t="shared" si="1"/>
        <v/>
      </c>
      <c r="J13" s="34">
        <v>0</v>
      </c>
      <c r="K13" s="34">
        <f>IF(P13=1,_xlfn.XLOOKUP(B13,'極スコア(裏)_DB'!$A$2:$A$171,'極スコア(裏)_DB'!$B$2:$B$171,"점수 정보 없음",1,1),_xlfn.XLOOKUP(B13,極スコア_DB!$A$1:$A$962,極スコア_DB!$B$1:$B$962,"점수 정보 없음",1,1))</f>
        <v>1002240</v>
      </c>
      <c r="L13" s="34">
        <v>0</v>
      </c>
      <c r="M13" s="34">
        <v>0</v>
      </c>
      <c r="N13" s="84"/>
      <c r="O13" s="34">
        <v>8</v>
      </c>
      <c r="P13" s="34">
        <v>0</v>
      </c>
    </row>
    <row r="14" spans="1:17" s="92" customFormat="1" x14ac:dyDescent="0.3">
      <c r="A14" s="34">
        <f>IF(P14=1,_xlfn.XLOOKUP(B14,SongID_DB!$B$2:$B$964,SongID_DB!$A$2:$A$964,,1,1)+2000,_xlfn.XLOOKUP(B14,SongID_DB!$B$2:$B$964,SongID_DB!$A$2:$A$964,,1,1))</f>
        <v>264</v>
      </c>
      <c r="B14" s="34" t="s">
        <v>1219</v>
      </c>
      <c r="C14" s="34" t="s">
        <v>3001</v>
      </c>
      <c r="D14" s="34"/>
      <c r="E14" s="34">
        <v>7</v>
      </c>
      <c r="F14" s="34">
        <v>2</v>
      </c>
      <c r="G14" s="34">
        <v>12</v>
      </c>
      <c r="H14" s="34">
        <f t="shared" si="0"/>
        <v>128</v>
      </c>
      <c r="I14" s="34" t="str">
        <f t="shared" si="1"/>
        <v/>
      </c>
      <c r="J14" s="34">
        <v>0</v>
      </c>
      <c r="K14" s="34">
        <f>IF(P14=1,_xlfn.XLOOKUP(B14,'極スコア(裏)_DB'!$A$2:$A$171,'極スコア(裏)_DB'!$B$2:$B$171,"점수 정보 없음",1,1),_xlfn.XLOOKUP(B14,極スコア_DB!$A$1:$A$962,極スコア_DB!$B$1:$B$962,"점수 정보 없음",1,1))</f>
        <v>1001150</v>
      </c>
      <c r="L14" s="34">
        <v>0</v>
      </c>
      <c r="M14" s="34">
        <v>0</v>
      </c>
      <c r="N14" s="84"/>
      <c r="O14" s="34">
        <v>8</v>
      </c>
      <c r="P14" s="34">
        <v>0</v>
      </c>
    </row>
    <row r="15" spans="1:17" s="92" customFormat="1" x14ac:dyDescent="0.3">
      <c r="A15" s="34">
        <f>IF(P15=1,_xlfn.XLOOKUP(B15,SongID_DB!$B$2:$B$964,SongID_DB!$A$2:$A$964,,1,1)+2000,_xlfn.XLOOKUP(B15,SongID_DB!$B$2:$B$964,SongID_DB!$A$2:$A$964,,1,1))</f>
        <v>149</v>
      </c>
      <c r="B15" s="34" t="s">
        <v>3103</v>
      </c>
      <c r="C15" s="34" t="s">
        <v>2804</v>
      </c>
      <c r="D15" s="34"/>
      <c r="E15" s="34">
        <v>7</v>
      </c>
      <c r="F15" s="34">
        <v>2</v>
      </c>
      <c r="G15" s="34">
        <v>13</v>
      </c>
      <c r="H15" s="34">
        <f t="shared" si="0"/>
        <v>128</v>
      </c>
      <c r="I15" s="34" t="str">
        <f t="shared" si="1"/>
        <v/>
      </c>
      <c r="J15" s="34">
        <v>0</v>
      </c>
      <c r="K15" s="34">
        <f>IF(P15=1,_xlfn.XLOOKUP(B15,'極スコア(裏)_DB'!$A$2:$A$171,'極スコア(裏)_DB'!$B$2:$B$171,"점수 정보 없음",1,1),_xlfn.XLOOKUP(B15,極スコア_DB!$A$1:$A$962,極スコア_DB!$B$1:$B$962,"점수 정보 없음",1,1))</f>
        <v>1003460</v>
      </c>
      <c r="L15" s="34">
        <v>0</v>
      </c>
      <c r="M15" s="34">
        <v>0</v>
      </c>
      <c r="N15" s="84"/>
      <c r="O15" s="34">
        <v>8</v>
      </c>
      <c r="P15" s="34">
        <v>0</v>
      </c>
    </row>
    <row r="16" spans="1:17" s="92" customFormat="1" x14ac:dyDescent="0.3">
      <c r="A16" s="34">
        <f>IF(P16=1,_xlfn.XLOOKUP(B16,SongID_DB!$B$2:$B$964,SongID_DB!$A$2:$A$964,,1,1)+2000,_xlfn.XLOOKUP(B16,SongID_DB!$B$2:$B$964,SongID_DB!$A$2:$A$964,,1,1))</f>
        <v>58</v>
      </c>
      <c r="B16" s="34" t="s">
        <v>939</v>
      </c>
      <c r="C16" s="34" t="s">
        <v>3002</v>
      </c>
      <c r="D16" s="34"/>
      <c r="E16" s="34">
        <v>7</v>
      </c>
      <c r="F16" s="34">
        <v>2</v>
      </c>
      <c r="G16" s="34">
        <v>14</v>
      </c>
      <c r="H16" s="34">
        <f t="shared" si="0"/>
        <v>1</v>
      </c>
      <c r="I16" s="34" t="str">
        <f t="shared" si="1"/>
        <v/>
      </c>
      <c r="J16" s="34">
        <v>0</v>
      </c>
      <c r="K16" s="34">
        <f>IF(P16=1,_xlfn.XLOOKUP(B16,'極スコア(裏)_DB'!$A$2:$A$171,'極スコア(裏)_DB'!$B$2:$B$171,"점수 정보 없음",1,1),_xlfn.XLOOKUP(B16,極スコア_DB!$A$1:$A$962,極スコア_DB!$B$1:$B$962,"점수 정보 없음",1,1))</f>
        <v>1002340</v>
      </c>
      <c r="L16" s="34">
        <v>0</v>
      </c>
      <c r="M16" s="34">
        <v>0</v>
      </c>
      <c r="N16" s="84"/>
      <c r="O16" s="34">
        <v>1</v>
      </c>
      <c r="P16" s="34">
        <v>0</v>
      </c>
    </row>
    <row r="17" spans="1:16" x14ac:dyDescent="0.3">
      <c r="A17" s="89">
        <f>IF(P17=1,_xlfn.XLOOKUP(B17,SongID_DB!$B$2:$B$964,SongID_DB!$A$2:$A$964,,1,1)+2000,_xlfn.XLOOKUP(B17,SongID_DB!$B$2:$B$964,SongID_DB!$A$2:$A$964,,1,1))</f>
        <v>679</v>
      </c>
      <c r="B17" s="74" t="s">
        <v>3104</v>
      </c>
      <c r="C17" s="74" t="s">
        <v>3003</v>
      </c>
      <c r="D17" s="89"/>
      <c r="E17" s="74">
        <v>7</v>
      </c>
      <c r="F17" s="74">
        <v>3</v>
      </c>
      <c r="G17" s="74">
        <v>0</v>
      </c>
      <c r="H17" s="74">
        <f>2^O27/2</f>
        <v>16</v>
      </c>
      <c r="I17" s="89" t="str">
        <f t="shared" si="1"/>
        <v/>
      </c>
      <c r="J17" s="74">
        <v>0</v>
      </c>
      <c r="K17" s="74">
        <f>IF(P17=1,_xlfn.XLOOKUP(B17,'極スコア(裏)_DB'!$A$2:$A$171,'極スコア(裏)_DB'!$B$2:$B$171,"점수 정보 없음",1,1),_xlfn.XLOOKUP(B17,極スコア_DB!$A$1:$A$962,極スコア_DB!$B$1:$B$962,"점수 정보 없음",1,1))</f>
        <v>1002380</v>
      </c>
      <c r="L17" s="74">
        <v>0</v>
      </c>
      <c r="M17" s="74">
        <v>0</v>
      </c>
      <c r="O17" s="37">
        <v>3</v>
      </c>
      <c r="P17" s="37">
        <v>0</v>
      </c>
    </row>
    <row r="18" spans="1:16" x14ac:dyDescent="0.3">
      <c r="A18" s="89">
        <f>IF(P18=1,_xlfn.XLOOKUP(B18,SongID_DB!$B$2:$B$964,SongID_DB!$A$2:$A$964,,1,1)+2000,_xlfn.XLOOKUP(B18,SongID_DB!$B$2:$B$964,SongID_DB!$A$2:$A$964,,1,1))</f>
        <v>693</v>
      </c>
      <c r="B18" s="74" t="s">
        <v>1803</v>
      </c>
      <c r="C18" s="74" t="s">
        <v>3004</v>
      </c>
      <c r="D18" s="89"/>
      <c r="E18" s="74">
        <v>7</v>
      </c>
      <c r="F18" s="74">
        <v>3</v>
      </c>
      <c r="G18" s="74">
        <v>1</v>
      </c>
      <c r="H18" s="74">
        <f t="shared" ref="H18:H31" si="2">2^O28/2</f>
        <v>128</v>
      </c>
      <c r="I18" s="89" t="str">
        <f t="shared" si="1"/>
        <v/>
      </c>
      <c r="J18" s="74">
        <v>0</v>
      </c>
      <c r="K18" s="74">
        <f>IF(P18=1,_xlfn.XLOOKUP(B18,'極スコア(裏)_DB'!$A$2:$A$171,'極スコア(裏)_DB'!$B$2:$B$171,"점수 정보 없음",1,1),_xlfn.XLOOKUP(B18,極スコア_DB!$A$1:$A$962,極スコア_DB!$B$1:$B$962,"점수 정보 없음",1,1))</f>
        <v>1004950</v>
      </c>
      <c r="L18" s="74">
        <v>0</v>
      </c>
      <c r="M18" s="74">
        <v>0</v>
      </c>
      <c r="O18" s="37">
        <v>1</v>
      </c>
      <c r="P18" s="37">
        <v>0</v>
      </c>
    </row>
    <row r="19" spans="1:16" x14ac:dyDescent="0.3">
      <c r="A19" s="89">
        <f>IF(P19=1,_xlfn.XLOOKUP(B19,SongID_DB!$B$2:$B$964,SongID_DB!$A$2:$A$964,,1,1)+2000,_xlfn.XLOOKUP(B19,SongID_DB!$B$2:$B$964,SongID_DB!$A$2:$A$964,,1,1))</f>
        <v>107</v>
      </c>
      <c r="B19" s="74" t="s">
        <v>3105</v>
      </c>
      <c r="C19" s="74" t="s">
        <v>3005</v>
      </c>
      <c r="D19" s="89"/>
      <c r="E19" s="74">
        <v>7</v>
      </c>
      <c r="F19" s="74">
        <v>3</v>
      </c>
      <c r="G19" s="74">
        <v>2</v>
      </c>
      <c r="H19" s="74">
        <f t="shared" si="2"/>
        <v>4</v>
      </c>
      <c r="I19" s="89" t="str">
        <f t="shared" si="1"/>
        <v/>
      </c>
      <c r="J19" s="74">
        <v>0</v>
      </c>
      <c r="K19" s="74">
        <f>IF(P19=1,_xlfn.XLOOKUP(B19,'極スコア(裏)_DB'!$A$2:$A$171,'極スコア(裏)_DB'!$B$2:$B$171,"점수 정보 없음",1,1),_xlfn.XLOOKUP(B19,極スコア_DB!$A$1:$A$962,極スコア_DB!$B$1:$B$962,"점수 정보 없음",1,1))</f>
        <v>0</v>
      </c>
      <c r="L19" s="74">
        <v>0</v>
      </c>
      <c r="M19" s="74">
        <v>0</v>
      </c>
      <c r="O19" s="37">
        <v>8</v>
      </c>
      <c r="P19" s="37">
        <v>0</v>
      </c>
    </row>
    <row r="20" spans="1:16" x14ac:dyDescent="0.3">
      <c r="A20" s="89">
        <f>IF(P20=1,_xlfn.XLOOKUP(B20,SongID_DB!$B$2:$B$964,SongID_DB!$A$2:$A$964,,1,1)+2000,_xlfn.XLOOKUP(B20,SongID_DB!$B$2:$B$964,SongID_DB!$A$2:$A$964,,1,1))</f>
        <v>141</v>
      </c>
      <c r="B20" s="74" t="s">
        <v>1066</v>
      </c>
      <c r="C20" s="74"/>
      <c r="D20" s="89"/>
      <c r="E20" s="74">
        <v>7</v>
      </c>
      <c r="F20" s="74">
        <v>3</v>
      </c>
      <c r="G20" s="74">
        <v>3</v>
      </c>
      <c r="H20" s="74">
        <f t="shared" si="2"/>
        <v>128</v>
      </c>
      <c r="I20" s="89" t="str">
        <f t="shared" si="1"/>
        <v/>
      </c>
      <c r="J20" s="74">
        <v>0</v>
      </c>
      <c r="K20" s="74">
        <f>IF(P20=1,_xlfn.XLOOKUP(B20,'極スコア(裏)_DB'!$A$2:$A$171,'極スコア(裏)_DB'!$B$2:$B$171,"점수 정보 없음",1,1),_xlfn.XLOOKUP(B20,極スコア_DB!$A$1:$A$962,極スコア_DB!$B$1:$B$962,"점수 정보 없음",1,1))</f>
        <v>0</v>
      </c>
      <c r="L20" s="74">
        <v>0</v>
      </c>
      <c r="M20" s="74">
        <v>0</v>
      </c>
      <c r="O20" s="37">
        <v>8</v>
      </c>
      <c r="P20" s="37">
        <v>0</v>
      </c>
    </row>
    <row r="21" spans="1:16" x14ac:dyDescent="0.3">
      <c r="A21" s="89">
        <f>IF(P21=1,_xlfn.XLOOKUP(B21,SongID_DB!$B$2:$B$964,SongID_DB!$A$2:$A$964,,1,1)+2000,_xlfn.XLOOKUP(B21,SongID_DB!$B$2:$B$964,SongID_DB!$A$2:$A$964,,1,1))</f>
        <v>889</v>
      </c>
      <c r="B21" s="74" t="s">
        <v>2066</v>
      </c>
      <c r="C21" s="74"/>
      <c r="D21" s="89"/>
      <c r="E21" s="74">
        <v>7</v>
      </c>
      <c r="F21" s="74">
        <v>3</v>
      </c>
      <c r="G21" s="74">
        <v>4</v>
      </c>
      <c r="H21" s="74">
        <f t="shared" si="2"/>
        <v>16</v>
      </c>
      <c r="I21" s="89" t="str">
        <f t="shared" si="1"/>
        <v/>
      </c>
      <c r="J21" s="74">
        <v>0</v>
      </c>
      <c r="K21" s="74">
        <f>IF(P21=1,_xlfn.XLOOKUP(B21,'極スコア(裏)_DB'!$A$2:$A$171,'極スコア(裏)_DB'!$B$2:$B$171,"점수 정보 없음",1,1),_xlfn.XLOOKUP(B21,極スコア_DB!$A$1:$A$962,極スコア_DB!$B$1:$B$962,"점수 정보 없음",1,1))</f>
        <v>1003370</v>
      </c>
      <c r="L21" s="74">
        <v>0</v>
      </c>
      <c r="M21" s="74">
        <v>0</v>
      </c>
      <c r="O21" s="37">
        <v>8</v>
      </c>
      <c r="P21" s="37">
        <v>0</v>
      </c>
    </row>
    <row r="22" spans="1:16" x14ac:dyDescent="0.3">
      <c r="A22" s="89">
        <f>IF(P22=1,_xlfn.XLOOKUP(B22,SongID_DB!$B$2:$B$964,SongID_DB!$A$2:$A$964,,1,1)+2000,_xlfn.XLOOKUP(B22,SongID_DB!$B$2:$B$964,SongID_DB!$A$2:$A$964,,1,1))</f>
        <v>203</v>
      </c>
      <c r="B22" s="74" t="s">
        <v>1136</v>
      </c>
      <c r="C22" s="89" t="s">
        <v>3006</v>
      </c>
      <c r="D22" s="89"/>
      <c r="E22" s="74">
        <v>7</v>
      </c>
      <c r="F22" s="74">
        <v>3</v>
      </c>
      <c r="G22" s="74">
        <v>5</v>
      </c>
      <c r="H22" s="74">
        <f t="shared" si="2"/>
        <v>128</v>
      </c>
      <c r="I22" s="89" t="str">
        <f t="shared" si="1"/>
        <v/>
      </c>
      <c r="J22" s="74">
        <v>0</v>
      </c>
      <c r="K22" s="74">
        <f>IF(P22=1,_xlfn.XLOOKUP(B22,'極スコア(裏)_DB'!$A$2:$A$171,'極スコア(裏)_DB'!$B$2:$B$171,"점수 정보 없음",1,1),_xlfn.XLOOKUP(B22,極スコア_DB!$A$1:$A$962,極スコア_DB!$B$1:$B$962,"점수 정보 없음",1,1))</f>
        <v>1002020</v>
      </c>
      <c r="L22" s="74">
        <v>0</v>
      </c>
      <c r="M22" s="74">
        <v>0</v>
      </c>
      <c r="O22" s="37">
        <v>5</v>
      </c>
      <c r="P22" s="37">
        <v>0</v>
      </c>
    </row>
    <row r="23" spans="1:16" x14ac:dyDescent="0.3">
      <c r="A23" s="89">
        <f>IF(P23=1,_xlfn.XLOOKUP(B23,SongID_DB!$B$2:$B$964,SongID_DB!$A$2:$A$964,,1,1)+2000,_xlfn.XLOOKUP(B23,SongID_DB!$B$2:$B$964,SongID_DB!$A$2:$A$964,,1,1))</f>
        <v>274</v>
      </c>
      <c r="B23" s="74" t="s">
        <v>2755</v>
      </c>
      <c r="C23" s="74" t="s">
        <v>2935</v>
      </c>
      <c r="D23" s="89"/>
      <c r="E23" s="74">
        <v>7</v>
      </c>
      <c r="F23" s="74">
        <v>3</v>
      </c>
      <c r="G23" s="74">
        <v>6</v>
      </c>
      <c r="H23" s="74">
        <f t="shared" si="2"/>
        <v>128</v>
      </c>
      <c r="I23" s="89" t="str">
        <f t="shared" si="1"/>
        <v/>
      </c>
      <c r="J23" s="74">
        <v>0</v>
      </c>
      <c r="K23" s="74">
        <f>IF(P23=1,_xlfn.XLOOKUP(B23,'極スコア(裏)_DB'!$A$2:$A$171,'極スコア(裏)_DB'!$B$2:$B$171,"점수 정보 없음",1,1),_xlfn.XLOOKUP(B23,極スコア_DB!$A$1:$A$962,極スコア_DB!$B$1:$B$962,"점수 정보 없음",1,1))</f>
        <v>1003320</v>
      </c>
      <c r="L23" s="74">
        <v>0</v>
      </c>
      <c r="M23" s="74">
        <v>0</v>
      </c>
      <c r="O23" s="37">
        <v>8</v>
      </c>
      <c r="P23" s="37">
        <v>0</v>
      </c>
    </row>
    <row r="24" spans="1:16" x14ac:dyDescent="0.3">
      <c r="A24" s="89">
        <f>IF(P24=1,_xlfn.XLOOKUP(B24,SongID_DB!$B$2:$B$964,SongID_DB!$A$2:$A$964,,1,1)+2000,_xlfn.XLOOKUP(B24,SongID_DB!$B$2:$B$964,SongID_DB!$A$2:$A$964,,1,1))</f>
        <v>984</v>
      </c>
      <c r="B24" s="74" t="s">
        <v>3106</v>
      </c>
      <c r="C24" s="74" t="s">
        <v>3007</v>
      </c>
      <c r="D24" s="89"/>
      <c r="E24" s="74">
        <v>7</v>
      </c>
      <c r="F24" s="74">
        <v>3</v>
      </c>
      <c r="G24" s="74">
        <v>7</v>
      </c>
      <c r="H24" s="74">
        <f t="shared" si="2"/>
        <v>128</v>
      </c>
      <c r="I24" s="89" t="str">
        <f t="shared" si="1"/>
        <v/>
      </c>
      <c r="J24" s="74">
        <v>0</v>
      </c>
      <c r="K24" s="74">
        <f>IF(P24=1,_xlfn.XLOOKUP(B24,'極スコア(裏)_DB'!$A$2:$A$171,'極スコア(裏)_DB'!$B$2:$B$171,"점수 정보 없음",1,1),_xlfn.XLOOKUP(B24,極スコア_DB!$A$1:$A$962,極スコア_DB!$B$1:$B$962,"점수 정보 없음",1,1))</f>
        <v>1002020</v>
      </c>
      <c r="L24" s="74">
        <v>0</v>
      </c>
      <c r="M24" s="74">
        <v>0</v>
      </c>
      <c r="O24" s="37">
        <v>2</v>
      </c>
      <c r="P24" s="37">
        <v>0</v>
      </c>
    </row>
    <row r="25" spans="1:16" x14ac:dyDescent="0.3">
      <c r="A25" s="89">
        <f>IF(P25=1,_xlfn.XLOOKUP(B25,SongID_DB!$B$2:$B$964,SongID_DB!$A$2:$A$964,,1,1)+2000,_xlfn.XLOOKUP(B25,SongID_DB!$B$2:$B$964,SongID_DB!$A$2:$A$964,,1,1))</f>
        <v>893</v>
      </c>
      <c r="B25" s="74" t="s">
        <v>3107</v>
      </c>
      <c r="C25" s="74" t="s">
        <v>3008</v>
      </c>
      <c r="D25" s="89"/>
      <c r="E25" s="74">
        <v>7</v>
      </c>
      <c r="F25" s="74">
        <v>3</v>
      </c>
      <c r="G25" s="74">
        <v>8</v>
      </c>
      <c r="H25" s="74">
        <f t="shared" si="2"/>
        <v>128</v>
      </c>
      <c r="I25" s="89" t="str">
        <f t="shared" si="1"/>
        <v/>
      </c>
      <c r="J25" s="74">
        <v>0</v>
      </c>
      <c r="K25" s="74">
        <f>IF(P25=1,_xlfn.XLOOKUP(B25,'極スコア(裏)_DB'!$A$2:$A$171,'極スコア(裏)_DB'!$B$2:$B$171,"점수 정보 없음",1,1),_xlfn.XLOOKUP(B25,極スコア_DB!$A$1:$A$962,極スコア_DB!$B$1:$B$962,"점수 정보 없음",1,1))</f>
        <v>1004150</v>
      </c>
      <c r="L25" s="74">
        <v>0</v>
      </c>
      <c r="M25" s="74">
        <v>0</v>
      </c>
      <c r="O25" s="37">
        <v>1</v>
      </c>
      <c r="P25" s="37">
        <v>0</v>
      </c>
    </row>
    <row r="26" spans="1:16" ht="33" x14ac:dyDescent="0.3">
      <c r="A26" s="89">
        <f>IF(P26=1,_xlfn.XLOOKUP(B26,SongID_DB!$B$2:$B$964,SongID_DB!$A$2:$A$964,,1,1)+2000,_xlfn.XLOOKUP(B26,SongID_DB!$B$2:$B$964,SongID_DB!$A$2:$A$964,,1,1))</f>
        <v>378</v>
      </c>
      <c r="B26" s="91" t="s">
        <v>3141</v>
      </c>
      <c r="C26" s="74" t="s">
        <v>3009</v>
      </c>
      <c r="D26" s="89"/>
      <c r="E26" s="74">
        <v>7</v>
      </c>
      <c r="F26" s="74">
        <v>3</v>
      </c>
      <c r="G26" s="74">
        <v>9</v>
      </c>
      <c r="H26" s="74">
        <f t="shared" si="2"/>
        <v>128</v>
      </c>
      <c r="I26" s="89" t="str">
        <f t="shared" si="1"/>
        <v/>
      </c>
      <c r="J26" s="74">
        <v>0</v>
      </c>
      <c r="K26" s="74">
        <f>IF(P26=1,_xlfn.XLOOKUP(B26,'極スコア(裏)_DB'!$A$2:$A$171,'極スコア(裏)_DB'!$B$2:$B$171,"점수 정보 없음",1,1),_xlfn.XLOOKUP(B26,極スコア_DB!$A$1:$A$962,極スコア_DB!$B$1:$B$962,"점수 정보 없음",1,1))</f>
        <v>1004110</v>
      </c>
      <c r="L26" s="74">
        <v>0</v>
      </c>
      <c r="M26" s="74">
        <v>0</v>
      </c>
      <c r="O26" s="37">
        <v>5</v>
      </c>
      <c r="P26" s="37">
        <v>0</v>
      </c>
    </row>
    <row r="27" spans="1:16" x14ac:dyDescent="0.3">
      <c r="A27" s="89">
        <f>IF(P27=1,_xlfn.XLOOKUP(B27,SongID_DB!$B$2:$B$964,SongID_DB!$A$2:$A$964,,1,1)+2000,_xlfn.XLOOKUP(B27,SongID_DB!$B$2:$B$964,SongID_DB!$A$2:$A$964,,1,1))</f>
        <v>281</v>
      </c>
      <c r="B27" s="74" t="s">
        <v>1242</v>
      </c>
      <c r="C27" s="74"/>
      <c r="D27" s="89"/>
      <c r="E27" s="74">
        <v>7</v>
      </c>
      <c r="F27" s="74">
        <v>3</v>
      </c>
      <c r="G27" s="74">
        <v>10</v>
      </c>
      <c r="H27" s="74">
        <f t="shared" si="2"/>
        <v>128</v>
      </c>
      <c r="I27" s="89" t="str">
        <f t="shared" si="1"/>
        <v/>
      </c>
      <c r="J27" s="74">
        <v>0</v>
      </c>
      <c r="K27" s="74">
        <f>IF(P27=1,_xlfn.XLOOKUP(B27,'極スコア(裏)_DB'!$A$2:$A$171,'極スコア(裏)_DB'!$B$2:$B$171,"점수 정보 없음",1,1),_xlfn.XLOOKUP(B27,極スコア_DB!$A$1:$A$962,極スコア_DB!$B$1:$B$962,"점수 정보 없음",1,1))</f>
        <v>1004480</v>
      </c>
      <c r="L27" s="74">
        <v>0</v>
      </c>
      <c r="M27" s="74">
        <v>0</v>
      </c>
      <c r="O27" s="37">
        <v>5</v>
      </c>
      <c r="P27" s="37">
        <v>0</v>
      </c>
    </row>
    <row r="28" spans="1:16" x14ac:dyDescent="0.3">
      <c r="A28" s="89">
        <f>IF(P28=1,_xlfn.XLOOKUP(B28,SongID_DB!$B$2:$B$964,SongID_DB!$A$2:$A$964,,1,1)+2000,_xlfn.XLOOKUP(B28,SongID_DB!$B$2:$B$964,SongID_DB!$A$2:$A$964,,1,1))</f>
        <v>323</v>
      </c>
      <c r="B28" s="74" t="s">
        <v>1308</v>
      </c>
      <c r="C28" s="74"/>
      <c r="D28" s="89"/>
      <c r="E28" s="74">
        <v>7</v>
      </c>
      <c r="F28" s="74">
        <v>3</v>
      </c>
      <c r="G28" s="74">
        <v>11</v>
      </c>
      <c r="H28" s="74">
        <f t="shared" si="2"/>
        <v>64</v>
      </c>
      <c r="I28" s="89" t="str">
        <f t="shared" si="1"/>
        <v/>
      </c>
      <c r="J28" s="74">
        <v>0</v>
      </c>
      <c r="K28" s="74">
        <f>IF(P28=1,_xlfn.XLOOKUP(B28,'極スコア(裏)_DB'!$A$2:$A$171,'極スコア(裏)_DB'!$B$2:$B$171,"점수 정보 없음",1,1),_xlfn.XLOOKUP(B28,極スコア_DB!$A$1:$A$962,極スコア_DB!$B$1:$B$962,"점수 정보 없음",1,1))</f>
        <v>0</v>
      </c>
      <c r="L28" s="74">
        <v>0</v>
      </c>
      <c r="M28" s="74">
        <v>0</v>
      </c>
      <c r="O28" s="37">
        <v>8</v>
      </c>
      <c r="P28" s="37">
        <v>0</v>
      </c>
    </row>
    <row r="29" spans="1:16" x14ac:dyDescent="0.3">
      <c r="A29" s="89">
        <f>IF(P29=1,_xlfn.XLOOKUP(B29,SongID_DB!$B$2:$B$964,SongID_DB!$A$2:$A$964,,1,1)+2000,_xlfn.XLOOKUP(B29,SongID_DB!$B$2:$B$964,SongID_DB!$A$2:$A$964,,1,1))</f>
        <v>987</v>
      </c>
      <c r="B29" s="74" t="s">
        <v>2212</v>
      </c>
      <c r="C29" s="74"/>
      <c r="D29" s="89"/>
      <c r="E29" s="74">
        <v>7</v>
      </c>
      <c r="F29" s="74">
        <v>3</v>
      </c>
      <c r="G29" s="74">
        <v>12</v>
      </c>
      <c r="H29" s="74">
        <f t="shared" si="2"/>
        <v>128</v>
      </c>
      <c r="I29" s="89" t="str">
        <f t="shared" si="1"/>
        <v/>
      </c>
      <c r="J29" s="74">
        <v>0</v>
      </c>
      <c r="K29" s="74">
        <f>IF(P29=1,_xlfn.XLOOKUP(B29,'極スコア(裏)_DB'!$A$2:$A$171,'極スコア(裏)_DB'!$B$2:$B$171,"점수 정보 없음",1,1),_xlfn.XLOOKUP(B29,極スコア_DB!$A$1:$A$962,極スコア_DB!$B$1:$B$962,"점수 정보 없음",1,1))</f>
        <v>1000900</v>
      </c>
      <c r="L29" s="74">
        <v>0</v>
      </c>
      <c r="M29" s="74">
        <v>0</v>
      </c>
      <c r="O29" s="37">
        <v>3</v>
      </c>
      <c r="P29" s="37">
        <v>0</v>
      </c>
    </row>
    <row r="30" spans="1:16" x14ac:dyDescent="0.3">
      <c r="A30" s="89">
        <f>IF(P30=1,_xlfn.XLOOKUP(B30,SongID_DB!$B$2:$B$964,SongID_DB!$A$2:$A$964,,1,1)+2000,_xlfn.XLOOKUP(B30,SongID_DB!$B$2:$B$964,SongID_DB!$A$2:$A$964,,1,1))</f>
        <v>1053</v>
      </c>
      <c r="B30" s="74" t="s">
        <v>3108</v>
      </c>
      <c r="C30" s="74" t="s">
        <v>3010</v>
      </c>
      <c r="D30" s="89"/>
      <c r="E30" s="74">
        <v>7</v>
      </c>
      <c r="F30" s="74">
        <v>3</v>
      </c>
      <c r="G30" s="74">
        <v>13</v>
      </c>
      <c r="H30" s="74">
        <f t="shared" si="2"/>
        <v>1</v>
      </c>
      <c r="I30" s="89" t="str">
        <f t="shared" si="1"/>
        <v/>
      </c>
      <c r="J30" s="74">
        <v>2</v>
      </c>
      <c r="K30" s="74">
        <f>IF(P30=1,_xlfn.XLOOKUP(B30,'極スコア(裏)_DB'!$A$2:$A$171,'極スコア(裏)_DB'!$B$2:$B$171,"점수 정보 없음",1,1),_xlfn.XLOOKUP(B30,極スコア_DB!$A$1:$A$962,極スコア_DB!$B$1:$B$962,"점수 정보 없음",1,1))</f>
        <v>1003500</v>
      </c>
      <c r="L30" s="74">
        <v>0</v>
      </c>
      <c r="M30" s="74">
        <v>0</v>
      </c>
      <c r="O30" s="37">
        <v>8</v>
      </c>
      <c r="P30" s="37">
        <v>0</v>
      </c>
    </row>
    <row r="31" spans="1:16" x14ac:dyDescent="0.3">
      <c r="A31" s="89">
        <f>IF(P31=1,_xlfn.XLOOKUP(B31,SongID_DB!$B$2:$B$964,SongID_DB!$A$2:$A$964,,1,1)+2000,_xlfn.XLOOKUP(B31,SongID_DB!$B$2:$B$964,SongID_DB!$A$2:$A$964,,1,1))</f>
        <v>644</v>
      </c>
      <c r="B31" s="74" t="s">
        <v>1745</v>
      </c>
      <c r="C31" s="74" t="s">
        <v>3011</v>
      </c>
      <c r="D31" s="89"/>
      <c r="E31" s="74">
        <v>7</v>
      </c>
      <c r="F31" s="74">
        <v>3</v>
      </c>
      <c r="G31" s="74">
        <v>14</v>
      </c>
      <c r="H31" s="74">
        <f t="shared" si="2"/>
        <v>16</v>
      </c>
      <c r="I31" s="89" t="str">
        <f t="shared" si="1"/>
        <v/>
      </c>
      <c r="J31" s="74">
        <v>0</v>
      </c>
      <c r="K31" s="74">
        <f>IF(P31=1,_xlfn.XLOOKUP(B31,'極スコア(裏)_DB'!$A$2:$A$171,'極スコア(裏)_DB'!$B$2:$B$171,"점수 정보 없음",1,1),_xlfn.XLOOKUP(B31,極スコア_DB!$A$1:$A$962,極スコア_DB!$B$1:$B$962,"점수 정보 없음",1,1))</f>
        <v>1003360</v>
      </c>
      <c r="L31" s="74">
        <v>0</v>
      </c>
      <c r="M31" s="74">
        <v>0</v>
      </c>
      <c r="O31" s="37">
        <v>5</v>
      </c>
      <c r="P31" s="37">
        <v>0</v>
      </c>
    </row>
    <row r="32" spans="1:16" s="84" customFormat="1" x14ac:dyDescent="0.3">
      <c r="A32" s="75">
        <f>IF(P32=1,_xlfn.XLOOKUP(B32,SongID_DB!$B$2:$B$964,SongID_DB!$A$2:$A$964,,1,1)+2000,_xlfn.XLOOKUP(B32,SongID_DB!$B$2:$B$964,SongID_DB!$A$2:$A$964,,1,1))</f>
        <v>500</v>
      </c>
      <c r="B32" s="75" t="s">
        <v>3109</v>
      </c>
      <c r="C32" s="75" t="s">
        <v>3012</v>
      </c>
      <c r="D32" s="75"/>
      <c r="E32" s="75">
        <v>7</v>
      </c>
      <c r="F32" s="75">
        <v>4</v>
      </c>
      <c r="G32" s="75">
        <v>0</v>
      </c>
      <c r="H32" s="75">
        <f t="shared" ref="H32:H65" si="3">2^O32/2</f>
        <v>128</v>
      </c>
      <c r="I32" s="75" t="str">
        <f t="shared" si="1"/>
        <v/>
      </c>
      <c r="J32" s="75">
        <v>0</v>
      </c>
      <c r="K32" s="75">
        <f>IF(P32=1,_xlfn.XLOOKUP(B32,'極スコア(裏)_DB'!$A$2:$A$171,'極スコア(裏)_DB'!$B$2:$B$171,"점수 정보 없음",1,1),_xlfn.XLOOKUP(B32,極スコア_DB!$A$1:$A$962,極スコア_DB!$B$1:$B$962,"점수 정보 없음",1,1))</f>
        <v>0</v>
      </c>
      <c r="L32" s="75">
        <v>0</v>
      </c>
      <c r="M32" s="75">
        <v>0</v>
      </c>
      <c r="O32" s="75">
        <v>8</v>
      </c>
      <c r="P32" s="75">
        <v>0</v>
      </c>
    </row>
    <row r="33" spans="1:16" s="84" customFormat="1" x14ac:dyDescent="0.3">
      <c r="A33" s="75">
        <f>IF(P33=1,_xlfn.XLOOKUP(B33,SongID_DB!$B$2:$B$964,SongID_DB!$A$2:$A$964,,1,1)+2000,_xlfn.XLOOKUP(B33,SongID_DB!$B$2:$B$964,SongID_DB!$A$2:$A$964,,1,1))</f>
        <v>389</v>
      </c>
      <c r="B33" s="75" t="s">
        <v>3110</v>
      </c>
      <c r="C33" s="75" t="s">
        <v>3111</v>
      </c>
      <c r="D33" s="75"/>
      <c r="E33" s="75">
        <v>7</v>
      </c>
      <c r="F33" s="75">
        <v>4</v>
      </c>
      <c r="G33" s="75">
        <v>1</v>
      </c>
      <c r="H33" s="75">
        <f t="shared" si="3"/>
        <v>128</v>
      </c>
      <c r="I33" s="75" t="str">
        <f t="shared" si="1"/>
        <v/>
      </c>
      <c r="J33" s="75">
        <v>0</v>
      </c>
      <c r="K33" s="75">
        <f>IF(P33=1,_xlfn.XLOOKUP(B33,'極スコア(裏)_DB'!$A$2:$A$171,'極スコア(裏)_DB'!$B$2:$B$171,"점수 정보 없음",1,1),_xlfn.XLOOKUP(B33,極スコア_DB!$A$1:$A$962,極スコア_DB!$B$1:$B$962,"점수 정보 없음",1,1))</f>
        <v>1001600</v>
      </c>
      <c r="L33" s="75">
        <v>0</v>
      </c>
      <c r="M33" s="75">
        <v>0</v>
      </c>
      <c r="O33" s="75">
        <v>8</v>
      </c>
      <c r="P33" s="75">
        <v>0</v>
      </c>
    </row>
    <row r="34" spans="1:16" s="84" customFormat="1" x14ac:dyDescent="0.3">
      <c r="A34" s="75">
        <f>IF(P34=1,_xlfn.XLOOKUP(B34,SongID_DB!$B$2:$B$964,SongID_DB!$A$2:$A$964,,1,1)+2000,_xlfn.XLOOKUP(B34,SongID_DB!$B$2:$B$964,SongID_DB!$A$2:$A$964,,1,1))</f>
        <v>193</v>
      </c>
      <c r="B34" s="75" t="s">
        <v>3112</v>
      </c>
      <c r="C34" s="75" t="s">
        <v>3013</v>
      </c>
      <c r="D34" s="75"/>
      <c r="E34" s="75">
        <v>7</v>
      </c>
      <c r="F34" s="75">
        <v>4</v>
      </c>
      <c r="G34" s="75">
        <v>2</v>
      </c>
      <c r="H34" s="75">
        <f t="shared" si="3"/>
        <v>128</v>
      </c>
      <c r="I34" s="75" t="str">
        <f t="shared" si="1"/>
        <v/>
      </c>
      <c r="J34" s="75">
        <v>0</v>
      </c>
      <c r="K34" s="75">
        <f>IF(P34=1,_xlfn.XLOOKUP(B34,'極スコア(裏)_DB'!$A$2:$A$171,'極スコア(裏)_DB'!$B$2:$B$171,"점수 정보 없음",1,1),_xlfn.XLOOKUP(B34,極スコア_DB!$A$1:$A$962,極スコア_DB!$B$1:$B$962,"점수 정보 없음",1,1))</f>
        <v>1006450</v>
      </c>
      <c r="L34" s="75">
        <v>0</v>
      </c>
      <c r="M34" s="75">
        <v>0</v>
      </c>
      <c r="O34" s="75">
        <v>8</v>
      </c>
      <c r="P34" s="75">
        <v>0</v>
      </c>
    </row>
    <row r="35" spans="1:16" s="84" customFormat="1" x14ac:dyDescent="0.3">
      <c r="A35" s="75">
        <f>IF(P35=1,_xlfn.XLOOKUP(B35,SongID_DB!$B$2:$B$964,SongID_DB!$A$2:$A$964,,1,1)+2000,_xlfn.XLOOKUP(B35,SongID_DB!$B$2:$B$964,SongID_DB!$A$2:$A$964,,1,1))</f>
        <v>74</v>
      </c>
      <c r="B35" s="75" t="s">
        <v>967</v>
      </c>
      <c r="C35" s="75" t="s">
        <v>3014</v>
      </c>
      <c r="D35" s="75"/>
      <c r="E35" s="75">
        <v>7</v>
      </c>
      <c r="F35" s="75">
        <v>4</v>
      </c>
      <c r="G35" s="75">
        <v>3</v>
      </c>
      <c r="H35" s="75">
        <f t="shared" si="3"/>
        <v>128</v>
      </c>
      <c r="I35" s="75" t="str">
        <f t="shared" si="1"/>
        <v/>
      </c>
      <c r="J35" s="75">
        <v>0</v>
      </c>
      <c r="K35" s="75">
        <f>IF(P35=1,_xlfn.XLOOKUP(B35,'極スコア(裏)_DB'!$A$2:$A$171,'極スコア(裏)_DB'!$B$2:$B$171,"점수 정보 없음",1,1),_xlfn.XLOOKUP(B35,極スコア_DB!$A$1:$A$962,極スコア_DB!$B$1:$B$962,"점수 정보 없음",1,1))</f>
        <v>0</v>
      </c>
      <c r="L35" s="75">
        <v>0</v>
      </c>
      <c r="M35" s="75">
        <v>0</v>
      </c>
      <c r="O35" s="75">
        <v>8</v>
      </c>
      <c r="P35" s="75">
        <v>0</v>
      </c>
    </row>
    <row r="36" spans="1:16" s="84" customFormat="1" x14ac:dyDescent="0.3">
      <c r="A36" s="75">
        <f>IF(P36=1,_xlfn.XLOOKUP(B36,SongID_DB!$B$2:$B$964,SongID_DB!$A$2:$A$964,,1,1)+2000,_xlfn.XLOOKUP(B36,SongID_DB!$B$2:$B$964,SongID_DB!$A$2:$A$964,,1,1))</f>
        <v>49</v>
      </c>
      <c r="B36" s="75" t="s">
        <v>3113</v>
      </c>
      <c r="C36" s="75" t="s">
        <v>751</v>
      </c>
      <c r="D36" s="75"/>
      <c r="E36" s="75">
        <v>7</v>
      </c>
      <c r="F36" s="75">
        <v>4</v>
      </c>
      <c r="G36" s="75">
        <v>4</v>
      </c>
      <c r="H36" s="75">
        <f t="shared" si="3"/>
        <v>128</v>
      </c>
      <c r="I36" s="75" t="str">
        <f t="shared" si="1"/>
        <v/>
      </c>
      <c r="J36" s="75">
        <v>0</v>
      </c>
      <c r="K36" s="75">
        <f>IF(P36=1,_xlfn.XLOOKUP(B36,'極スコア(裏)_DB'!$A$2:$A$171,'極スコア(裏)_DB'!$B$2:$B$171,"점수 정보 없음",1,1),_xlfn.XLOOKUP(B36,極スコア_DB!$A$1:$A$962,極スコア_DB!$B$1:$B$962,"점수 정보 없음",1,1))</f>
        <v>1004680</v>
      </c>
      <c r="L36" s="75">
        <v>0</v>
      </c>
      <c r="M36" s="75">
        <v>0</v>
      </c>
      <c r="O36" s="75">
        <v>8</v>
      </c>
      <c r="P36" s="75">
        <v>0</v>
      </c>
    </row>
    <row r="37" spans="1:16" s="84" customFormat="1" x14ac:dyDescent="0.3">
      <c r="A37" s="75">
        <f>IF(P37=1,_xlfn.XLOOKUP(B37,SongID_DB!$B$2:$B$964,SongID_DB!$A$2:$A$964,,1,1)+2000,_xlfn.XLOOKUP(B37,SongID_DB!$B$2:$B$964,SongID_DB!$A$2:$A$964,,1,1))</f>
        <v>111</v>
      </c>
      <c r="B37" s="75" t="s">
        <v>3114</v>
      </c>
      <c r="C37" s="75" t="s">
        <v>3015</v>
      </c>
      <c r="D37" s="75"/>
      <c r="E37" s="75">
        <v>7</v>
      </c>
      <c r="F37" s="75">
        <v>4</v>
      </c>
      <c r="G37" s="75">
        <v>5</v>
      </c>
      <c r="H37" s="75">
        <f t="shared" si="3"/>
        <v>128</v>
      </c>
      <c r="I37" s="75" t="str">
        <f t="shared" si="1"/>
        <v/>
      </c>
      <c r="J37" s="75">
        <v>0</v>
      </c>
      <c r="K37" s="75">
        <f>IF(P37=1,_xlfn.XLOOKUP(B37,'極スコア(裏)_DB'!$A$2:$A$171,'極スコア(裏)_DB'!$B$2:$B$171,"점수 정보 없음",1,1),_xlfn.XLOOKUP(B37,極スコア_DB!$A$1:$A$962,極スコア_DB!$B$1:$B$962,"점수 정보 없음",1,1))</f>
        <v>1002160</v>
      </c>
      <c r="L37" s="75">
        <v>0</v>
      </c>
      <c r="M37" s="75">
        <v>0</v>
      </c>
      <c r="O37" s="75">
        <v>8</v>
      </c>
      <c r="P37" s="75">
        <v>0</v>
      </c>
    </row>
    <row r="38" spans="1:16" s="84" customFormat="1" x14ac:dyDescent="0.3">
      <c r="A38" s="75">
        <f>IF(P38=1,_xlfn.XLOOKUP(B38,SongID_DB!$B$2:$B$964,SongID_DB!$A$2:$A$964,,1,1)+2000,_xlfn.XLOOKUP(B38,SongID_DB!$B$2:$B$964,SongID_DB!$A$2:$A$964,,1,1))</f>
        <v>81</v>
      </c>
      <c r="B38" s="75" t="s">
        <v>976</v>
      </c>
      <c r="C38" s="75" t="s">
        <v>3016</v>
      </c>
      <c r="D38" s="75"/>
      <c r="E38" s="75">
        <v>7</v>
      </c>
      <c r="F38" s="75">
        <v>4</v>
      </c>
      <c r="G38" s="75">
        <v>6</v>
      </c>
      <c r="H38" s="75">
        <f t="shared" si="3"/>
        <v>64</v>
      </c>
      <c r="I38" s="75" t="str">
        <f t="shared" si="1"/>
        <v/>
      </c>
      <c r="J38" s="75">
        <v>0</v>
      </c>
      <c r="K38" s="75">
        <f>IF(P38=1,_xlfn.XLOOKUP(B38,'極スコア(裏)_DB'!$A$2:$A$171,'極スコア(裏)_DB'!$B$2:$B$171,"점수 정보 없음",1,1),_xlfn.XLOOKUP(B38,極スコア_DB!$A$1:$A$962,極スコア_DB!$B$1:$B$962,"점수 정보 없음",1,1))</f>
        <v>1003140</v>
      </c>
      <c r="L38" s="75">
        <v>0</v>
      </c>
      <c r="M38" s="75">
        <v>0</v>
      </c>
      <c r="O38" s="75">
        <v>7</v>
      </c>
      <c r="P38" s="75">
        <v>0</v>
      </c>
    </row>
    <row r="39" spans="1:16" s="84" customFormat="1" x14ac:dyDescent="0.3">
      <c r="A39" s="75">
        <f>IF(P39=1,_xlfn.XLOOKUP(B39,SongID_DB!$B$2:$B$964,SongID_DB!$A$2:$A$964,,1,1)+2000,_xlfn.XLOOKUP(B39,SongID_DB!$B$2:$B$964,SongID_DB!$A$2:$A$964,,1,1))</f>
        <v>307</v>
      </c>
      <c r="B39" s="75" t="s">
        <v>1283</v>
      </c>
      <c r="C39" s="75" t="s">
        <v>3017</v>
      </c>
      <c r="D39" s="75"/>
      <c r="E39" s="75">
        <v>7</v>
      </c>
      <c r="F39" s="75">
        <v>4</v>
      </c>
      <c r="G39" s="75">
        <v>7</v>
      </c>
      <c r="H39" s="75">
        <f t="shared" si="3"/>
        <v>128</v>
      </c>
      <c r="I39" s="75" t="str">
        <f t="shared" si="1"/>
        <v/>
      </c>
      <c r="J39" s="75">
        <v>0</v>
      </c>
      <c r="K39" s="75">
        <f>IF(P39=1,_xlfn.XLOOKUP(B39,'極スコア(裏)_DB'!$A$2:$A$171,'極スコア(裏)_DB'!$B$2:$B$171,"점수 정보 없음",1,1),_xlfn.XLOOKUP(B39,極スコア_DB!$A$1:$A$962,極スコア_DB!$B$1:$B$962,"점수 정보 없음",1,1))</f>
        <v>0</v>
      </c>
      <c r="L39" s="75">
        <v>0</v>
      </c>
      <c r="M39" s="75">
        <v>0</v>
      </c>
      <c r="O39" s="75">
        <v>8</v>
      </c>
      <c r="P39" s="75">
        <v>0</v>
      </c>
    </row>
    <row r="40" spans="1:16" s="84" customFormat="1" x14ac:dyDescent="0.3">
      <c r="A40" s="75">
        <f>IF(P40=1,_xlfn.XLOOKUP(B40,SongID_DB!$B$2:$B$964,SongID_DB!$A$2:$A$964,,1,1)+2000,_xlfn.XLOOKUP(B40,SongID_DB!$B$2:$B$964,SongID_DB!$A$2:$A$964,,1,1))</f>
        <v>828</v>
      </c>
      <c r="B40" s="75" t="s">
        <v>1981</v>
      </c>
      <c r="C40" s="75" t="s">
        <v>3018</v>
      </c>
      <c r="D40" s="75"/>
      <c r="E40" s="75">
        <v>7</v>
      </c>
      <c r="F40" s="75">
        <v>4</v>
      </c>
      <c r="G40" s="75">
        <v>8</v>
      </c>
      <c r="H40" s="75">
        <f t="shared" si="3"/>
        <v>1</v>
      </c>
      <c r="I40" s="75" t="str">
        <f>IF(ISNUMBER(SEARCH("達人",B40)),"보면분기문제",IF(ISNUMBER(SEARCH("玄人",B40)),"보면분기문제",IF(ISNUMBER(SEARCH("普通",B40)),"보면분기문제","")))</f>
        <v/>
      </c>
      <c r="J40" s="75">
        <v>0</v>
      </c>
      <c r="K40" s="75">
        <f>IF(P40=1,_xlfn.XLOOKUP(B40,'極スコア(裏)_DB'!$A$2:$A$171,'極スコア(裏)_DB'!$B$2:$B$171,"점수 정보 없음",1,1),_xlfn.XLOOKUP(B40,極スコア_DB!$A$1:$A$962,極スコア_DB!$B$1:$B$962,"점수 정보 없음",1,1))</f>
        <v>1001460</v>
      </c>
      <c r="L40" s="75">
        <v>0</v>
      </c>
      <c r="M40" s="75">
        <v>0</v>
      </c>
      <c r="O40" s="75">
        <v>1</v>
      </c>
      <c r="P40" s="75">
        <v>0</v>
      </c>
    </row>
    <row r="41" spans="1:16" s="84" customFormat="1" x14ac:dyDescent="0.3">
      <c r="A41" s="75">
        <f>IF(P41=1,_xlfn.XLOOKUP(B41,SongID_DB!$B$2:$B$964,SongID_DB!$A$2:$A$964,,1,1)+2000,_xlfn.XLOOKUP(B41,SongID_DB!$B$2:$B$964,SongID_DB!$A$2:$A$964,,1,1))</f>
        <v>222</v>
      </c>
      <c r="B41" s="75" t="s">
        <v>3115</v>
      </c>
      <c r="C41" s="75" t="s">
        <v>177</v>
      </c>
      <c r="D41" s="75"/>
      <c r="E41" s="75">
        <v>7</v>
      </c>
      <c r="F41" s="75">
        <v>4</v>
      </c>
      <c r="G41" s="75">
        <v>9</v>
      </c>
      <c r="H41" s="75">
        <f t="shared" si="3"/>
        <v>16</v>
      </c>
      <c r="I41" s="75" t="str">
        <f t="shared" si="1"/>
        <v/>
      </c>
      <c r="J41" s="75">
        <v>0</v>
      </c>
      <c r="K41" s="75">
        <f>IF(P41=1,_xlfn.XLOOKUP(B41,'極スコア(裏)_DB'!$A$2:$A$171,'極スコア(裏)_DB'!$B$2:$B$171,"점수 정보 없음",1,1),_xlfn.XLOOKUP(B41,極スコア_DB!$A$1:$A$962,極スコア_DB!$B$1:$B$962,"점수 정보 없음",1,1))</f>
        <v>1005050</v>
      </c>
      <c r="L41" s="75">
        <v>0</v>
      </c>
      <c r="M41" s="75">
        <v>0</v>
      </c>
      <c r="O41" s="75">
        <v>5</v>
      </c>
      <c r="P41" s="75">
        <v>0</v>
      </c>
    </row>
    <row r="42" spans="1:16" s="84" customFormat="1" x14ac:dyDescent="0.3">
      <c r="A42" s="75">
        <f>IF(P42=1,_xlfn.XLOOKUP(B42,SongID_DB!$B$2:$B$964,SongID_DB!$A$2:$A$964,,1,1)+2000,_xlfn.XLOOKUP(B42,SongID_DB!$B$2:$B$964,SongID_DB!$A$2:$A$964,,1,1))</f>
        <v>1005</v>
      </c>
      <c r="B42" s="75" t="s">
        <v>2234</v>
      </c>
      <c r="C42" s="75" t="s">
        <v>3019</v>
      </c>
      <c r="D42" s="75"/>
      <c r="E42" s="75">
        <v>7</v>
      </c>
      <c r="F42" s="75">
        <v>4</v>
      </c>
      <c r="G42" s="75">
        <v>10</v>
      </c>
      <c r="H42" s="75">
        <f t="shared" si="3"/>
        <v>1</v>
      </c>
      <c r="I42" s="75" t="str">
        <f t="shared" si="1"/>
        <v/>
      </c>
      <c r="J42" s="75">
        <v>0</v>
      </c>
      <c r="K42" s="75">
        <f>IF(P42=1,_xlfn.XLOOKUP(B42,'極スコア(裏)_DB'!$A$2:$A$171,'極スコア(裏)_DB'!$B$2:$B$171,"점수 정보 없음",1,1),_xlfn.XLOOKUP(B42,極スコア_DB!$A$1:$A$962,極スコア_DB!$B$1:$B$962,"점수 정보 없음",1,1))</f>
        <v>1002200</v>
      </c>
      <c r="L42" s="75">
        <v>0</v>
      </c>
      <c r="M42" s="75">
        <v>0</v>
      </c>
      <c r="O42" s="75">
        <v>1</v>
      </c>
      <c r="P42" s="75">
        <v>0</v>
      </c>
    </row>
    <row r="43" spans="1:16" s="84" customFormat="1" x14ac:dyDescent="0.3">
      <c r="A43" s="75">
        <f>IF(P43=1,_xlfn.XLOOKUP(B43,SongID_DB!$B$2:$B$964,SongID_DB!$A$2:$A$964,,1,1)+2000,_xlfn.XLOOKUP(B43,SongID_DB!$B$2:$B$964,SongID_DB!$A$2:$A$964,,1,1))</f>
        <v>135</v>
      </c>
      <c r="B43" s="75" t="s">
        <v>3116</v>
      </c>
      <c r="C43" s="75" t="s">
        <v>2908</v>
      </c>
      <c r="D43" s="75"/>
      <c r="E43" s="75">
        <v>7</v>
      </c>
      <c r="F43" s="75">
        <v>4</v>
      </c>
      <c r="G43" s="75">
        <v>11</v>
      </c>
      <c r="H43" s="75">
        <f t="shared" si="3"/>
        <v>4</v>
      </c>
      <c r="I43" s="75" t="str">
        <f t="shared" si="1"/>
        <v/>
      </c>
      <c r="J43" s="75">
        <v>0</v>
      </c>
      <c r="K43" s="75">
        <f>IF(P43=1,_xlfn.XLOOKUP(B43,'極スコア(裏)_DB'!$A$2:$A$171,'極スコア(裏)_DB'!$B$2:$B$171,"점수 정보 없음",1,1),_xlfn.XLOOKUP(B43,極スコア_DB!$A$1:$A$962,極スコア_DB!$B$1:$B$962,"점수 정보 없음",1,1))</f>
        <v>1001850</v>
      </c>
      <c r="L43" s="75">
        <v>0</v>
      </c>
      <c r="M43" s="75">
        <v>0</v>
      </c>
      <c r="O43" s="75">
        <v>3</v>
      </c>
      <c r="P43" s="75">
        <v>0</v>
      </c>
    </row>
    <row r="44" spans="1:16" s="84" customFormat="1" x14ac:dyDescent="0.3">
      <c r="A44" s="75">
        <f>IF(P44=1,_xlfn.XLOOKUP(B44,SongID_DB!$B$2:$B$964,SongID_DB!$A$2:$A$964,,1,1)+2000,_xlfn.XLOOKUP(B44,SongID_DB!$B$2:$B$964,SongID_DB!$A$2:$A$964,,1,1))</f>
        <v>443</v>
      </c>
      <c r="B44" s="75" t="s">
        <v>1481</v>
      </c>
      <c r="C44" s="75" t="s">
        <v>3020</v>
      </c>
      <c r="D44" s="75"/>
      <c r="E44" s="75">
        <v>7</v>
      </c>
      <c r="F44" s="75">
        <v>4</v>
      </c>
      <c r="G44" s="75">
        <v>12</v>
      </c>
      <c r="H44" s="75">
        <f t="shared" si="3"/>
        <v>128</v>
      </c>
      <c r="I44" s="75" t="str">
        <f t="shared" si="1"/>
        <v/>
      </c>
      <c r="J44" s="75">
        <v>0</v>
      </c>
      <c r="K44" s="75">
        <f>IF(P44=1,_xlfn.XLOOKUP(B44,'極スコア(裏)_DB'!$A$2:$A$171,'極スコア(裏)_DB'!$B$2:$B$171,"점수 정보 없음",1,1),_xlfn.XLOOKUP(B44,極スコア_DB!$A$1:$A$962,極スコア_DB!$B$1:$B$962,"점수 정보 없음",1,1))</f>
        <v>0</v>
      </c>
      <c r="L44" s="75">
        <v>0</v>
      </c>
      <c r="M44" s="75">
        <v>0</v>
      </c>
      <c r="O44" s="75">
        <v>8</v>
      </c>
      <c r="P44" s="75">
        <v>0</v>
      </c>
    </row>
    <row r="45" spans="1:16" s="84" customFormat="1" x14ac:dyDescent="0.3">
      <c r="A45" s="75">
        <f>IF(P45=1,_xlfn.XLOOKUP(B45,SongID_DB!$B$2:$B$964,SongID_DB!$A$2:$A$964,,1,1)+2000,_xlfn.XLOOKUP(B45,SongID_DB!$B$2:$B$964,SongID_DB!$A$2:$A$964,,1,1))</f>
        <v>654</v>
      </c>
      <c r="B45" s="75" t="s">
        <v>1759</v>
      </c>
      <c r="C45" s="75"/>
      <c r="D45" s="75"/>
      <c r="E45" s="75">
        <v>7</v>
      </c>
      <c r="F45" s="75">
        <v>4</v>
      </c>
      <c r="G45" s="75">
        <v>13</v>
      </c>
      <c r="H45" s="75">
        <f t="shared" si="3"/>
        <v>128</v>
      </c>
      <c r="I45" s="75" t="str">
        <f t="shared" si="1"/>
        <v/>
      </c>
      <c r="J45" s="75">
        <v>0</v>
      </c>
      <c r="K45" s="75">
        <f>IF(P45=1,_xlfn.XLOOKUP(B45,'極スコア(裏)_DB'!$A$2:$A$171,'極スコア(裏)_DB'!$B$2:$B$171,"점수 정보 없음",1,1),_xlfn.XLOOKUP(B45,極スコア_DB!$A$1:$A$962,極スコア_DB!$B$1:$B$962,"점수 정보 없음",1,1))</f>
        <v>1004220</v>
      </c>
      <c r="L45" s="75">
        <v>0</v>
      </c>
      <c r="M45" s="75">
        <v>0</v>
      </c>
      <c r="O45" s="75">
        <v>8</v>
      </c>
      <c r="P45" s="75">
        <v>0</v>
      </c>
    </row>
    <row r="46" spans="1:16" s="84" customFormat="1" x14ac:dyDescent="0.3">
      <c r="A46" s="75">
        <f>IF(P46=1,_xlfn.XLOOKUP(B46,SongID_DB!$B$2:$B$964,SongID_DB!$A$2:$A$964,,1,1)+2000,_xlfn.XLOOKUP(B46,SongID_DB!$B$2:$B$964,SongID_DB!$A$2:$A$964,,1,1))</f>
        <v>706</v>
      </c>
      <c r="B46" s="75" t="s">
        <v>3117</v>
      </c>
      <c r="C46" s="75" t="s">
        <v>3021</v>
      </c>
      <c r="D46" s="75"/>
      <c r="E46" s="75">
        <v>7</v>
      </c>
      <c r="F46" s="75">
        <v>4</v>
      </c>
      <c r="G46" s="75">
        <v>14</v>
      </c>
      <c r="H46" s="75">
        <f t="shared" si="3"/>
        <v>16</v>
      </c>
      <c r="I46" s="75" t="str">
        <f t="shared" si="1"/>
        <v/>
      </c>
      <c r="J46" s="75">
        <v>0</v>
      </c>
      <c r="K46" s="75">
        <f>IF(P46=1,_xlfn.XLOOKUP(B46,'極スコア(裏)_DB'!$A$2:$A$171,'極スコア(裏)_DB'!$B$2:$B$171,"점수 정보 없음",1,1),_xlfn.XLOOKUP(B46,極スコア_DB!$A$1:$A$962,極スコア_DB!$B$1:$B$962,"점수 정보 없음",1,1))</f>
        <v>1000500</v>
      </c>
      <c r="L46" s="75">
        <v>0</v>
      </c>
      <c r="M46" s="75">
        <v>0</v>
      </c>
      <c r="O46" s="75">
        <v>5</v>
      </c>
      <c r="P46" s="75">
        <v>0</v>
      </c>
    </row>
    <row r="47" spans="1:16" s="84" customFormat="1" x14ac:dyDescent="0.3">
      <c r="A47" s="75">
        <f>IF(P47=1,_xlfn.XLOOKUP(B47,SongID_DB!$B$2:$B$964,SongID_DB!$A$2:$A$964,,1,1)+2000,_xlfn.XLOOKUP(B47,SongID_DB!$B$2:$B$964,SongID_DB!$A$2:$A$964,,1,1))</f>
        <v>444</v>
      </c>
      <c r="B47" s="75" t="s">
        <v>3022</v>
      </c>
      <c r="C47" s="75" t="s">
        <v>3023</v>
      </c>
      <c r="D47" s="75"/>
      <c r="E47" s="75">
        <v>7</v>
      </c>
      <c r="F47" s="75">
        <v>4</v>
      </c>
      <c r="G47" s="75">
        <v>15</v>
      </c>
      <c r="H47" s="75">
        <f t="shared" si="3"/>
        <v>128</v>
      </c>
      <c r="I47" s="75" t="str">
        <f t="shared" si="1"/>
        <v/>
      </c>
      <c r="J47" s="75">
        <v>0</v>
      </c>
      <c r="K47" s="75">
        <f>IF(P47=1,_xlfn.XLOOKUP(B47,'極スコア(裏)_DB'!$A$2:$A$171,'極スコア(裏)_DB'!$B$2:$B$171,"점수 정보 없음",1,1),_xlfn.XLOOKUP(B47,極スコア_DB!$A$1:$A$962,極スコア_DB!$B$1:$B$962,"점수 정보 없음",1,1))</f>
        <v>1001140</v>
      </c>
      <c r="L47" s="75">
        <v>0</v>
      </c>
      <c r="M47" s="75">
        <v>0</v>
      </c>
      <c r="O47" s="75">
        <v>8</v>
      </c>
      <c r="P47" s="75">
        <v>0</v>
      </c>
    </row>
    <row r="48" spans="1:16" s="84" customFormat="1" x14ac:dyDescent="0.3">
      <c r="A48" s="75">
        <f>IF(P48=1,_xlfn.XLOOKUP(B48,SongID_DB!$B$2:$B$964,SongID_DB!$A$2:$A$964,,1,1)+2000,_xlfn.XLOOKUP(B48,SongID_DB!$B$2:$B$964,SongID_DB!$A$2:$A$964,,1,1))</f>
        <v>126</v>
      </c>
      <c r="B48" s="75" t="s">
        <v>3118</v>
      </c>
      <c r="C48" s="75" t="s">
        <v>3024</v>
      </c>
      <c r="D48" s="75"/>
      <c r="E48" s="75">
        <v>7</v>
      </c>
      <c r="F48" s="75">
        <v>4</v>
      </c>
      <c r="G48" s="75">
        <v>16</v>
      </c>
      <c r="H48" s="75">
        <f t="shared" si="3"/>
        <v>16</v>
      </c>
      <c r="I48" s="75" t="str">
        <f t="shared" si="1"/>
        <v/>
      </c>
      <c r="J48" s="75">
        <v>0</v>
      </c>
      <c r="K48" s="75">
        <f>IF(P48=1,_xlfn.XLOOKUP(B48,'極スコア(裏)_DB'!$A$2:$A$171,'極スコア(裏)_DB'!$B$2:$B$171,"점수 정보 없음",1,1),_xlfn.XLOOKUP(B48,極スコア_DB!$A$1:$A$962,極スコア_DB!$B$1:$B$962,"점수 정보 없음",1,1))</f>
        <v>1003600</v>
      </c>
      <c r="L48" s="75">
        <v>0</v>
      </c>
      <c r="M48" s="75">
        <v>0</v>
      </c>
      <c r="O48" s="75">
        <v>5</v>
      </c>
      <c r="P48" s="75">
        <v>0</v>
      </c>
    </row>
    <row r="49" spans="1:16" s="84" customFormat="1" x14ac:dyDescent="0.3">
      <c r="A49" s="75">
        <f>IF(P49=1,_xlfn.XLOOKUP(B49,SongID_DB!$B$2:$B$964,SongID_DB!$A$2:$A$964,,1,1)+2000,_xlfn.XLOOKUP(B49,SongID_DB!$B$2:$B$964,SongID_DB!$A$2:$A$964,,1,1))</f>
        <v>345</v>
      </c>
      <c r="B49" s="75" t="s">
        <v>3119</v>
      </c>
      <c r="C49" s="75" t="s">
        <v>3025</v>
      </c>
      <c r="D49" s="75"/>
      <c r="E49" s="75">
        <v>7</v>
      </c>
      <c r="F49" s="75">
        <v>4</v>
      </c>
      <c r="G49" s="75">
        <v>17</v>
      </c>
      <c r="H49" s="75">
        <f t="shared" si="3"/>
        <v>128</v>
      </c>
      <c r="I49" s="75" t="str">
        <f t="shared" si="1"/>
        <v/>
      </c>
      <c r="J49" s="75">
        <v>0</v>
      </c>
      <c r="K49" s="75">
        <f>IF(P49=1,_xlfn.XLOOKUP(B49,'極スコア(裏)_DB'!$A$2:$A$171,'極スコア(裏)_DB'!$B$2:$B$171,"점수 정보 없음",1,1),_xlfn.XLOOKUP(B49,極スコア_DB!$A$1:$A$962,極スコア_DB!$B$1:$B$962,"점수 정보 없음",1,1))</f>
        <v>0</v>
      </c>
      <c r="L49" s="75">
        <v>0</v>
      </c>
      <c r="M49" s="75">
        <v>0</v>
      </c>
      <c r="O49" s="75">
        <v>8</v>
      </c>
      <c r="P49" s="75">
        <v>0</v>
      </c>
    </row>
    <row r="50" spans="1:16" s="84" customFormat="1" x14ac:dyDescent="0.3">
      <c r="A50" s="75">
        <f>IF(P50=1,_xlfn.XLOOKUP(B50,SongID_DB!$B$2:$B$964,SongID_DB!$A$2:$A$964,,1,1)+2000,_xlfn.XLOOKUP(B50,SongID_DB!$B$2:$B$964,SongID_DB!$A$2:$A$964,,1,1))</f>
        <v>18</v>
      </c>
      <c r="B50" s="75" t="s">
        <v>888</v>
      </c>
      <c r="C50" s="75" t="s">
        <v>3026</v>
      </c>
      <c r="D50" s="75"/>
      <c r="E50" s="75">
        <v>7</v>
      </c>
      <c r="F50" s="75">
        <v>4</v>
      </c>
      <c r="G50" s="75">
        <v>18</v>
      </c>
      <c r="H50" s="75">
        <f t="shared" si="3"/>
        <v>1</v>
      </c>
      <c r="I50" s="75" t="str">
        <f t="shared" si="1"/>
        <v/>
      </c>
      <c r="J50" s="75">
        <v>0</v>
      </c>
      <c r="K50" s="75">
        <f>IF(P50=1,_xlfn.XLOOKUP(B50,'極スコア(裏)_DB'!$A$2:$A$171,'極スコア(裏)_DB'!$B$2:$B$171,"점수 정보 없음",1,1),_xlfn.XLOOKUP(B50,極スコア_DB!$A$1:$A$962,極スコア_DB!$B$1:$B$962,"점수 정보 없음",1,1))</f>
        <v>1001690</v>
      </c>
      <c r="L50" s="75">
        <v>0</v>
      </c>
      <c r="M50" s="75">
        <v>0</v>
      </c>
      <c r="O50" s="75">
        <v>1</v>
      </c>
      <c r="P50" s="75">
        <v>3</v>
      </c>
    </row>
    <row r="51" spans="1:16" s="84" customFormat="1" x14ac:dyDescent="0.3">
      <c r="A51" s="76">
        <f>IF(P51=1,_xlfn.XLOOKUP(B51,SongID_DB!$B$2:$B$964,SongID_DB!$A$2:$A$964,,1,1)+2000,_xlfn.XLOOKUP(B51,SongID_DB!$B$2:$B$964,SongID_DB!$A$2:$A$964,,1,1))</f>
        <v>997</v>
      </c>
      <c r="B51" s="76" t="s">
        <v>545</v>
      </c>
      <c r="C51" s="76"/>
      <c r="D51" s="76"/>
      <c r="E51" s="76">
        <v>7</v>
      </c>
      <c r="F51" s="76">
        <v>5</v>
      </c>
      <c r="G51" s="76">
        <v>0</v>
      </c>
      <c r="H51" s="76">
        <f t="shared" si="3"/>
        <v>32</v>
      </c>
      <c r="I51" s="76" t="str">
        <f t="shared" si="1"/>
        <v/>
      </c>
      <c r="J51" s="76">
        <v>0</v>
      </c>
      <c r="K51" s="76">
        <f>IF(P51=1,_xlfn.XLOOKUP(B51,'極スコア(裏)_DB'!$A$2:$A$171,'極スコア(裏)_DB'!$B$2:$B$171,"점수 정보 없음",1,1),_xlfn.XLOOKUP(B51,極スコア_DB!$A$1:$A$962,極スコア_DB!$B$1:$B$962,"점수 정보 없음",1,1))</f>
        <v>1003000</v>
      </c>
      <c r="L51" s="76">
        <v>0</v>
      </c>
      <c r="M51" s="76">
        <v>0</v>
      </c>
      <c r="O51" s="76">
        <v>6</v>
      </c>
      <c r="P51" s="76">
        <v>0</v>
      </c>
    </row>
    <row r="52" spans="1:16" s="84" customFormat="1" x14ac:dyDescent="0.3">
      <c r="A52" s="76">
        <f>IF(P52=1,_xlfn.XLOOKUP(B52,SongID_DB!$B$2:$B$964,SongID_DB!$A$2:$A$964,,1,1)+2000,_xlfn.XLOOKUP(B52,SongID_DB!$B$2:$B$964,SongID_DB!$A$2:$A$964,,1,1))</f>
        <v>773</v>
      </c>
      <c r="B52" s="76" t="s">
        <v>3120</v>
      </c>
      <c r="C52" s="76" t="s">
        <v>3027</v>
      </c>
      <c r="D52" s="76"/>
      <c r="E52" s="76">
        <v>7</v>
      </c>
      <c r="F52" s="76">
        <v>5</v>
      </c>
      <c r="G52" s="76">
        <v>1</v>
      </c>
      <c r="H52" s="76">
        <f t="shared" si="3"/>
        <v>1</v>
      </c>
      <c r="I52" s="76" t="str">
        <f t="shared" si="1"/>
        <v/>
      </c>
      <c r="J52" s="76">
        <v>0</v>
      </c>
      <c r="K52" s="76">
        <f>IF(P52=1,_xlfn.XLOOKUP(B52,'極スコア(裏)_DB'!$A$2:$A$171,'極スコア(裏)_DB'!$B$2:$B$171,"점수 정보 없음",1,1),_xlfn.XLOOKUP(B52,極スコア_DB!$A$1:$A$962,極スコア_DB!$B$1:$B$962,"점수 정보 없음",1,1))</f>
        <v>1003220</v>
      </c>
      <c r="L52" s="76">
        <v>0</v>
      </c>
      <c r="M52" s="76">
        <v>0</v>
      </c>
      <c r="O52" s="76">
        <v>1</v>
      </c>
      <c r="P52" s="76">
        <v>0</v>
      </c>
    </row>
    <row r="53" spans="1:16" s="84" customFormat="1" x14ac:dyDescent="0.3">
      <c r="A53" s="76">
        <f>IF(P53=1,_xlfn.XLOOKUP(B53,SongID_DB!$B$2:$B$964,SongID_DB!$A$2:$A$964,,1,1)+2000,_xlfn.XLOOKUP(B53,SongID_DB!$B$2:$B$964,SongID_DB!$A$2:$A$964,,1,1))</f>
        <v>861</v>
      </c>
      <c r="B53" s="76" t="s">
        <v>3028</v>
      </c>
      <c r="C53" s="76" t="s">
        <v>3029</v>
      </c>
      <c r="D53" s="76"/>
      <c r="E53" s="76">
        <v>7</v>
      </c>
      <c r="F53" s="76">
        <v>5</v>
      </c>
      <c r="G53" s="76">
        <v>2</v>
      </c>
      <c r="H53" s="76">
        <f t="shared" si="3"/>
        <v>1</v>
      </c>
      <c r="I53" s="76" t="str">
        <f t="shared" si="1"/>
        <v/>
      </c>
      <c r="J53" s="76">
        <v>0</v>
      </c>
      <c r="K53" s="76">
        <f>IF(P53=1,_xlfn.XLOOKUP(B53,'極スコア(裏)_DB'!$A$2:$A$171,'極スコア(裏)_DB'!$B$2:$B$171,"점수 정보 없음",1,1),_xlfn.XLOOKUP(B53,極スコア_DB!$A$1:$A$962,極スコア_DB!$B$1:$B$962,"점수 정보 없음",1,1))</f>
        <v>1000400</v>
      </c>
      <c r="L53" s="76">
        <v>0</v>
      </c>
      <c r="M53" s="76">
        <v>0</v>
      </c>
      <c r="O53" s="76">
        <v>1</v>
      </c>
      <c r="P53" s="76">
        <v>0</v>
      </c>
    </row>
    <row r="54" spans="1:16" s="84" customFormat="1" x14ac:dyDescent="0.3">
      <c r="A54" s="76">
        <f>IF(P54=1,_xlfn.XLOOKUP(B54,SongID_DB!$B$2:$B$964,SongID_DB!$A$2:$A$964,,1,1)+2000,_xlfn.XLOOKUP(B54,SongID_DB!$B$2:$B$964,SongID_DB!$A$2:$A$964,,1,1))</f>
        <v>973</v>
      </c>
      <c r="B54" s="76" t="s">
        <v>2197</v>
      </c>
      <c r="C54" s="76"/>
      <c r="D54" s="76"/>
      <c r="E54" s="76">
        <v>7</v>
      </c>
      <c r="F54" s="76">
        <v>5</v>
      </c>
      <c r="G54" s="76">
        <v>3</v>
      </c>
      <c r="H54" s="76">
        <f t="shared" si="3"/>
        <v>128</v>
      </c>
      <c r="I54" s="76" t="str">
        <f t="shared" si="1"/>
        <v/>
      </c>
      <c r="J54" s="76">
        <v>3</v>
      </c>
      <c r="K54" s="76">
        <f>IF(P54=1,_xlfn.XLOOKUP(B54,'極スコア(裏)_DB'!$A$2:$A$171,'極スコア(裏)_DB'!$B$2:$B$171,"점수 정보 없음",1,1),_xlfn.XLOOKUP(B54,極スコア_DB!$A$1:$A$962,極スコア_DB!$B$1:$B$962,"점수 정보 없음",1,1))</f>
        <v>1000500</v>
      </c>
      <c r="L54" s="76">
        <v>0</v>
      </c>
      <c r="M54" s="76">
        <v>0</v>
      </c>
      <c r="O54" s="76">
        <v>8</v>
      </c>
      <c r="P54" s="76">
        <v>0</v>
      </c>
    </row>
    <row r="55" spans="1:16" s="84" customFormat="1" x14ac:dyDescent="0.3">
      <c r="A55" s="76">
        <f>IF(P55=1,_xlfn.XLOOKUP(B55,SongID_DB!$B$2:$B$964,SongID_DB!$A$2:$A$964,,1,1)+2000,_xlfn.XLOOKUP(B55,SongID_DB!$B$2:$B$964,SongID_DB!$A$2:$A$964,,1,1))</f>
        <v>951</v>
      </c>
      <c r="B55" s="76" t="s">
        <v>3121</v>
      </c>
      <c r="C55" s="76" t="s">
        <v>652</v>
      </c>
      <c r="D55" s="76"/>
      <c r="E55" s="76">
        <v>7</v>
      </c>
      <c r="F55" s="76">
        <v>5</v>
      </c>
      <c r="G55" s="76">
        <v>4</v>
      </c>
      <c r="H55" s="76">
        <f t="shared" si="3"/>
        <v>32</v>
      </c>
      <c r="I55" s="76" t="str">
        <f t="shared" si="1"/>
        <v/>
      </c>
      <c r="J55" s="76">
        <v>0</v>
      </c>
      <c r="K55" s="76">
        <f>IF(P55=1,_xlfn.XLOOKUP(B55,'極スコア(裏)_DB'!$A$2:$A$171,'極スコア(裏)_DB'!$B$2:$B$171,"점수 정보 없음",1,1),_xlfn.XLOOKUP(B55,極スコア_DB!$A$1:$A$962,極スコア_DB!$B$1:$B$962,"점수 정보 없음",1,1))</f>
        <v>1004200</v>
      </c>
      <c r="L55" s="76">
        <v>0</v>
      </c>
      <c r="M55" s="76">
        <v>0</v>
      </c>
      <c r="O55" s="76">
        <v>6</v>
      </c>
      <c r="P55" s="76">
        <v>0</v>
      </c>
    </row>
    <row r="56" spans="1:16" s="84" customFormat="1" x14ac:dyDescent="0.3">
      <c r="A56" s="76">
        <f>IF(P56=1,_xlfn.XLOOKUP(B56,SongID_DB!$B$2:$B$964,SongID_DB!$A$2:$A$964,,1,1)+2000,_xlfn.XLOOKUP(B56,SongID_DB!$B$2:$B$964,SongID_DB!$A$2:$A$964,,1,1))</f>
        <v>300</v>
      </c>
      <c r="B56" s="76" t="s">
        <v>1271</v>
      </c>
      <c r="C56" s="76"/>
      <c r="D56" s="76"/>
      <c r="E56" s="76">
        <v>7</v>
      </c>
      <c r="F56" s="76">
        <v>5</v>
      </c>
      <c r="G56" s="76">
        <v>5</v>
      </c>
      <c r="H56" s="76">
        <f t="shared" si="3"/>
        <v>128</v>
      </c>
      <c r="I56" s="76" t="str">
        <f t="shared" si="1"/>
        <v/>
      </c>
      <c r="J56" s="76">
        <v>0</v>
      </c>
      <c r="K56" s="76">
        <f>IF(P56=1,_xlfn.XLOOKUP(B56,'極スコア(裏)_DB'!$A$2:$A$171,'極スコア(裏)_DB'!$B$2:$B$171,"점수 정보 없음",1,1),_xlfn.XLOOKUP(B56,極スコア_DB!$A$1:$A$962,極スコア_DB!$B$1:$B$962,"점수 정보 없음",1,1))</f>
        <v>0</v>
      </c>
      <c r="L56" s="76">
        <v>0</v>
      </c>
      <c r="M56" s="76">
        <v>0</v>
      </c>
      <c r="O56" s="76">
        <v>8</v>
      </c>
      <c r="P56" s="76">
        <v>0</v>
      </c>
    </row>
    <row r="57" spans="1:16" s="84" customFormat="1" x14ac:dyDescent="0.3">
      <c r="A57" s="76">
        <f>IF(P57=1,_xlfn.XLOOKUP(B57,SongID_DB!$B$2:$B$964,SongID_DB!$A$2:$A$964,,1,1)+2000,_xlfn.XLOOKUP(B57,SongID_DB!$B$2:$B$964,SongID_DB!$A$2:$A$964,,1,1))</f>
        <v>792</v>
      </c>
      <c r="B57" s="76" t="s">
        <v>1936</v>
      </c>
      <c r="C57" s="76"/>
      <c r="D57" s="76"/>
      <c r="E57" s="76">
        <v>7</v>
      </c>
      <c r="F57" s="76">
        <v>5</v>
      </c>
      <c r="G57" s="76">
        <v>6</v>
      </c>
      <c r="H57" s="76">
        <f t="shared" si="3"/>
        <v>4</v>
      </c>
      <c r="I57" s="76" t="str">
        <f t="shared" si="1"/>
        <v/>
      </c>
      <c r="J57" s="76">
        <v>0</v>
      </c>
      <c r="K57" s="76">
        <f>IF(P57=1,_xlfn.XLOOKUP(B57,'極スコア(裏)_DB'!$A$2:$A$171,'極スコア(裏)_DB'!$B$2:$B$171,"점수 정보 없음",1,1),_xlfn.XLOOKUP(B57,極スコア_DB!$A$1:$A$962,極スコア_DB!$B$1:$B$962,"점수 정보 없음",1,1))</f>
        <v>1003860</v>
      </c>
      <c r="L57" s="76">
        <v>0</v>
      </c>
      <c r="M57" s="76">
        <v>0</v>
      </c>
      <c r="O57" s="76">
        <v>3</v>
      </c>
      <c r="P57" s="76">
        <v>0</v>
      </c>
    </row>
    <row r="58" spans="1:16" s="84" customFormat="1" x14ac:dyDescent="0.3">
      <c r="A58" s="76">
        <f>IF(P58=1,_xlfn.XLOOKUP(B58,SongID_DB!$B$2:$B$964,SongID_DB!$A$2:$A$964,,1,1)+2000,_xlfn.XLOOKUP(B58,SongID_DB!$B$2:$B$964,SongID_DB!$A$2:$A$964,,1,1))</f>
        <v>293</v>
      </c>
      <c r="B58" s="76" t="s">
        <v>3122</v>
      </c>
      <c r="C58" s="76" t="s">
        <v>3030</v>
      </c>
      <c r="D58" s="76"/>
      <c r="E58" s="76">
        <v>7</v>
      </c>
      <c r="F58" s="76">
        <v>5</v>
      </c>
      <c r="G58" s="76">
        <v>7</v>
      </c>
      <c r="H58" s="76">
        <f t="shared" si="3"/>
        <v>128</v>
      </c>
      <c r="I58" s="76" t="str">
        <f t="shared" si="1"/>
        <v/>
      </c>
      <c r="J58" s="76">
        <v>0</v>
      </c>
      <c r="K58" s="76">
        <f>IF(P58=1,_xlfn.XLOOKUP(B58,'極スコア(裏)_DB'!$A$2:$A$171,'極スコア(裏)_DB'!$B$2:$B$171,"점수 정보 없음",1,1),_xlfn.XLOOKUP(B58,極スコア_DB!$A$1:$A$962,極スコア_DB!$B$1:$B$962,"점수 정보 없음",1,1))</f>
        <v>0</v>
      </c>
      <c r="L58" s="76">
        <v>0</v>
      </c>
      <c r="M58" s="76">
        <v>0</v>
      </c>
      <c r="O58" s="76">
        <v>8</v>
      </c>
      <c r="P58" s="76">
        <v>0</v>
      </c>
    </row>
    <row r="59" spans="1:16" s="84" customFormat="1" x14ac:dyDescent="0.3">
      <c r="A59" s="76">
        <f>IF(P59=1,_xlfn.XLOOKUP(B59,SongID_DB!$B$2:$B$964,SongID_DB!$A$2:$A$964,,1,1)+2000,_xlfn.XLOOKUP(B59,SongID_DB!$B$2:$B$964,SongID_DB!$A$2:$A$964,,1,1))</f>
        <v>535</v>
      </c>
      <c r="B59" s="76" t="s">
        <v>1601</v>
      </c>
      <c r="C59" s="76" t="s">
        <v>3031</v>
      </c>
      <c r="D59" s="76"/>
      <c r="E59" s="76">
        <v>7</v>
      </c>
      <c r="F59" s="76">
        <v>5</v>
      </c>
      <c r="G59" s="76">
        <v>8</v>
      </c>
      <c r="H59" s="76">
        <f t="shared" si="3"/>
        <v>2</v>
      </c>
      <c r="I59" s="76" t="str">
        <f t="shared" si="1"/>
        <v/>
      </c>
      <c r="J59" s="76">
        <v>0</v>
      </c>
      <c r="K59" s="76">
        <f>IF(P59=1,_xlfn.XLOOKUP(B59,'極スコア(裏)_DB'!$A$2:$A$171,'極スコア(裏)_DB'!$B$2:$B$171,"점수 정보 없음",1,1),_xlfn.XLOOKUP(B59,極スコア_DB!$A$1:$A$962,極スコア_DB!$B$1:$B$962,"점수 정보 없음",1,1))</f>
        <v>1001200</v>
      </c>
      <c r="L59" s="76">
        <v>0</v>
      </c>
      <c r="M59" s="76">
        <v>0</v>
      </c>
      <c r="O59" s="76">
        <v>2</v>
      </c>
      <c r="P59" s="76">
        <v>0</v>
      </c>
    </row>
    <row r="60" spans="1:16" s="84" customFormat="1" x14ac:dyDescent="0.3">
      <c r="A60" s="76">
        <f>IF(P60=1,_xlfn.XLOOKUP(B60,SongID_DB!$B$2:$B$964,SongID_DB!$A$2:$A$964,,1,1)+2000,_xlfn.XLOOKUP(B60,SongID_DB!$B$2:$B$964,SongID_DB!$A$2:$A$964,,1,1))</f>
        <v>689</v>
      </c>
      <c r="B60" s="76" t="s">
        <v>3123</v>
      </c>
      <c r="C60" s="76" t="s">
        <v>3032</v>
      </c>
      <c r="D60" s="76"/>
      <c r="E60" s="76">
        <v>7</v>
      </c>
      <c r="F60" s="76">
        <v>5</v>
      </c>
      <c r="G60" s="76">
        <v>9</v>
      </c>
      <c r="H60" s="76">
        <f t="shared" si="3"/>
        <v>128</v>
      </c>
      <c r="I60" s="76" t="str">
        <f t="shared" si="1"/>
        <v/>
      </c>
      <c r="J60" s="76">
        <v>0</v>
      </c>
      <c r="K60" s="76">
        <f>IF(P60=1,_xlfn.XLOOKUP(B60,'極スコア(裏)_DB'!$A$2:$A$171,'極スコア(裏)_DB'!$B$2:$B$171,"점수 정보 없음",1,1),_xlfn.XLOOKUP(B60,極スコア_DB!$A$1:$A$962,極スコア_DB!$B$1:$B$962,"점수 정보 없음",1,1))</f>
        <v>1004400</v>
      </c>
      <c r="L60" s="76">
        <v>0</v>
      </c>
      <c r="M60" s="76">
        <v>0</v>
      </c>
      <c r="O60" s="76">
        <v>8</v>
      </c>
      <c r="P60" s="76">
        <v>0</v>
      </c>
    </row>
    <row r="61" spans="1:16" s="84" customFormat="1" x14ac:dyDescent="0.3">
      <c r="A61" s="76">
        <f>IF(P61=1,_xlfn.XLOOKUP(B61,SongID_DB!$B$2:$B$964,SongID_DB!$A$2:$A$964,,1,1)+2000,_xlfn.XLOOKUP(B61,SongID_DB!$B$2:$B$964,SongID_DB!$A$2:$A$964,,1,1))</f>
        <v>285</v>
      </c>
      <c r="B61" s="76" t="s">
        <v>3033</v>
      </c>
      <c r="C61" s="76" t="s">
        <v>2876</v>
      </c>
      <c r="D61" s="76"/>
      <c r="E61" s="76">
        <v>7</v>
      </c>
      <c r="F61" s="76">
        <v>5</v>
      </c>
      <c r="G61" s="76">
        <v>10</v>
      </c>
      <c r="H61" s="76">
        <f t="shared" si="3"/>
        <v>8</v>
      </c>
      <c r="I61" s="76" t="str">
        <f t="shared" si="1"/>
        <v/>
      </c>
      <c r="J61" s="76">
        <v>0</v>
      </c>
      <c r="K61" s="76">
        <f>IF(P61=1,_xlfn.XLOOKUP(B61,'極スコア(裏)_DB'!$A$2:$A$171,'極スコア(裏)_DB'!$B$2:$B$171,"점수 정보 없음",1,1),_xlfn.XLOOKUP(B61,極スコア_DB!$A$1:$A$962,極スコア_DB!$B$1:$B$962,"점수 정보 없음",1,1))</f>
        <v>1004800</v>
      </c>
      <c r="L61" s="76">
        <v>0</v>
      </c>
      <c r="M61" s="76">
        <v>0</v>
      </c>
      <c r="O61" s="76">
        <v>4</v>
      </c>
      <c r="P61" s="76">
        <v>0</v>
      </c>
    </row>
    <row r="62" spans="1:16" s="84" customFormat="1" x14ac:dyDescent="0.3">
      <c r="A62" s="76">
        <f>IF(P62=1,_xlfn.XLOOKUP(B62,SongID_DB!$B$2:$B$964,SongID_DB!$A$2:$A$964,,1,1)+2000,_xlfn.XLOOKUP(B62,SongID_DB!$B$2:$B$964,SongID_DB!$A$2:$A$964,,1,1))</f>
        <v>278</v>
      </c>
      <c r="B62" s="76" t="s">
        <v>3034</v>
      </c>
      <c r="C62" s="76" t="s">
        <v>763</v>
      </c>
      <c r="D62" s="76"/>
      <c r="E62" s="76">
        <v>7</v>
      </c>
      <c r="F62" s="76">
        <v>5</v>
      </c>
      <c r="G62" s="76">
        <v>12</v>
      </c>
      <c r="H62" s="76">
        <f t="shared" si="3"/>
        <v>128</v>
      </c>
      <c r="I62" s="76" t="str">
        <f t="shared" si="1"/>
        <v/>
      </c>
      <c r="J62" s="76">
        <v>0</v>
      </c>
      <c r="K62" s="76">
        <f>IF(P62=1,_xlfn.XLOOKUP(B62,'極スコア(裏)_DB'!$A$2:$A$171,'極スコア(裏)_DB'!$B$2:$B$171,"점수 정보 없음",1,1),_xlfn.XLOOKUP(B62,極スコア_DB!$A$1:$A$962,極スコア_DB!$B$1:$B$962,"점수 정보 없음",1,1))</f>
        <v>1002300</v>
      </c>
      <c r="L62" s="76">
        <v>0</v>
      </c>
      <c r="M62" s="76">
        <v>0</v>
      </c>
      <c r="O62" s="76">
        <v>8</v>
      </c>
      <c r="P62" s="76">
        <v>0</v>
      </c>
    </row>
    <row r="63" spans="1:16" s="84" customFormat="1" x14ac:dyDescent="0.3">
      <c r="A63" s="76">
        <f>IF(P63=1,_xlfn.XLOOKUP(B63,SongID_DB!$B$2:$B$964,SongID_DB!$A$2:$A$964,,1,1)+2000,_xlfn.XLOOKUP(B63,SongID_DB!$B$2:$B$964,SongID_DB!$A$2:$A$964,,1,1))</f>
        <v>1032</v>
      </c>
      <c r="B63" s="76" t="s">
        <v>3035</v>
      </c>
      <c r="C63" s="76"/>
      <c r="D63" s="76"/>
      <c r="E63" s="76">
        <v>7</v>
      </c>
      <c r="F63" s="76">
        <v>5</v>
      </c>
      <c r="G63" s="76">
        <v>13</v>
      </c>
      <c r="H63" s="76">
        <f t="shared" si="3"/>
        <v>128</v>
      </c>
      <c r="I63" s="76" t="str">
        <f t="shared" si="1"/>
        <v/>
      </c>
      <c r="J63" s="76">
        <v>0</v>
      </c>
      <c r="K63" s="76">
        <f>IF(P63=1,_xlfn.XLOOKUP(B63,'極スコア(裏)_DB'!$A$2:$A$171,'極スコア(裏)_DB'!$B$2:$B$171,"점수 정보 없음",1,1),_xlfn.XLOOKUP(B63,極スコア_DB!$A$1:$A$962,極スコア_DB!$B$1:$B$962,"점수 정보 없음",1,1))</f>
        <v>0</v>
      </c>
      <c r="L63" s="76">
        <v>0</v>
      </c>
      <c r="M63" s="76">
        <v>0</v>
      </c>
      <c r="O63" s="76">
        <v>8</v>
      </c>
      <c r="P63" s="76">
        <v>0</v>
      </c>
    </row>
    <row r="64" spans="1:16" s="84" customFormat="1" x14ac:dyDescent="0.3">
      <c r="A64" s="76">
        <f>IF(P64=1,_xlfn.XLOOKUP(B64,SongID_DB!$B$2:$B$964,SongID_DB!$A$2:$A$964,,1,1)+2000,_xlfn.XLOOKUP(B64,SongID_DB!$B$2:$B$964,SongID_DB!$A$2:$A$964,,1,1))</f>
        <v>276</v>
      </c>
      <c r="B64" s="76" t="s">
        <v>2695</v>
      </c>
      <c r="C64" s="76" t="s">
        <v>2830</v>
      </c>
      <c r="D64" s="76"/>
      <c r="E64" s="76">
        <v>7</v>
      </c>
      <c r="F64" s="76">
        <v>5</v>
      </c>
      <c r="G64" s="76">
        <v>14</v>
      </c>
      <c r="H64" s="76">
        <f t="shared" si="3"/>
        <v>128</v>
      </c>
      <c r="I64" s="76" t="str">
        <f t="shared" si="1"/>
        <v/>
      </c>
      <c r="J64" s="76">
        <v>0</v>
      </c>
      <c r="K64" s="76">
        <f>IF(P64=1,_xlfn.XLOOKUP(B64,'極スコア(裏)_DB'!$A$2:$A$171,'極スコア(裏)_DB'!$B$2:$B$171,"점수 정보 없음",1,1),_xlfn.XLOOKUP(B64,極スコア_DB!$A$1:$A$962,極スコア_DB!$B$1:$B$962,"점수 정보 없음",1,1))</f>
        <v>1003900</v>
      </c>
      <c r="L64" s="76">
        <v>0</v>
      </c>
      <c r="M64" s="76">
        <v>0</v>
      </c>
      <c r="O64" s="76">
        <v>8</v>
      </c>
      <c r="P64" s="76">
        <v>0</v>
      </c>
    </row>
    <row r="65" spans="1:16" s="84" customFormat="1" x14ac:dyDescent="0.3">
      <c r="A65" s="76">
        <f>IF(P65=1,_xlfn.XLOOKUP(B65,SongID_DB!$B$2:$B$964,SongID_DB!$A$2:$A$964,,1,1)+2000,_xlfn.XLOOKUP(B65,SongID_DB!$B$2:$B$964,SongID_DB!$A$2:$A$964,,1,1))</f>
        <v>348</v>
      </c>
      <c r="B65" s="76" t="s">
        <v>1339</v>
      </c>
      <c r="C65" s="76" t="s">
        <v>750</v>
      </c>
      <c r="D65" s="76"/>
      <c r="E65" s="76">
        <v>7</v>
      </c>
      <c r="F65" s="76">
        <v>5</v>
      </c>
      <c r="G65" s="76">
        <v>15</v>
      </c>
      <c r="H65" s="76">
        <f t="shared" si="3"/>
        <v>128</v>
      </c>
      <c r="I65" s="76" t="str">
        <f t="shared" si="1"/>
        <v/>
      </c>
      <c r="J65" s="76">
        <v>0</v>
      </c>
      <c r="K65" s="76">
        <f>IF(P65=1,_xlfn.XLOOKUP(B65,'極スコア(裏)_DB'!$A$2:$A$171,'極スコア(裏)_DB'!$B$2:$B$171,"점수 정보 없음",1,1),_xlfn.XLOOKUP(B65,極スコア_DB!$A$1:$A$962,極スコア_DB!$B$1:$B$962,"점수 정보 없음",1,1))</f>
        <v>1003980</v>
      </c>
      <c r="L65" s="76">
        <v>0</v>
      </c>
      <c r="M65" s="76">
        <v>0</v>
      </c>
      <c r="O65" s="76">
        <v>8</v>
      </c>
      <c r="P65" s="76">
        <v>0</v>
      </c>
    </row>
    <row r="66" spans="1:16" s="84" customFormat="1" x14ac:dyDescent="0.3">
      <c r="A66" s="76">
        <f>IF(P66=1,_xlfn.XLOOKUP(B66,SongID_DB!$B$2:$B$964,SongID_DB!$A$2:$A$964,,1,1)+2000,_xlfn.XLOOKUP(B66,SongID_DB!$B$2:$B$964,SongID_DB!$A$2:$A$964,,1,1))</f>
        <v>132</v>
      </c>
      <c r="B66" s="76" t="s">
        <v>1051</v>
      </c>
      <c r="C66" s="76" t="s">
        <v>3036</v>
      </c>
      <c r="D66" s="76"/>
      <c r="E66" s="76">
        <v>7</v>
      </c>
      <c r="F66" s="76">
        <v>5</v>
      </c>
      <c r="G66" s="76">
        <v>16</v>
      </c>
      <c r="H66" s="76">
        <f t="shared" ref="H66:H125" si="4">2^O66/2</f>
        <v>128</v>
      </c>
      <c r="I66" s="76" t="str">
        <f t="shared" ref="I66:I125" si="5">IF(ISNUMBER(SEARCH("達人",B66)),"보면분기문제",IF(ISNUMBER(SEARCH("玄人",B66)),"보면분기문제",IF(ISNUMBER(SEARCH("普通",B66)),"보면분기문제","")))</f>
        <v/>
      </c>
      <c r="J66" s="76">
        <v>0</v>
      </c>
      <c r="K66" s="76">
        <f>IF(P66=1,_xlfn.XLOOKUP(B66,'極スコア(裏)_DB'!$A$2:$A$171,'極スコア(裏)_DB'!$B$2:$B$171,"점수 정보 없음",1,1),_xlfn.XLOOKUP(B66,極スコア_DB!$A$1:$A$962,極スコア_DB!$B$1:$B$962,"점수 정보 없음",1,1))</f>
        <v>0</v>
      </c>
      <c r="L66" s="76">
        <v>0</v>
      </c>
      <c r="M66" s="76">
        <v>0</v>
      </c>
      <c r="O66" s="76">
        <v>8</v>
      </c>
      <c r="P66" s="76">
        <v>0</v>
      </c>
    </row>
    <row r="67" spans="1:16" s="84" customFormat="1" x14ac:dyDescent="0.3">
      <c r="A67" s="76">
        <f>IF(P67=1,_xlfn.XLOOKUP(B67,SongID_DB!$B$2:$B$964,SongID_DB!$A$2:$A$964,,1,1)+2000,_xlfn.XLOOKUP(B67,SongID_DB!$B$2:$B$964,SongID_DB!$A$2:$A$964,,1,1))</f>
        <v>534</v>
      </c>
      <c r="B67" s="76" t="s">
        <v>1599</v>
      </c>
      <c r="C67" s="76"/>
      <c r="D67" s="76"/>
      <c r="E67" s="76">
        <v>7</v>
      </c>
      <c r="F67" s="76">
        <v>5</v>
      </c>
      <c r="G67" s="76">
        <v>17</v>
      </c>
      <c r="H67" s="76">
        <f t="shared" si="4"/>
        <v>4</v>
      </c>
      <c r="I67" s="76" t="str">
        <f t="shared" si="5"/>
        <v/>
      </c>
      <c r="J67" s="76">
        <v>0</v>
      </c>
      <c r="K67" s="76">
        <f>IF(P67=1,_xlfn.XLOOKUP(B67,'極スコア(裏)_DB'!$A$2:$A$171,'極スコア(裏)_DB'!$B$2:$B$171,"점수 정보 없음",1,1),_xlfn.XLOOKUP(B67,極スコア_DB!$A$1:$A$962,極スコア_DB!$B$1:$B$962,"점수 정보 없음",1,1))</f>
        <v>1003860</v>
      </c>
      <c r="L67" s="76">
        <v>0</v>
      </c>
      <c r="M67" s="76">
        <v>0</v>
      </c>
      <c r="O67" s="76">
        <v>3</v>
      </c>
      <c r="P67" s="76">
        <v>0</v>
      </c>
    </row>
    <row r="68" spans="1:16" s="84" customFormat="1" x14ac:dyDescent="0.3">
      <c r="A68" s="76">
        <f>IF(P68=1,_xlfn.XLOOKUP(B68,SongID_DB!$B$2:$B$964,SongID_DB!$A$2:$A$964,,1,1)+2000,_xlfn.XLOOKUP(B68,SongID_DB!$B$2:$B$964,SongID_DB!$A$2:$A$964,,1,1))</f>
        <v>169</v>
      </c>
      <c r="B68" s="76" t="s">
        <v>3124</v>
      </c>
      <c r="C68" s="76" t="s">
        <v>3037</v>
      </c>
      <c r="D68" s="76"/>
      <c r="E68" s="76">
        <v>7</v>
      </c>
      <c r="F68" s="76">
        <v>5</v>
      </c>
      <c r="G68" s="76">
        <v>18</v>
      </c>
      <c r="H68" s="76">
        <f t="shared" si="4"/>
        <v>8</v>
      </c>
      <c r="I68" s="76" t="str">
        <f t="shared" si="5"/>
        <v/>
      </c>
      <c r="J68" s="76">
        <v>0</v>
      </c>
      <c r="K68" s="76">
        <f>IF(P68=1,_xlfn.XLOOKUP(B68,'極スコア(裏)_DB'!$A$2:$A$171,'極スコア(裏)_DB'!$B$2:$B$171,"점수 정보 없음",1,1),_xlfn.XLOOKUP(B68,極スコア_DB!$A$1:$A$962,極スコア_DB!$B$1:$B$962,"점수 정보 없음",1,1))</f>
        <v>1000770</v>
      </c>
      <c r="L68" s="76">
        <v>0</v>
      </c>
      <c r="M68" s="76">
        <v>0</v>
      </c>
      <c r="O68" s="76">
        <v>4</v>
      </c>
      <c r="P68" s="76">
        <v>0</v>
      </c>
    </row>
    <row r="69" spans="1:16" s="84" customFormat="1" x14ac:dyDescent="0.3">
      <c r="A69" s="76">
        <f>IF(P69=1,_xlfn.XLOOKUP(B69,SongID_DB!$B$2:$B$964,SongID_DB!$A$2:$A$964,,1,1)+2000,_xlfn.XLOOKUP(B69,SongID_DB!$B$2:$B$964,SongID_DB!$A$2:$A$964,,1,1))</f>
        <v>434</v>
      </c>
      <c r="B69" s="76" t="s">
        <v>3125</v>
      </c>
      <c r="C69" s="76" t="s">
        <v>3038</v>
      </c>
      <c r="D69" s="76"/>
      <c r="E69" s="76">
        <v>7</v>
      </c>
      <c r="F69" s="76">
        <v>5</v>
      </c>
      <c r="G69" s="76">
        <v>19</v>
      </c>
      <c r="H69" s="76">
        <f t="shared" si="4"/>
        <v>64</v>
      </c>
      <c r="I69" s="76" t="str">
        <f t="shared" si="5"/>
        <v/>
      </c>
      <c r="J69" s="76">
        <v>0</v>
      </c>
      <c r="K69" s="76">
        <f>IF(P69=1,_xlfn.XLOOKUP(B69,'極スコア(裏)_DB'!$A$2:$A$171,'極スコア(裏)_DB'!$B$2:$B$171,"점수 정보 없음",1,1),_xlfn.XLOOKUP(B69,極スコア_DB!$A$1:$A$962,極スコア_DB!$B$1:$B$962,"점수 정보 없음",1,1))</f>
        <v>1003040</v>
      </c>
      <c r="L69" s="76">
        <v>0</v>
      </c>
      <c r="M69" s="76">
        <v>0</v>
      </c>
      <c r="O69" s="76">
        <v>7</v>
      </c>
      <c r="P69" s="76">
        <v>0</v>
      </c>
    </row>
    <row r="70" spans="1:16" s="84" customFormat="1" x14ac:dyDescent="0.3">
      <c r="A70" s="76">
        <f>IF(P70=1,_xlfn.XLOOKUP(B70,SongID_DB!$B$2:$B$964,SongID_DB!$A$2:$A$964,,1,1)+2000,_xlfn.XLOOKUP(B70,SongID_DB!$B$2:$B$964,SongID_DB!$A$2:$A$964,,1,1))</f>
        <v>487</v>
      </c>
      <c r="B70" s="76" t="s">
        <v>614</v>
      </c>
      <c r="C70" s="76" t="s">
        <v>773</v>
      </c>
      <c r="D70" s="76"/>
      <c r="E70" s="76">
        <v>7</v>
      </c>
      <c r="F70" s="76">
        <v>5</v>
      </c>
      <c r="G70" s="76">
        <v>20</v>
      </c>
      <c r="H70" s="76">
        <f t="shared" si="4"/>
        <v>32</v>
      </c>
      <c r="I70" s="76" t="str">
        <f t="shared" si="5"/>
        <v/>
      </c>
      <c r="J70" s="76">
        <v>0</v>
      </c>
      <c r="K70" s="76">
        <f>IF(P70=1,_xlfn.XLOOKUP(B70,'極スコア(裏)_DB'!$A$2:$A$171,'極スコア(裏)_DB'!$B$2:$B$171,"점수 정보 없음",1,1),_xlfn.XLOOKUP(B70,極スコア_DB!$A$1:$A$962,極スコア_DB!$B$1:$B$962,"점수 정보 없음",1,1))</f>
        <v>1004280</v>
      </c>
      <c r="L70" s="76">
        <v>0</v>
      </c>
      <c r="M70" s="76">
        <v>0</v>
      </c>
      <c r="O70" s="76">
        <v>6</v>
      </c>
      <c r="P70" s="76">
        <v>0</v>
      </c>
    </row>
    <row r="71" spans="1:16" s="84" customFormat="1" x14ac:dyDescent="0.3">
      <c r="A71" s="76">
        <f>IF(P71=1,_xlfn.XLOOKUP(B71,SongID_DB!$B$2:$B$964,SongID_DB!$A$2:$A$964,,1,1)+2000,_xlfn.XLOOKUP(B71,SongID_DB!$B$2:$B$964,SongID_DB!$A$2:$A$964,,1,1))</f>
        <v>551</v>
      </c>
      <c r="B71" s="76" t="s">
        <v>2698</v>
      </c>
      <c r="C71" s="76" t="s">
        <v>2836</v>
      </c>
      <c r="D71" s="76"/>
      <c r="E71" s="76">
        <v>7</v>
      </c>
      <c r="F71" s="76">
        <v>5</v>
      </c>
      <c r="G71" s="76">
        <v>21</v>
      </c>
      <c r="H71" s="76">
        <f t="shared" si="4"/>
        <v>128</v>
      </c>
      <c r="I71" s="76" t="str">
        <f t="shared" si="5"/>
        <v/>
      </c>
      <c r="J71" s="76">
        <v>0</v>
      </c>
      <c r="K71" s="76">
        <f>IF(P71=1,_xlfn.XLOOKUP(B71,'極スコア(裏)_DB'!$A$2:$A$171,'極スコア(裏)_DB'!$B$2:$B$171,"점수 정보 없음",1,1),_xlfn.XLOOKUP(B71,極スコア_DB!$A$1:$A$962,極スコア_DB!$B$1:$B$962,"점수 정보 없음",1,1))</f>
        <v>1001600</v>
      </c>
      <c r="L71" s="76">
        <v>0</v>
      </c>
      <c r="M71" s="76">
        <v>0</v>
      </c>
      <c r="O71" s="76">
        <v>8</v>
      </c>
      <c r="P71" s="76">
        <v>0</v>
      </c>
    </row>
    <row r="72" spans="1:16" s="84" customFormat="1" x14ac:dyDescent="0.3">
      <c r="A72" s="76">
        <f>IF(P72=1,_xlfn.XLOOKUP(B72,SongID_DB!$B$2:$B$964,SongID_DB!$A$2:$A$964,,1,1)+2000,_xlfn.XLOOKUP(B72,SongID_DB!$B$2:$B$964,SongID_DB!$A$2:$A$964,,1,1))</f>
        <v>652</v>
      </c>
      <c r="B72" s="76" t="s">
        <v>2762</v>
      </c>
      <c r="C72" s="76" t="s">
        <v>2945</v>
      </c>
      <c r="D72" s="76"/>
      <c r="E72" s="76">
        <v>7</v>
      </c>
      <c r="F72" s="76">
        <v>5</v>
      </c>
      <c r="G72" s="76">
        <v>22</v>
      </c>
      <c r="H72" s="76">
        <f t="shared" si="4"/>
        <v>128</v>
      </c>
      <c r="I72" s="76" t="str">
        <f t="shared" si="5"/>
        <v/>
      </c>
      <c r="J72" s="76">
        <v>0</v>
      </c>
      <c r="K72" s="76">
        <f>IF(P72=1,_xlfn.XLOOKUP(B72,'極スコア(裏)_DB'!$A$2:$A$171,'極スコア(裏)_DB'!$B$2:$B$171,"점수 정보 없음",1,1),_xlfn.XLOOKUP(B72,極スコア_DB!$A$1:$A$962,極スコア_DB!$B$1:$B$962,"점수 정보 없음",1,1))</f>
        <v>1004460</v>
      </c>
      <c r="L72" s="76">
        <v>0</v>
      </c>
      <c r="M72" s="76">
        <v>0</v>
      </c>
      <c r="O72" s="76">
        <v>8</v>
      </c>
      <c r="P72" s="76">
        <v>0</v>
      </c>
    </row>
    <row r="73" spans="1:16" s="84" customFormat="1" x14ac:dyDescent="0.3">
      <c r="A73" s="76">
        <f>IF(P73=1,_xlfn.XLOOKUP(B73,SongID_DB!$B$2:$B$964,SongID_DB!$A$2:$A$964,,1,1)+2000,_xlfn.XLOOKUP(B73,SongID_DB!$B$2:$B$964,SongID_DB!$A$2:$A$964,,1,1))</f>
        <v>447</v>
      </c>
      <c r="B73" s="76" t="s">
        <v>1487</v>
      </c>
      <c r="C73" s="76"/>
      <c r="D73" s="76"/>
      <c r="E73" s="76">
        <v>7</v>
      </c>
      <c r="F73" s="76">
        <v>5</v>
      </c>
      <c r="G73" s="76">
        <v>23</v>
      </c>
      <c r="H73" s="76">
        <f t="shared" si="4"/>
        <v>128</v>
      </c>
      <c r="I73" s="76" t="str">
        <f t="shared" si="5"/>
        <v/>
      </c>
      <c r="J73" s="76">
        <v>0</v>
      </c>
      <c r="K73" s="76">
        <f>IF(P73=1,_xlfn.XLOOKUP(B73,'極スコア(裏)_DB'!$A$2:$A$171,'極スコア(裏)_DB'!$B$2:$B$171,"점수 정보 없음",1,1),_xlfn.XLOOKUP(B73,極スコア_DB!$A$1:$A$962,極スコア_DB!$B$1:$B$962,"점수 정보 없음",1,1))</f>
        <v>1002760</v>
      </c>
      <c r="L73" s="76">
        <v>0</v>
      </c>
      <c r="M73" s="76">
        <v>0</v>
      </c>
      <c r="O73" s="76">
        <v>8</v>
      </c>
      <c r="P73" s="76">
        <v>0</v>
      </c>
    </row>
    <row r="74" spans="1:16" s="84" customFormat="1" x14ac:dyDescent="0.3">
      <c r="A74" s="76">
        <f>IF(P74=1,_xlfn.XLOOKUP(B74,SongID_DB!$B$2:$B$964,SongID_DB!$A$2:$A$964,,1,1)+2000,_xlfn.XLOOKUP(B74,SongID_DB!$B$2:$B$964,SongID_DB!$A$2:$A$964,,1,1))</f>
        <v>2725</v>
      </c>
      <c r="B74" s="76" t="s">
        <v>1846</v>
      </c>
      <c r="C74" s="76" t="s">
        <v>3039</v>
      </c>
      <c r="D74" s="76"/>
      <c r="E74" s="76">
        <v>7</v>
      </c>
      <c r="F74" s="76">
        <v>5</v>
      </c>
      <c r="G74" s="76">
        <v>24</v>
      </c>
      <c r="H74" s="76">
        <f t="shared" si="4"/>
        <v>2</v>
      </c>
      <c r="I74" s="76" t="str">
        <f t="shared" si="5"/>
        <v/>
      </c>
      <c r="J74" s="76">
        <v>0</v>
      </c>
      <c r="K74" s="76">
        <f>IF(P74=1,_xlfn.XLOOKUP(B74,'極スコア(裏)_DB'!$A$2:$A$171,'極スコア(裏)_DB'!$B$2:$B$171,"점수 정보 없음",1,1),_xlfn.XLOOKUP(B74,極スコア_DB!$A$1:$A$962,極スコア_DB!$B$1:$B$962,"점수 정보 없음",1,1))</f>
        <v>1002300</v>
      </c>
      <c r="L74" s="76">
        <v>0</v>
      </c>
      <c r="M74" s="76">
        <v>0</v>
      </c>
      <c r="O74" s="76">
        <v>2</v>
      </c>
      <c r="P74" s="76">
        <v>1</v>
      </c>
    </row>
    <row r="75" spans="1:16" s="84" customFormat="1" x14ac:dyDescent="0.3">
      <c r="A75" s="76">
        <f>IF(P75=1,_xlfn.XLOOKUP(B75,SongID_DB!$B$2:$B$964,SongID_DB!$A$2:$A$964,,1,1)+2000,_xlfn.XLOOKUP(B75,SongID_DB!$B$2:$B$964,SongID_DB!$A$2:$A$964,,1,1))</f>
        <v>84</v>
      </c>
      <c r="B75" s="76" t="s">
        <v>981</v>
      </c>
      <c r="C75" s="76" t="s">
        <v>3040</v>
      </c>
      <c r="D75" s="76"/>
      <c r="E75" s="76">
        <v>7</v>
      </c>
      <c r="F75" s="76">
        <v>5</v>
      </c>
      <c r="G75" s="76">
        <v>25</v>
      </c>
      <c r="H75" s="76">
        <f t="shared" si="4"/>
        <v>64</v>
      </c>
      <c r="I75" s="76" t="str">
        <f t="shared" si="5"/>
        <v/>
      </c>
      <c r="J75" s="76">
        <v>0</v>
      </c>
      <c r="K75" s="76">
        <f>IF(P75=1,_xlfn.XLOOKUP(B75,'極スコア(裏)_DB'!$A$2:$A$171,'極スコア(裏)_DB'!$B$2:$B$171,"점수 정보 없음",1,1),_xlfn.XLOOKUP(B75,極スコア_DB!$A$1:$A$962,極スコア_DB!$B$1:$B$962,"점수 정보 없음",1,1))</f>
        <v>1003740</v>
      </c>
      <c r="L75" s="76">
        <v>0</v>
      </c>
      <c r="M75" s="76">
        <v>0</v>
      </c>
      <c r="O75" s="76">
        <v>7</v>
      </c>
      <c r="P75" s="76">
        <v>0</v>
      </c>
    </row>
    <row r="76" spans="1:16" s="84" customFormat="1" x14ac:dyDescent="0.3">
      <c r="A76" s="76">
        <f>IF(P76=1,_xlfn.XLOOKUP(B76,SongID_DB!$B$2:$B$964,SongID_DB!$A$2:$A$964,,1,1)+2000,_xlfn.XLOOKUP(B76,SongID_DB!$B$2:$B$964,SongID_DB!$A$2:$A$964,,1,1))</f>
        <v>377</v>
      </c>
      <c r="B76" s="76" t="s">
        <v>3126</v>
      </c>
      <c r="C76" s="76" t="s">
        <v>3041</v>
      </c>
      <c r="D76" s="76"/>
      <c r="E76" s="76">
        <v>7</v>
      </c>
      <c r="F76" s="76">
        <v>5</v>
      </c>
      <c r="G76" s="76">
        <v>26</v>
      </c>
      <c r="H76" s="76">
        <f t="shared" si="4"/>
        <v>128</v>
      </c>
      <c r="I76" s="76" t="str">
        <f t="shared" si="5"/>
        <v/>
      </c>
      <c r="J76" s="76">
        <v>0</v>
      </c>
      <c r="K76" s="76">
        <f>IF(P76=1,_xlfn.XLOOKUP(B76,'極スコア(裏)_DB'!$A$2:$A$171,'極スコア(裏)_DB'!$B$2:$B$171,"점수 정보 없음",1,1),_xlfn.XLOOKUP(B76,極スコア_DB!$A$1:$A$962,極スコア_DB!$B$1:$B$962,"점수 정보 없음",1,1))</f>
        <v>0</v>
      </c>
      <c r="L76" s="76">
        <v>0</v>
      </c>
      <c r="M76" s="76">
        <v>0</v>
      </c>
      <c r="O76" s="76">
        <v>8</v>
      </c>
      <c r="P76" s="76">
        <v>0</v>
      </c>
    </row>
    <row r="77" spans="1:16" s="84" customFormat="1" x14ac:dyDescent="0.3">
      <c r="A77" s="76">
        <f>IF(P77=1,_xlfn.XLOOKUP(B77,SongID_DB!$B$2:$B$964,SongID_DB!$A$2:$A$964,,1,1)+2000,_xlfn.XLOOKUP(B77,SongID_DB!$B$2:$B$964,SongID_DB!$A$2:$A$964,,1,1))</f>
        <v>547</v>
      </c>
      <c r="B77" s="76" t="s">
        <v>3127</v>
      </c>
      <c r="C77" s="76" t="s">
        <v>3042</v>
      </c>
      <c r="D77" s="76"/>
      <c r="E77" s="76">
        <v>7</v>
      </c>
      <c r="F77" s="76">
        <v>5</v>
      </c>
      <c r="G77" s="76">
        <v>27</v>
      </c>
      <c r="H77" s="76">
        <f t="shared" si="4"/>
        <v>16</v>
      </c>
      <c r="I77" s="76" t="str">
        <f t="shared" si="5"/>
        <v/>
      </c>
      <c r="J77" s="76">
        <v>0</v>
      </c>
      <c r="K77" s="76">
        <f>IF(P77=1,_xlfn.XLOOKUP(B77,'極スコア(裏)_DB'!$A$2:$A$171,'極スコア(裏)_DB'!$B$2:$B$171,"점수 정보 없음",1,1),_xlfn.XLOOKUP(B77,極スコア_DB!$A$1:$A$962,極スコア_DB!$B$1:$B$962,"점수 정보 없음",1,1))</f>
        <v>1000700</v>
      </c>
      <c r="L77" s="76">
        <v>0</v>
      </c>
      <c r="M77" s="76">
        <v>0</v>
      </c>
      <c r="O77" s="76">
        <v>5</v>
      </c>
      <c r="P77" s="76">
        <v>0</v>
      </c>
    </row>
    <row r="78" spans="1:16" s="84" customFormat="1" x14ac:dyDescent="0.3">
      <c r="A78" s="76">
        <f>IF(P78=1,_xlfn.XLOOKUP(B78,SongID_DB!$B$2:$B$964,SongID_DB!$A$2:$A$964,,1,1)+2000,_xlfn.XLOOKUP(B78,SongID_DB!$B$2:$B$964,SongID_DB!$A$2:$A$964,,1,1))</f>
        <v>44</v>
      </c>
      <c r="B78" s="76" t="s">
        <v>3128</v>
      </c>
      <c r="C78" s="76" t="s">
        <v>3043</v>
      </c>
      <c r="D78" s="76"/>
      <c r="E78" s="76">
        <v>7</v>
      </c>
      <c r="F78" s="76">
        <v>5</v>
      </c>
      <c r="G78" s="76">
        <v>28</v>
      </c>
      <c r="H78" s="76">
        <f t="shared" si="4"/>
        <v>1</v>
      </c>
      <c r="I78" s="76" t="str">
        <f t="shared" si="5"/>
        <v/>
      </c>
      <c r="J78" s="76">
        <v>0</v>
      </c>
      <c r="K78" s="76">
        <f>IF(P78=1,_xlfn.XLOOKUP(B78,'極スコア(裏)_DB'!$A$2:$A$171,'極スコア(裏)_DB'!$B$2:$B$171,"점수 정보 없음",1,1),_xlfn.XLOOKUP(B78,極スコア_DB!$A$1:$A$962,極スコア_DB!$B$1:$B$962,"점수 정보 없음",1,1))</f>
        <v>1002500</v>
      </c>
      <c r="L78" s="76">
        <v>0</v>
      </c>
      <c r="M78" s="76">
        <v>0</v>
      </c>
      <c r="O78" s="76">
        <v>1</v>
      </c>
      <c r="P78" s="76">
        <v>0</v>
      </c>
    </row>
    <row r="79" spans="1:16" s="84" customFormat="1" x14ac:dyDescent="0.3">
      <c r="A79" s="76">
        <f>IF(P79=1,_xlfn.XLOOKUP(B79,SongID_DB!$B$2:$B$964,SongID_DB!$A$2:$A$964,,1,1)+2000,_xlfn.XLOOKUP(B79,SongID_DB!$B$2:$B$964,SongID_DB!$A$2:$A$964,,1,1))</f>
        <v>981</v>
      </c>
      <c r="B79" s="76" t="s">
        <v>3129</v>
      </c>
      <c r="C79" s="76" t="s">
        <v>762</v>
      </c>
      <c r="D79" s="76"/>
      <c r="E79" s="76">
        <v>7</v>
      </c>
      <c r="F79" s="76">
        <v>5</v>
      </c>
      <c r="G79" s="76">
        <v>30</v>
      </c>
      <c r="H79" s="76">
        <f t="shared" si="4"/>
        <v>128</v>
      </c>
      <c r="I79" s="76" t="str">
        <f t="shared" si="5"/>
        <v/>
      </c>
      <c r="J79" s="76">
        <v>0</v>
      </c>
      <c r="K79" s="76">
        <f>IF(P79=1,_xlfn.XLOOKUP(B79,'極スコア(裏)_DB'!$A$2:$A$171,'極スコア(裏)_DB'!$B$2:$B$171,"점수 정보 없음",1,1),_xlfn.XLOOKUP(B79,極スコア_DB!$A$1:$A$962,極スコア_DB!$B$1:$B$962,"점수 정보 없음",1,1))</f>
        <v>1000130</v>
      </c>
      <c r="L79" s="76">
        <v>0</v>
      </c>
      <c r="M79" s="76">
        <v>0</v>
      </c>
      <c r="O79" s="76">
        <v>8</v>
      </c>
      <c r="P79" s="76">
        <v>0</v>
      </c>
    </row>
    <row r="80" spans="1:16" s="84" customFormat="1" x14ac:dyDescent="0.3">
      <c r="A80" s="76">
        <f>IF(P80=1,_xlfn.XLOOKUP(B80,SongID_DB!$B$2:$B$964,SongID_DB!$A$2:$A$964,,1,1)+2000,_xlfn.XLOOKUP(B80,SongID_DB!$B$2:$B$964,SongID_DB!$A$2:$A$964,,1,1))</f>
        <v>469</v>
      </c>
      <c r="B80" s="76" t="s">
        <v>3130</v>
      </c>
      <c r="C80" s="76" t="s">
        <v>3044</v>
      </c>
      <c r="D80" s="76"/>
      <c r="E80" s="76">
        <v>7</v>
      </c>
      <c r="F80" s="76">
        <v>5</v>
      </c>
      <c r="G80" s="76">
        <v>31</v>
      </c>
      <c r="H80" s="76">
        <f t="shared" si="4"/>
        <v>128</v>
      </c>
      <c r="I80" s="76" t="str">
        <f t="shared" si="5"/>
        <v/>
      </c>
      <c r="J80" s="76">
        <v>0</v>
      </c>
      <c r="K80" s="76">
        <f>IF(P80=1,_xlfn.XLOOKUP(B80,'極スコア(裏)_DB'!$A$2:$A$171,'極スコア(裏)_DB'!$B$2:$B$171,"점수 정보 없음",1,1),_xlfn.XLOOKUP(B80,極スコア_DB!$A$1:$A$962,極スコア_DB!$B$1:$B$962,"점수 정보 없음",1,1))</f>
        <v>1003520</v>
      </c>
      <c r="L80" s="76">
        <v>0</v>
      </c>
      <c r="M80" s="76">
        <v>0</v>
      </c>
      <c r="O80" s="76">
        <v>8</v>
      </c>
      <c r="P80" s="76">
        <v>0</v>
      </c>
    </row>
    <row r="81" spans="1:16" s="84" customFormat="1" x14ac:dyDescent="0.3">
      <c r="A81" s="76">
        <f>IF(P81=1,_xlfn.XLOOKUP(B81,SongID_DB!$B$2:$B$964,SongID_DB!$A$2:$A$964,,1,1)+2000,_xlfn.XLOOKUP(B81,SongID_DB!$B$2:$B$964,SongID_DB!$A$2:$A$964,,1,1))</f>
        <v>408</v>
      </c>
      <c r="B81" s="76" t="s">
        <v>1426</v>
      </c>
      <c r="C81" s="76"/>
      <c r="D81" s="76"/>
      <c r="E81" s="76">
        <v>7</v>
      </c>
      <c r="F81" s="76">
        <v>5</v>
      </c>
      <c r="G81" s="76">
        <v>32</v>
      </c>
      <c r="H81" s="76">
        <f t="shared" si="4"/>
        <v>16</v>
      </c>
      <c r="I81" s="76" t="str">
        <f t="shared" si="5"/>
        <v/>
      </c>
      <c r="J81" s="76">
        <v>0</v>
      </c>
      <c r="K81" s="76">
        <f>IF(P81=1,_xlfn.XLOOKUP(B81,'極スコア(裏)_DB'!$A$2:$A$171,'極スコア(裏)_DB'!$B$2:$B$171,"점수 정보 없음",1,1),_xlfn.XLOOKUP(B81,極スコア_DB!$A$1:$A$962,極スコア_DB!$B$1:$B$962,"점수 정보 없음",1,1))</f>
        <v>1002460</v>
      </c>
      <c r="L81" s="76">
        <v>0</v>
      </c>
      <c r="M81" s="76">
        <v>0</v>
      </c>
      <c r="O81" s="76">
        <v>5</v>
      </c>
      <c r="P81" s="76">
        <v>0</v>
      </c>
    </row>
    <row r="82" spans="1:16" s="84" customFormat="1" x14ac:dyDescent="0.3">
      <c r="A82" s="76">
        <f>IF(P82=1,_xlfn.XLOOKUP(B82,SongID_DB!$B$2:$B$964,SongID_DB!$A$2:$A$964,,1,1)+2000,_xlfn.XLOOKUP(B82,SongID_DB!$B$2:$B$964,SongID_DB!$A$2:$A$964,,1,1))</f>
        <v>663</v>
      </c>
      <c r="B82" s="76" t="s">
        <v>1765</v>
      </c>
      <c r="C82" s="76" t="s">
        <v>3045</v>
      </c>
      <c r="D82" s="76"/>
      <c r="E82" s="76">
        <v>7</v>
      </c>
      <c r="F82" s="76">
        <v>5</v>
      </c>
      <c r="G82" s="76">
        <v>33</v>
      </c>
      <c r="H82" s="76">
        <f t="shared" si="4"/>
        <v>128</v>
      </c>
      <c r="I82" s="76" t="str">
        <f t="shared" si="5"/>
        <v/>
      </c>
      <c r="J82" s="76">
        <v>0</v>
      </c>
      <c r="K82" s="76">
        <f>IF(P82=1,_xlfn.XLOOKUP(B82,'極スコア(裏)_DB'!$A$2:$A$171,'極スコア(裏)_DB'!$B$2:$B$171,"점수 정보 없음",1,1),_xlfn.XLOOKUP(B82,極スコア_DB!$A$1:$A$962,極スコア_DB!$B$1:$B$962,"점수 정보 없음",1,1))</f>
        <v>1003900</v>
      </c>
      <c r="L82" s="76">
        <v>0</v>
      </c>
      <c r="M82" s="76">
        <v>0</v>
      </c>
      <c r="O82" s="76">
        <v>8</v>
      </c>
      <c r="P82" s="76">
        <v>0</v>
      </c>
    </row>
    <row r="83" spans="1:16" s="84" customFormat="1" x14ac:dyDescent="0.3">
      <c r="A83" s="76">
        <f>IF(P83=1,_xlfn.XLOOKUP(B83,SongID_DB!$B$2:$B$964,SongID_DB!$A$2:$A$964,,1,1)+2000,_xlfn.XLOOKUP(B83,SongID_DB!$B$2:$B$964,SongID_DB!$A$2:$A$964,,1,1))</f>
        <v>2481</v>
      </c>
      <c r="B83" s="76" t="s">
        <v>3046</v>
      </c>
      <c r="C83" s="76"/>
      <c r="D83" s="76"/>
      <c r="E83" s="76">
        <v>7</v>
      </c>
      <c r="F83" s="76">
        <v>5</v>
      </c>
      <c r="G83" s="76">
        <v>34</v>
      </c>
      <c r="H83" s="76">
        <f t="shared" si="4"/>
        <v>16</v>
      </c>
      <c r="I83" s="76" t="str">
        <f t="shared" si="5"/>
        <v/>
      </c>
      <c r="J83" s="76">
        <v>0</v>
      </c>
      <c r="K83" s="76">
        <f>IF(P83=1,_xlfn.XLOOKUP(B83,'極スコア(裏)_DB'!$A$2:$A$171,'極スコア(裏)_DB'!$B$2:$B$171,"점수 정보 없음",1,1),_xlfn.XLOOKUP(B83,極スコア_DB!$A$1:$A$962,極スコア_DB!$B$1:$B$962,"점수 정보 없음",1,1))</f>
        <v>1003400</v>
      </c>
      <c r="L83" s="76">
        <v>0</v>
      </c>
      <c r="M83" s="76">
        <v>0</v>
      </c>
      <c r="O83" s="76">
        <v>5</v>
      </c>
      <c r="P83" s="76">
        <v>1</v>
      </c>
    </row>
    <row r="84" spans="1:16" s="84" customFormat="1" x14ac:dyDescent="0.3">
      <c r="A84" s="76">
        <f>IF(P84=1,_xlfn.XLOOKUP(B84,SongID_DB!$B$2:$B$964,SongID_DB!$A$2:$A$964,,1,1)+2000,_xlfn.XLOOKUP(B84,SongID_DB!$B$2:$B$964,SongID_DB!$A$2:$A$964,,1,1))</f>
        <v>512</v>
      </c>
      <c r="B84" s="76" t="s">
        <v>1572</v>
      </c>
      <c r="C84" s="76"/>
      <c r="D84" s="76"/>
      <c r="E84" s="76">
        <v>7</v>
      </c>
      <c r="F84" s="76">
        <v>5</v>
      </c>
      <c r="G84" s="76">
        <v>35</v>
      </c>
      <c r="H84" s="76">
        <f t="shared" si="4"/>
        <v>16</v>
      </c>
      <c r="I84" s="76" t="str">
        <f t="shared" si="5"/>
        <v/>
      </c>
      <c r="J84" s="76">
        <v>0</v>
      </c>
      <c r="K84" s="76">
        <f>IF(P84=1,_xlfn.XLOOKUP(B84,'極スコア(裏)_DB'!$A$2:$A$171,'極スコア(裏)_DB'!$B$2:$B$171,"점수 정보 없음",1,1),_xlfn.XLOOKUP(B84,極スコア_DB!$A$1:$A$962,極スコア_DB!$B$1:$B$962,"점수 정보 없음",1,1))</f>
        <v>1003520</v>
      </c>
      <c r="L84" s="76">
        <v>0</v>
      </c>
      <c r="M84" s="76">
        <v>0</v>
      </c>
      <c r="O84" s="76">
        <v>5</v>
      </c>
      <c r="P84" s="76">
        <v>0</v>
      </c>
    </row>
    <row r="85" spans="1:16" s="84" customFormat="1" x14ac:dyDescent="0.3">
      <c r="A85" s="76">
        <f>IF(P85=1,_xlfn.XLOOKUP(B85,SongID_DB!$B$2:$B$964,SongID_DB!$A$2:$A$964,,1,1)+2000,_xlfn.XLOOKUP(B85,SongID_DB!$B$2:$B$964,SongID_DB!$A$2:$A$964,,1,1))</f>
        <v>1033</v>
      </c>
      <c r="B85" s="76" t="s">
        <v>2268</v>
      </c>
      <c r="C85" s="76"/>
      <c r="D85" s="76"/>
      <c r="E85" s="76">
        <v>7</v>
      </c>
      <c r="F85" s="76">
        <v>5</v>
      </c>
      <c r="G85" s="76">
        <v>36</v>
      </c>
      <c r="H85" s="76">
        <f t="shared" si="4"/>
        <v>128</v>
      </c>
      <c r="I85" s="76" t="str">
        <f t="shared" si="5"/>
        <v/>
      </c>
      <c r="J85" s="76">
        <v>0</v>
      </c>
      <c r="K85" s="76">
        <f>IF(P85=1,_xlfn.XLOOKUP(B85,'極スコア(裏)_DB'!$A$2:$A$171,'極スコア(裏)_DB'!$B$2:$B$171,"점수 정보 없음",1,1),_xlfn.XLOOKUP(B85,極スコア_DB!$A$1:$A$962,極スコア_DB!$B$1:$B$962,"점수 정보 없음",1,1))</f>
        <v>0</v>
      </c>
      <c r="L85" s="76">
        <v>0</v>
      </c>
      <c r="M85" s="76">
        <v>0</v>
      </c>
      <c r="O85" s="76">
        <v>8</v>
      </c>
      <c r="P85" s="76">
        <v>0</v>
      </c>
    </row>
    <row r="86" spans="1:16" s="84" customFormat="1" x14ac:dyDescent="0.3">
      <c r="A86" s="76">
        <f>IF(P86=1,_xlfn.XLOOKUP(B86,SongID_DB!$B$2:$B$964,SongID_DB!$A$2:$A$964,,1,1)+2000,_xlfn.XLOOKUP(B86,SongID_DB!$B$2:$B$964,SongID_DB!$A$2:$A$964,,1,1))</f>
        <v>207</v>
      </c>
      <c r="B86" s="76" t="s">
        <v>3131</v>
      </c>
      <c r="C86" s="76" t="s">
        <v>3047</v>
      </c>
      <c r="D86" s="76"/>
      <c r="E86" s="76">
        <v>7</v>
      </c>
      <c r="F86" s="76">
        <v>5</v>
      </c>
      <c r="G86" s="76">
        <v>37</v>
      </c>
      <c r="H86" s="76">
        <f t="shared" si="4"/>
        <v>128</v>
      </c>
      <c r="I86" s="76" t="str">
        <f t="shared" si="5"/>
        <v/>
      </c>
      <c r="J86" s="76">
        <v>0</v>
      </c>
      <c r="K86" s="76">
        <f>IF(P86=1,_xlfn.XLOOKUP(B86,'極スコア(裏)_DB'!$A$2:$A$171,'極スコア(裏)_DB'!$B$2:$B$171,"점수 정보 없음",1,1),_xlfn.XLOOKUP(B86,極スコア_DB!$A$1:$A$962,極スコア_DB!$B$1:$B$962,"점수 정보 없음",1,1))</f>
        <v>0</v>
      </c>
      <c r="L86" s="76">
        <v>0</v>
      </c>
      <c r="M86" s="76">
        <v>0</v>
      </c>
      <c r="O86" s="76">
        <v>8</v>
      </c>
      <c r="P86" s="76">
        <v>0</v>
      </c>
    </row>
    <row r="87" spans="1:16" s="84" customFormat="1" x14ac:dyDescent="0.3">
      <c r="A87" s="76">
        <f>IF(P87=1,_xlfn.XLOOKUP(B87,SongID_DB!$B$2:$B$964,SongID_DB!$A$2:$A$964,,1,1)+2000,_xlfn.XLOOKUP(B87,SongID_DB!$B$2:$B$964,SongID_DB!$A$2:$A$964,,1,1))</f>
        <v>1031</v>
      </c>
      <c r="B87" s="76" t="s">
        <v>2266</v>
      </c>
      <c r="C87" s="76"/>
      <c r="D87" s="76"/>
      <c r="E87" s="76">
        <v>7</v>
      </c>
      <c r="F87" s="76">
        <v>5</v>
      </c>
      <c r="G87" s="76">
        <v>38</v>
      </c>
      <c r="H87" s="76">
        <f t="shared" si="4"/>
        <v>128</v>
      </c>
      <c r="I87" s="76" t="str">
        <f t="shared" si="5"/>
        <v/>
      </c>
      <c r="J87" s="76">
        <v>0</v>
      </c>
      <c r="K87" s="76">
        <f>IF(P87=1,_xlfn.XLOOKUP(B87,'極スコア(裏)_DB'!$A$2:$A$171,'極スコア(裏)_DB'!$B$2:$B$171,"점수 정보 없음",1,1),_xlfn.XLOOKUP(B87,極スコア_DB!$A$1:$A$962,極スコア_DB!$B$1:$B$962,"점수 정보 없음",1,1))</f>
        <v>0</v>
      </c>
      <c r="L87" s="76">
        <v>0</v>
      </c>
      <c r="M87" s="76">
        <v>0</v>
      </c>
      <c r="O87" s="76">
        <v>8</v>
      </c>
      <c r="P87" s="76">
        <v>0</v>
      </c>
    </row>
    <row r="88" spans="1:16" s="84" customFormat="1" x14ac:dyDescent="0.3">
      <c r="A88" s="76">
        <f>IF(P88=1,_xlfn.XLOOKUP(B88,SongID_DB!$B$2:$B$964,SongID_DB!$A$2:$A$964,,1,1)+2000,_xlfn.XLOOKUP(B88,SongID_DB!$B$2:$B$964,SongID_DB!$A$2:$A$964,,1,1))</f>
        <v>687</v>
      </c>
      <c r="B88" s="76" t="s">
        <v>3132</v>
      </c>
      <c r="C88" s="76" t="s">
        <v>3048</v>
      </c>
      <c r="D88" s="76"/>
      <c r="E88" s="76">
        <v>7</v>
      </c>
      <c r="F88" s="76">
        <v>5</v>
      </c>
      <c r="G88" s="76">
        <v>39</v>
      </c>
      <c r="H88" s="76">
        <f t="shared" si="4"/>
        <v>128</v>
      </c>
      <c r="I88" s="76" t="str">
        <f t="shared" si="5"/>
        <v/>
      </c>
      <c r="J88" s="76">
        <v>0</v>
      </c>
      <c r="K88" s="76">
        <f>IF(P88=1,_xlfn.XLOOKUP(B88,'極スコア(裏)_DB'!$A$2:$A$171,'極スコア(裏)_DB'!$B$2:$B$171,"점수 정보 없음",1,1),_xlfn.XLOOKUP(B88,極スコア_DB!$A$1:$A$962,極スコア_DB!$B$1:$B$962,"점수 정보 없음",1,1))</f>
        <v>0</v>
      </c>
      <c r="L88" s="76">
        <v>0</v>
      </c>
      <c r="M88" s="76">
        <v>0</v>
      </c>
      <c r="O88" s="76">
        <v>8</v>
      </c>
      <c r="P88" s="76">
        <v>0</v>
      </c>
    </row>
    <row r="89" spans="1:16" s="84" customFormat="1" x14ac:dyDescent="0.3">
      <c r="A89" s="76">
        <f>IF(P89=1,_xlfn.XLOOKUP(B89,SongID_DB!$B$2:$B$964,SongID_DB!$A$2:$A$964,,1,1)+2000,_xlfn.XLOOKUP(B89,SongID_DB!$B$2:$B$964,SongID_DB!$A$2:$A$964,,1,1))</f>
        <v>515</v>
      </c>
      <c r="B89" s="76" t="s">
        <v>1577</v>
      </c>
      <c r="C89" s="76"/>
      <c r="D89" s="76"/>
      <c r="E89" s="76">
        <v>7</v>
      </c>
      <c r="F89" s="76">
        <v>5</v>
      </c>
      <c r="G89" s="76">
        <v>40</v>
      </c>
      <c r="H89" s="76">
        <f t="shared" si="4"/>
        <v>1</v>
      </c>
      <c r="I89" s="76" t="str">
        <f t="shared" si="5"/>
        <v/>
      </c>
      <c r="J89" s="76">
        <v>0</v>
      </c>
      <c r="K89" s="76">
        <f>IF(P89=1,_xlfn.XLOOKUP(B89,'極スコア(裏)_DB'!$A$2:$A$171,'極スコア(裏)_DB'!$B$2:$B$171,"점수 정보 없음",1,1),_xlfn.XLOOKUP(B89,極スコア_DB!$A$1:$A$962,極スコア_DB!$B$1:$B$962,"점수 정보 없음",1,1))</f>
        <v>1001940</v>
      </c>
      <c r="L89" s="76">
        <v>0</v>
      </c>
      <c r="M89" s="76">
        <v>0</v>
      </c>
      <c r="O89" s="76">
        <v>1</v>
      </c>
      <c r="P89" s="76">
        <v>0</v>
      </c>
    </row>
    <row r="90" spans="1:16" s="84" customFormat="1" x14ac:dyDescent="0.3">
      <c r="A90" s="76">
        <f>IF(P90=1,_xlfn.XLOOKUP(B90,SongID_DB!$B$2:$B$964,SongID_DB!$A$2:$A$964,,1,1)+2000,_xlfn.XLOOKUP(B90,SongID_DB!$B$2:$B$964,SongID_DB!$A$2:$A$964,,1,1))</f>
        <v>59</v>
      </c>
      <c r="B90" s="76" t="s">
        <v>941</v>
      </c>
      <c r="C90" s="76" t="s">
        <v>3049</v>
      </c>
      <c r="D90" s="76"/>
      <c r="E90" s="76">
        <v>7</v>
      </c>
      <c r="F90" s="76">
        <v>5</v>
      </c>
      <c r="G90" s="76">
        <v>41</v>
      </c>
      <c r="H90" s="76">
        <f t="shared" si="4"/>
        <v>8</v>
      </c>
      <c r="I90" s="76" t="str">
        <f t="shared" si="5"/>
        <v/>
      </c>
      <c r="J90" s="76">
        <v>0</v>
      </c>
      <c r="K90" s="76">
        <f>IF(P90=1,_xlfn.XLOOKUP(B90,'極スコア(裏)_DB'!$A$2:$A$171,'極スコア(裏)_DB'!$B$2:$B$171,"점수 정보 없음",1,1),_xlfn.XLOOKUP(B90,極スコア_DB!$A$1:$A$962,極スコア_DB!$B$1:$B$962,"점수 정보 없음",1,1))</f>
        <v>1002420</v>
      </c>
      <c r="L90" s="76">
        <v>0</v>
      </c>
      <c r="M90" s="76">
        <v>0</v>
      </c>
      <c r="O90" s="76">
        <v>4</v>
      </c>
      <c r="P90" s="76">
        <v>0</v>
      </c>
    </row>
    <row r="91" spans="1:16" s="84" customFormat="1" x14ac:dyDescent="0.3">
      <c r="A91" s="76">
        <f>IF(P91=1,_xlfn.XLOOKUP(B91,SongID_DB!$B$2:$B$964,SongID_DB!$A$2:$A$964,,1,1)+2000,_xlfn.XLOOKUP(B91,SongID_DB!$B$2:$B$964,SongID_DB!$A$2:$A$964,,1,1))</f>
        <v>648</v>
      </c>
      <c r="B91" s="76" t="s">
        <v>3133</v>
      </c>
      <c r="C91" s="76" t="s">
        <v>784</v>
      </c>
      <c r="D91" s="76"/>
      <c r="E91" s="76">
        <v>7</v>
      </c>
      <c r="F91" s="76">
        <v>5</v>
      </c>
      <c r="G91" s="76">
        <v>42</v>
      </c>
      <c r="H91" s="76">
        <f t="shared" si="4"/>
        <v>16</v>
      </c>
      <c r="I91" s="76" t="str">
        <f t="shared" si="5"/>
        <v/>
      </c>
      <c r="J91" s="76">
        <v>0</v>
      </c>
      <c r="K91" s="76">
        <f>IF(P91=1,_xlfn.XLOOKUP(B91,'極スコア(裏)_DB'!$A$2:$A$171,'極スコア(裏)_DB'!$B$2:$B$171,"점수 정보 없음",1,1),_xlfn.XLOOKUP(B91,極スコア_DB!$A$1:$A$962,極スコア_DB!$B$1:$B$962,"점수 정보 없음",1,1))</f>
        <v>1001850</v>
      </c>
      <c r="L91" s="76">
        <v>0</v>
      </c>
      <c r="M91" s="76">
        <v>0</v>
      </c>
      <c r="O91" s="76">
        <v>5</v>
      </c>
      <c r="P91" s="76">
        <v>0</v>
      </c>
    </row>
    <row r="92" spans="1:16" s="84" customFormat="1" x14ac:dyDescent="0.3">
      <c r="A92" s="76">
        <f>IF(P92=1,_xlfn.XLOOKUP(B92,SongID_DB!$B$2:$B$964,SongID_DB!$A$2:$A$964,,1,1)+2000,_xlfn.XLOOKUP(B92,SongID_DB!$B$2:$B$964,SongID_DB!$A$2:$A$964,,1,1))</f>
        <v>986</v>
      </c>
      <c r="B92" s="76" t="s">
        <v>2211</v>
      </c>
      <c r="C92" s="76" t="s">
        <v>3050</v>
      </c>
      <c r="D92" s="76"/>
      <c r="E92" s="76">
        <v>7</v>
      </c>
      <c r="F92" s="76">
        <v>5</v>
      </c>
      <c r="G92" s="76">
        <v>43</v>
      </c>
      <c r="H92" s="76">
        <f t="shared" si="4"/>
        <v>1</v>
      </c>
      <c r="I92" s="76" t="str">
        <f t="shared" si="5"/>
        <v/>
      </c>
      <c r="J92" s="76">
        <v>0</v>
      </c>
      <c r="K92" s="76">
        <f>IF(P92=1,_xlfn.XLOOKUP(B92,'極スコア(裏)_DB'!$A$2:$A$171,'極スコア(裏)_DB'!$B$2:$B$171,"점수 정보 없음",1,1),_xlfn.XLOOKUP(B92,極スコア_DB!$A$1:$A$962,極スコア_DB!$B$1:$B$962,"점수 정보 없음",1,1))</f>
        <v>1003880</v>
      </c>
      <c r="L92" s="76">
        <v>0</v>
      </c>
      <c r="M92" s="76">
        <v>0</v>
      </c>
      <c r="O92" s="76">
        <v>1</v>
      </c>
      <c r="P92" s="76">
        <v>0</v>
      </c>
    </row>
    <row r="93" spans="1:16" s="84" customFormat="1" x14ac:dyDescent="0.3">
      <c r="A93" s="76">
        <f>IF(P93=1,_xlfn.XLOOKUP(B93,SongID_DB!$B$2:$B$964,SongID_DB!$A$2:$A$964,,1,1)+2000,_xlfn.XLOOKUP(B93,SongID_DB!$B$2:$B$964,SongID_DB!$A$2:$A$964,,1,1))</f>
        <v>668</v>
      </c>
      <c r="B93" s="76" t="s">
        <v>3134</v>
      </c>
      <c r="C93" s="76" t="s">
        <v>3051</v>
      </c>
      <c r="D93" s="76"/>
      <c r="E93" s="76">
        <v>7</v>
      </c>
      <c r="F93" s="76">
        <v>5</v>
      </c>
      <c r="G93" s="76">
        <v>44</v>
      </c>
      <c r="H93" s="76">
        <f t="shared" si="4"/>
        <v>32</v>
      </c>
      <c r="I93" s="76" t="str">
        <f t="shared" si="5"/>
        <v/>
      </c>
      <c r="J93" s="76">
        <v>0</v>
      </c>
      <c r="K93" s="76">
        <f>IF(P93=1,_xlfn.XLOOKUP(B93,'極スコア(裏)_DB'!$A$2:$A$171,'極スコア(裏)_DB'!$B$2:$B$171,"점수 정보 없음",1,1),_xlfn.XLOOKUP(B93,極スコア_DB!$A$1:$A$962,極スコア_DB!$B$1:$B$962,"점수 정보 없음",1,1))</f>
        <v>1000380</v>
      </c>
      <c r="L93" s="76">
        <v>0</v>
      </c>
      <c r="M93" s="76">
        <v>0</v>
      </c>
      <c r="O93" s="76">
        <v>6</v>
      </c>
      <c r="P93" s="76">
        <v>0</v>
      </c>
    </row>
    <row r="94" spans="1:16" s="84" customFormat="1" x14ac:dyDescent="0.3">
      <c r="A94" s="79">
        <f>IF(P94=1,_xlfn.XLOOKUP(B94,SongID_DB!$B$2:$B$964,SongID_DB!$A$2:$A$964,,1,1)+2000,_xlfn.XLOOKUP(B94,SongID_DB!$B$2:$B$964,SongID_DB!$A$2:$A$964,,1,1))</f>
        <v>809</v>
      </c>
      <c r="B94" s="79" t="s">
        <v>1959</v>
      </c>
      <c r="C94" s="79" t="s">
        <v>3052</v>
      </c>
      <c r="D94" s="79"/>
      <c r="E94" s="79">
        <v>7</v>
      </c>
      <c r="F94" s="79">
        <v>6</v>
      </c>
      <c r="G94" s="79">
        <v>0</v>
      </c>
      <c r="H94" s="79">
        <f t="shared" si="4"/>
        <v>8</v>
      </c>
      <c r="I94" s="79" t="str">
        <f t="shared" si="5"/>
        <v/>
      </c>
      <c r="J94" s="79">
        <v>0</v>
      </c>
      <c r="K94" s="79">
        <f>IF(P94=1,_xlfn.XLOOKUP(B94,'極スコア(裏)_DB'!$A$2:$A$171,'極スコア(裏)_DB'!$B$2:$B$171,"점수 정보 없음",1,1),_xlfn.XLOOKUP(B94,極スコア_DB!$A$1:$A$962,極スコア_DB!$B$1:$B$962,"점수 정보 없음",1,1))</f>
        <v>1003600</v>
      </c>
      <c r="L94" s="79">
        <v>0</v>
      </c>
      <c r="M94" s="79">
        <v>0</v>
      </c>
      <c r="O94" s="79">
        <v>4</v>
      </c>
      <c r="P94" s="79">
        <v>0</v>
      </c>
    </row>
    <row r="95" spans="1:16" s="84" customFormat="1" x14ac:dyDescent="0.3">
      <c r="A95" s="79">
        <f>IF(P95=1,_xlfn.XLOOKUP(B95,SongID_DB!$B$2:$B$964,SongID_DB!$A$2:$A$964,,1,1)+2000,_xlfn.XLOOKUP(B95,SongID_DB!$B$2:$B$964,SongID_DB!$A$2:$A$964,,1,1))</f>
        <v>315</v>
      </c>
      <c r="B95" s="79" t="s">
        <v>1297</v>
      </c>
      <c r="C95" s="79"/>
      <c r="D95" s="79"/>
      <c r="E95" s="79">
        <v>7</v>
      </c>
      <c r="F95" s="79">
        <v>6</v>
      </c>
      <c r="G95" s="79">
        <v>1</v>
      </c>
      <c r="H95" s="79">
        <f t="shared" si="4"/>
        <v>128</v>
      </c>
      <c r="I95" s="79" t="str">
        <f t="shared" si="5"/>
        <v/>
      </c>
      <c r="J95" s="79">
        <v>0</v>
      </c>
      <c r="K95" s="79">
        <f>IF(P95=1,_xlfn.XLOOKUP(B95,'極スコア(裏)_DB'!$A$2:$A$171,'極スコア(裏)_DB'!$B$2:$B$171,"점수 정보 없음",1,1),_xlfn.XLOOKUP(B95,極スコア_DB!$A$1:$A$962,極スコア_DB!$B$1:$B$962,"점수 정보 없음",1,1))</f>
        <v>1003850</v>
      </c>
      <c r="L95" s="79">
        <v>0</v>
      </c>
      <c r="M95" s="79">
        <v>0</v>
      </c>
      <c r="O95" s="79">
        <v>8</v>
      </c>
      <c r="P95" s="79">
        <v>0</v>
      </c>
    </row>
    <row r="96" spans="1:16" s="84" customFormat="1" x14ac:dyDescent="0.3">
      <c r="A96" s="79">
        <f>IF(P96=1,_xlfn.XLOOKUP(B96,SongID_DB!$B$2:$B$964,SongID_DB!$A$2:$A$964,,1,1)+2000,_xlfn.XLOOKUP(B96,SongID_DB!$B$2:$B$964,SongID_DB!$A$2:$A$964,,1,1))</f>
        <v>69</v>
      </c>
      <c r="B96" s="79" t="s">
        <v>3135</v>
      </c>
      <c r="C96" s="79" t="s">
        <v>3053</v>
      </c>
      <c r="D96" s="79"/>
      <c r="E96" s="79">
        <v>7</v>
      </c>
      <c r="F96" s="79">
        <v>6</v>
      </c>
      <c r="G96" s="79">
        <v>2</v>
      </c>
      <c r="H96" s="79">
        <f t="shared" si="4"/>
        <v>16</v>
      </c>
      <c r="I96" s="79" t="str">
        <f t="shared" si="5"/>
        <v/>
      </c>
      <c r="J96" s="79">
        <v>0</v>
      </c>
      <c r="K96" s="79">
        <f>IF(P96=1,_xlfn.XLOOKUP(B96,'極スコア(裏)_DB'!$A$2:$A$171,'極スコア(裏)_DB'!$B$2:$B$171,"점수 정보 없음",1,1),_xlfn.XLOOKUP(B96,極スコア_DB!$A$1:$A$962,極スコア_DB!$B$1:$B$962,"점수 정보 없음",1,1))</f>
        <v>1000210</v>
      </c>
      <c r="L96" s="79">
        <v>0</v>
      </c>
      <c r="M96" s="79">
        <v>0</v>
      </c>
      <c r="O96" s="79">
        <v>5</v>
      </c>
      <c r="P96" s="79">
        <v>0</v>
      </c>
    </row>
    <row r="97" spans="1:16" s="84" customFormat="1" x14ac:dyDescent="0.3">
      <c r="A97" s="79">
        <f>IF(P97=1,_xlfn.XLOOKUP(B97,SongID_DB!$B$2:$B$964,SongID_DB!$A$2:$A$964,,1,1)+2000,_xlfn.XLOOKUP(B97,SongID_DB!$B$2:$B$964,SongID_DB!$A$2:$A$964,,1,1))</f>
        <v>341</v>
      </c>
      <c r="B97" s="79" t="s">
        <v>1329</v>
      </c>
      <c r="C97" s="79"/>
      <c r="D97" s="79"/>
      <c r="E97" s="79">
        <v>7</v>
      </c>
      <c r="F97" s="79">
        <v>6</v>
      </c>
      <c r="G97" s="79">
        <v>3</v>
      </c>
      <c r="H97" s="79">
        <f t="shared" si="4"/>
        <v>16</v>
      </c>
      <c r="I97" s="79" t="str">
        <f t="shared" si="5"/>
        <v/>
      </c>
      <c r="J97" s="79">
        <v>0</v>
      </c>
      <c r="K97" s="79">
        <f>IF(P97=1,_xlfn.XLOOKUP(B97,'極スコア(裏)_DB'!$A$2:$A$171,'極スコア(裏)_DB'!$B$2:$B$171,"점수 정보 없음",1,1),_xlfn.XLOOKUP(B97,極スコア_DB!$A$1:$A$962,極スコア_DB!$B$1:$B$962,"점수 정보 없음",1,1))</f>
        <v>1003360</v>
      </c>
      <c r="L97" s="79">
        <v>0</v>
      </c>
      <c r="M97" s="79">
        <v>0</v>
      </c>
      <c r="O97" s="79">
        <v>5</v>
      </c>
      <c r="P97" s="79">
        <v>0</v>
      </c>
    </row>
    <row r="98" spans="1:16" s="84" customFormat="1" x14ac:dyDescent="0.3">
      <c r="A98" s="79">
        <f>IF(P98=1,_xlfn.XLOOKUP(B98,SongID_DB!$B$2:$B$964,SongID_DB!$A$2:$A$964,,1,1)+2000,_xlfn.XLOOKUP(B98,SongID_DB!$B$2:$B$964,SongID_DB!$A$2:$A$964,,1,1))</f>
        <v>586</v>
      </c>
      <c r="B98" s="79" t="s">
        <v>1676</v>
      </c>
      <c r="C98" s="79"/>
      <c r="D98" s="79"/>
      <c r="E98" s="79">
        <v>7</v>
      </c>
      <c r="F98" s="79">
        <v>6</v>
      </c>
      <c r="G98" s="79">
        <v>4</v>
      </c>
      <c r="H98" s="79">
        <f t="shared" si="4"/>
        <v>16</v>
      </c>
      <c r="I98" s="79" t="str">
        <f t="shared" si="5"/>
        <v/>
      </c>
      <c r="J98" s="79">
        <v>0</v>
      </c>
      <c r="K98" s="79">
        <f>IF(P98=1,_xlfn.XLOOKUP(B98,'極スコア(裏)_DB'!$A$2:$A$171,'極スコア(裏)_DB'!$B$2:$B$171,"점수 정보 없음",1,1),_xlfn.XLOOKUP(B98,極スコア_DB!$A$1:$A$962,極スコア_DB!$B$1:$B$962,"점수 정보 없음",1,1))</f>
        <v>1002100</v>
      </c>
      <c r="L98" s="79">
        <v>0</v>
      </c>
      <c r="M98" s="79">
        <v>0</v>
      </c>
      <c r="O98" s="79">
        <v>5</v>
      </c>
      <c r="P98" s="79">
        <v>0</v>
      </c>
    </row>
    <row r="99" spans="1:16" s="84" customFormat="1" x14ac:dyDescent="0.3">
      <c r="A99" s="79">
        <f>IF(P99=1,_xlfn.XLOOKUP(B99,SongID_DB!$B$2:$B$964,SongID_DB!$A$2:$A$964,,1,1)+2000,_xlfn.XLOOKUP(B99,SongID_DB!$B$2:$B$964,SongID_DB!$A$2:$A$964,,1,1))</f>
        <v>659</v>
      </c>
      <c r="B99" s="79" t="s">
        <v>1761</v>
      </c>
      <c r="C99" s="79"/>
      <c r="D99" s="79"/>
      <c r="E99" s="79">
        <v>7</v>
      </c>
      <c r="F99" s="79">
        <v>6</v>
      </c>
      <c r="G99" s="79">
        <v>6</v>
      </c>
      <c r="H99" s="79">
        <f t="shared" si="4"/>
        <v>2</v>
      </c>
      <c r="I99" s="79" t="str">
        <f t="shared" si="5"/>
        <v/>
      </c>
      <c r="J99" s="79">
        <v>0</v>
      </c>
      <c r="K99" s="79">
        <f>IF(P99=1,_xlfn.XLOOKUP(B99,'極スコア(裏)_DB'!$A$2:$A$171,'極スコア(裏)_DB'!$B$2:$B$171,"점수 정보 없음",1,1),_xlfn.XLOOKUP(B99,極スコア_DB!$A$1:$A$962,極スコア_DB!$B$1:$B$962,"점수 정보 없음",1,1))</f>
        <v>1002400</v>
      </c>
      <c r="L99" s="79">
        <v>0</v>
      </c>
      <c r="M99" s="79">
        <v>0</v>
      </c>
      <c r="O99" s="79">
        <v>2</v>
      </c>
      <c r="P99" s="79">
        <v>0</v>
      </c>
    </row>
    <row r="100" spans="1:16" s="84" customFormat="1" x14ac:dyDescent="0.3">
      <c r="A100" s="79">
        <f>IF(P100=1,_xlfn.XLOOKUP(B100,SongID_DB!$B$2:$B$964,SongID_DB!$A$2:$A$964,,1,1)+2000,_xlfn.XLOOKUP(B100,SongID_DB!$B$2:$B$964,SongID_DB!$A$2:$A$964,,1,1))</f>
        <v>299</v>
      </c>
      <c r="B100" s="79" t="s">
        <v>1269</v>
      </c>
      <c r="C100" s="79" t="s">
        <v>3054</v>
      </c>
      <c r="D100" s="79"/>
      <c r="E100" s="79">
        <v>7</v>
      </c>
      <c r="F100" s="79">
        <v>6</v>
      </c>
      <c r="G100" s="79">
        <v>7</v>
      </c>
      <c r="H100" s="79">
        <f t="shared" si="4"/>
        <v>16</v>
      </c>
      <c r="I100" s="79" t="str">
        <f t="shared" si="5"/>
        <v/>
      </c>
      <c r="J100" s="79">
        <v>0</v>
      </c>
      <c r="K100" s="79">
        <f>IF(P100=1,_xlfn.XLOOKUP(B100,'極スコア(裏)_DB'!$A$2:$A$171,'極スコア(裏)_DB'!$B$2:$B$171,"점수 정보 없음",1,1),_xlfn.XLOOKUP(B100,極スコア_DB!$A$1:$A$962,極スコア_DB!$B$1:$B$962,"점수 정보 없음",1,1))</f>
        <v>1002650</v>
      </c>
      <c r="L100" s="79">
        <v>0</v>
      </c>
      <c r="M100" s="79">
        <v>0</v>
      </c>
      <c r="O100" s="79">
        <v>5</v>
      </c>
      <c r="P100" s="79">
        <v>0</v>
      </c>
    </row>
    <row r="101" spans="1:16" s="84" customFormat="1" x14ac:dyDescent="0.3">
      <c r="A101" s="79">
        <f>IF(P101=1,_xlfn.XLOOKUP(B101,SongID_DB!$B$2:$B$964,SongID_DB!$A$2:$A$964,,1,1)+2000,_xlfn.XLOOKUP(B101,SongID_DB!$B$2:$B$964,SongID_DB!$A$2:$A$964,,1,1))</f>
        <v>125</v>
      </c>
      <c r="B101" s="79" t="s">
        <v>3055</v>
      </c>
      <c r="C101" s="79" t="s">
        <v>3056</v>
      </c>
      <c r="D101" s="79"/>
      <c r="E101" s="79">
        <v>7</v>
      </c>
      <c r="F101" s="79">
        <v>6</v>
      </c>
      <c r="G101" s="79">
        <v>8</v>
      </c>
      <c r="H101" s="79">
        <f t="shared" si="4"/>
        <v>16</v>
      </c>
      <c r="I101" s="79" t="str">
        <f t="shared" si="5"/>
        <v/>
      </c>
      <c r="J101" s="79">
        <v>0</v>
      </c>
      <c r="K101" s="79">
        <f>IF(P101=1,_xlfn.XLOOKUP(B101,'極スコア(裏)_DB'!$A$2:$A$171,'極スコア(裏)_DB'!$B$2:$B$171,"점수 정보 없음",1,1),_xlfn.XLOOKUP(B101,極スコア_DB!$A$1:$A$962,極スコア_DB!$B$1:$B$962,"점수 정보 없음",1,1))</f>
        <v>1000590</v>
      </c>
      <c r="L101" s="79">
        <v>0</v>
      </c>
      <c r="M101" s="79">
        <v>0</v>
      </c>
      <c r="O101" s="79">
        <v>5</v>
      </c>
      <c r="P101" s="79">
        <v>0</v>
      </c>
    </row>
    <row r="102" spans="1:16" s="84" customFormat="1" x14ac:dyDescent="0.3">
      <c r="A102" s="79">
        <f>IF(P102=1,_xlfn.XLOOKUP(B102,SongID_DB!$B$2:$B$964,SongID_DB!$A$2:$A$964,,1,1)+2000,_xlfn.XLOOKUP(B102,SongID_DB!$B$2:$B$964,SongID_DB!$A$2:$A$964,,1,1))</f>
        <v>140</v>
      </c>
      <c r="B102" s="79" t="str">
        <f>"+♂(プラス男子)"</f>
        <v>+♂(プラス男子)</v>
      </c>
      <c r="C102" s="79" t="str">
        <f>"+♂(플러스 남자)"</f>
        <v>+♂(플러스 남자)</v>
      </c>
      <c r="D102" s="79"/>
      <c r="E102" s="79">
        <v>7</v>
      </c>
      <c r="F102" s="79">
        <v>6</v>
      </c>
      <c r="G102" s="79">
        <v>9</v>
      </c>
      <c r="H102" s="79">
        <f t="shared" si="4"/>
        <v>8</v>
      </c>
      <c r="I102" s="79" t="str">
        <f t="shared" si="5"/>
        <v/>
      </c>
      <c r="J102" s="79">
        <v>0</v>
      </c>
      <c r="K102" s="79">
        <f>IF(P102=1,_xlfn.XLOOKUP(B102,'極スコア(裏)_DB'!$A$2:$A$171,'極スコア(裏)_DB'!$B$2:$B$171,"점수 정보 없음",1,1),_xlfn.XLOOKUP(B102,極スコア_DB!$A$1:$A$962,極スコア_DB!$B$1:$B$962,"점수 정보 없음",1,1))</f>
        <v>1003700</v>
      </c>
      <c r="L102" s="79">
        <v>0</v>
      </c>
      <c r="M102" s="79">
        <v>0</v>
      </c>
      <c r="O102" s="79">
        <v>4</v>
      </c>
      <c r="P102" s="79">
        <v>0</v>
      </c>
    </row>
    <row r="103" spans="1:16" s="84" customFormat="1" x14ac:dyDescent="0.3">
      <c r="A103" s="79">
        <f>IF(P103=1,_xlfn.XLOOKUP(B103,SongID_DB!$B$2:$B$964,SongID_DB!$A$2:$A$964,,1,1)+2000,_xlfn.XLOOKUP(B103,SongID_DB!$B$2:$B$964,SongID_DB!$A$2:$A$964,,1,1))</f>
        <v>516</v>
      </c>
      <c r="B103" s="79" t="s">
        <v>1579</v>
      </c>
      <c r="C103" s="79" t="s">
        <v>3057</v>
      </c>
      <c r="D103" s="79"/>
      <c r="E103" s="79">
        <v>7</v>
      </c>
      <c r="F103" s="79">
        <v>6</v>
      </c>
      <c r="G103" s="79">
        <v>10</v>
      </c>
      <c r="H103" s="79">
        <f t="shared" si="4"/>
        <v>4</v>
      </c>
      <c r="I103" s="79" t="str">
        <f t="shared" si="5"/>
        <v/>
      </c>
      <c r="J103" s="79">
        <v>0</v>
      </c>
      <c r="K103" s="79">
        <f>IF(P103=1,_xlfn.XLOOKUP(B103,'極スコア(裏)_DB'!$A$2:$A$171,'極スコア(裏)_DB'!$B$2:$B$171,"점수 정보 없음",1,1),_xlfn.XLOOKUP(B103,極スコア_DB!$A$1:$A$962,極スコア_DB!$B$1:$B$962,"점수 정보 없음",1,1))</f>
        <v>1001540</v>
      </c>
      <c r="L103" s="79">
        <v>0</v>
      </c>
      <c r="M103" s="79">
        <v>0</v>
      </c>
      <c r="O103" s="79">
        <v>3</v>
      </c>
      <c r="P103" s="79">
        <v>0</v>
      </c>
    </row>
    <row r="104" spans="1:16" s="84" customFormat="1" x14ac:dyDescent="0.3">
      <c r="A104" s="79">
        <f>IF(P104=1,_xlfn.XLOOKUP(B104,SongID_DB!$B$2:$B$964,SongID_DB!$A$2:$A$964,,1,1)+2000,_xlfn.XLOOKUP(B104,SongID_DB!$B$2:$B$964,SongID_DB!$A$2:$A$964,,1,1))</f>
        <v>284</v>
      </c>
      <c r="B104" s="79" t="s">
        <v>1248</v>
      </c>
      <c r="C104" s="79" t="s">
        <v>2818</v>
      </c>
      <c r="D104" s="79"/>
      <c r="E104" s="79">
        <v>7</v>
      </c>
      <c r="F104" s="79">
        <v>6</v>
      </c>
      <c r="G104" s="79">
        <v>11</v>
      </c>
      <c r="H104" s="79">
        <f t="shared" si="4"/>
        <v>8</v>
      </c>
      <c r="I104" s="79" t="str">
        <f t="shared" si="5"/>
        <v/>
      </c>
      <c r="J104" s="79">
        <v>0</v>
      </c>
      <c r="K104" s="79">
        <f>IF(P104=1,_xlfn.XLOOKUP(B104,'極スコア(裏)_DB'!$A$2:$A$171,'極スコア(裏)_DB'!$B$2:$B$171,"점수 정보 없음",1,1),_xlfn.XLOOKUP(B104,極スコア_DB!$A$1:$A$962,極スコア_DB!$B$1:$B$962,"점수 정보 없음",1,1))</f>
        <v>1002900</v>
      </c>
      <c r="L104" s="79">
        <v>0</v>
      </c>
      <c r="M104" s="79">
        <v>0</v>
      </c>
      <c r="O104" s="79">
        <v>4</v>
      </c>
      <c r="P104" s="79">
        <v>0</v>
      </c>
    </row>
    <row r="105" spans="1:16" s="84" customFormat="1" x14ac:dyDescent="0.3">
      <c r="A105" s="79">
        <f>IF(P105=1,_xlfn.XLOOKUP(B105,SongID_DB!$B$2:$B$964,SongID_DB!$A$2:$A$964,,1,1)+2000,_xlfn.XLOOKUP(B105,SongID_DB!$B$2:$B$964,SongID_DB!$A$2:$A$964,,1,1))</f>
        <v>744</v>
      </c>
      <c r="B105" s="79" t="s">
        <v>3136</v>
      </c>
      <c r="C105" s="79" t="s">
        <v>3058</v>
      </c>
      <c r="D105" s="79"/>
      <c r="E105" s="79">
        <v>7</v>
      </c>
      <c r="F105" s="79">
        <v>6</v>
      </c>
      <c r="G105" s="79">
        <v>12</v>
      </c>
      <c r="H105" s="79">
        <f t="shared" si="4"/>
        <v>2</v>
      </c>
      <c r="I105" s="79" t="str">
        <f t="shared" si="5"/>
        <v/>
      </c>
      <c r="J105" s="79">
        <v>0</v>
      </c>
      <c r="K105" s="79">
        <f>IF(P105=1,_xlfn.XLOOKUP(B105,'極スコア(裏)_DB'!$A$2:$A$171,'極スコア(裏)_DB'!$B$2:$B$171,"점수 정보 없음",1,1),_xlfn.XLOOKUP(B105,極スコア_DB!$A$1:$A$962,極スコア_DB!$B$1:$B$962,"점수 정보 없음",1,1))</f>
        <v>1002500</v>
      </c>
      <c r="L105" s="79">
        <v>0</v>
      </c>
      <c r="M105" s="79">
        <v>0</v>
      </c>
      <c r="O105" s="79">
        <v>2</v>
      </c>
      <c r="P105" s="79">
        <v>0</v>
      </c>
    </row>
    <row r="106" spans="1:16" s="84" customFormat="1" x14ac:dyDescent="0.3">
      <c r="A106" s="79">
        <f>IF(P106=1,_xlfn.XLOOKUP(B106,SongID_DB!$B$2:$B$964,SongID_DB!$A$2:$A$964,,1,1)+2000,_xlfn.XLOOKUP(B106,SongID_DB!$B$2:$B$964,SongID_DB!$A$2:$A$964,,1,1))</f>
        <v>608</v>
      </c>
      <c r="B106" s="79" t="s">
        <v>3137</v>
      </c>
      <c r="C106" s="79" t="s">
        <v>3059</v>
      </c>
      <c r="D106" s="79"/>
      <c r="E106" s="79">
        <v>7</v>
      </c>
      <c r="F106" s="79">
        <v>6</v>
      </c>
      <c r="G106" s="79">
        <v>13</v>
      </c>
      <c r="H106" s="79">
        <f t="shared" si="4"/>
        <v>2</v>
      </c>
      <c r="I106" s="79" t="str">
        <f t="shared" si="5"/>
        <v/>
      </c>
      <c r="J106" s="79">
        <v>0</v>
      </c>
      <c r="K106" s="79">
        <f>IF(P106=1,_xlfn.XLOOKUP(B106,'極スコア(裏)_DB'!$A$2:$A$171,'極スコア(裏)_DB'!$B$2:$B$171,"점수 정보 없음",1,1),_xlfn.XLOOKUP(B106,極スコア_DB!$A$1:$A$962,極スコア_DB!$B$1:$B$962,"점수 정보 없음",1,1))</f>
        <v>1001900</v>
      </c>
      <c r="L106" s="79">
        <v>0</v>
      </c>
      <c r="M106" s="79">
        <v>0</v>
      </c>
      <c r="O106" s="79">
        <v>2</v>
      </c>
      <c r="P106" s="79">
        <v>0</v>
      </c>
    </row>
    <row r="107" spans="1:16" s="84" customFormat="1" x14ac:dyDescent="0.3">
      <c r="A107" s="79">
        <f>IF(P107=1,_xlfn.XLOOKUP(B107,SongID_DB!$B$2:$B$964,SongID_DB!$A$2:$A$964,,1,1)+2000,_xlfn.XLOOKUP(B107,SongID_DB!$B$2:$B$964,SongID_DB!$A$2:$A$964,,1,1))</f>
        <v>736</v>
      </c>
      <c r="B107" s="79" t="s">
        <v>3138</v>
      </c>
      <c r="C107" s="79" t="s">
        <v>3060</v>
      </c>
      <c r="D107" s="79"/>
      <c r="E107" s="79">
        <v>7</v>
      </c>
      <c r="F107" s="79">
        <v>6</v>
      </c>
      <c r="G107" s="79">
        <v>15</v>
      </c>
      <c r="H107" s="79">
        <f t="shared" si="4"/>
        <v>128</v>
      </c>
      <c r="I107" s="79" t="str">
        <f t="shared" si="5"/>
        <v/>
      </c>
      <c r="J107" s="79">
        <v>0</v>
      </c>
      <c r="K107" s="79">
        <f>IF(P107=1,_xlfn.XLOOKUP(B107,'極スコア(裏)_DB'!$A$2:$A$171,'極スコア(裏)_DB'!$B$2:$B$171,"점수 정보 없음",1,1),_xlfn.XLOOKUP(B107,極スコア_DB!$A$1:$A$962,極スコア_DB!$B$1:$B$962,"점수 정보 없음",1,1))</f>
        <v>1000980</v>
      </c>
      <c r="L107" s="79">
        <v>0</v>
      </c>
      <c r="M107" s="79">
        <v>0</v>
      </c>
      <c r="O107" s="79">
        <v>8</v>
      </c>
      <c r="P107" s="79">
        <v>0</v>
      </c>
    </row>
    <row r="108" spans="1:16" s="84" customFormat="1" x14ac:dyDescent="0.3">
      <c r="A108" s="79">
        <f>IF(P108=1,_xlfn.XLOOKUP(B108,SongID_DB!$B$2:$B$964,SongID_DB!$A$2:$A$964,,1,1)+2000,_xlfn.XLOOKUP(B108,SongID_DB!$B$2:$B$964,SongID_DB!$A$2:$A$964,,1,1))</f>
        <v>493</v>
      </c>
      <c r="B108" s="79" t="s">
        <v>1547</v>
      </c>
      <c r="C108" s="79" t="s">
        <v>3061</v>
      </c>
      <c r="D108" s="79"/>
      <c r="E108" s="79">
        <v>7</v>
      </c>
      <c r="F108" s="79">
        <v>6</v>
      </c>
      <c r="G108" s="79">
        <v>16</v>
      </c>
      <c r="H108" s="79">
        <f t="shared" si="4"/>
        <v>2</v>
      </c>
      <c r="I108" s="79" t="str">
        <f t="shared" si="5"/>
        <v/>
      </c>
      <c r="J108" s="79">
        <v>0</v>
      </c>
      <c r="K108" s="79">
        <f>IF(P108=1,_xlfn.XLOOKUP(B108,'極スコア(裏)_DB'!$A$2:$A$171,'極スコア(裏)_DB'!$B$2:$B$171,"점수 정보 없음",1,1),_xlfn.XLOOKUP(B108,極スコア_DB!$A$1:$A$962,極スコア_DB!$B$1:$B$962,"점수 정보 없음",1,1))</f>
        <v>1002460</v>
      </c>
      <c r="L108" s="79">
        <v>0</v>
      </c>
      <c r="M108" s="79">
        <v>0</v>
      </c>
      <c r="O108" s="79">
        <v>2</v>
      </c>
      <c r="P108" s="79">
        <v>0</v>
      </c>
    </row>
    <row r="109" spans="1:16" s="84" customFormat="1" x14ac:dyDescent="0.3">
      <c r="A109" s="79">
        <f>IF(P109=1,_xlfn.XLOOKUP(B109,SongID_DB!$B$2:$B$964,SongID_DB!$A$2:$A$964,,1,1)+2000,_xlfn.XLOOKUP(B109,SongID_DB!$B$2:$B$964,SongID_DB!$A$2:$A$964,,1,1))</f>
        <v>611</v>
      </c>
      <c r="B109" s="79" t="s">
        <v>3062</v>
      </c>
      <c r="C109" s="79" t="s">
        <v>3063</v>
      </c>
      <c r="D109" s="79"/>
      <c r="E109" s="79">
        <v>7</v>
      </c>
      <c r="F109" s="79">
        <v>6</v>
      </c>
      <c r="G109" s="79">
        <v>17</v>
      </c>
      <c r="H109" s="79">
        <f t="shared" si="4"/>
        <v>128</v>
      </c>
      <c r="I109" s="79" t="str">
        <f t="shared" si="5"/>
        <v/>
      </c>
      <c r="J109" s="79">
        <v>0</v>
      </c>
      <c r="K109" s="79">
        <f>IF(P109=1,_xlfn.XLOOKUP(B109,'極スコア(裏)_DB'!$A$2:$A$171,'極スコア(裏)_DB'!$B$2:$B$171,"점수 정보 없음",1,1),_xlfn.XLOOKUP(B109,極スコア_DB!$A$1:$A$962,極スコア_DB!$B$1:$B$962,"점수 정보 없음",1,1))</f>
        <v>0</v>
      </c>
      <c r="L109" s="79">
        <v>0</v>
      </c>
      <c r="M109" s="79">
        <v>0</v>
      </c>
      <c r="O109" s="79">
        <v>8</v>
      </c>
      <c r="P109" s="79">
        <v>0</v>
      </c>
    </row>
    <row r="110" spans="1:16" s="84" customFormat="1" x14ac:dyDescent="0.3">
      <c r="A110" s="79">
        <f>IF(P110=1,_xlfn.XLOOKUP(B110,SongID_DB!$B$2:$B$964,SongID_DB!$A$2:$A$964,,1,1)+2000,_xlfn.XLOOKUP(B110,SongID_DB!$B$2:$B$964,SongID_DB!$A$2:$A$964,,1,1))</f>
        <v>766</v>
      </c>
      <c r="B110" s="79" t="s">
        <v>1905</v>
      </c>
      <c r="C110" s="79" t="s">
        <v>3064</v>
      </c>
      <c r="D110" s="79"/>
      <c r="E110" s="79">
        <v>7</v>
      </c>
      <c r="F110" s="79">
        <v>6</v>
      </c>
      <c r="G110" s="79">
        <v>18</v>
      </c>
      <c r="H110" s="79">
        <f t="shared" si="4"/>
        <v>1</v>
      </c>
      <c r="I110" s="79" t="str">
        <f t="shared" si="5"/>
        <v/>
      </c>
      <c r="J110" s="79">
        <v>0</v>
      </c>
      <c r="K110" s="79">
        <f>IF(P110=1,_xlfn.XLOOKUP(B110,'極スコア(裏)_DB'!$A$2:$A$171,'極スコア(裏)_DB'!$B$2:$B$171,"점수 정보 없음",1,1),_xlfn.XLOOKUP(B110,極スコア_DB!$A$1:$A$962,極スコア_DB!$B$1:$B$962,"점수 정보 없음",1,1))</f>
        <v>1001740</v>
      </c>
      <c r="L110" s="79">
        <v>0</v>
      </c>
      <c r="M110" s="79">
        <v>0</v>
      </c>
      <c r="O110" s="79">
        <v>1</v>
      </c>
      <c r="P110" s="79">
        <v>0</v>
      </c>
    </row>
    <row r="111" spans="1:16" s="84" customFormat="1" x14ac:dyDescent="0.3">
      <c r="A111" s="79">
        <f>IF(P111=1,_xlfn.XLOOKUP(B111,SongID_DB!$B$2:$B$964,SongID_DB!$A$2:$A$964,,1,1)+2000,_xlfn.XLOOKUP(B111,SongID_DB!$B$2:$B$964,SongID_DB!$A$2:$A$964,,1,1))</f>
        <v>1024</v>
      </c>
      <c r="B111" s="79" t="s">
        <v>2259</v>
      </c>
      <c r="C111" s="79"/>
      <c r="D111" s="79"/>
      <c r="E111" s="79">
        <v>7</v>
      </c>
      <c r="F111" s="79">
        <v>6</v>
      </c>
      <c r="G111" s="79">
        <v>19</v>
      </c>
      <c r="H111" s="79">
        <f t="shared" si="4"/>
        <v>1</v>
      </c>
      <c r="I111" s="79" t="str">
        <f t="shared" si="5"/>
        <v/>
      </c>
      <c r="J111" s="79">
        <v>0</v>
      </c>
      <c r="K111" s="79">
        <f>IF(P111=1,_xlfn.XLOOKUP(B111,'極スコア(裏)_DB'!$A$2:$A$171,'極スコア(裏)_DB'!$B$2:$B$171,"점수 정보 없음",1,1),_xlfn.XLOOKUP(B111,極スコア_DB!$A$1:$A$962,極スコア_DB!$B$1:$B$962,"점수 정보 없음",1,1))</f>
        <v>1000250</v>
      </c>
      <c r="L111" s="79">
        <v>0</v>
      </c>
      <c r="M111" s="79">
        <v>0</v>
      </c>
      <c r="O111" s="79">
        <v>1</v>
      </c>
      <c r="P111" s="79">
        <v>0</v>
      </c>
    </row>
    <row r="112" spans="1:16" s="84" customFormat="1" x14ac:dyDescent="0.3">
      <c r="A112" s="79">
        <f>IF(P112=1,_xlfn.XLOOKUP(B112,SongID_DB!$B$2:$B$964,SongID_DB!$A$2:$A$964,,1,1)+2000,_xlfn.XLOOKUP(B112,SongID_DB!$B$2:$B$964,SongID_DB!$A$2:$A$964,,1,1))</f>
        <v>2007</v>
      </c>
      <c r="B112" s="79" t="s">
        <v>870</v>
      </c>
      <c r="C112" s="79"/>
      <c r="D112" s="79"/>
      <c r="E112" s="79">
        <v>7</v>
      </c>
      <c r="F112" s="79">
        <v>6</v>
      </c>
      <c r="G112" s="79">
        <v>20</v>
      </c>
      <c r="H112" s="79">
        <f t="shared" si="4"/>
        <v>2</v>
      </c>
      <c r="I112" s="79" t="str">
        <f t="shared" si="5"/>
        <v/>
      </c>
      <c r="J112" s="79">
        <v>0</v>
      </c>
      <c r="K112" s="79">
        <f>IF(P112=1,_xlfn.XLOOKUP(B112,'極スコア(裏)_DB'!$A$2:$A$171,'極スコア(裏)_DB'!$B$2:$B$171,"점수 정보 없음",1,1),_xlfn.XLOOKUP(B112,極スコア_DB!$A$1:$A$962,極スコア_DB!$B$1:$B$962,"점수 정보 없음",1,1))</f>
        <v>1003700</v>
      </c>
      <c r="L112" s="79">
        <v>0</v>
      </c>
      <c r="M112" s="79">
        <v>0</v>
      </c>
      <c r="O112" s="79">
        <v>2</v>
      </c>
      <c r="P112" s="79">
        <v>1</v>
      </c>
    </row>
    <row r="113" spans="1:16" s="84" customFormat="1" x14ac:dyDescent="0.3">
      <c r="A113" s="79">
        <f>IF(P113=1,_xlfn.XLOOKUP(B113,SongID_DB!$B$2:$B$964,SongID_DB!$A$2:$A$964,,1,1)+2000,_xlfn.XLOOKUP(B113,SongID_DB!$B$2:$B$964,SongID_DB!$A$2:$A$964,,1,1))</f>
        <v>985</v>
      </c>
      <c r="B113" s="79" t="s">
        <v>2210</v>
      </c>
      <c r="C113" s="79" t="s">
        <v>3065</v>
      </c>
      <c r="D113" s="79"/>
      <c r="E113" s="79">
        <v>7</v>
      </c>
      <c r="F113" s="79">
        <v>6</v>
      </c>
      <c r="G113" s="79">
        <v>22</v>
      </c>
      <c r="H113" s="79">
        <f t="shared" si="4"/>
        <v>1</v>
      </c>
      <c r="I113" s="79" t="str">
        <f t="shared" si="5"/>
        <v/>
      </c>
      <c r="J113" s="79">
        <v>0</v>
      </c>
      <c r="K113" s="79">
        <f>IF(P113=1,_xlfn.XLOOKUP(B113,'極スコア(裏)_DB'!$A$2:$A$171,'極スコア(裏)_DB'!$B$2:$B$171,"점수 정보 없음",1,1),_xlfn.XLOOKUP(B113,極スコア_DB!$A$1:$A$962,極スコア_DB!$B$1:$B$962,"점수 정보 없음",1,1))</f>
        <v>1000750</v>
      </c>
      <c r="L113" s="79">
        <v>0</v>
      </c>
      <c r="M113" s="79">
        <v>0</v>
      </c>
      <c r="O113" s="79">
        <v>1</v>
      </c>
      <c r="P113" s="79">
        <v>0</v>
      </c>
    </row>
    <row r="114" spans="1:16" s="84" customFormat="1" x14ac:dyDescent="0.3">
      <c r="A114" s="79">
        <f>IF(P114=1,_xlfn.XLOOKUP(B114,SongID_DB!$B$2:$B$964,SongID_DB!$A$2:$A$964,,1,1)+2000,_xlfn.XLOOKUP(B114,SongID_DB!$B$2:$B$964,SongID_DB!$A$2:$A$964,,1,1))</f>
        <v>305</v>
      </c>
      <c r="B114" s="79" t="s">
        <v>3139</v>
      </c>
      <c r="C114" s="79" t="s">
        <v>3066</v>
      </c>
      <c r="D114" s="79"/>
      <c r="E114" s="79">
        <v>7</v>
      </c>
      <c r="F114" s="79">
        <v>6</v>
      </c>
      <c r="G114" s="79">
        <v>23</v>
      </c>
      <c r="H114" s="79">
        <f t="shared" si="4"/>
        <v>128</v>
      </c>
      <c r="I114" s="79" t="str">
        <f t="shared" si="5"/>
        <v/>
      </c>
      <c r="J114" s="79">
        <v>2</v>
      </c>
      <c r="K114" s="79">
        <f>IF(P114=1,_xlfn.XLOOKUP(B114,'極スコア(裏)_DB'!$A$2:$A$171,'極スコア(裏)_DB'!$B$2:$B$171,"점수 정보 없음",1,1),_xlfn.XLOOKUP(B114,極スコア_DB!$A$1:$A$962,極スコア_DB!$B$1:$B$962,"점수 정보 없음",1,1))</f>
        <v>0</v>
      </c>
      <c r="L114" s="79">
        <v>0</v>
      </c>
      <c r="M114" s="79">
        <v>0</v>
      </c>
      <c r="O114" s="79">
        <v>8</v>
      </c>
      <c r="P114" s="79">
        <v>0</v>
      </c>
    </row>
    <row r="115" spans="1:16" s="92" customFormat="1" x14ac:dyDescent="0.3">
      <c r="A115" s="48">
        <f>IF(P115=1,_xlfn.XLOOKUP(B115,SongID_DB!$B$2:$B$964,SongID_DB!$A$2:$A$964,,1,1)+2000,_xlfn.XLOOKUP(B115,SongID_DB!$B$2:$B$964,SongID_DB!$A$2:$A$964,,1,1))</f>
        <v>631</v>
      </c>
      <c r="B115" s="48" t="s">
        <v>1732</v>
      </c>
      <c r="C115" s="48" t="s">
        <v>3067</v>
      </c>
      <c r="D115" s="48"/>
      <c r="E115" s="48">
        <v>7</v>
      </c>
      <c r="F115" s="48">
        <v>7</v>
      </c>
      <c r="G115" s="48">
        <v>0</v>
      </c>
      <c r="H115" s="48">
        <f t="shared" si="4"/>
        <v>128</v>
      </c>
      <c r="I115" s="48" t="str">
        <f t="shared" si="5"/>
        <v/>
      </c>
      <c r="J115" s="48">
        <v>0</v>
      </c>
      <c r="K115" s="48">
        <f>IF(P115=1,_xlfn.XLOOKUP(B115,'極スコア(裏)_DB'!$A$2:$A$171,'極スコア(裏)_DB'!$B$2:$B$171,"점수 정보 없음",1,1),_xlfn.XLOOKUP(B115,極スコア_DB!$A$1:$A$962,極スコア_DB!$B$1:$B$962,"점수 정보 없음",1,1))</f>
        <v>1001600</v>
      </c>
      <c r="L115" s="48">
        <v>0</v>
      </c>
      <c r="M115" s="48">
        <v>0</v>
      </c>
      <c r="N115" s="84"/>
      <c r="O115" s="48">
        <v>8</v>
      </c>
      <c r="P115" s="48">
        <v>0</v>
      </c>
    </row>
    <row r="116" spans="1:16" s="92" customFormat="1" x14ac:dyDescent="0.3">
      <c r="A116" s="48">
        <f>IF(P116=1,_xlfn.XLOOKUP(B116,SongID_DB!$B$2:$B$964,SongID_DB!$A$2:$A$964,,1,1)+2000,_xlfn.XLOOKUP(B116,SongID_DB!$B$2:$B$964,SongID_DB!$A$2:$A$964,,1,1))</f>
        <v>1048</v>
      </c>
      <c r="B116" s="48" t="s">
        <v>1963</v>
      </c>
      <c r="C116" s="48" t="s">
        <v>3068</v>
      </c>
      <c r="D116" s="48"/>
      <c r="E116" s="48">
        <v>7</v>
      </c>
      <c r="F116" s="48">
        <v>7</v>
      </c>
      <c r="G116" s="48">
        <v>1</v>
      </c>
      <c r="H116" s="48">
        <f t="shared" si="4"/>
        <v>1</v>
      </c>
      <c r="I116" s="48" t="str">
        <f t="shared" si="5"/>
        <v/>
      </c>
      <c r="J116" s="48">
        <v>0</v>
      </c>
      <c r="K116" s="48">
        <f>IF(P116=1,_xlfn.XLOOKUP(B116,'極スコア(裏)_DB'!$A$2:$A$171,'極スコア(裏)_DB'!$B$2:$B$171,"점수 정보 없음",1,1),_xlfn.XLOOKUP(B116,極スコア_DB!$A$1:$A$962,極スコア_DB!$B$1:$B$962,"점수 정보 없음",1,1))</f>
        <v>0</v>
      </c>
      <c r="L116" s="48">
        <v>0</v>
      </c>
      <c r="M116" s="48">
        <v>0</v>
      </c>
      <c r="N116" s="84"/>
      <c r="O116" s="48">
        <v>1</v>
      </c>
      <c r="P116" s="48">
        <v>0</v>
      </c>
    </row>
    <row r="117" spans="1:16" s="92" customFormat="1" x14ac:dyDescent="0.3">
      <c r="A117" s="48">
        <f>IF(P117=1,_xlfn.XLOOKUP(B117,SongID_DB!$B$2:$B$964,SongID_DB!$A$2:$A$964,,1,1)+2000,_xlfn.XLOOKUP(B117,SongID_DB!$B$2:$B$964,SongID_DB!$A$2:$A$964,,1,1))</f>
        <v>157</v>
      </c>
      <c r="B117" s="48" t="s">
        <v>3069</v>
      </c>
      <c r="C117" s="48" t="s">
        <v>3070</v>
      </c>
      <c r="D117" s="48"/>
      <c r="E117" s="48">
        <v>7</v>
      </c>
      <c r="F117" s="48">
        <v>7</v>
      </c>
      <c r="G117" s="48">
        <v>2</v>
      </c>
      <c r="H117" s="48">
        <f t="shared" si="4"/>
        <v>2</v>
      </c>
      <c r="I117" s="48" t="str">
        <f t="shared" si="5"/>
        <v/>
      </c>
      <c r="J117" s="48">
        <v>0</v>
      </c>
      <c r="K117" s="48">
        <f>IF(P117=1,_xlfn.XLOOKUP(B117,'極スコア(裏)_DB'!$A$2:$A$171,'極スコア(裏)_DB'!$B$2:$B$171,"점수 정보 없음",1,1),_xlfn.XLOOKUP(B117,極スコア_DB!$A$1:$A$962,極スコア_DB!$B$1:$B$962,"점수 정보 없음",1,1))</f>
        <v>1001970</v>
      </c>
      <c r="L117" s="48">
        <v>0</v>
      </c>
      <c r="M117" s="48">
        <v>0</v>
      </c>
      <c r="N117" s="84"/>
      <c r="O117" s="48">
        <v>2</v>
      </c>
      <c r="P117" s="48">
        <v>0</v>
      </c>
    </row>
    <row r="118" spans="1:16" s="92" customFormat="1" x14ac:dyDescent="0.3">
      <c r="A118" s="48">
        <f>IF(P118=1,_xlfn.XLOOKUP(B118,SongID_DB!$B$2:$B$964,SongID_DB!$A$2:$A$964,,1,1)+2000,_xlfn.XLOOKUP(B118,SongID_DB!$B$2:$B$964,SongID_DB!$A$2:$A$964,,1,1))</f>
        <v>417</v>
      </c>
      <c r="B118" s="48" t="s">
        <v>530</v>
      </c>
      <c r="C118" s="48"/>
      <c r="D118" s="48"/>
      <c r="E118" s="48">
        <v>7</v>
      </c>
      <c r="F118" s="48">
        <v>7</v>
      </c>
      <c r="G118" s="48">
        <v>3</v>
      </c>
      <c r="H118" s="48">
        <f t="shared" si="4"/>
        <v>32</v>
      </c>
      <c r="I118" s="48" t="str">
        <f t="shared" si="5"/>
        <v/>
      </c>
      <c r="J118" s="48">
        <v>0</v>
      </c>
      <c r="K118" s="48">
        <f>IF(P118=1,_xlfn.XLOOKUP(B118,'極スコア(裏)_DB'!$A$2:$A$171,'極スコア(裏)_DB'!$B$2:$B$171,"점수 정보 없음",1,1),_xlfn.XLOOKUP(B118,極スコア_DB!$A$1:$A$962,極スコア_DB!$B$1:$B$962,"점수 정보 없음",1,1))</f>
        <v>1003450</v>
      </c>
      <c r="L118" s="48">
        <v>0</v>
      </c>
      <c r="M118" s="48">
        <v>0</v>
      </c>
      <c r="N118" s="84"/>
      <c r="O118" s="48">
        <v>6</v>
      </c>
      <c r="P118" s="48">
        <v>0</v>
      </c>
    </row>
    <row r="119" spans="1:16" s="92" customFormat="1" x14ac:dyDescent="0.3">
      <c r="A119" s="48">
        <f>IF(P119=1,_xlfn.XLOOKUP(B119,SongID_DB!$B$2:$B$964,SongID_DB!$A$2:$A$964,,1,1)+2000,_xlfn.XLOOKUP(B119,SongID_DB!$B$2:$B$964,SongID_DB!$A$2:$A$964,,1,1))</f>
        <v>99</v>
      </c>
      <c r="B119" s="48" t="s">
        <v>3071</v>
      </c>
      <c r="C119" s="48" t="s">
        <v>3072</v>
      </c>
      <c r="D119" s="48"/>
      <c r="E119" s="48">
        <v>7</v>
      </c>
      <c r="F119" s="48">
        <v>7</v>
      </c>
      <c r="G119" s="48">
        <v>4</v>
      </c>
      <c r="H119" s="48">
        <f t="shared" si="4"/>
        <v>64</v>
      </c>
      <c r="I119" s="48" t="str">
        <f t="shared" si="5"/>
        <v/>
      </c>
      <c r="J119" s="48">
        <v>0</v>
      </c>
      <c r="K119" s="48">
        <f>IF(P119=1,_xlfn.XLOOKUP(B119,'極スコア(裏)_DB'!$A$2:$A$171,'極スコア(裏)_DB'!$B$2:$B$171,"점수 정보 없음",1,1),_xlfn.XLOOKUP(B119,極スコア_DB!$A$1:$A$962,極スコア_DB!$B$1:$B$962,"점수 정보 없음",1,1))</f>
        <v>1001990</v>
      </c>
      <c r="L119" s="48">
        <v>0</v>
      </c>
      <c r="M119" s="48">
        <v>0</v>
      </c>
      <c r="N119" s="84"/>
      <c r="O119" s="48">
        <v>7</v>
      </c>
      <c r="P119" s="48">
        <v>0</v>
      </c>
    </row>
    <row r="120" spans="1:16" s="92" customFormat="1" x14ac:dyDescent="0.3">
      <c r="A120" s="48">
        <f>IF(P120=1,_xlfn.XLOOKUP(B120,SongID_DB!$B$2:$B$964,SongID_DB!$A$2:$A$964,,1,1)+2000,_xlfn.XLOOKUP(B120,SongID_DB!$B$2:$B$964,SongID_DB!$A$2:$A$964,,1,1))</f>
        <v>733</v>
      </c>
      <c r="B120" s="48" t="s">
        <v>1857</v>
      </c>
      <c r="C120" s="48"/>
      <c r="D120" s="48"/>
      <c r="E120" s="48">
        <v>7</v>
      </c>
      <c r="F120" s="48">
        <v>7</v>
      </c>
      <c r="G120" s="48">
        <v>5</v>
      </c>
      <c r="H120" s="48">
        <f t="shared" si="4"/>
        <v>1</v>
      </c>
      <c r="I120" s="48" t="str">
        <f t="shared" si="5"/>
        <v/>
      </c>
      <c r="J120" s="48">
        <v>0</v>
      </c>
      <c r="K120" s="48">
        <f>IF(P120=1,_xlfn.XLOOKUP(B120,'極スコア(裏)_DB'!$A$2:$A$171,'極スコア(裏)_DB'!$B$2:$B$171,"점수 정보 없음",1,1),_xlfn.XLOOKUP(B120,極スコア_DB!$A$1:$A$962,極スコア_DB!$B$1:$B$962,"점수 정보 없음",1,1))</f>
        <v>1003700</v>
      </c>
      <c r="L120" s="48">
        <v>0</v>
      </c>
      <c r="M120" s="48">
        <v>0</v>
      </c>
      <c r="N120" s="84"/>
      <c r="O120" s="48">
        <v>1</v>
      </c>
      <c r="P120" s="48">
        <v>0</v>
      </c>
    </row>
    <row r="121" spans="1:16" s="92" customFormat="1" x14ac:dyDescent="0.3">
      <c r="A121" s="48">
        <f>IF(P121=1,_xlfn.XLOOKUP(B121,SongID_DB!$B$2:$B$964,SongID_DB!$A$2:$A$964,,1,1)+2000,_xlfn.XLOOKUP(B121,SongID_DB!$B$2:$B$964,SongID_DB!$A$2:$A$964,,1,1))</f>
        <v>3</v>
      </c>
      <c r="B121" s="48" t="s">
        <v>863</v>
      </c>
      <c r="C121" s="48" t="s">
        <v>3073</v>
      </c>
      <c r="D121" s="48"/>
      <c r="E121" s="48">
        <v>7</v>
      </c>
      <c r="F121" s="48">
        <v>7</v>
      </c>
      <c r="G121" s="48">
        <v>6</v>
      </c>
      <c r="H121" s="48">
        <f t="shared" si="4"/>
        <v>128</v>
      </c>
      <c r="I121" s="48" t="str">
        <f t="shared" si="5"/>
        <v/>
      </c>
      <c r="J121" s="48">
        <v>0</v>
      </c>
      <c r="K121" s="48">
        <f>IF(P121=1,_xlfn.XLOOKUP(B121,'極スコア(裏)_DB'!$A$2:$A$171,'極スコア(裏)_DB'!$B$2:$B$171,"점수 정보 없음",1,1),_xlfn.XLOOKUP(B121,極スコア_DB!$A$1:$A$962,極スコア_DB!$B$1:$B$962,"점수 정보 없음",1,1))</f>
        <v>0</v>
      </c>
      <c r="L121" s="48">
        <v>0</v>
      </c>
      <c r="M121" s="48">
        <v>0</v>
      </c>
      <c r="N121" s="84"/>
      <c r="O121" s="48">
        <v>8</v>
      </c>
      <c r="P121" s="48">
        <v>0</v>
      </c>
    </row>
    <row r="122" spans="1:16" s="92" customFormat="1" x14ac:dyDescent="0.3">
      <c r="A122" s="48">
        <f>IF(P122=1,_xlfn.XLOOKUP(B122,SongID_DB!$B$2:$B$964,SongID_DB!$A$2:$A$964,,1,1)+2000,_xlfn.XLOOKUP(B122,SongID_DB!$B$2:$B$964,SongID_DB!$A$2:$A$964,,1,1))</f>
        <v>898</v>
      </c>
      <c r="B122" s="48" t="s">
        <v>498</v>
      </c>
      <c r="C122" s="48"/>
      <c r="D122" s="48"/>
      <c r="E122" s="48">
        <v>7</v>
      </c>
      <c r="F122" s="48">
        <v>7</v>
      </c>
      <c r="G122" s="48">
        <v>7</v>
      </c>
      <c r="H122" s="48">
        <f t="shared" si="4"/>
        <v>4</v>
      </c>
      <c r="I122" s="48" t="str">
        <f t="shared" si="5"/>
        <v/>
      </c>
      <c r="J122" s="48">
        <v>0</v>
      </c>
      <c r="K122" s="48">
        <f>IF(P122=1,_xlfn.XLOOKUP(B122,'極スコア(裏)_DB'!$A$2:$A$171,'極スコア(裏)_DB'!$B$2:$B$171,"점수 정보 없음",1,1),_xlfn.XLOOKUP(B122,極スコア_DB!$A$1:$A$962,極スコア_DB!$B$1:$B$962,"점수 정보 없음",1,1))</f>
        <v>1002500</v>
      </c>
      <c r="L122" s="48">
        <v>0</v>
      </c>
      <c r="M122" s="48">
        <v>0</v>
      </c>
      <c r="N122" s="84"/>
      <c r="O122" s="48">
        <v>3</v>
      </c>
      <c r="P122" s="48">
        <v>0</v>
      </c>
    </row>
    <row r="123" spans="1:16" s="92" customFormat="1" x14ac:dyDescent="0.3">
      <c r="A123" s="48">
        <f>IF(P123=1,_xlfn.XLOOKUP(B123,SongID_DB!$B$2:$B$964,SongID_DB!$A$2:$A$964,,1,1)+2000,_xlfn.XLOOKUP(B123,SongID_DB!$B$2:$B$964,SongID_DB!$A$2:$A$964,,1,1))</f>
        <v>468</v>
      </c>
      <c r="B123" s="48" t="s">
        <v>3074</v>
      </c>
      <c r="C123" s="48" t="s">
        <v>3075</v>
      </c>
      <c r="D123" s="48"/>
      <c r="E123" s="48">
        <v>7</v>
      </c>
      <c r="F123" s="48">
        <v>7</v>
      </c>
      <c r="G123" s="48">
        <v>8</v>
      </c>
      <c r="H123" s="48">
        <f t="shared" si="4"/>
        <v>2</v>
      </c>
      <c r="I123" s="48" t="str">
        <f t="shared" si="5"/>
        <v/>
      </c>
      <c r="J123" s="48">
        <v>0</v>
      </c>
      <c r="K123" s="48">
        <f>IF(P123=1,_xlfn.XLOOKUP(B123,'極スコア(裏)_DB'!$A$2:$A$171,'極スコア(裏)_DB'!$B$2:$B$171,"점수 정보 없음",1,1),_xlfn.XLOOKUP(B123,極スコア_DB!$A$1:$A$962,極スコア_DB!$B$1:$B$962,"점수 정보 없음",1,1))</f>
        <v>1001600</v>
      </c>
      <c r="L123" s="48">
        <v>0</v>
      </c>
      <c r="M123" s="48">
        <v>0</v>
      </c>
      <c r="N123" s="84"/>
      <c r="O123" s="48">
        <v>2</v>
      </c>
      <c r="P123" s="48">
        <v>0</v>
      </c>
    </row>
    <row r="124" spans="1:16" s="92" customFormat="1" x14ac:dyDescent="0.3">
      <c r="A124" s="48">
        <f>IF(P124=1,_xlfn.XLOOKUP(B124,SongID_DB!$B$2:$B$964,SongID_DB!$A$2:$A$964,,1,1)+2000,_xlfn.XLOOKUP(B124,SongID_DB!$B$2:$B$964,SongID_DB!$A$2:$A$964,,1,1))</f>
        <v>480</v>
      </c>
      <c r="B124" s="48" t="s">
        <v>1531</v>
      </c>
      <c r="C124" s="48" t="s">
        <v>3076</v>
      </c>
      <c r="D124" s="48"/>
      <c r="E124" s="48">
        <v>7</v>
      </c>
      <c r="F124" s="48">
        <v>7</v>
      </c>
      <c r="G124" s="48">
        <v>9</v>
      </c>
      <c r="H124" s="48">
        <f t="shared" si="4"/>
        <v>16</v>
      </c>
      <c r="I124" s="48" t="str">
        <f t="shared" si="5"/>
        <v/>
      </c>
      <c r="J124" s="48">
        <v>0</v>
      </c>
      <c r="K124" s="48">
        <f>IF(P124=1,_xlfn.XLOOKUP(B124,'極スコア(裏)_DB'!$A$2:$A$171,'極スコア(裏)_DB'!$B$2:$B$171,"점수 정보 없음",1,1),_xlfn.XLOOKUP(B124,極スコア_DB!$A$1:$A$962,極スコア_DB!$B$1:$B$962,"점수 정보 없음",1,1))</f>
        <v>1003580</v>
      </c>
      <c r="L124" s="48">
        <v>0</v>
      </c>
      <c r="M124" s="48">
        <v>0</v>
      </c>
      <c r="N124" s="84"/>
      <c r="O124" s="48">
        <v>5</v>
      </c>
      <c r="P124" s="48">
        <v>0</v>
      </c>
    </row>
    <row r="125" spans="1:16" s="92" customFormat="1" x14ac:dyDescent="0.3">
      <c r="A125" s="48">
        <f>IF(P125=1,_xlfn.XLOOKUP(B125,SongID_DB!$B$2:$B$964,SongID_DB!$A$2:$A$964,,1,1)+2000,_xlfn.XLOOKUP(B125,SongID_DB!$B$2:$B$964,SongID_DB!$A$2:$A$964,,1,1))</f>
        <v>771</v>
      </c>
      <c r="B125" s="48" t="s">
        <v>3077</v>
      </c>
      <c r="C125" s="48" t="s">
        <v>3078</v>
      </c>
      <c r="D125" s="48"/>
      <c r="E125" s="48">
        <v>7</v>
      </c>
      <c r="F125" s="48">
        <v>7</v>
      </c>
      <c r="G125" s="48">
        <v>10</v>
      </c>
      <c r="H125" s="48">
        <f t="shared" si="4"/>
        <v>8</v>
      </c>
      <c r="I125" s="48" t="str">
        <f t="shared" si="5"/>
        <v/>
      </c>
      <c r="J125" s="48">
        <v>0</v>
      </c>
      <c r="K125" s="48">
        <f>IF(P125=1,_xlfn.XLOOKUP(B125,'極スコア(裏)_DB'!$A$2:$A$171,'極スコア(裏)_DB'!$B$2:$B$171,"점수 정보 없음",1,1),_xlfn.XLOOKUP(B125,極スコア_DB!$A$1:$A$962,極スコア_DB!$B$1:$B$962,"점수 정보 없음",1,1))</f>
        <v>1003870</v>
      </c>
      <c r="L125" s="48">
        <v>0</v>
      </c>
      <c r="M125" s="48">
        <v>0</v>
      </c>
      <c r="N125" s="84"/>
      <c r="O125" s="48">
        <v>4</v>
      </c>
      <c r="P125" s="48">
        <v>0</v>
      </c>
    </row>
    <row r="126" spans="1:16" s="92" customFormat="1" x14ac:dyDescent="0.3">
      <c r="A126" s="48">
        <f>IF(P126=1,_xlfn.XLOOKUP(B126,SongID_DB!$B$2:$B$964,SongID_DB!$A$2:$A$964,,1,1)+2000,_xlfn.XLOOKUP(B126,SongID_DB!$B$2:$B$964,SongID_DB!$A$2:$A$964,,1,1))</f>
        <v>632</v>
      </c>
      <c r="B126" s="48" t="s">
        <v>3079</v>
      </c>
      <c r="C126" s="48" t="s">
        <v>3080</v>
      </c>
      <c r="D126" s="48"/>
      <c r="E126" s="48">
        <v>7</v>
      </c>
      <c r="F126" s="48">
        <v>7</v>
      </c>
      <c r="G126" s="48">
        <v>11</v>
      </c>
      <c r="H126" s="48">
        <f t="shared" ref="H126:H151" si="6">2^O126/2</f>
        <v>16</v>
      </c>
      <c r="I126" s="48" t="str">
        <f t="shared" ref="I126:I151" si="7">IF(ISNUMBER(SEARCH("達人",B126)),"보면분기문제",IF(ISNUMBER(SEARCH("玄人",B126)),"보면분기문제",IF(ISNUMBER(SEARCH("普通",B126)),"보면분기문제","")))</f>
        <v/>
      </c>
      <c r="J126" s="48">
        <v>0</v>
      </c>
      <c r="K126" s="48">
        <f>IF(P126=1,_xlfn.XLOOKUP(B126,'極スコア(裏)_DB'!$A$2:$A$171,'極スコア(裏)_DB'!$B$2:$B$171,"점수 정보 없음",1,1),_xlfn.XLOOKUP(B126,極スコア_DB!$A$1:$A$962,極スコア_DB!$B$1:$B$962,"점수 정보 없음",1,1))</f>
        <v>1003530</v>
      </c>
      <c r="L126" s="48">
        <v>0</v>
      </c>
      <c r="M126" s="48">
        <v>0</v>
      </c>
      <c r="N126" s="84"/>
      <c r="O126" s="48">
        <v>5</v>
      </c>
      <c r="P126" s="48">
        <v>0</v>
      </c>
    </row>
    <row r="127" spans="1:16" s="92" customFormat="1" x14ac:dyDescent="0.3">
      <c r="A127" s="48">
        <f>IF(P127=1,_xlfn.XLOOKUP(B127,SongID_DB!$B$2:$B$964,SongID_DB!$A$2:$A$964,,1,1)+2000,_xlfn.XLOOKUP(B127,SongID_DB!$B$2:$B$964,SongID_DB!$A$2:$A$964,,1,1))</f>
        <v>467</v>
      </c>
      <c r="B127" s="48" t="s">
        <v>3140</v>
      </c>
      <c r="C127" s="48" t="s">
        <v>3081</v>
      </c>
      <c r="D127" s="48"/>
      <c r="E127" s="48">
        <v>7</v>
      </c>
      <c r="F127" s="48">
        <v>7</v>
      </c>
      <c r="G127" s="48">
        <v>12</v>
      </c>
      <c r="H127" s="48">
        <f t="shared" si="6"/>
        <v>2</v>
      </c>
      <c r="I127" s="48" t="str">
        <f t="shared" si="7"/>
        <v/>
      </c>
      <c r="J127" s="48">
        <v>0</v>
      </c>
      <c r="K127" s="48">
        <f>IF(P127=1,_xlfn.XLOOKUP(B127,'極スコア(裏)_DB'!$A$2:$A$171,'極スコア(裏)_DB'!$B$2:$B$171,"점수 정보 없음",1,1),_xlfn.XLOOKUP(B127,極スコア_DB!$A$1:$A$962,極スコア_DB!$B$1:$B$962,"점수 정보 없음",1,1))</f>
        <v>1001080</v>
      </c>
      <c r="L127" s="48">
        <v>0</v>
      </c>
      <c r="M127" s="48">
        <v>0</v>
      </c>
      <c r="N127" s="84"/>
      <c r="O127" s="48">
        <v>2</v>
      </c>
      <c r="P127" s="48">
        <v>0</v>
      </c>
    </row>
    <row r="128" spans="1:16" s="93" customFormat="1" x14ac:dyDescent="0.3">
      <c r="A128" s="85">
        <f>IF(P128=1,_xlfn.XLOOKUP(B128,SongID_DB!$B$2:$B$964,SongID_DB!$A$2:$A$964,,1,1)+2000,_xlfn.XLOOKUP(B128,SongID_DB!$B$2:$B$964,SongID_DB!$A$2:$A$964,,1,1))</f>
        <v>466</v>
      </c>
      <c r="B128" s="85" t="s">
        <v>3082</v>
      </c>
      <c r="C128" s="85" t="s">
        <v>3083</v>
      </c>
      <c r="D128" s="85"/>
      <c r="E128" s="85">
        <v>7</v>
      </c>
      <c r="F128" s="85">
        <v>8</v>
      </c>
      <c r="G128" s="85">
        <v>0</v>
      </c>
      <c r="H128" s="50">
        <f t="shared" si="6"/>
        <v>2</v>
      </c>
      <c r="I128" s="85" t="str">
        <f t="shared" si="7"/>
        <v/>
      </c>
      <c r="J128" s="50">
        <v>0</v>
      </c>
      <c r="K128" s="50">
        <f>IF(P128=1,_xlfn.XLOOKUP(B128,'極スコア(裏)_DB'!$A$2:$A$171,'極スコア(裏)_DB'!$B$2:$B$171,"점수 정보 없음",1,1),_xlfn.XLOOKUP(B128,極スコア_DB!$A$1:$A$962,極スコア_DB!$B$1:$B$962,"점수 정보 없음",1,1))</f>
        <v>1001420</v>
      </c>
      <c r="L128" s="50">
        <v>0</v>
      </c>
      <c r="M128" s="50">
        <v>0</v>
      </c>
      <c r="N128" s="84"/>
      <c r="O128" s="85">
        <v>2</v>
      </c>
      <c r="P128" s="85">
        <v>0</v>
      </c>
    </row>
    <row r="129" spans="1:16" s="93" customFormat="1" x14ac:dyDescent="0.3">
      <c r="A129" s="85">
        <f>IF(P129=1,_xlfn.XLOOKUP(B129,SongID_DB!$B$2:$B$964,SongID_DB!$A$2:$A$964,,1,1)+2000,_xlfn.XLOOKUP(B129,SongID_DB!$B$2:$B$964,SongID_DB!$A$2:$A$964,,1,1))</f>
        <v>926</v>
      </c>
      <c r="B129" s="85" t="s">
        <v>2120</v>
      </c>
      <c r="C129" s="85" t="s">
        <v>2883</v>
      </c>
      <c r="D129" s="85"/>
      <c r="E129" s="85">
        <v>7</v>
      </c>
      <c r="F129" s="85">
        <v>8</v>
      </c>
      <c r="G129" s="85">
        <v>1</v>
      </c>
      <c r="H129" s="50">
        <f t="shared" si="6"/>
        <v>8</v>
      </c>
      <c r="I129" s="85" t="str">
        <f t="shared" si="7"/>
        <v/>
      </c>
      <c r="J129" s="50">
        <v>0</v>
      </c>
      <c r="K129" s="50">
        <f>IF(P129=1,_xlfn.XLOOKUP(B129,'極スコア(裏)_DB'!$A$2:$A$171,'極スコア(裏)_DB'!$B$2:$B$171,"점수 정보 없음",1,1),_xlfn.XLOOKUP(B129,極スコア_DB!$A$1:$A$962,極スコア_DB!$B$1:$B$962,"점수 정보 없음",1,1))</f>
        <v>1000270</v>
      </c>
      <c r="L129" s="50">
        <v>0</v>
      </c>
      <c r="M129" s="50">
        <v>0</v>
      </c>
      <c r="N129" s="84"/>
      <c r="O129" s="85">
        <v>4</v>
      </c>
      <c r="P129" s="85">
        <v>0</v>
      </c>
    </row>
    <row r="130" spans="1:16" s="93" customFormat="1" x14ac:dyDescent="0.3">
      <c r="A130" s="85">
        <f>IF(P130=1,_xlfn.XLOOKUP(B130,SongID_DB!$B$2:$B$964,SongID_DB!$A$2:$A$964,,1,1)+2000,_xlfn.XLOOKUP(B130,SongID_DB!$B$2:$B$964,SongID_DB!$A$2:$A$964,,1,1))</f>
        <v>436</v>
      </c>
      <c r="B130" s="85" t="s">
        <v>1469</v>
      </c>
      <c r="C130" s="85" t="s">
        <v>3084</v>
      </c>
      <c r="D130" s="85"/>
      <c r="E130" s="85">
        <v>7</v>
      </c>
      <c r="F130" s="85">
        <v>8</v>
      </c>
      <c r="G130" s="85">
        <v>2</v>
      </c>
      <c r="H130" s="50">
        <f t="shared" si="6"/>
        <v>128</v>
      </c>
      <c r="I130" s="85" t="str">
        <f t="shared" si="7"/>
        <v/>
      </c>
      <c r="J130" s="50">
        <v>2</v>
      </c>
      <c r="K130" s="50">
        <f>IF(P130=1,_xlfn.XLOOKUP(B130,'極スコア(裏)_DB'!$A$2:$A$171,'極スコア(裏)_DB'!$B$2:$B$171,"점수 정보 없음",1,1),_xlfn.XLOOKUP(B130,極スコア_DB!$A$1:$A$962,極スコア_DB!$B$1:$B$962,"점수 정보 없음",1,1))</f>
        <v>0</v>
      </c>
      <c r="L130" s="50">
        <v>0</v>
      </c>
      <c r="M130" s="50">
        <v>0</v>
      </c>
      <c r="N130" s="84"/>
      <c r="O130" s="85">
        <v>8</v>
      </c>
      <c r="P130" s="85">
        <v>0</v>
      </c>
    </row>
    <row r="131" spans="1:16" s="93" customFormat="1" x14ac:dyDescent="0.3">
      <c r="A131" s="85">
        <f>IF(P131=1,_xlfn.XLOOKUP(B131,SongID_DB!$B$2:$B$964,SongID_DB!$A$2:$A$964,,1,1)+2000,_xlfn.XLOOKUP(B131,SongID_DB!$B$2:$B$964,SongID_DB!$A$2:$A$964,,1,1))</f>
        <v>946</v>
      </c>
      <c r="B131" s="85" t="s">
        <v>3085</v>
      </c>
      <c r="C131" s="85" t="s">
        <v>3086</v>
      </c>
      <c r="D131" s="85"/>
      <c r="E131" s="85">
        <v>7</v>
      </c>
      <c r="F131" s="85">
        <v>8</v>
      </c>
      <c r="G131" s="85">
        <v>3</v>
      </c>
      <c r="H131" s="50">
        <f t="shared" si="6"/>
        <v>1</v>
      </c>
      <c r="I131" s="85" t="str">
        <f t="shared" si="7"/>
        <v/>
      </c>
      <c r="J131" s="50">
        <v>0</v>
      </c>
      <c r="K131" s="50">
        <f>IF(P131=1,_xlfn.XLOOKUP(B131,'極スコア(裏)_DB'!$A$2:$A$171,'極スコア(裏)_DB'!$B$2:$B$171,"점수 정보 없음",1,1),_xlfn.XLOOKUP(B131,極スコア_DB!$A$1:$A$962,極スコア_DB!$B$1:$B$962,"점수 정보 없음",1,1))</f>
        <v>1000420</v>
      </c>
      <c r="L131" s="50">
        <v>0</v>
      </c>
      <c r="M131" s="50">
        <v>0</v>
      </c>
      <c r="N131" s="84"/>
      <c r="O131" s="85">
        <v>1</v>
      </c>
      <c r="P131" s="85">
        <v>0</v>
      </c>
    </row>
    <row r="132" spans="1:16" s="93" customFormat="1" x14ac:dyDescent="0.3">
      <c r="A132" s="85">
        <f>IF(P132=1,_xlfn.XLOOKUP(B132,SongID_DB!$B$2:$B$964,SongID_DB!$A$2:$A$964,,1,1)+2000,_xlfn.XLOOKUP(B132,SongID_DB!$B$2:$B$964,SongID_DB!$A$2:$A$964,,1,1))</f>
        <v>1023</v>
      </c>
      <c r="B132" s="85" t="s">
        <v>2258</v>
      </c>
      <c r="C132" s="85"/>
      <c r="D132" s="85"/>
      <c r="E132" s="85">
        <v>7</v>
      </c>
      <c r="F132" s="85">
        <v>8</v>
      </c>
      <c r="G132" s="85">
        <v>4</v>
      </c>
      <c r="H132" s="50">
        <f t="shared" si="6"/>
        <v>1</v>
      </c>
      <c r="I132" s="85" t="str">
        <f t="shared" si="7"/>
        <v/>
      </c>
      <c r="J132" s="50">
        <v>0</v>
      </c>
      <c r="K132" s="50">
        <f>IF(P132=1,_xlfn.XLOOKUP(B132,'極スコア(裏)_DB'!$A$2:$A$171,'極スコア(裏)_DB'!$B$2:$B$171,"점수 정보 없음",1,1),_xlfn.XLOOKUP(B132,極スコア_DB!$A$1:$A$962,極スコア_DB!$B$1:$B$962,"점수 정보 없음",1,1))</f>
        <v>1001260</v>
      </c>
      <c r="L132" s="50">
        <v>0</v>
      </c>
      <c r="M132" s="50">
        <v>0</v>
      </c>
      <c r="N132" s="84"/>
      <c r="O132" s="85">
        <v>1</v>
      </c>
      <c r="P132" s="85">
        <v>0</v>
      </c>
    </row>
    <row r="133" spans="1:16" s="93" customFormat="1" x14ac:dyDescent="0.3">
      <c r="A133" s="85">
        <f>IF(P133=1,_xlfn.XLOOKUP(B133,SongID_DB!$B$2:$B$964,SongID_DB!$A$2:$A$964,,1,1)+2000,_xlfn.XLOOKUP(B133,SongID_DB!$B$2:$B$964,SongID_DB!$A$2:$A$964,,1,1))</f>
        <v>741</v>
      </c>
      <c r="B133" s="85" t="s">
        <v>542</v>
      </c>
      <c r="C133" s="85" t="s">
        <v>724</v>
      </c>
      <c r="D133" s="85"/>
      <c r="E133" s="85">
        <v>7</v>
      </c>
      <c r="F133" s="85">
        <v>8</v>
      </c>
      <c r="G133" s="85">
        <v>5</v>
      </c>
      <c r="H133" s="50">
        <f t="shared" si="6"/>
        <v>128</v>
      </c>
      <c r="I133" s="85" t="str">
        <f t="shared" si="7"/>
        <v/>
      </c>
      <c r="J133" s="50">
        <v>0</v>
      </c>
      <c r="K133" s="50">
        <f>IF(P133=1,_xlfn.XLOOKUP(B133,'極スコア(裏)_DB'!$A$2:$A$171,'極スコア(裏)_DB'!$B$2:$B$171,"점수 정보 없음",1,1),_xlfn.XLOOKUP(B133,極スコア_DB!$A$1:$A$962,極スコア_DB!$B$1:$B$962,"점수 정보 없음",1,1))</f>
        <v>0</v>
      </c>
      <c r="L133" s="50">
        <v>0</v>
      </c>
      <c r="M133" s="50">
        <v>0</v>
      </c>
      <c r="N133" s="84"/>
      <c r="O133" s="85">
        <v>8</v>
      </c>
      <c r="P133" s="85">
        <v>0</v>
      </c>
    </row>
    <row r="134" spans="1:16" s="93" customFormat="1" x14ac:dyDescent="0.3">
      <c r="A134" s="85">
        <f>IF(P134=1,_xlfn.XLOOKUP(B134,SongID_DB!$B$2:$B$964,SongID_DB!$A$2:$A$964,,1,1)+2000,_xlfn.XLOOKUP(B134,SongID_DB!$B$2:$B$964,SongID_DB!$A$2:$A$964,,1,1))</f>
        <v>14</v>
      </c>
      <c r="B134" s="85" t="s">
        <v>880</v>
      </c>
      <c r="C134" s="85" t="s">
        <v>3087</v>
      </c>
      <c r="D134" s="85"/>
      <c r="E134" s="85">
        <v>7</v>
      </c>
      <c r="F134" s="85">
        <v>8</v>
      </c>
      <c r="G134" s="85">
        <v>6</v>
      </c>
      <c r="H134" s="50">
        <f t="shared" si="6"/>
        <v>16</v>
      </c>
      <c r="I134" s="85" t="str">
        <f t="shared" si="7"/>
        <v/>
      </c>
      <c r="J134" s="50">
        <v>0</v>
      </c>
      <c r="K134" s="50">
        <f>IF(P134=1,_xlfn.XLOOKUP(B134,'極スコア(裏)_DB'!$A$2:$A$171,'極スコア(裏)_DB'!$B$2:$B$171,"점수 정보 없음",1,1),_xlfn.XLOOKUP(B134,極スコア_DB!$A$1:$A$962,極スコア_DB!$B$1:$B$962,"점수 정보 없음",1,1))</f>
        <v>1000750</v>
      </c>
      <c r="L134" s="50">
        <v>0</v>
      </c>
      <c r="M134" s="50">
        <v>0</v>
      </c>
      <c r="N134" s="84"/>
      <c r="O134" s="85">
        <v>5</v>
      </c>
      <c r="P134" s="85">
        <v>0</v>
      </c>
    </row>
    <row r="135" spans="1:16" s="93" customFormat="1" x14ac:dyDescent="0.3">
      <c r="A135" s="85">
        <f>IF(P135=1,_xlfn.XLOOKUP(B135,SongID_DB!$B$2:$B$964,SongID_DB!$A$2:$A$964,,1,1)+2000,_xlfn.XLOOKUP(B135,SongID_DB!$B$2:$B$964,SongID_DB!$A$2:$A$964,,1,1))</f>
        <v>267</v>
      </c>
      <c r="B135" s="85" t="s">
        <v>1224</v>
      </c>
      <c r="C135" s="85"/>
      <c r="D135" s="85"/>
      <c r="E135" s="85">
        <v>7</v>
      </c>
      <c r="F135" s="85">
        <v>8</v>
      </c>
      <c r="G135" s="85">
        <v>7</v>
      </c>
      <c r="H135" s="50">
        <f t="shared" si="6"/>
        <v>1</v>
      </c>
      <c r="I135" s="85" t="str">
        <f t="shared" si="7"/>
        <v/>
      </c>
      <c r="J135" s="50">
        <v>0</v>
      </c>
      <c r="K135" s="50">
        <f>IF(P135=1,_xlfn.XLOOKUP(B135,'極スコア(裏)_DB'!$A$2:$A$171,'極スコア(裏)_DB'!$B$2:$B$171,"점수 정보 없음",1,1),_xlfn.XLOOKUP(B135,極スコア_DB!$A$1:$A$962,極スコア_DB!$B$1:$B$962,"점수 정보 없음",1,1))</f>
        <v>1001530</v>
      </c>
      <c r="L135" s="50">
        <v>0</v>
      </c>
      <c r="M135" s="50">
        <v>0</v>
      </c>
      <c r="N135" s="84"/>
      <c r="O135" s="85">
        <v>1</v>
      </c>
      <c r="P135" s="85">
        <v>0</v>
      </c>
    </row>
    <row r="136" spans="1:16" s="93" customFormat="1" x14ac:dyDescent="0.3">
      <c r="A136" s="85">
        <f>IF(P136=1,_xlfn.XLOOKUP(B136,SongID_DB!$B$2:$B$964,SongID_DB!$A$2:$A$964,,1,1)+2000,_xlfn.XLOOKUP(B136,SongID_DB!$B$2:$B$964,SongID_DB!$A$2:$A$964,,1,1))</f>
        <v>118</v>
      </c>
      <c r="B136" s="85" t="s">
        <v>1032</v>
      </c>
      <c r="C136" s="85" t="s">
        <v>3088</v>
      </c>
      <c r="D136" s="85"/>
      <c r="E136" s="85">
        <v>7</v>
      </c>
      <c r="F136" s="85">
        <v>8</v>
      </c>
      <c r="G136" s="85">
        <v>8</v>
      </c>
      <c r="H136" s="50">
        <f t="shared" si="6"/>
        <v>8</v>
      </c>
      <c r="I136" s="85" t="str">
        <f t="shared" si="7"/>
        <v/>
      </c>
      <c r="J136" s="50">
        <v>0</v>
      </c>
      <c r="K136" s="50">
        <f>IF(P136=1,_xlfn.XLOOKUP(B136,'極スコア(裏)_DB'!$A$2:$A$171,'極スコア(裏)_DB'!$B$2:$B$171,"점수 정보 없음",1,1),_xlfn.XLOOKUP(B136,極スコア_DB!$A$1:$A$962,極スコア_DB!$B$1:$B$962,"점수 정보 없음",1,1))</f>
        <v>1001180</v>
      </c>
      <c r="L136" s="50">
        <v>0</v>
      </c>
      <c r="M136" s="50">
        <v>0</v>
      </c>
      <c r="N136" s="84"/>
      <c r="O136" s="85">
        <v>4</v>
      </c>
      <c r="P136" s="85">
        <v>0</v>
      </c>
    </row>
    <row r="137" spans="1:16" s="93" customFormat="1" x14ac:dyDescent="0.3">
      <c r="A137" s="85">
        <f>IF(P137=1,_xlfn.XLOOKUP(B137,SongID_DB!$B$2:$B$964,SongID_DB!$A$2:$A$964,,1,1)+2000,_xlfn.XLOOKUP(B137,SongID_DB!$B$2:$B$964,SongID_DB!$A$2:$A$964,,1,1))</f>
        <v>273</v>
      </c>
      <c r="B137" s="85" t="s">
        <v>2759</v>
      </c>
      <c r="C137" s="85" t="s">
        <v>2939</v>
      </c>
      <c r="D137" s="85"/>
      <c r="E137" s="85">
        <v>7</v>
      </c>
      <c r="F137" s="85">
        <v>8</v>
      </c>
      <c r="G137" s="85">
        <v>9</v>
      </c>
      <c r="H137" s="50">
        <f t="shared" si="6"/>
        <v>128</v>
      </c>
      <c r="I137" s="85" t="str">
        <f t="shared" si="7"/>
        <v/>
      </c>
      <c r="J137" s="50">
        <v>1</v>
      </c>
      <c r="K137" s="50">
        <f>IF(P137=1,_xlfn.XLOOKUP(B137,'極スコア(裏)_DB'!$A$2:$A$171,'極スコア(裏)_DB'!$B$2:$B$171,"점수 정보 없음",1,1),_xlfn.XLOOKUP(B137,極スコア_DB!$A$1:$A$962,極スコア_DB!$B$1:$B$962,"점수 정보 없음",1,1))</f>
        <v>1000000</v>
      </c>
      <c r="L137" s="50">
        <v>0</v>
      </c>
      <c r="M137" s="50">
        <v>0</v>
      </c>
      <c r="N137" s="84"/>
      <c r="O137" s="85">
        <v>8</v>
      </c>
      <c r="P137" s="85">
        <v>0</v>
      </c>
    </row>
    <row r="138" spans="1:16" s="93" customFormat="1" x14ac:dyDescent="0.3">
      <c r="A138" s="85">
        <f>IF(P138=1,_xlfn.XLOOKUP(B138,SongID_DB!$B$2:$B$964,SongID_DB!$A$2:$A$964,,1,1)+2000,_xlfn.XLOOKUP(B138,SongID_DB!$B$2:$B$964,SongID_DB!$A$2:$A$964,,1,1))</f>
        <v>275</v>
      </c>
      <c r="B138" s="85" t="s">
        <v>3089</v>
      </c>
      <c r="C138" s="85" t="s">
        <v>2986</v>
      </c>
      <c r="D138" s="85"/>
      <c r="E138" s="85">
        <v>7</v>
      </c>
      <c r="F138" s="85">
        <v>8</v>
      </c>
      <c r="G138" s="85">
        <v>10</v>
      </c>
      <c r="H138" s="50">
        <f t="shared" si="6"/>
        <v>128</v>
      </c>
      <c r="I138" s="85" t="str">
        <f t="shared" si="7"/>
        <v/>
      </c>
      <c r="J138" s="50">
        <v>0</v>
      </c>
      <c r="K138" s="50">
        <f>IF(P138=1,_xlfn.XLOOKUP(B138,'極スコア(裏)_DB'!$A$2:$A$171,'極スコア(裏)_DB'!$B$2:$B$171,"점수 정보 없음",1,1),_xlfn.XLOOKUP(B138,極スコア_DB!$A$1:$A$962,極スコア_DB!$B$1:$B$962,"점수 정보 없음",1,1))</f>
        <v>1002710</v>
      </c>
      <c r="L138" s="50">
        <v>0</v>
      </c>
      <c r="M138" s="50">
        <v>0</v>
      </c>
      <c r="N138" s="84"/>
      <c r="O138" s="85">
        <v>8</v>
      </c>
      <c r="P138" s="85">
        <v>0</v>
      </c>
    </row>
    <row r="139" spans="1:16" s="93" customFormat="1" x14ac:dyDescent="0.3">
      <c r="A139" s="85">
        <f>IF(P139=1,_xlfn.XLOOKUP(B139,SongID_DB!$B$2:$B$964,SongID_DB!$A$2:$A$964,,1,1)+2000,_xlfn.XLOOKUP(B139,SongID_DB!$B$2:$B$964,SongID_DB!$A$2:$A$964,,1,1))</f>
        <v>161</v>
      </c>
      <c r="B139" s="85" t="s">
        <v>1092</v>
      </c>
      <c r="C139" s="85" t="s">
        <v>3090</v>
      </c>
      <c r="D139" s="85"/>
      <c r="E139" s="85">
        <v>7</v>
      </c>
      <c r="F139" s="85">
        <v>8</v>
      </c>
      <c r="G139" s="85">
        <v>11</v>
      </c>
      <c r="H139" s="50">
        <f t="shared" si="6"/>
        <v>1</v>
      </c>
      <c r="I139" s="85" t="str">
        <f t="shared" si="7"/>
        <v/>
      </c>
      <c r="J139" s="50">
        <v>0</v>
      </c>
      <c r="K139" s="50">
        <f>IF(P139=1,_xlfn.XLOOKUP(B139,'極スコア(裏)_DB'!$A$2:$A$171,'極スコア(裏)_DB'!$B$2:$B$171,"점수 정보 없음",1,1),_xlfn.XLOOKUP(B139,極スコア_DB!$A$1:$A$962,極スコア_DB!$B$1:$B$962,"점수 정보 없음",1,1))</f>
        <v>1000240</v>
      </c>
      <c r="L139" s="50">
        <v>0</v>
      </c>
      <c r="M139" s="50">
        <v>0</v>
      </c>
      <c r="N139" s="84"/>
      <c r="O139" s="85">
        <v>1</v>
      </c>
      <c r="P139" s="85">
        <v>0</v>
      </c>
    </row>
    <row r="140" spans="1:16" s="93" customFormat="1" x14ac:dyDescent="0.3">
      <c r="A140" s="85">
        <f>IF(P140=1,_xlfn.XLOOKUP(B140,SongID_DB!$B$2:$B$964,SongID_DB!$A$2:$A$964,,1,1)+2000,_xlfn.XLOOKUP(B140,SongID_DB!$B$2:$B$964,SongID_DB!$A$2:$A$964,,1,1))</f>
        <v>277</v>
      </c>
      <c r="B140" s="85" t="s">
        <v>2776</v>
      </c>
      <c r="C140" s="85" t="s">
        <v>2965</v>
      </c>
      <c r="D140" s="85"/>
      <c r="E140" s="85">
        <v>7</v>
      </c>
      <c r="F140" s="85">
        <v>8</v>
      </c>
      <c r="G140" s="85">
        <v>13</v>
      </c>
      <c r="H140" s="50">
        <f t="shared" si="6"/>
        <v>128</v>
      </c>
      <c r="I140" s="85" t="str">
        <f t="shared" si="7"/>
        <v/>
      </c>
      <c r="J140" s="50">
        <v>0</v>
      </c>
      <c r="K140" s="50">
        <f>IF(P140=1,_xlfn.XLOOKUP(B140,'極スコア(裏)_DB'!$A$2:$A$171,'極スコア(裏)_DB'!$B$2:$B$171,"점수 정보 없음",1,1),_xlfn.XLOOKUP(B140,極スコア_DB!$A$1:$A$962,極スコア_DB!$B$1:$B$962,"점수 정보 없음",1,1))</f>
        <v>1001050</v>
      </c>
      <c r="L140" s="50">
        <v>0</v>
      </c>
      <c r="M140" s="50">
        <v>0</v>
      </c>
      <c r="N140" s="84"/>
      <c r="O140" s="85">
        <v>8</v>
      </c>
      <c r="P140" s="85">
        <v>0</v>
      </c>
    </row>
    <row r="141" spans="1:16" s="93" customFormat="1" x14ac:dyDescent="0.3">
      <c r="A141" s="85">
        <f>IF(P141=1,_xlfn.XLOOKUP(B141,SongID_DB!$B$2:$B$964,SongID_DB!$A$2:$A$964,,1,1)+2000,_xlfn.XLOOKUP(B141,SongID_DB!$B$2:$B$964,SongID_DB!$A$2:$A$964,,1,1))</f>
        <v>3009</v>
      </c>
      <c r="B141" s="85" t="s">
        <v>3091</v>
      </c>
      <c r="C141" s="85" t="s">
        <v>3092</v>
      </c>
      <c r="D141" s="85"/>
      <c r="E141" s="85">
        <v>7</v>
      </c>
      <c r="F141" s="85">
        <v>8</v>
      </c>
      <c r="G141" s="85">
        <v>14</v>
      </c>
      <c r="H141" s="50">
        <f t="shared" si="6"/>
        <v>2</v>
      </c>
      <c r="I141" s="85" t="str">
        <f t="shared" si="7"/>
        <v/>
      </c>
      <c r="J141" s="50">
        <v>0</v>
      </c>
      <c r="K141" s="50">
        <f>IF(P141=1,_xlfn.XLOOKUP(B141,'極スコア(裏)_DB'!$A$2:$A$171,'極スコア(裏)_DB'!$B$2:$B$171,"점수 정보 없음",1,1),_xlfn.XLOOKUP(B141,極スコア_DB!$A$1:$A$962,極スコア_DB!$B$1:$B$962,"점수 정보 없음",1,1))</f>
        <v>1001880</v>
      </c>
      <c r="L141" s="50">
        <v>0</v>
      </c>
      <c r="M141" s="50">
        <v>0</v>
      </c>
      <c r="N141" s="84"/>
      <c r="O141" s="85">
        <v>2</v>
      </c>
      <c r="P141" s="85">
        <v>1</v>
      </c>
    </row>
    <row r="142" spans="1:16" s="93" customFormat="1" x14ac:dyDescent="0.3">
      <c r="A142" s="85">
        <f>IF(P142=1,_xlfn.XLOOKUP(B142,SongID_DB!$B$2:$B$964,SongID_DB!$A$2:$A$964,,1,1)+2000,_xlfn.XLOOKUP(B142,SongID_DB!$B$2:$B$964,SongID_DB!$A$2:$A$964,,1,1))</f>
        <v>460</v>
      </c>
      <c r="B142" s="85" t="s">
        <v>1506</v>
      </c>
      <c r="C142" s="85" t="s">
        <v>3093</v>
      </c>
      <c r="D142" s="85"/>
      <c r="E142" s="85">
        <v>7</v>
      </c>
      <c r="F142" s="85">
        <v>8</v>
      </c>
      <c r="G142" s="85">
        <v>15</v>
      </c>
      <c r="H142" s="50">
        <f t="shared" si="6"/>
        <v>2</v>
      </c>
      <c r="I142" s="85" t="str">
        <f t="shared" si="7"/>
        <v/>
      </c>
      <c r="J142" s="50">
        <v>0</v>
      </c>
      <c r="K142" s="50">
        <f>IF(P142=1,_xlfn.XLOOKUP(B142,'極スコア(裏)_DB'!$A$2:$A$171,'極スコア(裏)_DB'!$B$2:$B$171,"점수 정보 없음",1,1),_xlfn.XLOOKUP(B142,極スコア_DB!$A$1:$A$962,極スコア_DB!$B$1:$B$962,"점수 정보 없음",1,1))</f>
        <v>1002420</v>
      </c>
      <c r="L142" s="50">
        <v>0</v>
      </c>
      <c r="M142" s="50">
        <v>0</v>
      </c>
      <c r="N142" s="84"/>
      <c r="O142" s="85">
        <v>2</v>
      </c>
      <c r="P142" s="85">
        <v>0</v>
      </c>
    </row>
    <row r="143" spans="1:16" s="93" customFormat="1" x14ac:dyDescent="0.3">
      <c r="A143" s="85">
        <f>IF(P143=1,_xlfn.XLOOKUP(B143,SongID_DB!$B$2:$B$964,SongID_DB!$A$2:$A$964,,1,1)+2000,_xlfn.XLOOKUP(B143,SongID_DB!$B$2:$B$964,SongID_DB!$A$2:$A$964,,1,1))</f>
        <v>35</v>
      </c>
      <c r="B143" s="85" t="s">
        <v>909</v>
      </c>
      <c r="C143" s="85"/>
      <c r="D143" s="85"/>
      <c r="E143" s="85">
        <v>7</v>
      </c>
      <c r="F143" s="85">
        <v>8</v>
      </c>
      <c r="G143" s="85">
        <v>16</v>
      </c>
      <c r="H143" s="50">
        <f t="shared" si="6"/>
        <v>16</v>
      </c>
      <c r="I143" s="85" t="str">
        <f t="shared" si="7"/>
        <v/>
      </c>
      <c r="J143" s="50">
        <v>0</v>
      </c>
      <c r="K143" s="50">
        <f>IF(P143=1,_xlfn.XLOOKUP(B143,'極スコア(裏)_DB'!$A$2:$A$171,'極スコア(裏)_DB'!$B$2:$B$171,"점수 정보 없음",1,1),_xlfn.XLOOKUP(B143,極スコア_DB!$A$1:$A$962,極スコア_DB!$B$1:$B$962,"점수 정보 없음",1,1))</f>
        <v>1000500</v>
      </c>
      <c r="L143" s="50">
        <v>0</v>
      </c>
      <c r="M143" s="50">
        <v>0</v>
      </c>
      <c r="N143" s="84"/>
      <c r="O143" s="85">
        <v>5</v>
      </c>
      <c r="P143" s="85">
        <v>0</v>
      </c>
    </row>
    <row r="144" spans="1:16" s="93" customFormat="1" x14ac:dyDescent="0.3">
      <c r="A144" s="85">
        <f>IF(P144=1,_xlfn.XLOOKUP(B144,SongID_DB!$B$2:$B$964,SongID_DB!$A$2:$A$964,,1,1)+2000,_xlfn.XLOOKUP(B144,SongID_DB!$B$2:$B$964,SongID_DB!$A$2:$A$964,,1,1))</f>
        <v>921</v>
      </c>
      <c r="B144" s="85" t="s">
        <v>2112</v>
      </c>
      <c r="C144" s="85" t="s">
        <v>3094</v>
      </c>
      <c r="D144" s="85"/>
      <c r="E144" s="85">
        <v>7</v>
      </c>
      <c r="F144" s="85">
        <v>8</v>
      </c>
      <c r="G144" s="85">
        <v>17</v>
      </c>
      <c r="H144" s="50">
        <f t="shared" si="6"/>
        <v>1</v>
      </c>
      <c r="I144" s="85" t="str">
        <f t="shared" si="7"/>
        <v/>
      </c>
      <c r="J144" s="50">
        <v>0</v>
      </c>
      <c r="K144" s="50">
        <f>IF(P144=1,_xlfn.XLOOKUP(B144,'極スコア(裏)_DB'!$A$2:$A$171,'極スコア(裏)_DB'!$B$2:$B$171,"점수 정보 없음",1,1),_xlfn.XLOOKUP(B144,極スコア_DB!$A$1:$A$962,極スコア_DB!$B$1:$B$962,"점수 정보 없음",1,1))</f>
        <v>1000770</v>
      </c>
      <c r="L144" s="50">
        <v>0</v>
      </c>
      <c r="M144" s="50">
        <v>0</v>
      </c>
      <c r="N144" s="84"/>
      <c r="O144" s="85">
        <v>1</v>
      </c>
      <c r="P144" s="85">
        <v>0</v>
      </c>
    </row>
    <row r="145" spans="1:16" s="93" customFormat="1" x14ac:dyDescent="0.3">
      <c r="A145" s="85">
        <f>IF(P145=1,_xlfn.XLOOKUP(B145,SongID_DB!$B$2:$B$964,SongID_DB!$A$2:$A$964,,1,1)+2000,_xlfn.XLOOKUP(B145,SongID_DB!$B$2:$B$964,SongID_DB!$A$2:$A$964,,1,1))</f>
        <v>6</v>
      </c>
      <c r="B145" s="85" t="s">
        <v>868</v>
      </c>
      <c r="C145" s="85"/>
      <c r="D145" s="85"/>
      <c r="E145" s="85">
        <v>7</v>
      </c>
      <c r="F145" s="85">
        <v>8</v>
      </c>
      <c r="G145" s="85">
        <v>18</v>
      </c>
      <c r="H145" s="50">
        <f t="shared" si="6"/>
        <v>1</v>
      </c>
      <c r="I145" s="85" t="str">
        <f t="shared" si="7"/>
        <v/>
      </c>
      <c r="J145" s="50">
        <v>0</v>
      </c>
      <c r="K145" s="50">
        <f>IF(P145=1,_xlfn.XLOOKUP(B145,'極スコア(裏)_DB'!$A$2:$A$171,'極スコア(裏)_DB'!$B$2:$B$171,"점수 정보 없음",1,1),_xlfn.XLOOKUP(B145,極スコア_DB!$A$1:$A$962,極スコア_DB!$B$1:$B$962,"점수 정보 없음",1,1))</f>
        <v>1001800</v>
      </c>
      <c r="L145" s="50">
        <v>0</v>
      </c>
      <c r="M145" s="50">
        <v>0</v>
      </c>
      <c r="N145" s="84"/>
      <c r="O145" s="85">
        <v>1</v>
      </c>
      <c r="P145" s="85">
        <v>0</v>
      </c>
    </row>
    <row r="146" spans="1:16" s="93" customFormat="1" x14ac:dyDescent="0.3">
      <c r="A146" s="85">
        <f>IF(P146=1,_xlfn.XLOOKUP(B146,SongID_DB!$B$2:$B$964,SongID_DB!$A$2:$A$964,,1,1)+2000,_xlfn.XLOOKUP(B146,SongID_DB!$B$2:$B$964,SongID_DB!$A$2:$A$964,,1,1))</f>
        <v>91</v>
      </c>
      <c r="B146" s="85" t="s">
        <v>992</v>
      </c>
      <c r="C146" s="85" t="s">
        <v>3095</v>
      </c>
      <c r="D146" s="85"/>
      <c r="E146" s="85">
        <v>7</v>
      </c>
      <c r="F146" s="85">
        <v>8</v>
      </c>
      <c r="G146" s="85">
        <v>19</v>
      </c>
      <c r="H146" s="50">
        <f t="shared" si="6"/>
        <v>64</v>
      </c>
      <c r="I146" s="85" t="str">
        <f t="shared" si="7"/>
        <v/>
      </c>
      <c r="J146" s="50">
        <v>0</v>
      </c>
      <c r="K146" s="50">
        <f>IF(P146=1,_xlfn.XLOOKUP(B146,'極スコア(裏)_DB'!$A$2:$A$171,'極スコア(裏)_DB'!$B$2:$B$171,"점수 정보 없음",1,1),_xlfn.XLOOKUP(B146,極スコア_DB!$A$1:$A$962,極スコア_DB!$B$1:$B$962,"점수 정보 없음",1,1))</f>
        <v>1001860</v>
      </c>
      <c r="L146" s="50">
        <v>0</v>
      </c>
      <c r="M146" s="50">
        <v>0</v>
      </c>
      <c r="N146" s="84"/>
      <c r="O146" s="85">
        <v>7</v>
      </c>
      <c r="P146" s="85">
        <v>0</v>
      </c>
    </row>
    <row r="147" spans="1:16" s="93" customFormat="1" x14ac:dyDescent="0.3">
      <c r="A147" s="85">
        <f>IF(P147=1,_xlfn.XLOOKUP(B147,SongID_DB!$B$2:$B$964,SongID_DB!$A$2:$A$964,,1,1)+2000,_xlfn.XLOOKUP(B147,SongID_DB!$B$2:$B$964,SongID_DB!$A$2:$A$964,,1,1))</f>
        <v>580</v>
      </c>
      <c r="B147" s="85" t="s">
        <v>610</v>
      </c>
      <c r="C147" s="85" t="s">
        <v>3096</v>
      </c>
      <c r="D147" s="85"/>
      <c r="E147" s="85">
        <v>7</v>
      </c>
      <c r="F147" s="85">
        <v>8</v>
      </c>
      <c r="G147" s="85">
        <v>20</v>
      </c>
      <c r="H147" s="50">
        <f t="shared" si="6"/>
        <v>128</v>
      </c>
      <c r="I147" s="85" t="str">
        <f t="shared" si="7"/>
        <v/>
      </c>
      <c r="J147" s="50">
        <v>0</v>
      </c>
      <c r="K147" s="50">
        <f>IF(P147=1,_xlfn.XLOOKUP(B147,'極スコア(裏)_DB'!$A$2:$A$171,'極スコア(裏)_DB'!$B$2:$B$171,"점수 정보 없음",1,1),_xlfn.XLOOKUP(B147,極スコア_DB!$A$1:$A$962,極スコア_DB!$B$1:$B$962,"점수 정보 없음",1,1))</f>
        <v>1001440</v>
      </c>
      <c r="L147" s="50">
        <v>0</v>
      </c>
      <c r="M147" s="50">
        <v>0</v>
      </c>
      <c r="N147" s="84"/>
      <c r="O147" s="85">
        <v>8</v>
      </c>
      <c r="P147" s="85">
        <v>0</v>
      </c>
    </row>
    <row r="148" spans="1:16" s="93" customFormat="1" x14ac:dyDescent="0.3">
      <c r="A148" s="85">
        <f>IF(P148=1,_xlfn.XLOOKUP(B148,SongID_DB!$B$2:$B$964,SongID_DB!$A$2:$A$964,,1,1)+2000,_xlfn.XLOOKUP(B148,SongID_DB!$B$2:$B$964,SongID_DB!$A$2:$A$964,,1,1))</f>
        <v>840</v>
      </c>
      <c r="B148" s="85" t="s">
        <v>1993</v>
      </c>
      <c r="C148" s="85"/>
      <c r="D148" s="85"/>
      <c r="E148" s="85">
        <v>7</v>
      </c>
      <c r="F148" s="85">
        <v>8</v>
      </c>
      <c r="G148" s="85">
        <v>21</v>
      </c>
      <c r="H148" s="50">
        <f t="shared" si="6"/>
        <v>2</v>
      </c>
      <c r="I148" s="85" t="str">
        <f t="shared" si="7"/>
        <v/>
      </c>
      <c r="J148" s="50">
        <v>0</v>
      </c>
      <c r="K148" s="50">
        <f>IF(P148=1,_xlfn.XLOOKUP(B148,'極スコア(裏)_DB'!$A$2:$A$171,'極スコア(裏)_DB'!$B$2:$B$171,"점수 정보 없음",1,1),_xlfn.XLOOKUP(B148,極スコア_DB!$A$1:$A$962,極スコア_DB!$B$1:$B$962,"점수 정보 없음",1,1))</f>
        <v>1001600</v>
      </c>
      <c r="L148" s="50">
        <v>0</v>
      </c>
      <c r="M148" s="50">
        <v>0</v>
      </c>
      <c r="N148" s="84"/>
      <c r="O148" s="85">
        <v>2</v>
      </c>
      <c r="P148" s="85">
        <v>0</v>
      </c>
    </row>
    <row r="149" spans="1:16" s="93" customFormat="1" x14ac:dyDescent="0.3">
      <c r="A149" s="85">
        <f>IF(P149=1,_xlfn.XLOOKUP(B149,SongID_DB!$B$2:$B$964,SongID_DB!$A$2:$A$964,,1,1)+2000,_xlfn.XLOOKUP(B149,SongID_DB!$B$2:$B$964,SongID_DB!$A$2:$A$964,,1,1))</f>
        <v>1007</v>
      </c>
      <c r="B149" s="85" t="s">
        <v>2238</v>
      </c>
      <c r="C149" s="85" t="s">
        <v>3097</v>
      </c>
      <c r="D149" s="85"/>
      <c r="E149" s="85">
        <v>7</v>
      </c>
      <c r="F149" s="85">
        <v>8</v>
      </c>
      <c r="G149" s="85">
        <v>22</v>
      </c>
      <c r="H149" s="50">
        <f t="shared" si="6"/>
        <v>1</v>
      </c>
      <c r="I149" s="85" t="str">
        <f t="shared" si="7"/>
        <v/>
      </c>
      <c r="J149" s="50">
        <v>0</v>
      </c>
      <c r="K149" s="50">
        <f>IF(P149=1,_xlfn.XLOOKUP(B149,'極スコア(裏)_DB'!$A$2:$A$171,'極スコア(裏)_DB'!$B$2:$B$171,"점수 정보 없음",1,1),_xlfn.XLOOKUP(B149,極スコア_DB!$A$1:$A$962,極スコア_DB!$B$1:$B$962,"점수 정보 없음",1,1))</f>
        <v>1000020</v>
      </c>
      <c r="L149" s="50">
        <v>0</v>
      </c>
      <c r="M149" s="50">
        <v>0</v>
      </c>
      <c r="N149" s="84"/>
      <c r="O149" s="85">
        <v>1</v>
      </c>
      <c r="P149" s="85">
        <v>0</v>
      </c>
    </row>
    <row r="150" spans="1:16" s="84" customFormat="1" x14ac:dyDescent="0.3">
      <c r="A150" s="84">
        <f>IF(P150=1,_xlfn.XLOOKUP(B150,SongID_DB!$B$2:$B$964,SongID_DB!$A$2:$A$964,,1,1)+2000,_xlfn.XLOOKUP(B150,SongID_DB!$B$2:$B$964,SongID_DB!$A$2:$A$964,,1,1))</f>
        <v>1070</v>
      </c>
      <c r="B150" s="84" t="s">
        <v>3098</v>
      </c>
      <c r="C150" s="84" t="s">
        <v>3099</v>
      </c>
      <c r="E150" s="84">
        <v>7</v>
      </c>
      <c r="F150" s="84">
        <v>9</v>
      </c>
      <c r="G150" s="84">
        <v>0</v>
      </c>
      <c r="H150" s="84">
        <f t="shared" si="6"/>
        <v>128</v>
      </c>
      <c r="I150" s="84" t="str">
        <f t="shared" si="7"/>
        <v/>
      </c>
      <c r="J150" s="84">
        <v>0</v>
      </c>
      <c r="K150" s="84">
        <f>IF(P150=1,_xlfn.XLOOKUP(B150,'極スコア(裏)_DB'!$A$2:$A$171,'極スコア(裏)_DB'!$B$2:$B$171,"점수 정보 없음",1,1),_xlfn.XLOOKUP(B150,極スコア_DB!$A$1:$A$962,極スコア_DB!$B$1:$B$962,"점수 정보 없음",1,1))</f>
        <v>0</v>
      </c>
      <c r="L150" s="84">
        <v>0</v>
      </c>
      <c r="M150" s="84">
        <v>0</v>
      </c>
      <c r="O150" s="84">
        <v>8</v>
      </c>
      <c r="P150" s="84">
        <v>0</v>
      </c>
    </row>
    <row r="151" spans="1:16" s="84" customFormat="1" x14ac:dyDescent="0.3">
      <c r="A151" s="84">
        <f>IF(P151=1,_xlfn.XLOOKUP(B151,SongID_DB!$B$2:$B$964,SongID_DB!$A$2:$A$964,,1,1)+2000,_xlfn.XLOOKUP(B151,SongID_DB!$B$2:$B$964,SongID_DB!$A$2:$A$964,,1,1))</f>
        <v>1100</v>
      </c>
      <c r="B151" s="84" t="s">
        <v>3100</v>
      </c>
      <c r="E151" s="84">
        <v>7</v>
      </c>
      <c r="F151" s="84">
        <v>9</v>
      </c>
      <c r="G151" s="84">
        <v>1</v>
      </c>
      <c r="H151" s="84">
        <f t="shared" si="6"/>
        <v>32</v>
      </c>
      <c r="I151" s="84" t="str">
        <f t="shared" si="7"/>
        <v/>
      </c>
      <c r="J151" s="84">
        <v>1</v>
      </c>
      <c r="K151" s="84">
        <f>IF(P151=1,_xlfn.XLOOKUP(B151,'極スコア(裏)_DB'!$A$2:$A$171,'極スコア(裏)_DB'!$B$2:$B$171,"점수 정보 없음",1,1),_xlfn.XLOOKUP(B151,極スコア_DB!$A$1:$A$962,極スコア_DB!$B$1:$B$962,"점수 정보 없음",1,1))</f>
        <v>0</v>
      </c>
      <c r="L151" s="84">
        <v>0</v>
      </c>
      <c r="M151" s="84">
        <v>0</v>
      </c>
      <c r="O151" s="84">
        <v>6</v>
      </c>
      <c r="P151" s="84">
        <v>0</v>
      </c>
    </row>
  </sheetData>
  <phoneticPr fontId="3" type="noConversion"/>
  <dataValidations count="5">
    <dataValidation type="list" allowBlank="1" showInputMessage="1" showErrorMessage="1" sqref="J2:J151" xr:uid="{6C5075F0-4867-4B09-8DCA-293AD0A18382}">
      <formula1>"0,1,2,3,4,5,6,7,8,9,10,11,12,13,14"</formula1>
    </dataValidation>
    <dataValidation type="list" allowBlank="1" showInputMessage="1" showErrorMessage="1" sqref="P2:P151" xr:uid="{E7D4D3E2-8896-45E7-9CDB-7D4B06D39F22}">
      <formula1>"0,1"</formula1>
    </dataValidation>
    <dataValidation type="whole" operator="equal" allowBlank="1" showInputMessage="1" showErrorMessage="1" sqref="E2:E151" xr:uid="{6C46A66F-1564-44BA-80D9-84E780F17F3A}">
      <formula1>7</formula1>
    </dataValidation>
    <dataValidation type="list" allowBlank="1" showInputMessage="1" showErrorMessage="1" sqref="F2:F151" xr:uid="{AFAA24FF-C70A-4A75-8F8C-DBD7E0090AC0}">
      <formula1>"0,1,2,3,4,5,6,7,8,9"</formula1>
    </dataValidation>
    <dataValidation type="list" allowBlank="1" showInputMessage="1" showErrorMessage="1" sqref="O2:O151" xr:uid="{D0E2B433-0D28-4322-BA0A-6DFE18BBAF24}">
      <formula1>"0,1,2,3,4,5,6,7,8"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76E9A-C8C9-43B3-A75B-131BFD2DE673}">
  <dimension ref="A1:Q289"/>
  <sheetViews>
    <sheetView zoomScale="85" zoomScaleNormal="85" workbookViewId="0"/>
  </sheetViews>
  <sheetFormatPr defaultRowHeight="16.5" x14ac:dyDescent="0.3"/>
  <cols>
    <col min="1" max="1" width="5.5" style="25" bestFit="1" customWidth="1"/>
    <col min="2" max="2" width="42.75" style="25" bestFit="1" customWidth="1"/>
    <col min="3" max="3" width="37.625" style="25" bestFit="1" customWidth="1"/>
    <col min="4" max="4" width="12.75" style="25" bestFit="1" customWidth="1"/>
    <col min="5" max="5" width="5.375" style="73" bestFit="1" customWidth="1"/>
    <col min="6" max="6" width="7.375" style="25" bestFit="1" customWidth="1"/>
    <col min="7" max="7" width="10.625" style="25" bestFit="1" customWidth="1"/>
    <col min="8" max="8" width="6.375" style="25" bestFit="1" customWidth="1"/>
    <col min="9" max="9" width="13" style="25" bestFit="1" customWidth="1"/>
    <col min="10" max="10" width="6.125" style="25" bestFit="1" customWidth="1"/>
    <col min="11" max="11" width="14.375" style="25" bestFit="1" customWidth="1"/>
    <col min="12" max="12" width="5.875" style="25" bestFit="1" customWidth="1"/>
    <col min="13" max="13" width="6.625" style="25" bestFit="1" customWidth="1"/>
    <col min="14" max="14" width="9" style="25" customWidth="1"/>
    <col min="15" max="15" width="7.375" style="25" bestFit="1" customWidth="1"/>
    <col min="16" max="16" width="6.25" style="25" bestFit="1" customWidth="1"/>
    <col min="17" max="17" width="30.375" style="25" bestFit="1" customWidth="1"/>
    <col min="18" max="16384" width="9" style="25"/>
  </cols>
  <sheetData>
    <row r="1" spans="1:17" x14ac:dyDescent="0.3">
      <c r="A1" s="25" t="s">
        <v>274</v>
      </c>
      <c r="B1" s="25" t="s">
        <v>0</v>
      </c>
      <c r="C1" s="25" t="s">
        <v>645</v>
      </c>
      <c r="D1" s="25" t="s">
        <v>276</v>
      </c>
      <c r="E1" s="73" t="s">
        <v>2</v>
      </c>
      <c r="F1" s="25" t="s">
        <v>1</v>
      </c>
      <c r="G1" s="25" t="s">
        <v>277</v>
      </c>
      <c r="H1" s="25" t="s">
        <v>278</v>
      </c>
      <c r="I1" s="25" t="s">
        <v>279</v>
      </c>
      <c r="J1" s="25" t="s">
        <v>251</v>
      </c>
      <c r="K1" s="31" t="s">
        <v>280</v>
      </c>
      <c r="L1" s="25" t="s">
        <v>281</v>
      </c>
      <c r="M1" s="25" t="s">
        <v>282</v>
      </c>
      <c r="O1" s="25" t="s">
        <v>850</v>
      </c>
      <c r="P1" s="25" t="s">
        <v>803</v>
      </c>
    </row>
    <row r="2" spans="1:17" x14ac:dyDescent="0.3">
      <c r="A2" s="25">
        <f>IF(P2=1,_xlfn.XLOOKUP(B2,SongID_DB!$B$2:$B$964,SongID_DB!$A$2:$A$964,,1,1)+2000,_xlfn.XLOOKUP(B2,SongID_DB!$B$2:$B$964,SongID_DB!$A$2:$A$964,,1,1))</f>
        <v>167</v>
      </c>
      <c r="B2" s="32" t="s">
        <v>1098</v>
      </c>
      <c r="C2" s="34" t="s">
        <v>2792</v>
      </c>
      <c r="D2" s="34"/>
      <c r="E2" s="34">
        <v>8</v>
      </c>
      <c r="F2" s="34">
        <v>2</v>
      </c>
      <c r="G2" s="34">
        <v>0</v>
      </c>
      <c r="H2" s="34">
        <f>2^O2/2</f>
        <v>8</v>
      </c>
      <c r="I2" s="34" t="str">
        <f>IF(ISNUMBER(SEARCH("達人",B2)),"보면분기문제",IF(ISNUMBER(SEARCH("玄人",B2)),"보면분기문제",IF(ISNUMBER(SEARCH("普通",B2)),"보면분기문제","")))</f>
        <v/>
      </c>
      <c r="J2" s="34">
        <v>0</v>
      </c>
      <c r="K2" s="34">
        <f>IF(P2=1,_xlfn.XLOOKUP(B2,'極スコア(裏)_DB'!$A$2:$A$171,'極スコア(裏)_DB'!$B$2:$B$171,"점수 정보 없음",1,1),_xlfn.XLOOKUP(B2,極スコア_DB!$A$1:$A$962,極スコア_DB!$B$1:$B$962,"점수 정보 없음",1,1))</f>
        <v>1001880</v>
      </c>
      <c r="L2" s="34">
        <v>0</v>
      </c>
      <c r="M2" s="34">
        <v>0</v>
      </c>
      <c r="N2" s="34"/>
      <c r="O2" s="34">
        <v>4</v>
      </c>
      <c r="P2" s="32">
        <v>0</v>
      </c>
      <c r="Q2" s="25" t="s">
        <v>825</v>
      </c>
    </row>
    <row r="3" spans="1:17" x14ac:dyDescent="0.3">
      <c r="A3" s="25">
        <f>IF(P3=1,_xlfn.XLOOKUP(B3,SongID_DB!$B$2:$B$964,SongID_DB!$A$2:$A$964,,1,1)+2000,_xlfn.XLOOKUP(B3,SongID_DB!$B$2:$B$964,SongID_DB!$A$2:$A$964,,1,1))</f>
        <v>874</v>
      </c>
      <c r="B3" s="32" t="s">
        <v>2677</v>
      </c>
      <c r="C3" s="34" t="s">
        <v>2793</v>
      </c>
      <c r="D3" s="34"/>
      <c r="E3" s="34">
        <v>8</v>
      </c>
      <c r="F3" s="34">
        <v>2</v>
      </c>
      <c r="G3" s="34">
        <v>0</v>
      </c>
      <c r="H3" s="34">
        <f t="shared" ref="H3:H26" si="0">2^O3/2</f>
        <v>8</v>
      </c>
      <c r="I3" s="34" t="str">
        <f t="shared" ref="I3:I66" si="1">IF(ISNUMBER(SEARCH("達人",B3)),"보면분기문제",IF(ISNUMBER(SEARCH("玄人",B3)),"보면분기문제",IF(ISNUMBER(SEARCH("普通",B3)),"보면분기문제","")))</f>
        <v/>
      </c>
      <c r="J3" s="34">
        <v>0</v>
      </c>
      <c r="K3" s="34">
        <f>IF(P3=1,_xlfn.XLOOKUP(B3,'極スコア(裏)_DB'!$A$2:$A$171,'極スコア(裏)_DB'!$B$2:$B$171,"점수 정보 없음",1,1),_xlfn.XLOOKUP(B3,極スコア_DB!$A$1:$A$962,極スコア_DB!$B$1:$B$962,"점수 정보 없음",1,1))</f>
        <v>1004650</v>
      </c>
      <c r="L3" s="34">
        <v>0</v>
      </c>
      <c r="M3" s="34">
        <v>0</v>
      </c>
      <c r="N3" s="34"/>
      <c r="O3" s="34">
        <v>4</v>
      </c>
      <c r="P3" s="32">
        <v>0</v>
      </c>
      <c r="Q3" s="25" t="str">
        <f>COUNTIF(K2:K257,0)&amp;"개"</f>
        <v>44개</v>
      </c>
    </row>
    <row r="4" spans="1:17" x14ac:dyDescent="0.3">
      <c r="A4" s="25">
        <f>IF(P4=1,_xlfn.XLOOKUP(B4,SongID_DB!$B$2:$B$964,SongID_DB!$A$2:$A$964,,1,1)+2000,_xlfn.XLOOKUP(B4,SongID_DB!$B$2:$B$964,SongID_DB!$A$2:$A$964,,1,1))</f>
        <v>645</v>
      </c>
      <c r="B4" s="32" t="s">
        <v>1747</v>
      </c>
      <c r="C4" s="34" t="s">
        <v>690</v>
      </c>
      <c r="D4" s="34"/>
      <c r="E4" s="34">
        <v>8</v>
      </c>
      <c r="F4" s="34">
        <v>2</v>
      </c>
      <c r="G4" s="34">
        <v>0</v>
      </c>
      <c r="H4" s="34">
        <f t="shared" si="0"/>
        <v>16</v>
      </c>
      <c r="I4" s="34" t="str">
        <f t="shared" si="1"/>
        <v/>
      </c>
      <c r="J4" s="34">
        <v>0</v>
      </c>
      <c r="K4" s="34">
        <f>IF(P4=1,_xlfn.XLOOKUP(B4,'極スコア(裏)_DB'!$A$2:$A$171,'極スコア(裏)_DB'!$B$2:$B$171,"점수 정보 없음",1,1),_xlfn.XLOOKUP(B4,極スコア_DB!$A$1:$A$962,極スコア_DB!$B$1:$B$962,"점수 정보 없음",1,1))</f>
        <v>1002650</v>
      </c>
      <c r="L4" s="34">
        <v>0</v>
      </c>
      <c r="M4" s="34">
        <v>0</v>
      </c>
      <c r="N4" s="34"/>
      <c r="O4" s="34">
        <v>5</v>
      </c>
      <c r="P4" s="32">
        <v>0</v>
      </c>
    </row>
    <row r="5" spans="1:17" x14ac:dyDescent="0.3">
      <c r="A5" s="25">
        <f>IF(P5=1,_xlfn.XLOOKUP(B5,SongID_DB!$B$2:$B$964,SongID_DB!$A$2:$A$964,,1,1)+2000,_xlfn.XLOOKUP(B5,SongID_DB!$B$2:$B$964,SongID_DB!$A$2:$A$964,,1,1))</f>
        <v>259</v>
      </c>
      <c r="B5" s="32" t="s">
        <v>1214</v>
      </c>
      <c r="C5" s="34"/>
      <c r="D5" s="34"/>
      <c r="E5" s="34">
        <v>8</v>
      </c>
      <c r="F5" s="34">
        <v>2</v>
      </c>
      <c r="G5" s="34">
        <v>0</v>
      </c>
      <c r="H5" s="34">
        <f t="shared" si="0"/>
        <v>128</v>
      </c>
      <c r="I5" s="34" t="str">
        <f t="shared" si="1"/>
        <v/>
      </c>
      <c r="J5" s="34">
        <v>0</v>
      </c>
      <c r="K5" s="34">
        <f>IF(P5=1,_xlfn.XLOOKUP(B5,'極スコア(裏)_DB'!$A$2:$A$171,'極スコア(裏)_DB'!$B$2:$B$171,"점수 정보 없음",1,1),_xlfn.XLOOKUP(B5,極スコア_DB!$A$1:$A$962,極スコア_DB!$B$1:$B$962,"점수 정보 없음",1,1))</f>
        <v>1000320</v>
      </c>
      <c r="L5" s="34">
        <v>0</v>
      </c>
      <c r="M5" s="34">
        <v>0</v>
      </c>
      <c r="N5" s="34"/>
      <c r="O5" s="34">
        <v>8</v>
      </c>
      <c r="P5" s="32">
        <v>0</v>
      </c>
    </row>
    <row r="6" spans="1:17" x14ac:dyDescent="0.3">
      <c r="A6" s="25">
        <f>IF(P6=1,_xlfn.XLOOKUP(B6,SongID_DB!$B$2:$B$964,SongID_DB!$A$2:$A$964,,1,1)+2000,_xlfn.XLOOKUP(B6,SongID_DB!$B$2:$B$964,SongID_DB!$A$2:$A$964,,1,1))</f>
        <v>546</v>
      </c>
      <c r="B6" s="33" t="s">
        <v>1618</v>
      </c>
      <c r="C6" s="34" t="s">
        <v>2794</v>
      </c>
      <c r="D6" s="34"/>
      <c r="E6" s="34">
        <v>8</v>
      </c>
      <c r="F6" s="34">
        <v>2</v>
      </c>
      <c r="G6" s="34">
        <v>0</v>
      </c>
      <c r="H6" s="34">
        <f t="shared" si="0"/>
        <v>16</v>
      </c>
      <c r="I6" s="34" t="str">
        <f t="shared" si="1"/>
        <v/>
      </c>
      <c r="J6" s="34">
        <v>0</v>
      </c>
      <c r="K6" s="34">
        <f>IF(P6=1,_xlfn.XLOOKUP(B6,'極スコア(裏)_DB'!$A$2:$A$171,'極スコア(裏)_DB'!$B$2:$B$171,"점수 정보 없음",1,1),_xlfn.XLOOKUP(B6,極スコア_DB!$A$1:$A$962,極スコア_DB!$B$1:$B$962,"점수 정보 없음",1,1))</f>
        <v>1007000</v>
      </c>
      <c r="L6" s="34">
        <v>0</v>
      </c>
      <c r="M6" s="34">
        <v>0</v>
      </c>
      <c r="N6" s="34"/>
      <c r="O6" s="34">
        <v>5</v>
      </c>
      <c r="P6" s="32">
        <v>0</v>
      </c>
    </row>
    <row r="7" spans="1:17" x14ac:dyDescent="0.3">
      <c r="A7" s="25">
        <f>IF(P7=1,_xlfn.XLOOKUP(B7,SongID_DB!$B$2:$B$964,SongID_DB!$A$2:$A$964,,1,1)+2000,_xlfn.XLOOKUP(B7,SongID_DB!$B$2:$B$964,SongID_DB!$A$2:$A$964,,1,1))</f>
        <v>440</v>
      </c>
      <c r="B7" s="33" t="s">
        <v>1475</v>
      </c>
      <c r="C7" s="34" t="s">
        <v>2795</v>
      </c>
      <c r="D7" s="34"/>
      <c r="E7" s="34">
        <v>8</v>
      </c>
      <c r="F7" s="34">
        <v>2</v>
      </c>
      <c r="G7" s="34">
        <v>0</v>
      </c>
      <c r="H7" s="34">
        <f t="shared" si="0"/>
        <v>128</v>
      </c>
      <c r="I7" s="34" t="str">
        <f t="shared" si="1"/>
        <v/>
      </c>
      <c r="J7" s="34">
        <v>0</v>
      </c>
      <c r="K7" s="34">
        <f>IF(P7=1,_xlfn.XLOOKUP(B7,'極スコア(裏)_DB'!$A$2:$A$171,'極スコア(裏)_DB'!$B$2:$B$171,"점수 정보 없음",1,1),_xlfn.XLOOKUP(B7,極スコア_DB!$A$1:$A$962,極スコア_DB!$B$1:$B$962,"점수 정보 없음",1,1))</f>
        <v>0</v>
      </c>
      <c r="L7" s="34">
        <v>0</v>
      </c>
      <c r="M7" s="34">
        <v>0</v>
      </c>
      <c r="N7" s="34"/>
      <c r="O7" s="34">
        <v>8</v>
      </c>
      <c r="P7" s="32">
        <v>0</v>
      </c>
    </row>
    <row r="8" spans="1:17" x14ac:dyDescent="0.3">
      <c r="A8" s="25">
        <f>IF(P8=1,_xlfn.XLOOKUP(B8,SongID_DB!$B$2:$B$964,SongID_DB!$A$2:$A$964,,1,1)+2000,_xlfn.XLOOKUP(B8,SongID_DB!$B$2:$B$964,SongID_DB!$A$2:$A$964,,1,1))</f>
        <v>56</v>
      </c>
      <c r="B8" s="32" t="s">
        <v>937</v>
      </c>
      <c r="C8" s="34"/>
      <c r="D8" s="34"/>
      <c r="E8" s="34">
        <v>8</v>
      </c>
      <c r="F8" s="34">
        <v>2</v>
      </c>
      <c r="G8" s="34">
        <v>0</v>
      </c>
      <c r="H8" s="34">
        <f t="shared" si="0"/>
        <v>128</v>
      </c>
      <c r="I8" s="34" t="str">
        <f t="shared" si="1"/>
        <v/>
      </c>
      <c r="J8" s="34">
        <v>0</v>
      </c>
      <c r="K8" s="34">
        <f>IF(P8=1,_xlfn.XLOOKUP(B8,'極スコア(裏)_DB'!$A$2:$A$171,'極スコア(裏)_DB'!$B$2:$B$171,"점수 정보 없음",1,1),_xlfn.XLOOKUP(B8,極スコア_DB!$A$1:$A$962,極スコア_DB!$B$1:$B$962,"점수 정보 없음",1,1))</f>
        <v>1003650</v>
      </c>
      <c r="L8" s="34">
        <v>0</v>
      </c>
      <c r="M8" s="34">
        <v>0</v>
      </c>
      <c r="N8" s="34"/>
      <c r="O8" s="34">
        <v>8</v>
      </c>
      <c r="P8" s="32">
        <v>0</v>
      </c>
    </row>
    <row r="9" spans="1:17" x14ac:dyDescent="0.3">
      <c r="A9" s="25">
        <f>IF(P9=1,_xlfn.XLOOKUP(B9,SongID_DB!$B$2:$B$964,SongID_DB!$A$2:$A$964,,1,1)+2000,_xlfn.XLOOKUP(B9,SongID_DB!$B$2:$B$964,SongID_DB!$A$2:$A$964,,1,1))</f>
        <v>728</v>
      </c>
      <c r="B9" s="32" t="s">
        <v>2678</v>
      </c>
      <c r="C9" s="34" t="s">
        <v>2796</v>
      </c>
      <c r="D9" s="34"/>
      <c r="E9" s="34">
        <v>8</v>
      </c>
      <c r="F9" s="34">
        <v>2</v>
      </c>
      <c r="G9" s="34">
        <v>0</v>
      </c>
      <c r="H9" s="34">
        <f t="shared" si="0"/>
        <v>128</v>
      </c>
      <c r="I9" s="34" t="str">
        <f t="shared" si="1"/>
        <v>보면분기문제</v>
      </c>
      <c r="J9" s="34">
        <v>0</v>
      </c>
      <c r="K9" s="34">
        <f>IF(P9=1,_xlfn.XLOOKUP(B9,'極スコア(裏)_DB'!$A$2:$A$171,'極スコア(裏)_DB'!$B$2:$B$171,"점수 정보 없음",1,1),_xlfn.XLOOKUP(B9,極スコア_DB!$A$1:$A$962,極スコア_DB!$B$1:$B$962,"점수 정보 없음",1,1))</f>
        <v>1000250</v>
      </c>
      <c r="L9" s="34">
        <v>0</v>
      </c>
      <c r="M9" s="34">
        <v>0</v>
      </c>
      <c r="N9" s="34"/>
      <c r="O9" s="34">
        <v>8</v>
      </c>
      <c r="P9" s="32">
        <v>0</v>
      </c>
    </row>
    <row r="10" spans="1:17" x14ac:dyDescent="0.3">
      <c r="A10" s="25">
        <f>IF(P10=1,_xlfn.XLOOKUP(B10,SongID_DB!$B$2:$B$964,SongID_DB!$A$2:$A$964,,1,1)+2000,_xlfn.XLOOKUP(B10,SongID_DB!$B$2:$B$964,SongID_DB!$A$2:$A$964,,1,1))</f>
        <v>520</v>
      </c>
      <c r="B10" s="32" t="s">
        <v>1586</v>
      </c>
      <c r="C10" s="34"/>
      <c r="D10" s="34"/>
      <c r="E10" s="34">
        <v>8</v>
      </c>
      <c r="F10" s="34">
        <v>2</v>
      </c>
      <c r="G10" s="34">
        <v>0</v>
      </c>
      <c r="H10" s="34">
        <f t="shared" si="0"/>
        <v>1</v>
      </c>
      <c r="I10" s="34" t="str">
        <f t="shared" si="1"/>
        <v/>
      </c>
      <c r="J10" s="34">
        <v>0</v>
      </c>
      <c r="K10" s="34">
        <f>IF(P10=1,_xlfn.XLOOKUP(B10,'極スコア(裏)_DB'!$A$2:$A$171,'極スコア(裏)_DB'!$B$2:$B$171,"점수 정보 없음",1,1),_xlfn.XLOOKUP(B10,極スコア_DB!$A$1:$A$962,極スコア_DB!$B$1:$B$962,"점수 정보 없음",1,1))</f>
        <v>1002130</v>
      </c>
      <c r="L10" s="34">
        <v>0</v>
      </c>
      <c r="M10" s="34">
        <v>0</v>
      </c>
      <c r="N10" s="34"/>
      <c r="O10" s="34">
        <v>1</v>
      </c>
      <c r="P10" s="32">
        <v>0</v>
      </c>
    </row>
    <row r="11" spans="1:17" x14ac:dyDescent="0.3">
      <c r="A11" s="25">
        <f>IF(P11=1,_xlfn.XLOOKUP(B11,SongID_DB!$B$2:$B$964,SongID_DB!$A$2:$A$964,,1,1)+2000,_xlfn.XLOOKUP(B11,SongID_DB!$B$2:$B$964,SongID_DB!$A$2:$A$964,,1,1))</f>
        <v>605</v>
      </c>
      <c r="B11" s="32" t="s">
        <v>1694</v>
      </c>
      <c r="C11" s="34" t="s">
        <v>2797</v>
      </c>
      <c r="D11" s="34"/>
      <c r="E11" s="34">
        <v>8</v>
      </c>
      <c r="F11" s="34">
        <v>2</v>
      </c>
      <c r="G11" s="34">
        <v>0</v>
      </c>
      <c r="H11" s="34">
        <f t="shared" si="0"/>
        <v>8</v>
      </c>
      <c r="I11" s="34" t="str">
        <f t="shared" si="1"/>
        <v/>
      </c>
      <c r="J11" s="34">
        <v>0</v>
      </c>
      <c r="K11" s="34">
        <f>IF(P11=1,_xlfn.XLOOKUP(B11,'極スコア(裏)_DB'!$A$2:$A$171,'極スコア(裏)_DB'!$B$2:$B$171,"점수 정보 없음",1,1),_xlfn.XLOOKUP(B11,極スコア_DB!$A$1:$A$962,極スコア_DB!$B$1:$B$962,"점수 정보 없음",1,1))</f>
        <v>1005520</v>
      </c>
      <c r="L11" s="34">
        <v>0</v>
      </c>
      <c r="M11" s="34">
        <v>0</v>
      </c>
      <c r="N11" s="34"/>
      <c r="O11" s="34">
        <v>4</v>
      </c>
      <c r="P11" s="32">
        <v>0</v>
      </c>
    </row>
    <row r="12" spans="1:17" x14ac:dyDescent="0.3">
      <c r="A12" s="25">
        <f>IF(P12=1,_xlfn.XLOOKUP(B12,SongID_DB!$B$2:$B$964,SongID_DB!$A$2:$A$964,,1,1)+2000,_xlfn.XLOOKUP(B12,SongID_DB!$B$2:$B$964,SongID_DB!$A$2:$A$964,,1,1))</f>
        <v>309</v>
      </c>
      <c r="B12" s="32" t="s">
        <v>2679</v>
      </c>
      <c r="C12" s="34" t="s">
        <v>2798</v>
      </c>
      <c r="D12" s="34"/>
      <c r="E12" s="34">
        <v>8</v>
      </c>
      <c r="F12" s="34">
        <v>2</v>
      </c>
      <c r="G12" s="34">
        <v>0</v>
      </c>
      <c r="H12" s="34">
        <f t="shared" si="0"/>
        <v>128</v>
      </c>
      <c r="I12" s="34" t="str">
        <f t="shared" si="1"/>
        <v/>
      </c>
      <c r="J12" s="34">
        <v>0</v>
      </c>
      <c r="K12" s="34">
        <f>IF(P12=1,_xlfn.XLOOKUP(B12,'極スコア(裏)_DB'!$A$2:$A$171,'極スコア(裏)_DB'!$B$2:$B$171,"점수 정보 없음",1,1),_xlfn.XLOOKUP(B12,極スコア_DB!$A$1:$A$962,極スコア_DB!$B$1:$B$962,"점수 정보 없음",1,1))</f>
        <v>0</v>
      </c>
      <c r="L12" s="34">
        <v>0</v>
      </c>
      <c r="M12" s="34">
        <v>0</v>
      </c>
      <c r="N12" s="34"/>
      <c r="O12" s="34">
        <v>8</v>
      </c>
      <c r="P12" s="32">
        <v>0</v>
      </c>
    </row>
    <row r="13" spans="1:17" x14ac:dyDescent="0.3">
      <c r="A13" s="25">
        <f>IF(P13=1,_xlfn.XLOOKUP(B13,SongID_DB!$B$2:$B$964,SongID_DB!$A$2:$A$964,,1,1)+2000,_xlfn.XLOOKUP(B13,SongID_DB!$B$2:$B$964,SongID_DB!$A$2:$A$964,,1,1))</f>
        <v>463</v>
      </c>
      <c r="B13" s="32" t="s">
        <v>2680</v>
      </c>
      <c r="C13" s="34" t="s">
        <v>2799</v>
      </c>
      <c r="D13" s="34"/>
      <c r="E13" s="34">
        <v>8</v>
      </c>
      <c r="F13" s="34">
        <v>2</v>
      </c>
      <c r="G13" s="34">
        <v>0</v>
      </c>
      <c r="H13" s="34">
        <f t="shared" si="0"/>
        <v>128</v>
      </c>
      <c r="I13" s="34" t="str">
        <f t="shared" si="1"/>
        <v>보면분기문제</v>
      </c>
      <c r="J13" s="34">
        <v>0</v>
      </c>
      <c r="K13" s="34">
        <f>IF(P13=1,_xlfn.XLOOKUP(B13,'極スコア(裏)_DB'!$A$2:$A$171,'極スコア(裏)_DB'!$B$2:$B$171,"점수 정보 없음",1,1),_xlfn.XLOOKUP(B13,極スコア_DB!$A$1:$A$962,極スコア_DB!$B$1:$B$962,"점수 정보 없음",1,1))</f>
        <v>1012300</v>
      </c>
      <c r="L13" s="34">
        <v>0</v>
      </c>
      <c r="M13" s="34">
        <v>0</v>
      </c>
      <c r="N13" s="34"/>
      <c r="O13" s="34">
        <v>8</v>
      </c>
      <c r="P13" s="32">
        <v>0</v>
      </c>
    </row>
    <row r="14" spans="1:17" x14ac:dyDescent="0.3">
      <c r="A14" s="25">
        <f>IF(P14=1,_xlfn.XLOOKUP(B14,SongID_DB!$B$2:$B$964,SongID_DB!$A$2:$A$964,,1,1)+2000,_xlfn.XLOOKUP(B14,SongID_DB!$B$2:$B$964,SongID_DB!$A$2:$A$964,,1,1))</f>
        <v>2664</v>
      </c>
      <c r="B14" s="32" t="s">
        <v>1767</v>
      </c>
      <c r="C14" s="34" t="s">
        <v>2800</v>
      </c>
      <c r="D14" s="34"/>
      <c r="E14" s="34">
        <v>8</v>
      </c>
      <c r="F14" s="34">
        <v>2</v>
      </c>
      <c r="G14" s="34">
        <v>0</v>
      </c>
      <c r="H14" s="34">
        <f t="shared" si="0"/>
        <v>128</v>
      </c>
      <c r="I14" s="34" t="str">
        <f t="shared" si="1"/>
        <v/>
      </c>
      <c r="J14" s="34">
        <v>0</v>
      </c>
      <c r="K14" s="34">
        <f>IF(P14=1,_xlfn.XLOOKUP(B14,'極スコア(裏)_DB'!$A$2:$A$171,'極スコア(裏)_DB'!$B$2:$B$171,"점수 정보 없음",1,1),_xlfn.XLOOKUP(B14,極スコア_DB!$A$1:$A$962,極スコア_DB!$B$1:$B$962,"점수 정보 없음",1,1))</f>
        <v>0</v>
      </c>
      <c r="L14" s="34">
        <v>0</v>
      </c>
      <c r="M14" s="34">
        <v>0</v>
      </c>
      <c r="N14" s="34"/>
      <c r="O14" s="34">
        <v>8</v>
      </c>
      <c r="P14" s="32">
        <v>1</v>
      </c>
    </row>
    <row r="15" spans="1:17" x14ac:dyDescent="0.3">
      <c r="A15" s="25">
        <f>IF(P15=1,_xlfn.XLOOKUP(B15,SongID_DB!$B$2:$B$964,SongID_DB!$A$2:$A$964,,1,1)+2000,_xlfn.XLOOKUP(B15,SongID_DB!$B$2:$B$964,SongID_DB!$A$2:$A$964,,1,1))</f>
        <v>261</v>
      </c>
      <c r="B15" s="32" t="s">
        <v>2681</v>
      </c>
      <c r="C15" s="34" t="s">
        <v>2801</v>
      </c>
      <c r="D15" s="34"/>
      <c r="E15" s="34">
        <v>8</v>
      </c>
      <c r="F15" s="34">
        <v>2</v>
      </c>
      <c r="G15" s="34">
        <v>0</v>
      </c>
      <c r="H15" s="34">
        <f t="shared" si="0"/>
        <v>16</v>
      </c>
      <c r="I15" s="34" t="str">
        <f t="shared" si="1"/>
        <v/>
      </c>
      <c r="J15" s="34">
        <v>0</v>
      </c>
      <c r="K15" s="34">
        <f>IF(P15=1,_xlfn.XLOOKUP(B15,'極スコア(裏)_DB'!$A$2:$A$171,'極スコア(裏)_DB'!$B$2:$B$171,"점수 정보 없음",1,1),_xlfn.XLOOKUP(B15,極スコア_DB!$A$1:$A$962,極スコア_DB!$B$1:$B$962,"점수 정보 없음",1,1))</f>
        <v>1002800</v>
      </c>
      <c r="L15" s="34">
        <v>0</v>
      </c>
      <c r="M15" s="34">
        <v>0</v>
      </c>
      <c r="N15" s="34"/>
      <c r="O15" s="34">
        <v>5</v>
      </c>
      <c r="P15" s="32">
        <v>0</v>
      </c>
    </row>
    <row r="16" spans="1:17" x14ac:dyDescent="0.3">
      <c r="A16" s="25">
        <f>IF(P16=1,_xlfn.XLOOKUP(B16,SongID_DB!$B$2:$B$964,SongID_DB!$A$2:$A$964,,1,1)+2000,_xlfn.XLOOKUP(B16,SongID_DB!$B$2:$B$964,SongID_DB!$A$2:$A$964,,1,1))</f>
        <v>445</v>
      </c>
      <c r="B16" s="35" t="s">
        <v>2682</v>
      </c>
      <c r="C16" s="34" t="s">
        <v>2802</v>
      </c>
      <c r="D16" s="34"/>
      <c r="E16" s="34">
        <v>8</v>
      </c>
      <c r="F16" s="34">
        <v>2</v>
      </c>
      <c r="G16" s="34">
        <v>0</v>
      </c>
      <c r="H16" s="34">
        <f t="shared" si="0"/>
        <v>128</v>
      </c>
      <c r="I16" s="34" t="str">
        <f t="shared" si="1"/>
        <v/>
      </c>
      <c r="J16" s="34">
        <v>7</v>
      </c>
      <c r="K16" s="34">
        <f>IF(P16=1,_xlfn.XLOOKUP(B16,'極スコア(裏)_DB'!$A$2:$A$171,'極スコア(裏)_DB'!$B$2:$B$171,"점수 정보 없음",1,1),_xlfn.XLOOKUP(B16,極スコア_DB!$A$1:$A$962,極スコア_DB!$B$1:$B$962,"점수 정보 없음",1,1))</f>
        <v>0</v>
      </c>
      <c r="L16" s="34">
        <v>0</v>
      </c>
      <c r="M16" s="34">
        <v>0</v>
      </c>
      <c r="N16" s="34"/>
      <c r="O16" s="34">
        <v>8</v>
      </c>
      <c r="P16" s="32">
        <v>0</v>
      </c>
    </row>
    <row r="17" spans="1:16" x14ac:dyDescent="0.3">
      <c r="A17" s="25">
        <f>IF(P17=1,_xlfn.XLOOKUP(B17,SongID_DB!$B$2:$B$964,SongID_DB!$A$2:$A$964,,1,1)+2000,_xlfn.XLOOKUP(B17,SongID_DB!$B$2:$B$964,SongID_DB!$A$2:$A$964,,1,1))</f>
        <v>155</v>
      </c>
      <c r="B17" s="35" t="s">
        <v>1084</v>
      </c>
      <c r="C17" s="94" t="s">
        <v>2803</v>
      </c>
      <c r="D17" s="34"/>
      <c r="E17" s="34">
        <v>8</v>
      </c>
      <c r="F17" s="34">
        <v>2</v>
      </c>
      <c r="G17" s="34">
        <v>0</v>
      </c>
      <c r="H17" s="34">
        <f t="shared" si="0"/>
        <v>128</v>
      </c>
      <c r="I17" s="34" t="str">
        <f t="shared" si="1"/>
        <v/>
      </c>
      <c r="J17" s="34">
        <v>0</v>
      </c>
      <c r="K17" s="34">
        <f>IF(P17=1,_xlfn.XLOOKUP(B17,'極スコア(裏)_DB'!$A$2:$A$171,'極スコア(裏)_DB'!$B$2:$B$171,"점수 정보 없음",1,1),_xlfn.XLOOKUP(B17,極スコア_DB!$A$1:$A$962,極スコア_DB!$B$1:$B$962,"점수 정보 없음",1,1))</f>
        <v>0</v>
      </c>
      <c r="L17" s="34">
        <v>0</v>
      </c>
      <c r="M17" s="34">
        <v>0</v>
      </c>
      <c r="N17" s="34"/>
      <c r="O17" s="34">
        <v>8</v>
      </c>
      <c r="P17" s="32">
        <v>0</v>
      </c>
    </row>
    <row r="18" spans="1:16" x14ac:dyDescent="0.3">
      <c r="A18" s="25">
        <f>IF(P18=1,_xlfn.XLOOKUP(B18,SongID_DB!$B$2:$B$964,SongID_DB!$A$2:$A$964,,1,1)+2000,_xlfn.XLOOKUP(B18,SongID_DB!$B$2:$B$964,SongID_DB!$A$2:$A$964,,1,1))</f>
        <v>2149</v>
      </c>
      <c r="B18" s="35" t="s">
        <v>1075</v>
      </c>
      <c r="C18" s="94" t="s">
        <v>2804</v>
      </c>
      <c r="D18" s="34"/>
      <c r="E18" s="34">
        <v>8</v>
      </c>
      <c r="F18" s="34">
        <v>2</v>
      </c>
      <c r="G18" s="34">
        <v>0</v>
      </c>
      <c r="H18" s="34">
        <f t="shared" si="0"/>
        <v>128</v>
      </c>
      <c r="I18" s="34" t="str">
        <f t="shared" si="1"/>
        <v/>
      </c>
      <c r="J18" s="34">
        <v>0</v>
      </c>
      <c r="K18" s="34">
        <f>IF(P18=1,_xlfn.XLOOKUP(B18,'極スコア(裏)_DB'!$A$2:$A$171,'極スコア(裏)_DB'!$B$2:$B$171,"점수 정보 없음",1,1),_xlfn.XLOOKUP(B18,極スコア_DB!$A$1:$A$962,極スコア_DB!$B$1:$B$962,"점수 정보 없음",1,1))</f>
        <v>1004700</v>
      </c>
      <c r="L18" s="34">
        <v>0</v>
      </c>
      <c r="M18" s="34">
        <v>0</v>
      </c>
      <c r="N18" s="34"/>
      <c r="O18" s="34">
        <v>8</v>
      </c>
      <c r="P18" s="32">
        <v>1</v>
      </c>
    </row>
    <row r="19" spans="1:16" x14ac:dyDescent="0.3">
      <c r="A19" s="25">
        <f>IF(P19=1,_xlfn.XLOOKUP(B19,SongID_DB!$B$2:$B$964,SongID_DB!$A$2:$A$964,,1,1)+2000,_xlfn.XLOOKUP(B19,SongID_DB!$B$2:$B$964,SongID_DB!$A$2:$A$964,,1,1))</f>
        <v>32</v>
      </c>
      <c r="B19" s="35" t="s">
        <v>2683</v>
      </c>
      <c r="C19" s="34" t="s">
        <v>2805</v>
      </c>
      <c r="D19" s="34"/>
      <c r="E19" s="34">
        <v>8</v>
      </c>
      <c r="F19" s="34">
        <v>2</v>
      </c>
      <c r="G19" s="34">
        <v>0</v>
      </c>
      <c r="H19" s="34">
        <f t="shared" si="0"/>
        <v>128</v>
      </c>
      <c r="I19" s="34" t="str">
        <f t="shared" si="1"/>
        <v/>
      </c>
      <c r="J19" s="34">
        <v>0</v>
      </c>
      <c r="K19" s="34">
        <f>IF(P19=1,_xlfn.XLOOKUP(B19,'極スコア(裏)_DB'!$A$2:$A$171,'極スコア(裏)_DB'!$B$2:$B$171,"점수 정보 없음",1,1),_xlfn.XLOOKUP(B19,極スコア_DB!$A$1:$A$962,極スコア_DB!$B$1:$B$962,"점수 정보 없음",1,1))</f>
        <v>0</v>
      </c>
      <c r="L19" s="34">
        <v>0</v>
      </c>
      <c r="M19" s="34">
        <v>0</v>
      </c>
      <c r="N19" s="34"/>
      <c r="O19" s="34">
        <v>8</v>
      </c>
      <c r="P19" s="32">
        <v>0</v>
      </c>
    </row>
    <row r="20" spans="1:16" x14ac:dyDescent="0.3">
      <c r="A20" s="25">
        <f>IF(P20=1,_xlfn.XLOOKUP(B20,SongID_DB!$B$2:$B$964,SongID_DB!$A$2:$A$964,,1,1)+2000,_xlfn.XLOOKUP(B20,SongID_DB!$B$2:$B$964,SongID_DB!$A$2:$A$964,,1,1))</f>
        <v>215</v>
      </c>
      <c r="B20" s="35" t="s">
        <v>2684</v>
      </c>
      <c r="C20" s="94" t="s">
        <v>2806</v>
      </c>
      <c r="D20" s="34"/>
      <c r="E20" s="34">
        <v>8</v>
      </c>
      <c r="F20" s="34">
        <v>2</v>
      </c>
      <c r="G20" s="34">
        <v>0</v>
      </c>
      <c r="H20" s="34">
        <f t="shared" si="0"/>
        <v>128</v>
      </c>
      <c r="I20" s="34" t="str">
        <f t="shared" si="1"/>
        <v/>
      </c>
      <c r="J20" s="34">
        <v>0</v>
      </c>
      <c r="K20" s="34">
        <f>IF(P20=1,_xlfn.XLOOKUP(B20,'極スコア(裏)_DB'!$A$2:$A$171,'極スコア(裏)_DB'!$B$2:$B$171,"점수 정보 없음",1,1),_xlfn.XLOOKUP(B20,極スコア_DB!$A$1:$A$962,極スコア_DB!$B$1:$B$962,"점수 정보 없음",1,1))</f>
        <v>1004900</v>
      </c>
      <c r="L20" s="34">
        <v>0</v>
      </c>
      <c r="M20" s="34">
        <v>0</v>
      </c>
      <c r="N20" s="34"/>
      <c r="O20" s="34">
        <v>8</v>
      </c>
      <c r="P20" s="32">
        <v>0</v>
      </c>
    </row>
    <row r="21" spans="1:16" x14ac:dyDescent="0.3">
      <c r="A21" s="25">
        <f>IF(P21=1,_xlfn.XLOOKUP(B21,SongID_DB!$B$2:$B$964,SongID_DB!$A$2:$A$964,,1,1)+2000,_xlfn.XLOOKUP(B21,SongID_DB!$B$2:$B$964,SongID_DB!$A$2:$A$964,,1,1))</f>
        <v>337</v>
      </c>
      <c r="B21" s="35" t="s">
        <v>1322</v>
      </c>
      <c r="C21" s="94" t="s">
        <v>2807</v>
      </c>
      <c r="D21" s="34"/>
      <c r="E21" s="34">
        <v>8</v>
      </c>
      <c r="F21" s="34">
        <v>2</v>
      </c>
      <c r="G21" s="34">
        <v>0</v>
      </c>
      <c r="H21" s="34">
        <f t="shared" si="0"/>
        <v>128</v>
      </c>
      <c r="I21" s="34" t="str">
        <f t="shared" si="1"/>
        <v/>
      </c>
      <c r="J21" s="34">
        <v>0</v>
      </c>
      <c r="K21" s="34">
        <f>IF(P21=1,_xlfn.XLOOKUP(B21,'極スコア(裏)_DB'!$A$2:$A$171,'極スコア(裏)_DB'!$B$2:$B$171,"점수 정보 없음",1,1),_xlfn.XLOOKUP(B21,極スコア_DB!$A$1:$A$962,極スコア_DB!$B$1:$B$962,"점수 정보 없음",1,1))</f>
        <v>1004080</v>
      </c>
      <c r="L21" s="34">
        <v>0</v>
      </c>
      <c r="M21" s="34">
        <v>0</v>
      </c>
      <c r="N21" s="34"/>
      <c r="O21" s="34">
        <v>8</v>
      </c>
      <c r="P21" s="32">
        <v>0</v>
      </c>
    </row>
    <row r="22" spans="1:16" x14ac:dyDescent="0.3">
      <c r="A22" s="25">
        <f>IF(P22=1,_xlfn.XLOOKUP(B22,SongID_DB!$B$2:$B$964,SongID_DB!$A$2:$A$964,,1,1)+2000,_xlfn.XLOOKUP(B22,SongID_DB!$B$2:$B$964,SongID_DB!$A$2:$A$964,,1,1))</f>
        <v>536</v>
      </c>
      <c r="B22" s="35" t="s">
        <v>2685</v>
      </c>
      <c r="C22" s="94" t="s">
        <v>2808</v>
      </c>
      <c r="D22" s="34"/>
      <c r="E22" s="34">
        <v>8</v>
      </c>
      <c r="F22" s="34">
        <v>2</v>
      </c>
      <c r="G22" s="34">
        <v>0</v>
      </c>
      <c r="H22" s="34">
        <f t="shared" si="0"/>
        <v>8</v>
      </c>
      <c r="I22" s="34" t="str">
        <f t="shared" si="1"/>
        <v/>
      </c>
      <c r="J22" s="34">
        <v>0</v>
      </c>
      <c r="K22" s="34">
        <f>IF(P22=1,_xlfn.XLOOKUP(B22,'極スコア(裏)_DB'!$A$2:$A$171,'極スコア(裏)_DB'!$B$2:$B$171,"점수 정보 없음",1,1),_xlfn.XLOOKUP(B22,極スコア_DB!$A$1:$A$962,極スコア_DB!$B$1:$B$962,"점수 정보 없음",1,1))</f>
        <v>1007450</v>
      </c>
      <c r="L22" s="34">
        <v>0</v>
      </c>
      <c r="M22" s="34">
        <v>0</v>
      </c>
      <c r="N22" s="34"/>
      <c r="O22" s="34">
        <v>4</v>
      </c>
      <c r="P22" s="32">
        <v>0</v>
      </c>
    </row>
    <row r="23" spans="1:16" x14ac:dyDescent="0.3">
      <c r="A23" s="25">
        <f>IF(P23=1,_xlfn.XLOOKUP(B23,SongID_DB!$B$2:$B$964,SongID_DB!$A$2:$A$964,,1,1)+2000,_xlfn.XLOOKUP(B23,SongID_DB!$B$2:$B$964,SongID_DB!$A$2:$A$964,,1,1))</f>
        <v>989</v>
      </c>
      <c r="B23" s="35" t="s">
        <v>2215</v>
      </c>
      <c r="C23" s="34" t="s">
        <v>2809</v>
      </c>
      <c r="D23" s="34"/>
      <c r="E23" s="34">
        <v>8</v>
      </c>
      <c r="F23" s="34">
        <v>2</v>
      </c>
      <c r="G23" s="34">
        <v>0</v>
      </c>
      <c r="H23" s="34">
        <f t="shared" si="0"/>
        <v>128</v>
      </c>
      <c r="I23" s="34" t="str">
        <f t="shared" si="1"/>
        <v/>
      </c>
      <c r="J23" s="34">
        <v>0</v>
      </c>
      <c r="K23" s="34">
        <f>IF(P23=1,_xlfn.XLOOKUP(B23,'極スコア(裏)_DB'!$A$2:$A$171,'極スコア(裏)_DB'!$B$2:$B$171,"점수 정보 없음",1,1),_xlfn.XLOOKUP(B23,極スコア_DB!$A$1:$A$962,極スコア_DB!$B$1:$B$962,"점수 정보 없음",1,1))</f>
        <v>1005340</v>
      </c>
      <c r="L23" s="34">
        <v>0</v>
      </c>
      <c r="M23" s="34">
        <v>0</v>
      </c>
      <c r="N23" s="34"/>
      <c r="O23" s="34">
        <v>8</v>
      </c>
      <c r="P23" s="32">
        <v>0</v>
      </c>
    </row>
    <row r="24" spans="1:16" x14ac:dyDescent="0.3">
      <c r="A24" s="25">
        <f>IF(P24=1,_xlfn.XLOOKUP(B24,SongID_DB!$B$2:$B$964,SongID_DB!$A$2:$A$964,,1,1)+2000,_xlfn.XLOOKUP(B24,SongID_DB!$B$2:$B$964,SongID_DB!$A$2:$A$964,,1,1))</f>
        <v>53</v>
      </c>
      <c r="B24" s="35" t="s">
        <v>933</v>
      </c>
      <c r="C24" s="34" t="s">
        <v>2810</v>
      </c>
      <c r="D24" s="34"/>
      <c r="E24" s="34">
        <v>8</v>
      </c>
      <c r="F24" s="34">
        <v>2</v>
      </c>
      <c r="G24" s="34">
        <v>0</v>
      </c>
      <c r="H24" s="34">
        <f t="shared" si="0"/>
        <v>128</v>
      </c>
      <c r="I24" s="34" t="str">
        <f t="shared" si="1"/>
        <v/>
      </c>
      <c r="J24" s="34">
        <v>5</v>
      </c>
      <c r="K24" s="34">
        <f>IF(P24=1,_xlfn.XLOOKUP(B24,'極スコア(裏)_DB'!$A$2:$A$171,'極スコア(裏)_DB'!$B$2:$B$171,"점수 정보 없음",1,1),_xlfn.XLOOKUP(B24,極スコア_DB!$A$1:$A$962,極スコア_DB!$B$1:$B$962,"점수 정보 없음",1,1))</f>
        <v>0</v>
      </c>
      <c r="L24" s="34">
        <v>0</v>
      </c>
      <c r="M24" s="34">
        <v>0</v>
      </c>
      <c r="N24" s="34"/>
      <c r="O24" s="34">
        <v>8</v>
      </c>
      <c r="P24" s="32">
        <v>0</v>
      </c>
    </row>
    <row r="25" spans="1:16" x14ac:dyDescent="0.3">
      <c r="A25" s="25">
        <f>IF(P25=1,_xlfn.XLOOKUP(B25,SongID_DB!$B$2:$B$964,SongID_DB!$A$2:$A$964,,1,1)+2000,_xlfn.XLOOKUP(B25,SongID_DB!$B$2:$B$964,SongID_DB!$A$2:$A$964,,1,1))</f>
        <v>995</v>
      </c>
      <c r="B25" s="35" t="s">
        <v>2686</v>
      </c>
      <c r="C25" s="34" t="s">
        <v>2811</v>
      </c>
      <c r="D25" s="34"/>
      <c r="E25" s="34">
        <v>8</v>
      </c>
      <c r="F25" s="34">
        <v>2</v>
      </c>
      <c r="G25" s="34">
        <v>0</v>
      </c>
      <c r="H25" s="34">
        <f t="shared" si="0"/>
        <v>8</v>
      </c>
      <c r="I25" s="34" t="str">
        <f t="shared" si="1"/>
        <v/>
      </c>
      <c r="J25" s="34">
        <v>0</v>
      </c>
      <c r="K25" s="34">
        <f>IF(P25=1,_xlfn.XLOOKUP(B25,'極スコア(裏)_DB'!$A$2:$A$171,'極スコア(裏)_DB'!$B$2:$B$171,"점수 정보 없음",1,1),_xlfn.XLOOKUP(B25,極スコア_DB!$A$1:$A$962,極スコア_DB!$B$1:$B$962,"점수 정보 없음",1,1))</f>
        <v>1003010</v>
      </c>
      <c r="L25" s="34">
        <v>0</v>
      </c>
      <c r="M25" s="34">
        <v>0</v>
      </c>
      <c r="N25" s="34"/>
      <c r="O25" s="34">
        <v>4</v>
      </c>
      <c r="P25" s="32">
        <v>0</v>
      </c>
    </row>
    <row r="26" spans="1:16" x14ac:dyDescent="0.3">
      <c r="A26" s="25">
        <f>IF(P26=1,_xlfn.XLOOKUP(B26,SongID_DB!$B$2:$B$964,SongID_DB!$A$2:$A$964,,1,1)+2000,_xlfn.XLOOKUP(B26,SongID_DB!$B$2:$B$964,SongID_DB!$A$2:$A$964,,1,1))</f>
        <v>991</v>
      </c>
      <c r="B26" s="35" t="s">
        <v>2218</v>
      </c>
      <c r="C26" s="34" t="s">
        <v>2812</v>
      </c>
      <c r="D26" s="34"/>
      <c r="E26" s="34">
        <v>8</v>
      </c>
      <c r="F26" s="34">
        <v>2</v>
      </c>
      <c r="G26" s="34">
        <v>0</v>
      </c>
      <c r="H26" s="34">
        <f t="shared" si="0"/>
        <v>128</v>
      </c>
      <c r="I26" s="34" t="str">
        <f t="shared" si="1"/>
        <v/>
      </c>
      <c r="J26" s="34">
        <v>0</v>
      </c>
      <c r="K26" s="34">
        <f>IF(P26=1,_xlfn.XLOOKUP(B26,'極スコア(裏)_DB'!$A$2:$A$171,'極スコア(裏)_DB'!$B$2:$B$171,"점수 정보 없음",1,1),_xlfn.XLOOKUP(B26,極スコア_DB!$A$1:$A$962,極スコア_DB!$B$1:$B$962,"점수 정보 없음",1,1))</f>
        <v>1006360</v>
      </c>
      <c r="L26" s="34">
        <v>0</v>
      </c>
      <c r="M26" s="34">
        <v>0</v>
      </c>
      <c r="N26" s="34"/>
      <c r="O26" s="34">
        <v>8</v>
      </c>
      <c r="P26" s="32">
        <v>0</v>
      </c>
    </row>
    <row r="27" spans="1:16" x14ac:dyDescent="0.3">
      <c r="A27" s="25">
        <f>IF(P27=1,_xlfn.XLOOKUP(B27,SongID_DB!$B$2:$B$964,SongID_DB!$A$2:$A$964,,1,1)+2000,_xlfn.XLOOKUP(B27,SongID_DB!$B$2:$B$964,SongID_DB!$A$2:$A$964,,1,1))</f>
        <v>453</v>
      </c>
      <c r="B27" s="36" t="s">
        <v>1497</v>
      </c>
      <c r="C27" s="37" t="s">
        <v>2813</v>
      </c>
      <c r="D27" s="40"/>
      <c r="E27" s="74">
        <v>8</v>
      </c>
      <c r="F27" s="37">
        <v>3</v>
      </c>
      <c r="G27" s="36">
        <v>0</v>
      </c>
      <c r="H27" s="37">
        <f t="shared" ref="H27" si="2">2^O27/2</f>
        <v>1</v>
      </c>
      <c r="I27" s="40" t="str">
        <f t="shared" si="1"/>
        <v/>
      </c>
      <c r="J27" s="37">
        <v>0</v>
      </c>
      <c r="K27" s="37">
        <f>IF(P27=1,_xlfn.XLOOKUP(B27,'極スコア(裏)_DB'!$A$2:$A$171,'極スコア(裏)_DB'!$B$2:$B$171,"점수 정보 없음",1,1),_xlfn.XLOOKUP(B27,極スコア_DB!$A$1:$A$962,極スコア_DB!$B$1:$B$962,"점수 정보 없음",1,1))</f>
        <v>1008990</v>
      </c>
      <c r="L27" s="36">
        <v>0</v>
      </c>
      <c r="M27" s="36">
        <v>0</v>
      </c>
      <c r="N27" s="40"/>
      <c r="O27" s="37">
        <v>1</v>
      </c>
      <c r="P27" s="37">
        <v>0</v>
      </c>
    </row>
    <row r="28" spans="1:16" x14ac:dyDescent="0.3">
      <c r="A28" s="25">
        <f>IF(P28=1,_xlfn.XLOOKUP(B28,SongID_DB!$B$2:$B$964,SongID_DB!$A$2:$A$964,,1,1)+2000,_xlfn.XLOOKUP(B28,SongID_DB!$B$2:$B$964,SongID_DB!$A$2:$A$964,,1,1))</f>
        <v>402</v>
      </c>
      <c r="B28" s="36" t="s">
        <v>1414</v>
      </c>
      <c r="C28" s="37"/>
      <c r="D28" s="40"/>
      <c r="E28" s="74">
        <v>8</v>
      </c>
      <c r="F28" s="37">
        <v>3</v>
      </c>
      <c r="G28" s="36">
        <v>1</v>
      </c>
      <c r="H28" s="37">
        <f t="shared" ref="H28:H62" si="3">2^O28/2</f>
        <v>128</v>
      </c>
      <c r="I28" s="40" t="str">
        <f t="shared" si="1"/>
        <v/>
      </c>
      <c r="J28" s="37">
        <v>0</v>
      </c>
      <c r="K28" s="37">
        <f>IF(P28=1,_xlfn.XLOOKUP(B28,'極スコア(裏)_DB'!$A$2:$A$171,'極スコア(裏)_DB'!$B$2:$B$171,"점수 정보 없음",1,1),_xlfn.XLOOKUP(B28,極スコア_DB!$A$1:$A$962,極スコア_DB!$B$1:$B$962,"점수 정보 없음",1,1))</f>
        <v>1004160</v>
      </c>
      <c r="L28" s="36">
        <v>0</v>
      </c>
      <c r="M28" s="36">
        <v>0</v>
      </c>
      <c r="N28" s="40"/>
      <c r="O28" s="37">
        <v>8</v>
      </c>
      <c r="P28" s="37">
        <v>0</v>
      </c>
    </row>
    <row r="29" spans="1:16" x14ac:dyDescent="0.3">
      <c r="A29" s="25">
        <f>IF(P29=1,_xlfn.XLOOKUP(B29,SongID_DB!$B$2:$B$964,SongID_DB!$A$2:$A$964,,1,1)+2000,_xlfn.XLOOKUP(B29,SongID_DB!$B$2:$B$964,SongID_DB!$A$2:$A$964,,1,1))</f>
        <v>591</v>
      </c>
      <c r="B29" s="36" t="s">
        <v>1681</v>
      </c>
      <c r="C29" s="37" t="s">
        <v>2814</v>
      </c>
      <c r="D29" s="40"/>
      <c r="E29" s="74">
        <v>8</v>
      </c>
      <c r="F29" s="37">
        <v>3</v>
      </c>
      <c r="G29" s="36">
        <v>2</v>
      </c>
      <c r="H29" s="37">
        <f t="shared" si="3"/>
        <v>128</v>
      </c>
      <c r="I29" s="40" t="str">
        <f t="shared" si="1"/>
        <v/>
      </c>
      <c r="J29" s="37">
        <v>0</v>
      </c>
      <c r="K29" s="37">
        <f>IF(P29=1,_xlfn.XLOOKUP(B29,'極スコア(裏)_DB'!$A$2:$A$171,'極スコア(裏)_DB'!$B$2:$B$171,"점수 정보 없음",1,1),_xlfn.XLOOKUP(B29,極スコア_DB!$A$1:$A$962,極スコア_DB!$B$1:$B$962,"점수 정보 없음",1,1))</f>
        <v>0</v>
      </c>
      <c r="L29" s="36">
        <v>0</v>
      </c>
      <c r="M29" s="36">
        <v>0</v>
      </c>
      <c r="N29" s="40"/>
      <c r="O29" s="37">
        <v>8</v>
      </c>
      <c r="P29" s="37">
        <v>0</v>
      </c>
    </row>
    <row r="30" spans="1:16" x14ac:dyDescent="0.3">
      <c r="A30" s="25">
        <f>IF(P30=1,_xlfn.XLOOKUP(B30,SongID_DB!$B$2:$B$964,SongID_DB!$A$2:$A$964,,1,1)+2000,_xlfn.XLOOKUP(B30,SongID_DB!$B$2:$B$964,SongID_DB!$A$2:$A$964,,1,1))</f>
        <v>41</v>
      </c>
      <c r="B30" s="37" t="s">
        <v>2687</v>
      </c>
      <c r="C30" s="37" t="s">
        <v>2815</v>
      </c>
      <c r="D30" s="40"/>
      <c r="E30" s="74">
        <v>8</v>
      </c>
      <c r="F30" s="37">
        <v>3</v>
      </c>
      <c r="G30" s="36">
        <v>3</v>
      </c>
      <c r="H30" s="37">
        <f t="shared" si="3"/>
        <v>16</v>
      </c>
      <c r="I30" s="40" t="str">
        <f t="shared" si="1"/>
        <v/>
      </c>
      <c r="J30" s="37">
        <v>0</v>
      </c>
      <c r="K30" s="37">
        <f>IF(P30=1,_xlfn.XLOOKUP(B30,'極スコア(裏)_DB'!$A$2:$A$171,'極スコア(裏)_DB'!$B$2:$B$171,"점수 정보 없음",1,1),_xlfn.XLOOKUP(B30,極スコア_DB!$A$1:$A$962,極スコア_DB!$B$1:$B$962,"점수 정보 없음",1,1))</f>
        <v>1002280</v>
      </c>
      <c r="L30" s="36">
        <v>0</v>
      </c>
      <c r="M30" s="36">
        <v>0</v>
      </c>
      <c r="N30" s="40"/>
      <c r="O30" s="37">
        <v>5</v>
      </c>
      <c r="P30" s="37">
        <v>0</v>
      </c>
    </row>
    <row r="31" spans="1:16" x14ac:dyDescent="0.3">
      <c r="A31" s="25">
        <f>IF(P31=1,_xlfn.XLOOKUP(B31,SongID_DB!$B$2:$B$964,SongID_DB!$A$2:$A$964,,1,1)+2000,_xlfn.XLOOKUP(B31,SongID_DB!$B$2:$B$964,SongID_DB!$A$2:$A$964,,1,1))</f>
        <v>2403</v>
      </c>
      <c r="B31" s="37" t="s">
        <v>1416</v>
      </c>
      <c r="C31" s="37" t="s">
        <v>2816</v>
      </c>
      <c r="D31" s="40"/>
      <c r="E31" s="74">
        <v>8</v>
      </c>
      <c r="F31" s="37">
        <v>3</v>
      </c>
      <c r="G31" s="36">
        <v>4</v>
      </c>
      <c r="H31" s="37">
        <f t="shared" si="3"/>
        <v>128</v>
      </c>
      <c r="I31" s="40" t="str">
        <f t="shared" si="1"/>
        <v/>
      </c>
      <c r="J31" s="37">
        <v>0</v>
      </c>
      <c r="K31" s="37">
        <f>IF(P31=1,_xlfn.XLOOKUP(B31,'極スコア(裏)_DB'!$A$2:$A$171,'極スコア(裏)_DB'!$B$2:$B$171,"점수 정보 없음",1,1),_xlfn.XLOOKUP(B31,極スコア_DB!$A$1:$A$962,極スコア_DB!$B$1:$B$962,"점수 정보 없음",1,1))</f>
        <v>1002150</v>
      </c>
      <c r="L31" s="36">
        <v>0</v>
      </c>
      <c r="M31" s="36">
        <v>0</v>
      </c>
      <c r="N31" s="40"/>
      <c r="O31" s="37">
        <v>8</v>
      </c>
      <c r="P31" s="37">
        <v>1</v>
      </c>
    </row>
    <row r="32" spans="1:16" x14ac:dyDescent="0.3">
      <c r="A32" s="25">
        <f>IF(P32=1,_xlfn.XLOOKUP(B32,SongID_DB!$B$2:$B$964,SongID_DB!$A$2:$A$964,,1,1)+2000,_xlfn.XLOOKUP(B32,SongID_DB!$B$2:$B$964,SongID_DB!$A$2:$A$964,,1,1))</f>
        <v>544</v>
      </c>
      <c r="B32" s="37" t="s">
        <v>1614</v>
      </c>
      <c r="C32" s="37"/>
      <c r="D32" s="40"/>
      <c r="E32" s="74">
        <v>8</v>
      </c>
      <c r="F32" s="37">
        <v>3</v>
      </c>
      <c r="G32" s="36">
        <v>5</v>
      </c>
      <c r="H32" s="37">
        <f t="shared" si="3"/>
        <v>16</v>
      </c>
      <c r="I32" s="40" t="str">
        <f t="shared" si="1"/>
        <v/>
      </c>
      <c r="J32" s="37">
        <v>0</v>
      </c>
      <c r="K32" s="37">
        <f>IF(P32=1,_xlfn.XLOOKUP(B32,'極スコア(裏)_DB'!$A$2:$A$171,'極スコア(裏)_DB'!$B$2:$B$171,"점수 정보 없음",1,1),_xlfn.XLOOKUP(B32,極スコア_DB!$A$1:$A$962,極スコア_DB!$B$1:$B$962,"점수 정보 없음",1,1))</f>
        <v>1000770</v>
      </c>
      <c r="L32" s="36">
        <v>0</v>
      </c>
      <c r="M32" s="36">
        <v>0</v>
      </c>
      <c r="N32" s="40"/>
      <c r="O32" s="37">
        <v>5</v>
      </c>
      <c r="P32" s="37">
        <v>0</v>
      </c>
    </row>
    <row r="33" spans="1:16" x14ac:dyDescent="0.3">
      <c r="A33" s="25">
        <f>IF(P33=1,_xlfn.XLOOKUP(B33,SongID_DB!$B$2:$B$964,SongID_DB!$A$2:$A$964,,1,1)+2000,_xlfn.XLOOKUP(B33,SongID_DB!$B$2:$B$964,SongID_DB!$A$2:$A$964,,1,1))</f>
        <v>134</v>
      </c>
      <c r="B33" s="38" t="s">
        <v>1054</v>
      </c>
      <c r="C33" s="37"/>
      <c r="D33" s="40"/>
      <c r="E33" s="74">
        <v>8</v>
      </c>
      <c r="F33" s="37">
        <v>3</v>
      </c>
      <c r="G33" s="36">
        <v>6</v>
      </c>
      <c r="H33" s="37">
        <f t="shared" si="3"/>
        <v>8</v>
      </c>
      <c r="I33" s="40" t="str">
        <f t="shared" si="1"/>
        <v/>
      </c>
      <c r="J33" s="37">
        <v>0</v>
      </c>
      <c r="K33" s="37">
        <f>IF(P33=1,_xlfn.XLOOKUP(B33,'極スコア(裏)_DB'!$A$2:$A$171,'極スコア(裏)_DB'!$B$2:$B$171,"점수 정보 없음",1,1),_xlfn.XLOOKUP(B33,極スコア_DB!$A$1:$A$962,極スコア_DB!$B$1:$B$962,"점수 정보 없음",1,1))</f>
        <v>1001350</v>
      </c>
      <c r="L33" s="36">
        <v>0</v>
      </c>
      <c r="M33" s="36">
        <v>0</v>
      </c>
      <c r="N33" s="40"/>
      <c r="O33" s="37">
        <v>4</v>
      </c>
      <c r="P33" s="37">
        <v>0</v>
      </c>
    </row>
    <row r="34" spans="1:16" x14ac:dyDescent="0.3">
      <c r="A34" s="25">
        <f>IF(P34=1,_xlfn.XLOOKUP(B34,SongID_DB!$B$2:$B$964,SongID_DB!$A$2:$A$964,,1,1)+2000,_xlfn.XLOOKUP(B34,SongID_DB!$B$2:$B$964,SongID_DB!$A$2:$A$964,,1,1))</f>
        <v>296</v>
      </c>
      <c r="B34" s="37" t="s">
        <v>2688</v>
      </c>
      <c r="C34" s="37" t="s">
        <v>2817</v>
      </c>
      <c r="D34" s="40"/>
      <c r="E34" s="74">
        <v>8</v>
      </c>
      <c r="F34" s="37">
        <v>3</v>
      </c>
      <c r="G34" s="36">
        <v>7</v>
      </c>
      <c r="H34" s="37">
        <f t="shared" si="3"/>
        <v>16</v>
      </c>
      <c r="I34" s="40" t="str">
        <f t="shared" si="1"/>
        <v/>
      </c>
      <c r="J34" s="37">
        <v>0</v>
      </c>
      <c r="K34" s="37">
        <f>IF(P34=1,_xlfn.XLOOKUP(B34,'極スコア(裏)_DB'!$A$2:$A$171,'極スコア(裏)_DB'!$B$2:$B$171,"점수 정보 없음",1,1),_xlfn.XLOOKUP(B34,極スコア_DB!$A$1:$A$962,極スコア_DB!$B$1:$B$962,"점수 정보 없음",1,1))</f>
        <v>1000500</v>
      </c>
      <c r="L34" s="36">
        <v>0</v>
      </c>
      <c r="M34" s="36">
        <v>0</v>
      </c>
      <c r="N34" s="40"/>
      <c r="O34" s="37">
        <v>5</v>
      </c>
      <c r="P34" s="37">
        <v>0</v>
      </c>
    </row>
    <row r="35" spans="1:16" x14ac:dyDescent="0.3">
      <c r="A35" s="25">
        <f>IF(P35=1,_xlfn.XLOOKUP(B35,SongID_DB!$B$2:$B$964,SongID_DB!$A$2:$A$964,,1,1)+2000,_xlfn.XLOOKUP(B35,SongID_DB!$B$2:$B$964,SongID_DB!$A$2:$A$964,,1,1))</f>
        <v>2284</v>
      </c>
      <c r="B35" s="37" t="s">
        <v>1248</v>
      </c>
      <c r="C35" s="37" t="s">
        <v>2818</v>
      </c>
      <c r="D35" s="40"/>
      <c r="E35" s="74">
        <v>8</v>
      </c>
      <c r="F35" s="37">
        <v>3</v>
      </c>
      <c r="G35" s="36">
        <v>8</v>
      </c>
      <c r="H35" s="37">
        <f t="shared" si="3"/>
        <v>8</v>
      </c>
      <c r="I35" s="40" t="str">
        <f t="shared" si="1"/>
        <v/>
      </c>
      <c r="J35" s="37">
        <v>0</v>
      </c>
      <c r="K35" s="37">
        <f>IF(P35=1,_xlfn.XLOOKUP(B35,'極スコア(裏)_DB'!$A$2:$A$171,'極スコア(裏)_DB'!$B$2:$B$171,"점수 정보 없음",1,1),_xlfn.XLOOKUP(B35,極スコア_DB!$A$1:$A$962,極スコア_DB!$B$1:$B$962,"점수 정보 없음",1,1))</f>
        <v>1005580</v>
      </c>
      <c r="L35" s="36">
        <v>0</v>
      </c>
      <c r="M35" s="36">
        <v>0</v>
      </c>
      <c r="N35" s="40"/>
      <c r="O35" s="37">
        <v>4</v>
      </c>
      <c r="P35" s="37">
        <v>1</v>
      </c>
    </row>
    <row r="36" spans="1:16" x14ac:dyDescent="0.3">
      <c r="A36" s="25">
        <f>IF(P36=1,_xlfn.XLOOKUP(B36,SongID_DB!$B$2:$B$964,SongID_DB!$A$2:$A$964,,1,1)+2000,_xlfn.XLOOKUP(B36,SongID_DB!$B$2:$B$964,SongID_DB!$A$2:$A$964,,1,1))</f>
        <v>238</v>
      </c>
      <c r="B36" s="37" t="s">
        <v>1186</v>
      </c>
      <c r="C36" s="37" t="s">
        <v>2819</v>
      </c>
      <c r="D36" s="40"/>
      <c r="E36" s="74">
        <v>8</v>
      </c>
      <c r="F36" s="37">
        <v>3</v>
      </c>
      <c r="G36" s="36">
        <v>9</v>
      </c>
      <c r="H36" s="37">
        <f t="shared" si="3"/>
        <v>128</v>
      </c>
      <c r="I36" s="40" t="str">
        <f t="shared" si="1"/>
        <v/>
      </c>
      <c r="J36" s="37">
        <v>0</v>
      </c>
      <c r="K36" s="37">
        <f>IF(P36=1,_xlfn.XLOOKUP(B36,'極スコア(裏)_DB'!$A$2:$A$171,'極スコア(裏)_DB'!$B$2:$B$171,"점수 정보 없음",1,1),_xlfn.XLOOKUP(B36,極スコア_DB!$A$1:$A$962,極スコア_DB!$B$1:$B$962,"점수 정보 없음",1,1))</f>
        <v>0</v>
      </c>
      <c r="L36" s="36">
        <v>0</v>
      </c>
      <c r="M36" s="36">
        <v>0</v>
      </c>
      <c r="N36" s="40"/>
      <c r="O36" s="37">
        <v>8</v>
      </c>
      <c r="P36" s="37">
        <v>0</v>
      </c>
    </row>
    <row r="37" spans="1:16" x14ac:dyDescent="0.3">
      <c r="A37" s="25">
        <f>IF(P37=1,_xlfn.XLOOKUP(B37,SongID_DB!$B$2:$B$964,SongID_DB!$A$2:$A$964,,1,1)+2000,_xlfn.XLOOKUP(B37,SongID_DB!$B$2:$B$964,SongID_DB!$A$2:$A$964,,1,1))</f>
        <v>266</v>
      </c>
      <c r="B37" s="37" t="s">
        <v>1222</v>
      </c>
      <c r="C37" s="37" t="s">
        <v>2820</v>
      </c>
      <c r="D37" s="40"/>
      <c r="E37" s="74">
        <v>8</v>
      </c>
      <c r="F37" s="37">
        <v>3</v>
      </c>
      <c r="G37" s="36">
        <v>10</v>
      </c>
      <c r="H37" s="37">
        <f t="shared" si="3"/>
        <v>128</v>
      </c>
      <c r="I37" s="40" t="str">
        <f t="shared" si="1"/>
        <v/>
      </c>
      <c r="J37" s="37">
        <v>0</v>
      </c>
      <c r="K37" s="37">
        <f>IF(P37=1,_xlfn.XLOOKUP(B37,'極スコア(裏)_DB'!$A$2:$A$171,'極スコア(裏)_DB'!$B$2:$B$171,"점수 정보 없음",1,1),_xlfn.XLOOKUP(B37,極スコア_DB!$A$1:$A$962,極スコア_DB!$B$1:$B$962,"점수 정보 없음",1,1))</f>
        <v>1006360</v>
      </c>
      <c r="L37" s="36">
        <v>0</v>
      </c>
      <c r="M37" s="36">
        <v>0</v>
      </c>
      <c r="N37" s="40"/>
      <c r="O37" s="37">
        <v>8</v>
      </c>
      <c r="P37" s="37">
        <v>0</v>
      </c>
    </row>
    <row r="38" spans="1:16" x14ac:dyDescent="0.3">
      <c r="A38" s="25">
        <f>IF(P38=1,_xlfn.XLOOKUP(B38,SongID_DB!$B$2:$B$964,SongID_DB!$A$2:$A$964,,1,1)+2000,_xlfn.XLOOKUP(B38,SongID_DB!$B$2:$B$964,SongID_DB!$A$2:$A$964,,1,1))</f>
        <v>937</v>
      </c>
      <c r="B38" s="38" t="s">
        <v>2689</v>
      </c>
      <c r="C38" s="37" t="s">
        <v>2821</v>
      </c>
      <c r="D38" s="40"/>
      <c r="E38" s="74">
        <v>8</v>
      </c>
      <c r="F38" s="37">
        <v>3</v>
      </c>
      <c r="G38" s="36">
        <v>11</v>
      </c>
      <c r="H38" s="37">
        <f t="shared" si="3"/>
        <v>128</v>
      </c>
      <c r="I38" s="40" t="str">
        <f t="shared" si="1"/>
        <v>보면분기문제</v>
      </c>
      <c r="J38" s="37">
        <v>0</v>
      </c>
      <c r="K38" s="37">
        <f>IF(P38=1,_xlfn.XLOOKUP(B38,'極スコア(裏)_DB'!$A$2:$A$171,'極スコア(裏)_DB'!$B$2:$B$171,"점수 정보 없음",1,1),_xlfn.XLOOKUP(B38,極スコア_DB!$A$1:$A$962,極スコア_DB!$B$1:$B$962,"점수 정보 없음",1,1))</f>
        <v>1000480</v>
      </c>
      <c r="L38" s="36">
        <v>0</v>
      </c>
      <c r="M38" s="36">
        <v>0</v>
      </c>
      <c r="N38" s="40"/>
      <c r="O38" s="37">
        <v>8</v>
      </c>
      <c r="P38" s="37">
        <v>0</v>
      </c>
    </row>
    <row r="39" spans="1:16" x14ac:dyDescent="0.3">
      <c r="A39" s="25">
        <f>IF(P39=1,_xlfn.XLOOKUP(B39,SongID_DB!$B$2:$B$964,SongID_DB!$A$2:$A$964,,1,1)+2000,_xlfn.XLOOKUP(B39,SongID_DB!$B$2:$B$964,SongID_DB!$A$2:$A$964,,1,1))</f>
        <v>463</v>
      </c>
      <c r="B39" s="39" t="s">
        <v>2690</v>
      </c>
      <c r="C39" s="37" t="s">
        <v>2822</v>
      </c>
      <c r="D39" s="40"/>
      <c r="E39" s="74">
        <v>8</v>
      </c>
      <c r="F39" s="37">
        <v>3</v>
      </c>
      <c r="G39" s="36">
        <v>12</v>
      </c>
      <c r="H39" s="37">
        <f t="shared" si="3"/>
        <v>128</v>
      </c>
      <c r="I39" s="40" t="str">
        <f t="shared" si="1"/>
        <v>보면분기문제</v>
      </c>
      <c r="J39" s="37">
        <v>0</v>
      </c>
      <c r="K39" s="37">
        <f>IF(P39=1,_xlfn.XLOOKUP(B39,'極スコア(裏)_DB'!$A$2:$A$171,'極スコア(裏)_DB'!$B$2:$B$171,"점수 정보 없음",1,1),_xlfn.XLOOKUP(B39,極スコア_DB!$A$1:$A$962,極スコア_DB!$B$1:$B$962,"점수 정보 없음",1,1))</f>
        <v>1012300</v>
      </c>
      <c r="L39" s="36">
        <v>0</v>
      </c>
      <c r="M39" s="36">
        <v>0</v>
      </c>
      <c r="N39" s="40"/>
      <c r="O39" s="37">
        <v>8</v>
      </c>
      <c r="P39" s="37">
        <v>0</v>
      </c>
    </row>
    <row r="40" spans="1:16" x14ac:dyDescent="0.3">
      <c r="A40" s="25">
        <f>IF(P40=1,_xlfn.XLOOKUP(B40,SongID_DB!$B$2:$B$964,SongID_DB!$A$2:$A$964,,1,1)+2000,_xlfn.XLOOKUP(B40,SongID_DB!$B$2:$B$964,SongID_DB!$A$2:$A$964,,1,1))</f>
        <v>2447</v>
      </c>
      <c r="B40" s="39" t="s">
        <v>1487</v>
      </c>
      <c r="C40" s="37"/>
      <c r="D40" s="40"/>
      <c r="E40" s="74">
        <v>8</v>
      </c>
      <c r="F40" s="37">
        <v>3</v>
      </c>
      <c r="G40" s="36">
        <v>13</v>
      </c>
      <c r="H40" s="37">
        <f t="shared" si="3"/>
        <v>128</v>
      </c>
      <c r="I40" s="40" t="str">
        <f>IF(ISNUMBER(SEARCH("達人",B40)),"보면분기문제",IF(ISNUMBER(SEARCH("玄人",B40)),"보면분기문제",IF(ISNUMBER(SEARCH("普通",B40)),"보면분기문제","")))</f>
        <v/>
      </c>
      <c r="J40" s="37">
        <v>0</v>
      </c>
      <c r="K40" s="37">
        <f>IF(P40=1,_xlfn.XLOOKUP(B40,'極スコア(裏)_DB'!$A$2:$A$171,'極スコア(裏)_DB'!$B$2:$B$171,"점수 정보 없음",1,1),_xlfn.XLOOKUP(B40,極スコア_DB!$A$1:$A$962,極スコア_DB!$B$1:$B$962,"점수 정보 없음",1,1))</f>
        <v>1006160</v>
      </c>
      <c r="L40" s="36">
        <v>0</v>
      </c>
      <c r="M40" s="36">
        <v>0</v>
      </c>
      <c r="N40" s="40"/>
      <c r="O40" s="37">
        <v>8</v>
      </c>
      <c r="P40" s="37">
        <v>1</v>
      </c>
    </row>
    <row r="41" spans="1:16" x14ac:dyDescent="0.3">
      <c r="A41" s="25">
        <f>IF(P41=1,_xlfn.XLOOKUP(B41,SongID_DB!$B$2:$B$964,SongID_DB!$A$2:$A$964,,1,1)+2000,_xlfn.XLOOKUP(B41,SongID_DB!$B$2:$B$964,SongID_DB!$A$2:$A$964,,1,1))</f>
        <v>2956</v>
      </c>
      <c r="B41" s="37" t="s">
        <v>2170</v>
      </c>
      <c r="C41" s="37" t="s">
        <v>2823</v>
      </c>
      <c r="D41" s="40"/>
      <c r="E41" s="74">
        <v>8</v>
      </c>
      <c r="F41" s="37">
        <v>3</v>
      </c>
      <c r="G41" s="36">
        <v>14</v>
      </c>
      <c r="H41" s="37">
        <f t="shared" si="3"/>
        <v>1</v>
      </c>
      <c r="I41" s="40" t="str">
        <f t="shared" si="1"/>
        <v/>
      </c>
      <c r="J41" s="37">
        <v>0</v>
      </c>
      <c r="K41" s="37">
        <f>IF(P41=1,_xlfn.XLOOKUP(B41,'極スコア(裏)_DB'!$A$2:$A$171,'極スコア(裏)_DB'!$B$2:$B$171,"점수 정보 없음",1,1),_xlfn.XLOOKUP(B41,極スコア_DB!$A$1:$A$962,極スコア_DB!$B$1:$B$962,"점수 정보 없음",1,1))</f>
        <v>1003900</v>
      </c>
      <c r="L41" s="36">
        <v>0</v>
      </c>
      <c r="M41" s="36">
        <v>0</v>
      </c>
      <c r="N41" s="40"/>
      <c r="O41" s="37">
        <v>1</v>
      </c>
      <c r="P41" s="37">
        <v>1</v>
      </c>
    </row>
    <row r="42" spans="1:16" x14ac:dyDescent="0.3">
      <c r="A42" s="25">
        <f>IF(P42=1,_xlfn.XLOOKUP(B42,SongID_DB!$B$2:$B$964,SongID_DB!$A$2:$A$964,,1,1)+2000,_xlfn.XLOOKUP(B42,SongID_DB!$B$2:$B$964,SongID_DB!$A$2:$A$964,,1,1))</f>
        <v>428</v>
      </c>
      <c r="B42" s="37" t="s">
        <v>1458</v>
      </c>
      <c r="C42" s="37" t="s">
        <v>2824</v>
      </c>
      <c r="D42" s="40"/>
      <c r="E42" s="74">
        <v>8</v>
      </c>
      <c r="F42" s="37">
        <v>3</v>
      </c>
      <c r="G42" s="36">
        <v>15</v>
      </c>
      <c r="H42" s="37">
        <f t="shared" si="3"/>
        <v>128</v>
      </c>
      <c r="I42" s="40" t="str">
        <f t="shared" si="1"/>
        <v/>
      </c>
      <c r="J42" s="37">
        <v>0</v>
      </c>
      <c r="K42" s="37">
        <f>IF(P42=1,_xlfn.XLOOKUP(B42,'極スコア(裏)_DB'!$A$2:$A$171,'極スコア(裏)_DB'!$B$2:$B$171,"점수 정보 없음",1,1),_xlfn.XLOOKUP(B42,極スコア_DB!$A$1:$A$962,極スコア_DB!$B$1:$B$962,"점수 정보 없음",1,1))</f>
        <v>1008300</v>
      </c>
      <c r="L42" s="36">
        <v>0</v>
      </c>
      <c r="M42" s="36">
        <v>0</v>
      </c>
      <c r="N42" s="40"/>
      <c r="O42" s="37">
        <v>8</v>
      </c>
      <c r="P42" s="37">
        <v>0</v>
      </c>
    </row>
    <row r="43" spans="1:16" x14ac:dyDescent="0.3">
      <c r="A43" s="25">
        <f>IF(P43=1,_xlfn.XLOOKUP(B43,SongID_DB!$B$2:$B$964,SongID_DB!$A$2:$A$964,,1,1)+2000,_xlfn.XLOOKUP(B43,SongID_DB!$B$2:$B$964,SongID_DB!$A$2:$A$964,,1,1))</f>
        <v>707</v>
      </c>
      <c r="B43" s="37" t="s">
        <v>1824</v>
      </c>
      <c r="C43" s="37"/>
      <c r="D43" s="40"/>
      <c r="E43" s="74">
        <v>8</v>
      </c>
      <c r="F43" s="37">
        <v>3</v>
      </c>
      <c r="G43" s="36">
        <v>16</v>
      </c>
      <c r="H43" s="37">
        <f t="shared" si="3"/>
        <v>16</v>
      </c>
      <c r="I43" s="40" t="str">
        <f t="shared" si="1"/>
        <v/>
      </c>
      <c r="J43" s="37">
        <v>0</v>
      </c>
      <c r="K43" s="37">
        <f>IF(P43=1,_xlfn.XLOOKUP(B43,'極スコア(裏)_DB'!$A$2:$A$171,'極スコア(裏)_DB'!$B$2:$B$171,"점수 정보 없음",1,1),_xlfn.XLOOKUP(B43,極スコア_DB!$A$1:$A$962,極スコア_DB!$B$1:$B$962,"점수 정보 없음",1,1))</f>
        <v>1000300</v>
      </c>
      <c r="L43" s="36">
        <v>0</v>
      </c>
      <c r="M43" s="36">
        <v>0</v>
      </c>
      <c r="N43" s="40"/>
      <c r="O43" s="37">
        <v>5</v>
      </c>
      <c r="P43" s="37">
        <v>0</v>
      </c>
    </row>
    <row r="44" spans="1:16" x14ac:dyDescent="0.3">
      <c r="A44" s="25">
        <f>IF(P44=1,_xlfn.XLOOKUP(B44,SongID_DB!$B$2:$B$964,SongID_DB!$A$2:$A$964,,1,1)+2000,_xlfn.XLOOKUP(B44,SongID_DB!$B$2:$B$964,SongID_DB!$A$2:$A$964,,1,1))</f>
        <v>525</v>
      </c>
      <c r="B44" s="37" t="s">
        <v>1592</v>
      </c>
      <c r="C44" s="37" t="s">
        <v>2825</v>
      </c>
      <c r="D44" s="40"/>
      <c r="E44" s="74">
        <v>8</v>
      </c>
      <c r="F44" s="37">
        <v>3</v>
      </c>
      <c r="G44" s="36">
        <v>17</v>
      </c>
      <c r="H44" s="37">
        <f t="shared" si="3"/>
        <v>128</v>
      </c>
      <c r="I44" s="40" t="str">
        <f t="shared" si="1"/>
        <v/>
      </c>
      <c r="J44" s="37">
        <v>0</v>
      </c>
      <c r="K44" s="37">
        <f>IF(P44=1,_xlfn.XLOOKUP(B44,'極スコア(裏)_DB'!$A$2:$A$171,'極スコア(裏)_DB'!$B$2:$B$171,"점수 정보 없음",1,1),_xlfn.XLOOKUP(B44,極スコア_DB!$A$1:$A$962,極スコア_DB!$B$1:$B$962,"점수 정보 없음",1,1))</f>
        <v>1005000</v>
      </c>
      <c r="L44" s="36">
        <v>0</v>
      </c>
      <c r="M44" s="36">
        <v>0</v>
      </c>
      <c r="N44" s="40"/>
      <c r="O44" s="37">
        <v>8</v>
      </c>
      <c r="P44" s="37">
        <v>0</v>
      </c>
    </row>
    <row r="45" spans="1:16" x14ac:dyDescent="0.3">
      <c r="A45" s="25">
        <f>IF(P45=1,_xlfn.XLOOKUP(B45,SongID_DB!$B$2:$B$964,SongID_DB!$A$2:$A$964,,1,1)+2000,_xlfn.XLOOKUP(B45,SongID_DB!$B$2:$B$964,SongID_DB!$A$2:$A$964,,1,1))</f>
        <v>2793</v>
      </c>
      <c r="B45" s="37" t="s">
        <v>1938</v>
      </c>
      <c r="C45" s="37" t="s">
        <v>2826</v>
      </c>
      <c r="D45" s="40"/>
      <c r="E45" s="74">
        <v>8</v>
      </c>
      <c r="F45" s="37">
        <v>3</v>
      </c>
      <c r="G45" s="36">
        <v>18</v>
      </c>
      <c r="H45" s="37">
        <f t="shared" si="3"/>
        <v>8</v>
      </c>
      <c r="I45" s="40" t="str">
        <f t="shared" si="1"/>
        <v/>
      </c>
      <c r="J45" s="37">
        <v>0</v>
      </c>
      <c r="K45" s="37">
        <f>IF(P45=1,_xlfn.XLOOKUP(B45,'極スコア(裏)_DB'!$A$2:$A$171,'極スコア(裏)_DB'!$B$2:$B$171,"점수 정보 없음",1,1),_xlfn.XLOOKUP(B45,極スコア_DB!$A$1:$A$962,極スコア_DB!$B$1:$B$962,"점수 정보 없음",1,1))</f>
        <v>1005000</v>
      </c>
      <c r="L45" s="36">
        <v>0</v>
      </c>
      <c r="M45" s="36">
        <v>0</v>
      </c>
      <c r="N45" s="40"/>
      <c r="O45" s="37">
        <v>4</v>
      </c>
      <c r="P45" s="37">
        <v>1</v>
      </c>
    </row>
    <row r="46" spans="1:16" x14ac:dyDescent="0.3">
      <c r="A46" s="25">
        <f>IF(P46=1,_xlfn.XLOOKUP(B46,SongID_DB!$B$2:$B$964,SongID_DB!$A$2:$A$964,,1,1)+2000,_xlfn.XLOOKUP(B46,SongID_DB!$B$2:$B$964,SongID_DB!$A$2:$A$964,,1,1))</f>
        <v>248</v>
      </c>
      <c r="B46" s="37" t="s">
        <v>2691</v>
      </c>
      <c r="C46" s="37" t="s">
        <v>2827</v>
      </c>
      <c r="D46" s="40"/>
      <c r="E46" s="74">
        <v>8</v>
      </c>
      <c r="F46" s="37">
        <v>3</v>
      </c>
      <c r="G46" s="36">
        <v>19</v>
      </c>
      <c r="H46" s="37">
        <f t="shared" si="3"/>
        <v>128</v>
      </c>
      <c r="I46" s="40" t="str">
        <f t="shared" si="1"/>
        <v/>
      </c>
      <c r="J46" s="37">
        <v>0</v>
      </c>
      <c r="K46" s="37">
        <f>IF(P46=1,_xlfn.XLOOKUP(B46,'極スコア(裏)_DB'!$A$2:$A$171,'極スコア(裏)_DB'!$B$2:$B$171,"점수 정보 없음",1,1),_xlfn.XLOOKUP(B46,極スコア_DB!$A$1:$A$962,極スコア_DB!$B$1:$B$962,"점수 정보 없음",1,1))</f>
        <v>1004500</v>
      </c>
      <c r="L46" s="36">
        <v>0</v>
      </c>
      <c r="M46" s="36">
        <v>0</v>
      </c>
      <c r="N46" s="40"/>
      <c r="O46" s="37">
        <v>8</v>
      </c>
      <c r="P46" s="37">
        <v>0</v>
      </c>
    </row>
    <row r="47" spans="1:16" x14ac:dyDescent="0.3">
      <c r="A47" s="25">
        <f>IF(P47=1,_xlfn.XLOOKUP(B47,SongID_DB!$B$2:$B$964,SongID_DB!$A$2:$A$964,,1,1)+2000,_xlfn.XLOOKUP(B47,SongID_DB!$B$2:$B$964,SongID_DB!$A$2:$A$964,,1,1))</f>
        <v>178</v>
      </c>
      <c r="B47" s="37" t="s">
        <v>2692</v>
      </c>
      <c r="C47" s="37" t="s">
        <v>659</v>
      </c>
      <c r="D47" s="40"/>
      <c r="E47" s="74">
        <v>8</v>
      </c>
      <c r="F47" s="37">
        <v>3</v>
      </c>
      <c r="G47" s="36">
        <v>20</v>
      </c>
      <c r="H47" s="37">
        <f t="shared" si="3"/>
        <v>128</v>
      </c>
      <c r="I47" s="40" t="str">
        <f t="shared" si="1"/>
        <v/>
      </c>
      <c r="J47" s="37">
        <v>0</v>
      </c>
      <c r="K47" s="37">
        <f>IF(P47=1,_xlfn.XLOOKUP(B47,'極スコア(裏)_DB'!$A$2:$A$171,'極スコア(裏)_DB'!$B$2:$B$171,"점수 정보 없음",1,1),_xlfn.XLOOKUP(B47,極スコア_DB!$A$1:$A$962,極スコア_DB!$B$1:$B$962,"점수 정보 없음",1,1))</f>
        <v>1001240</v>
      </c>
      <c r="L47" s="36">
        <v>0</v>
      </c>
      <c r="M47" s="36">
        <v>0</v>
      </c>
      <c r="N47" s="40"/>
      <c r="O47" s="37">
        <v>8</v>
      </c>
      <c r="P47" s="37">
        <v>0</v>
      </c>
    </row>
    <row r="48" spans="1:16" x14ac:dyDescent="0.3">
      <c r="A48" s="25">
        <f>IF(P48=1,_xlfn.XLOOKUP(B48,SongID_DB!$B$2:$B$964,SongID_DB!$A$2:$A$964,,1,1)+2000,_xlfn.XLOOKUP(B48,SongID_DB!$B$2:$B$964,SongID_DB!$A$2:$A$964,,1,1))</f>
        <v>2422</v>
      </c>
      <c r="B48" s="37" t="s">
        <v>2693</v>
      </c>
      <c r="C48" s="37" t="s">
        <v>2828</v>
      </c>
      <c r="D48" s="40"/>
      <c r="E48" s="74">
        <v>8</v>
      </c>
      <c r="F48" s="37">
        <v>3</v>
      </c>
      <c r="G48" s="36">
        <v>21</v>
      </c>
      <c r="H48" s="37">
        <f t="shared" si="3"/>
        <v>32</v>
      </c>
      <c r="I48" s="40" t="str">
        <f t="shared" si="1"/>
        <v/>
      </c>
      <c r="J48" s="37">
        <v>0</v>
      </c>
      <c r="K48" s="37">
        <f>IF(P48=1,_xlfn.XLOOKUP(B48,'極スコア(裏)_DB'!$A$2:$A$171,'極スコア(裏)_DB'!$B$2:$B$171,"점수 정보 없음",1,1),_xlfn.XLOOKUP(B48,極スコア_DB!$A$1:$A$962,極スコア_DB!$B$1:$B$962,"점수 정보 없음",1,1))</f>
        <v>1001620</v>
      </c>
      <c r="L48" s="36">
        <v>0</v>
      </c>
      <c r="M48" s="36">
        <v>0</v>
      </c>
      <c r="N48" s="40"/>
      <c r="O48" s="37">
        <v>6</v>
      </c>
      <c r="P48" s="37">
        <v>1</v>
      </c>
    </row>
    <row r="49" spans="1:16" x14ac:dyDescent="0.3">
      <c r="A49" s="25">
        <f>IF(P49=1,_xlfn.XLOOKUP(B49,SongID_DB!$B$2:$B$964,SongID_DB!$A$2:$A$964,,1,1)+2000,_xlfn.XLOOKUP(B49,SongID_DB!$B$2:$B$964,SongID_DB!$A$2:$A$964,,1,1))</f>
        <v>585</v>
      </c>
      <c r="B49" s="38" t="s">
        <v>2694</v>
      </c>
      <c r="C49" s="37" t="s">
        <v>2829</v>
      </c>
      <c r="D49" s="40"/>
      <c r="E49" s="74">
        <v>8</v>
      </c>
      <c r="F49" s="37">
        <v>3</v>
      </c>
      <c r="G49" s="36">
        <v>22</v>
      </c>
      <c r="H49" s="37">
        <f t="shared" si="3"/>
        <v>128</v>
      </c>
      <c r="I49" s="40" t="str">
        <f t="shared" si="1"/>
        <v/>
      </c>
      <c r="J49" s="37">
        <v>0</v>
      </c>
      <c r="K49" s="37">
        <f>IF(P49=1,_xlfn.XLOOKUP(B49,'極スコア(裏)_DB'!$A$2:$A$171,'極スコア(裏)_DB'!$B$2:$B$171,"점수 정보 없음",1,1),_xlfn.XLOOKUP(B49,極スコア_DB!$A$1:$A$962,極スコア_DB!$B$1:$B$962,"점수 정보 없음",1,1))</f>
        <v>0</v>
      </c>
      <c r="L49" s="36">
        <v>0</v>
      </c>
      <c r="M49" s="36">
        <v>0</v>
      </c>
      <c r="N49" s="40"/>
      <c r="O49" s="37">
        <v>8</v>
      </c>
      <c r="P49" s="37">
        <v>0</v>
      </c>
    </row>
    <row r="50" spans="1:16" x14ac:dyDescent="0.3">
      <c r="A50" s="25">
        <f>IF(P50=1,_xlfn.XLOOKUP(B50,SongID_DB!$B$2:$B$964,SongID_DB!$A$2:$A$964,,1,1)+2000,_xlfn.XLOOKUP(B50,SongID_DB!$B$2:$B$964,SongID_DB!$A$2:$A$964,,1,1))</f>
        <v>2276</v>
      </c>
      <c r="B50" s="37" t="s">
        <v>2695</v>
      </c>
      <c r="C50" s="37" t="s">
        <v>2830</v>
      </c>
      <c r="D50" s="40"/>
      <c r="E50" s="74">
        <v>8</v>
      </c>
      <c r="F50" s="37">
        <v>3</v>
      </c>
      <c r="G50" s="36">
        <v>23</v>
      </c>
      <c r="H50" s="37">
        <f t="shared" si="3"/>
        <v>128</v>
      </c>
      <c r="I50" s="40" t="str">
        <f t="shared" si="1"/>
        <v/>
      </c>
      <c r="J50" s="37">
        <v>0</v>
      </c>
      <c r="K50" s="37">
        <f>IF(P50=1,_xlfn.XLOOKUP(B50,'極スコア(裏)_DB'!$A$2:$A$171,'極スコア(裏)_DB'!$B$2:$B$171,"점수 정보 없음",1,1),_xlfn.XLOOKUP(B50,極スコア_DB!$A$1:$A$962,極スコア_DB!$B$1:$B$962,"점수 정보 없음",1,1))</f>
        <v>1003900</v>
      </c>
      <c r="L50" s="36">
        <v>0</v>
      </c>
      <c r="M50" s="36">
        <v>0</v>
      </c>
      <c r="N50" s="40"/>
      <c r="O50" s="37">
        <v>8</v>
      </c>
      <c r="P50" s="37">
        <v>1</v>
      </c>
    </row>
    <row r="51" spans="1:16" x14ac:dyDescent="0.3">
      <c r="A51" s="25">
        <f>IF(P51=1,_xlfn.XLOOKUP(B51,SongID_DB!$B$2:$B$964,SongID_DB!$A$2:$A$964,,1,1)+2000,_xlfn.XLOOKUP(B51,SongID_DB!$B$2:$B$964,SongID_DB!$A$2:$A$964,,1,1))</f>
        <v>610</v>
      </c>
      <c r="B51" s="37" t="s">
        <v>2696</v>
      </c>
      <c r="C51" s="37" t="s">
        <v>2831</v>
      </c>
      <c r="D51" s="40"/>
      <c r="E51" s="74">
        <v>8</v>
      </c>
      <c r="F51" s="37">
        <v>3</v>
      </c>
      <c r="G51" s="36">
        <v>24</v>
      </c>
      <c r="H51" s="37">
        <f t="shared" si="3"/>
        <v>16</v>
      </c>
      <c r="I51" s="40" t="str">
        <f t="shared" si="1"/>
        <v/>
      </c>
      <c r="J51" s="37">
        <v>0</v>
      </c>
      <c r="K51" s="37">
        <f>IF(P51=1,_xlfn.XLOOKUP(B51,'極スコア(裏)_DB'!$A$2:$A$171,'極スコア(裏)_DB'!$B$2:$B$171,"점수 정보 없음",1,1),_xlfn.XLOOKUP(B51,極スコア_DB!$A$1:$A$962,極スコア_DB!$B$1:$B$962,"점수 정보 없음",1,1))</f>
        <v>1004620</v>
      </c>
      <c r="L51" s="36">
        <v>0</v>
      </c>
      <c r="M51" s="36">
        <v>0</v>
      </c>
      <c r="N51" s="40"/>
      <c r="O51" s="37">
        <v>5</v>
      </c>
      <c r="P51" s="37">
        <v>0</v>
      </c>
    </row>
    <row r="52" spans="1:16" x14ac:dyDescent="0.3">
      <c r="A52" s="25">
        <f>IF(P52=1,_xlfn.XLOOKUP(B52,SongID_DB!$B$2:$B$964,SongID_DB!$A$2:$A$964,,1,1)+2000,_xlfn.XLOOKUP(B52,SongID_DB!$B$2:$B$964,SongID_DB!$A$2:$A$964,,1,1))</f>
        <v>220</v>
      </c>
      <c r="B52" s="38" t="s">
        <v>2697</v>
      </c>
      <c r="C52" s="37" t="s">
        <v>2832</v>
      </c>
      <c r="D52" s="40"/>
      <c r="E52" s="74">
        <v>8</v>
      </c>
      <c r="F52" s="37">
        <v>3</v>
      </c>
      <c r="G52" s="36">
        <v>25</v>
      </c>
      <c r="H52" s="37">
        <f t="shared" si="3"/>
        <v>128</v>
      </c>
      <c r="I52" s="40" t="str">
        <f t="shared" si="1"/>
        <v/>
      </c>
      <c r="J52" s="37">
        <v>0</v>
      </c>
      <c r="K52" s="37">
        <f>IF(P52=1,_xlfn.XLOOKUP(B52,'極スコア(裏)_DB'!$A$2:$A$171,'極スコア(裏)_DB'!$B$2:$B$171,"점수 정보 없음",1,1),_xlfn.XLOOKUP(B52,極スコア_DB!$A$1:$A$962,極スコア_DB!$B$1:$B$962,"점수 정보 없음",1,1))</f>
        <v>1004960</v>
      </c>
      <c r="L52" s="36">
        <v>0</v>
      </c>
      <c r="M52" s="36">
        <v>0</v>
      </c>
      <c r="N52" s="40"/>
      <c r="O52" s="37">
        <v>8</v>
      </c>
      <c r="P52" s="37">
        <v>0</v>
      </c>
    </row>
    <row r="53" spans="1:16" x14ac:dyDescent="0.3">
      <c r="A53" s="25">
        <f>IF(P53=1,_xlfn.XLOOKUP(B53,SongID_DB!$B$2:$B$964,SongID_DB!$A$2:$A$964,,1,1)+2000,_xlfn.XLOOKUP(B53,SongID_DB!$B$2:$B$964,SongID_DB!$A$2:$A$964,,1,1))</f>
        <v>548</v>
      </c>
      <c r="B53" s="38" t="s">
        <v>1621</v>
      </c>
      <c r="C53" s="38" t="s">
        <v>2833</v>
      </c>
      <c r="D53" s="40"/>
      <c r="E53" s="74">
        <v>8</v>
      </c>
      <c r="F53" s="37">
        <v>3</v>
      </c>
      <c r="G53" s="36">
        <v>26</v>
      </c>
      <c r="H53" s="37">
        <f t="shared" si="3"/>
        <v>128</v>
      </c>
      <c r="I53" s="40" t="str">
        <f t="shared" si="1"/>
        <v/>
      </c>
      <c r="J53" s="37">
        <v>0</v>
      </c>
      <c r="K53" s="37">
        <f>IF(P53=1,_xlfn.XLOOKUP(B53,'極スコア(裏)_DB'!$A$2:$A$171,'極スコア(裏)_DB'!$B$2:$B$171,"점수 정보 없음",1,1),_xlfn.XLOOKUP(B53,極スコア_DB!$A$1:$A$962,極スコア_DB!$B$1:$B$962,"점수 정보 없음",1,1))</f>
        <v>1001860</v>
      </c>
      <c r="L53" s="36">
        <v>0</v>
      </c>
      <c r="M53" s="36">
        <v>0</v>
      </c>
      <c r="N53" s="40"/>
      <c r="O53" s="37">
        <v>8</v>
      </c>
      <c r="P53" s="37">
        <v>0</v>
      </c>
    </row>
    <row r="54" spans="1:16" x14ac:dyDescent="0.3">
      <c r="A54" s="25">
        <f>IF(P54=1,_xlfn.XLOOKUP(B54,SongID_DB!$B$2:$B$964,SongID_DB!$A$2:$A$964,,1,1)+2000,_xlfn.XLOOKUP(B54,SongID_DB!$B$2:$B$964,SongID_DB!$A$2:$A$964,,1,1))</f>
        <v>297</v>
      </c>
      <c r="B54" s="38" t="s">
        <v>1265</v>
      </c>
      <c r="C54" s="38"/>
      <c r="D54" s="40"/>
      <c r="E54" s="74">
        <v>8</v>
      </c>
      <c r="F54" s="37">
        <v>3</v>
      </c>
      <c r="G54" s="36">
        <v>27</v>
      </c>
      <c r="H54" s="37">
        <f t="shared" si="3"/>
        <v>8</v>
      </c>
      <c r="I54" s="40" t="str">
        <f t="shared" si="1"/>
        <v/>
      </c>
      <c r="J54" s="37">
        <v>0</v>
      </c>
      <c r="K54" s="37">
        <f>IF(P54=1,_xlfn.XLOOKUP(B54,'極スコア(裏)_DB'!$A$2:$A$171,'極スコア(裏)_DB'!$B$2:$B$171,"점수 정보 없음",1,1),_xlfn.XLOOKUP(B54,極スコア_DB!$A$1:$A$962,極スコア_DB!$B$1:$B$962,"점수 정보 없음",1,1))</f>
        <v>1000620</v>
      </c>
      <c r="L54" s="36">
        <v>0</v>
      </c>
      <c r="M54" s="36">
        <v>0</v>
      </c>
      <c r="N54" s="40"/>
      <c r="O54" s="37">
        <v>4</v>
      </c>
      <c r="P54" s="37">
        <v>0</v>
      </c>
    </row>
    <row r="55" spans="1:16" x14ac:dyDescent="0.3">
      <c r="A55" s="25">
        <f>IF(P55=1,_xlfn.XLOOKUP(B55,SongID_DB!$B$2:$B$964,SongID_DB!$A$2:$A$964,,1,1)+2000,_xlfn.XLOOKUP(B55,SongID_DB!$B$2:$B$964,SongID_DB!$A$2:$A$964,,1,1))</f>
        <v>891</v>
      </c>
      <c r="B55" s="38" t="s">
        <v>2070</v>
      </c>
      <c r="C55" s="38" t="s">
        <v>2834</v>
      </c>
      <c r="D55" s="40"/>
      <c r="E55" s="74">
        <v>8</v>
      </c>
      <c r="F55" s="37">
        <v>3</v>
      </c>
      <c r="G55" s="36">
        <v>28</v>
      </c>
      <c r="H55" s="37">
        <f t="shared" si="3"/>
        <v>128</v>
      </c>
      <c r="I55" s="40" t="str">
        <f t="shared" si="1"/>
        <v/>
      </c>
      <c r="J55" s="37">
        <v>0</v>
      </c>
      <c r="K55" s="37">
        <f>IF(P55=1,_xlfn.XLOOKUP(B55,'極スコア(裏)_DB'!$A$2:$A$171,'極スコア(裏)_DB'!$B$2:$B$171,"점수 정보 없음",1,1),_xlfn.XLOOKUP(B55,極スコア_DB!$A$1:$A$962,極スコア_DB!$B$1:$B$962,"점수 정보 없음",1,1))</f>
        <v>1003890</v>
      </c>
      <c r="L55" s="36">
        <v>0</v>
      </c>
      <c r="M55" s="36">
        <v>0</v>
      </c>
      <c r="N55" s="40"/>
      <c r="O55" s="37">
        <v>8</v>
      </c>
      <c r="P55" s="37">
        <v>0</v>
      </c>
    </row>
    <row r="56" spans="1:16" x14ac:dyDescent="0.3">
      <c r="A56" s="25">
        <f>IF(P56=1,_xlfn.XLOOKUP(B56,SongID_DB!$B$2:$B$964,SongID_DB!$A$2:$A$964,,1,1)+2000,_xlfn.XLOOKUP(B56,SongID_DB!$B$2:$B$964,SongID_DB!$A$2:$A$964,,1,1))</f>
        <v>688</v>
      </c>
      <c r="B56" s="38" t="s">
        <v>1799</v>
      </c>
      <c r="C56" s="38" t="s">
        <v>2835</v>
      </c>
      <c r="D56" s="40"/>
      <c r="E56" s="74">
        <v>8</v>
      </c>
      <c r="F56" s="37">
        <v>3</v>
      </c>
      <c r="G56" s="36">
        <v>29</v>
      </c>
      <c r="H56" s="37">
        <f t="shared" si="3"/>
        <v>128</v>
      </c>
      <c r="I56" s="40" t="str">
        <f t="shared" si="1"/>
        <v/>
      </c>
      <c r="J56" s="37">
        <v>0</v>
      </c>
      <c r="K56" s="37">
        <f>IF(P56=1,_xlfn.XLOOKUP(B56,'極スコア(裏)_DB'!$A$2:$A$171,'極スコア(裏)_DB'!$B$2:$B$171,"점수 정보 없음",1,1),_xlfn.XLOOKUP(B56,極スコア_DB!$A$1:$A$962,極スコア_DB!$B$1:$B$962,"점수 정보 없음",1,1))</f>
        <v>0</v>
      </c>
      <c r="L56" s="36">
        <v>0</v>
      </c>
      <c r="M56" s="36">
        <v>0</v>
      </c>
      <c r="N56" s="40"/>
      <c r="O56" s="37">
        <v>8</v>
      </c>
      <c r="P56" s="37">
        <v>0</v>
      </c>
    </row>
    <row r="57" spans="1:16" x14ac:dyDescent="0.3">
      <c r="A57" s="25">
        <f>IF(P57=1,_xlfn.XLOOKUP(B57,SongID_DB!$B$2:$B$964,SongID_DB!$A$2:$A$964,,1,1)+2000,_xlfn.XLOOKUP(B57,SongID_DB!$B$2:$B$964,SongID_DB!$A$2:$A$964,,1,1))</f>
        <v>2551</v>
      </c>
      <c r="B57" s="38" t="s">
        <v>2698</v>
      </c>
      <c r="C57" s="38" t="s">
        <v>2836</v>
      </c>
      <c r="D57" s="40"/>
      <c r="E57" s="74">
        <v>8</v>
      </c>
      <c r="F57" s="37">
        <v>3</v>
      </c>
      <c r="G57" s="36">
        <v>30</v>
      </c>
      <c r="H57" s="37">
        <f t="shared" si="3"/>
        <v>128</v>
      </c>
      <c r="I57" s="40" t="str">
        <f t="shared" si="1"/>
        <v/>
      </c>
      <c r="J57" s="37">
        <v>0</v>
      </c>
      <c r="K57" s="37">
        <f>IF(P57=1,_xlfn.XLOOKUP(B57,'極スコア(裏)_DB'!$A$2:$A$171,'極スコア(裏)_DB'!$B$2:$B$171,"점수 정보 없음",1,1),_xlfn.XLOOKUP(B57,極スコア_DB!$A$1:$A$962,極スコア_DB!$B$1:$B$962,"점수 정보 없음",1,1))</f>
        <v>1000200</v>
      </c>
      <c r="L57" s="36">
        <v>0</v>
      </c>
      <c r="M57" s="36">
        <v>0</v>
      </c>
      <c r="N57" s="40"/>
      <c r="O57" s="37">
        <v>8</v>
      </c>
      <c r="P57" s="37">
        <v>1</v>
      </c>
    </row>
    <row r="58" spans="1:16" x14ac:dyDescent="0.3">
      <c r="A58" s="25">
        <f>IF(P58=1,_xlfn.XLOOKUP(B58,SongID_DB!$B$2:$B$964,SongID_DB!$A$2:$A$964,,1,1)+2000,_xlfn.XLOOKUP(B58,SongID_DB!$B$2:$B$964,SongID_DB!$A$2:$A$964,,1,1))</f>
        <v>918</v>
      </c>
      <c r="B58" s="38" t="s">
        <v>2107</v>
      </c>
      <c r="C58" s="38" t="s">
        <v>2837</v>
      </c>
      <c r="D58" s="40"/>
      <c r="E58" s="74">
        <v>8</v>
      </c>
      <c r="F58" s="37">
        <v>3</v>
      </c>
      <c r="G58" s="36">
        <v>31</v>
      </c>
      <c r="H58" s="37">
        <f t="shared" si="3"/>
        <v>128</v>
      </c>
      <c r="I58" s="40" t="str">
        <f t="shared" si="1"/>
        <v/>
      </c>
      <c r="J58" s="37">
        <v>6</v>
      </c>
      <c r="K58" s="37">
        <f>IF(P58=1,_xlfn.XLOOKUP(B58,'極スコア(裏)_DB'!$A$2:$A$171,'極スコア(裏)_DB'!$B$2:$B$171,"점수 정보 없음",1,1),_xlfn.XLOOKUP(B58,極スコア_DB!$A$1:$A$962,極スコア_DB!$B$1:$B$962,"점수 정보 없음",1,1))</f>
        <v>1005920</v>
      </c>
      <c r="L58" s="36">
        <v>0</v>
      </c>
      <c r="M58" s="36">
        <v>0</v>
      </c>
      <c r="N58" s="40"/>
      <c r="O58" s="37">
        <v>8</v>
      </c>
      <c r="P58" s="37">
        <v>0</v>
      </c>
    </row>
    <row r="59" spans="1:16" x14ac:dyDescent="0.3">
      <c r="A59" s="25">
        <f>IF(P59=1,_xlfn.XLOOKUP(B59,SongID_DB!$B$2:$B$964,SongID_DB!$A$2:$A$964,,1,1)+2000,_xlfn.XLOOKUP(B59,SongID_DB!$B$2:$B$964,SongID_DB!$A$2:$A$964,,1,1))</f>
        <v>735</v>
      </c>
      <c r="B59" s="38" t="s">
        <v>1860</v>
      </c>
      <c r="C59" s="38" t="s">
        <v>107</v>
      </c>
      <c r="D59" s="40"/>
      <c r="E59" s="74">
        <v>8</v>
      </c>
      <c r="F59" s="37">
        <v>3</v>
      </c>
      <c r="G59" s="36">
        <v>32</v>
      </c>
      <c r="H59" s="37">
        <f t="shared" si="3"/>
        <v>32</v>
      </c>
      <c r="I59" s="40" t="str">
        <f t="shared" si="1"/>
        <v/>
      </c>
      <c r="J59" s="37">
        <v>0</v>
      </c>
      <c r="K59" s="37">
        <f>IF(P59=1,_xlfn.XLOOKUP(B59,'極スコア(裏)_DB'!$A$2:$A$171,'極スコア(裏)_DB'!$B$2:$B$171,"점수 정보 없음",1,1),_xlfn.XLOOKUP(B59,極スコア_DB!$A$1:$A$962,極スコア_DB!$B$1:$B$962,"점수 정보 없음",1,1))</f>
        <v>1006110</v>
      </c>
      <c r="L59" s="36">
        <v>0</v>
      </c>
      <c r="M59" s="36">
        <v>0</v>
      </c>
      <c r="N59" s="40"/>
      <c r="O59" s="37">
        <v>6</v>
      </c>
      <c r="P59" s="37">
        <v>0</v>
      </c>
    </row>
    <row r="60" spans="1:16" x14ac:dyDescent="0.3">
      <c r="A60" s="25">
        <f>IF(P60=1,_xlfn.XLOOKUP(B60,SongID_DB!$B$2:$B$964,SongID_DB!$A$2:$A$964,,1,1)+2000,_xlfn.XLOOKUP(B60,SongID_DB!$B$2:$B$964,SongID_DB!$A$2:$A$964,,1,1))</f>
        <v>979</v>
      </c>
      <c r="B60" s="38" t="s">
        <v>2203</v>
      </c>
      <c r="C60" s="38" t="s">
        <v>2838</v>
      </c>
      <c r="D60" s="40"/>
      <c r="E60" s="74">
        <v>8</v>
      </c>
      <c r="F60" s="37">
        <v>3</v>
      </c>
      <c r="G60" s="36">
        <v>33</v>
      </c>
      <c r="H60" s="37">
        <f t="shared" si="3"/>
        <v>128</v>
      </c>
      <c r="I60" s="40" t="str">
        <f t="shared" si="1"/>
        <v>보면분기문제</v>
      </c>
      <c r="J60" s="37">
        <v>0</v>
      </c>
      <c r="K60" s="37">
        <f>IF(P60=1,_xlfn.XLOOKUP(B60,'極スコア(裏)_DB'!$A$2:$A$171,'極スコア(裏)_DB'!$B$2:$B$171,"점수 정보 없음",1,1),_xlfn.XLOOKUP(B60,極スコア_DB!$A$1:$A$962,極スコア_DB!$B$1:$B$962,"점수 정보 없음",1,1))</f>
        <v>1000650</v>
      </c>
      <c r="L60" s="36">
        <v>0</v>
      </c>
      <c r="M60" s="36">
        <v>0</v>
      </c>
      <c r="N60" s="40"/>
      <c r="O60" s="37">
        <v>8</v>
      </c>
      <c r="P60" s="37">
        <v>0</v>
      </c>
    </row>
    <row r="61" spans="1:16" x14ac:dyDescent="0.3">
      <c r="A61" s="25">
        <f>IF(P61=1,_xlfn.XLOOKUP(B61,SongID_DB!$B$2:$B$964,SongID_DB!$A$2:$A$964,,1,1)+2000,_xlfn.XLOOKUP(B61,SongID_DB!$B$2:$B$964,SongID_DB!$A$2:$A$964,,1,1))</f>
        <v>137</v>
      </c>
      <c r="B61" s="38" t="s">
        <v>1060</v>
      </c>
      <c r="C61" s="38" t="s">
        <v>2839</v>
      </c>
      <c r="D61" s="40"/>
      <c r="E61" s="74">
        <v>8</v>
      </c>
      <c r="F61" s="37">
        <v>3</v>
      </c>
      <c r="G61" s="36">
        <v>34</v>
      </c>
      <c r="H61" s="37">
        <f t="shared" si="3"/>
        <v>128</v>
      </c>
      <c r="I61" s="40" t="str">
        <f t="shared" si="1"/>
        <v/>
      </c>
      <c r="J61" s="37">
        <v>4</v>
      </c>
      <c r="K61" s="37">
        <f>IF(P61=1,_xlfn.XLOOKUP(B61,'極スコア(裏)_DB'!$A$2:$A$171,'極スコア(裏)_DB'!$B$2:$B$171,"점수 정보 없음",1,1),_xlfn.XLOOKUP(B61,極スコア_DB!$A$1:$A$962,極スコア_DB!$B$1:$B$962,"점수 정보 없음",1,1))</f>
        <v>0</v>
      </c>
      <c r="L61" s="36">
        <v>0</v>
      </c>
      <c r="M61" s="36">
        <v>0</v>
      </c>
      <c r="N61" s="40"/>
      <c r="O61" s="37">
        <v>8</v>
      </c>
      <c r="P61" s="37">
        <v>0</v>
      </c>
    </row>
    <row r="62" spans="1:16" x14ac:dyDescent="0.3">
      <c r="A62" s="25">
        <f>IF(P62=1,_xlfn.XLOOKUP(B62,SongID_DB!$B$2:$B$964,SongID_DB!$A$2:$A$964,,1,1)+2000,_xlfn.XLOOKUP(B62,SongID_DB!$B$2:$B$964,SongID_DB!$A$2:$A$964,,1,1))</f>
        <v>230</v>
      </c>
      <c r="B62" s="38" t="s">
        <v>1175</v>
      </c>
      <c r="C62" s="38"/>
      <c r="D62" s="40"/>
      <c r="E62" s="74">
        <v>8</v>
      </c>
      <c r="F62" s="37">
        <v>3</v>
      </c>
      <c r="G62" s="36">
        <v>35</v>
      </c>
      <c r="H62" s="37">
        <f t="shared" si="3"/>
        <v>16</v>
      </c>
      <c r="I62" s="40" t="str">
        <f t="shared" si="1"/>
        <v/>
      </c>
      <c r="J62" s="37">
        <v>0</v>
      </c>
      <c r="K62" s="37">
        <f>IF(P62=1,_xlfn.XLOOKUP(B62,'極スコア(裏)_DB'!$A$2:$A$171,'極スコア(裏)_DB'!$B$2:$B$171,"점수 정보 없음",1,1),_xlfn.XLOOKUP(B62,極スコア_DB!$A$1:$A$962,極スコア_DB!$B$1:$B$962,"점수 정보 없음",1,1))</f>
        <v>1001000</v>
      </c>
      <c r="L62" s="36">
        <v>0</v>
      </c>
      <c r="M62" s="36">
        <v>0</v>
      </c>
      <c r="N62" s="40"/>
      <c r="O62" s="37">
        <v>5</v>
      </c>
      <c r="P62" s="37">
        <v>0</v>
      </c>
    </row>
    <row r="63" spans="1:16" x14ac:dyDescent="0.3">
      <c r="A63" s="25">
        <f>IF(P63=1,_xlfn.XLOOKUP(B63,SongID_DB!$B$2:$B$964,SongID_DB!$A$2:$A$964,,1,1)+2000,_xlfn.XLOOKUP(B63,SongID_DB!$B$2:$B$964,SongID_DB!$A$2:$A$964,,1,1))</f>
        <v>888</v>
      </c>
      <c r="B63" s="41" t="s">
        <v>2064</v>
      </c>
      <c r="C63" s="41" t="s">
        <v>2840</v>
      </c>
      <c r="D63" s="90"/>
      <c r="E63" s="75">
        <v>8</v>
      </c>
      <c r="F63" s="42">
        <v>4</v>
      </c>
      <c r="G63" s="41">
        <v>0</v>
      </c>
      <c r="H63" s="42">
        <f t="shared" ref="H63" si="4">2^O63/2</f>
        <v>64</v>
      </c>
      <c r="I63" s="90" t="str">
        <f t="shared" si="1"/>
        <v/>
      </c>
      <c r="J63" s="42">
        <v>0</v>
      </c>
      <c r="K63" s="42">
        <f>IF(P63=1,_xlfn.XLOOKUP(B63,'極スコア(裏)_DB'!$A$2:$A$171,'極スコア(裏)_DB'!$B$2:$B$171,"점수 정보 없음",1,1),_xlfn.XLOOKUP(B63,極スコア_DB!$A$1:$A$962,極スコア_DB!$B$1:$B$962,"점수 정보 없음",1,1))</f>
        <v>1001980</v>
      </c>
      <c r="L63" s="41">
        <v>0</v>
      </c>
      <c r="M63" s="41">
        <v>0</v>
      </c>
      <c r="N63" s="90"/>
      <c r="O63" s="42">
        <v>7</v>
      </c>
      <c r="P63" s="42">
        <v>0</v>
      </c>
    </row>
    <row r="64" spans="1:16" x14ac:dyDescent="0.3">
      <c r="A64" s="25">
        <f>IF(P64=1,_xlfn.XLOOKUP(B64,SongID_DB!$B$2:$B$964,SongID_DB!$A$2:$A$964,,1,1)+2000,_xlfn.XLOOKUP(B64,SongID_DB!$B$2:$B$964,SongID_DB!$A$2:$A$964,,1,1))</f>
        <v>552</v>
      </c>
      <c r="B64" s="41" t="s">
        <v>1628</v>
      </c>
      <c r="C64" s="41"/>
      <c r="D64" s="90"/>
      <c r="E64" s="75">
        <v>8</v>
      </c>
      <c r="F64" s="42">
        <v>4</v>
      </c>
      <c r="G64" s="41">
        <v>1</v>
      </c>
      <c r="H64" s="42">
        <f t="shared" ref="H64:H111" si="5">2^O64/2</f>
        <v>16</v>
      </c>
      <c r="I64" s="90" t="str">
        <f t="shared" si="1"/>
        <v/>
      </c>
      <c r="J64" s="42">
        <v>0</v>
      </c>
      <c r="K64" s="42">
        <f>IF(P64=1,_xlfn.XLOOKUP(B64,'極スコア(裏)_DB'!$A$2:$A$171,'極スコア(裏)_DB'!$B$2:$B$171,"점수 정보 없음",1,1),_xlfn.XLOOKUP(B64,極スコア_DB!$A$1:$A$962,極スコア_DB!$B$1:$B$962,"점수 정보 없음",1,1))</f>
        <v>1000400</v>
      </c>
      <c r="L64" s="41">
        <v>0</v>
      </c>
      <c r="M64" s="41">
        <v>0</v>
      </c>
      <c r="N64" s="90"/>
      <c r="O64" s="42">
        <v>5</v>
      </c>
      <c r="P64" s="42">
        <v>0</v>
      </c>
    </row>
    <row r="65" spans="1:16" x14ac:dyDescent="0.3">
      <c r="A65" s="25">
        <f>IF(P65=1,_xlfn.XLOOKUP(B65,SongID_DB!$B$2:$B$964,SongID_DB!$A$2:$A$964,,1,1)+2000,_xlfn.XLOOKUP(B65,SongID_DB!$B$2:$B$964,SongID_DB!$A$2:$A$964,,1,1))</f>
        <v>306</v>
      </c>
      <c r="B65" s="41" t="s">
        <v>1281</v>
      </c>
      <c r="C65" s="41" t="s">
        <v>2841</v>
      </c>
      <c r="D65" s="90"/>
      <c r="E65" s="75">
        <v>8</v>
      </c>
      <c r="F65" s="42">
        <v>4</v>
      </c>
      <c r="G65" s="41">
        <v>2</v>
      </c>
      <c r="H65" s="42">
        <f t="shared" si="5"/>
        <v>128</v>
      </c>
      <c r="I65" s="90" t="str">
        <f t="shared" si="1"/>
        <v/>
      </c>
      <c r="J65" s="42">
        <v>0</v>
      </c>
      <c r="K65" s="42">
        <f>IF(P65=1,_xlfn.XLOOKUP(B65,'極スコア(裏)_DB'!$A$2:$A$171,'極スコア(裏)_DB'!$B$2:$B$171,"점수 정보 없음",1,1),_xlfn.XLOOKUP(B65,極スコア_DB!$A$1:$A$962,極スコア_DB!$B$1:$B$962,"점수 정보 없음",1,1))</f>
        <v>1005500</v>
      </c>
      <c r="L65" s="41">
        <v>0</v>
      </c>
      <c r="M65" s="41">
        <v>0</v>
      </c>
      <c r="N65" s="90"/>
      <c r="O65" s="42">
        <v>8</v>
      </c>
      <c r="P65" s="42">
        <v>0</v>
      </c>
    </row>
    <row r="66" spans="1:16" x14ac:dyDescent="0.3">
      <c r="A66" s="25">
        <f>IF(P66=1,_xlfn.XLOOKUP(B66,SongID_DB!$B$2:$B$964,SongID_DB!$A$2:$A$964,,1,1)+2000,_xlfn.XLOOKUP(B66,SongID_DB!$B$2:$B$964,SongID_DB!$A$2:$A$964,,1,1))</f>
        <v>883</v>
      </c>
      <c r="B66" s="41" t="s">
        <v>2055</v>
      </c>
      <c r="C66" s="41" t="s">
        <v>2842</v>
      </c>
      <c r="D66" s="90"/>
      <c r="E66" s="75">
        <v>8</v>
      </c>
      <c r="F66" s="42">
        <v>4</v>
      </c>
      <c r="G66" s="41">
        <v>3</v>
      </c>
      <c r="H66" s="42">
        <f t="shared" si="5"/>
        <v>4</v>
      </c>
      <c r="I66" s="90" t="str">
        <f t="shared" si="1"/>
        <v/>
      </c>
      <c r="J66" s="42">
        <v>0</v>
      </c>
      <c r="K66" s="42">
        <f>IF(P66=1,_xlfn.XLOOKUP(B66,'極スコア(裏)_DB'!$A$2:$A$171,'極スコア(裏)_DB'!$B$2:$B$171,"점수 정보 없음",1,1),_xlfn.XLOOKUP(B66,極スコア_DB!$A$1:$A$962,極スコア_DB!$B$1:$B$962,"점수 정보 없음",1,1))</f>
        <v>1000830</v>
      </c>
      <c r="L66" s="41">
        <v>0</v>
      </c>
      <c r="M66" s="41">
        <v>0</v>
      </c>
      <c r="N66" s="90"/>
      <c r="O66" s="42">
        <v>3</v>
      </c>
      <c r="P66" s="42">
        <v>0</v>
      </c>
    </row>
    <row r="67" spans="1:16" x14ac:dyDescent="0.3">
      <c r="A67" s="25">
        <f>IF(P67=1,_xlfn.XLOOKUP(B67,SongID_DB!$B$2:$B$964,SongID_DB!$A$2:$A$964,,1,1)+2000,_xlfn.XLOOKUP(B67,SongID_DB!$B$2:$B$964,SongID_DB!$A$2:$A$964,,1,1))</f>
        <v>978</v>
      </c>
      <c r="B67" s="41" t="s">
        <v>2202</v>
      </c>
      <c r="C67" s="41" t="s">
        <v>2843</v>
      </c>
      <c r="D67" s="90"/>
      <c r="E67" s="75">
        <v>8</v>
      </c>
      <c r="F67" s="42">
        <v>4</v>
      </c>
      <c r="G67" s="41">
        <v>4</v>
      </c>
      <c r="H67" s="42">
        <f t="shared" si="5"/>
        <v>128</v>
      </c>
      <c r="I67" s="90" t="str">
        <f t="shared" ref="I67:I130" si="6">IF(ISNUMBER(SEARCH("達人",B67)),"보면분기문제",IF(ISNUMBER(SEARCH("玄人",B67)),"보면분기문제",IF(ISNUMBER(SEARCH("普通",B67)),"보면분기문제","")))</f>
        <v/>
      </c>
      <c r="J67" s="42">
        <v>0</v>
      </c>
      <c r="K67" s="42">
        <f>IF(P67=1,_xlfn.XLOOKUP(B67,'極スコア(裏)_DB'!$A$2:$A$171,'極スコア(裏)_DB'!$B$2:$B$171,"점수 정보 없음",1,1),_xlfn.XLOOKUP(B67,極スコア_DB!$A$1:$A$962,極スコア_DB!$B$1:$B$962,"점수 정보 없음",1,1))</f>
        <v>1000810</v>
      </c>
      <c r="L67" s="41">
        <v>0</v>
      </c>
      <c r="M67" s="41">
        <v>0</v>
      </c>
      <c r="N67" s="90"/>
      <c r="O67" s="42">
        <v>8</v>
      </c>
      <c r="P67" s="42">
        <v>0</v>
      </c>
    </row>
    <row r="68" spans="1:16" x14ac:dyDescent="0.3">
      <c r="A68" s="25">
        <f>IF(P68=1,_xlfn.XLOOKUP(B68,SongID_DB!$B$2:$B$964,SongID_DB!$A$2:$A$964,,1,1)+2000,_xlfn.XLOOKUP(B68,SongID_DB!$B$2:$B$964,SongID_DB!$A$2:$A$964,,1,1))</f>
        <v>551</v>
      </c>
      <c r="B68" s="41" t="s">
        <v>2699</v>
      </c>
      <c r="C68" s="41" t="s">
        <v>2844</v>
      </c>
      <c r="D68" s="90"/>
      <c r="E68" s="75">
        <v>8</v>
      </c>
      <c r="F68" s="42">
        <v>4</v>
      </c>
      <c r="G68" s="41">
        <v>5</v>
      </c>
      <c r="H68" s="42">
        <f t="shared" si="5"/>
        <v>16</v>
      </c>
      <c r="I68" s="90" t="str">
        <f t="shared" si="6"/>
        <v/>
      </c>
      <c r="J68" s="42">
        <v>0</v>
      </c>
      <c r="K68" s="42">
        <f>IF(P68=1,_xlfn.XLOOKUP(B68,'極スコア(裏)_DB'!$A$2:$A$171,'極スコア(裏)_DB'!$B$2:$B$171,"점수 정보 없음",1,1),_xlfn.XLOOKUP(B68,極スコア_DB!$A$1:$A$962,極スコア_DB!$B$1:$B$962,"점수 정보 없음",1,1))</f>
        <v>1001600</v>
      </c>
      <c r="L68" s="41">
        <v>0</v>
      </c>
      <c r="M68" s="41">
        <v>0</v>
      </c>
      <c r="N68" s="90"/>
      <c r="O68" s="42">
        <v>5</v>
      </c>
      <c r="P68" s="42">
        <v>0</v>
      </c>
    </row>
    <row r="69" spans="1:16" x14ac:dyDescent="0.3">
      <c r="A69" s="25">
        <f>IF(P69=1,_xlfn.XLOOKUP(B69,SongID_DB!$B$2:$B$964,SongID_DB!$A$2:$A$964,,1,1)+2000,_xlfn.XLOOKUP(B69,SongID_DB!$B$2:$B$964,SongID_DB!$A$2:$A$964,,1,1))</f>
        <v>257</v>
      </c>
      <c r="B69" s="41" t="s">
        <v>1212</v>
      </c>
      <c r="C69" s="41"/>
      <c r="D69" s="90"/>
      <c r="E69" s="75">
        <v>8</v>
      </c>
      <c r="F69" s="42">
        <v>4</v>
      </c>
      <c r="G69" s="41">
        <v>6</v>
      </c>
      <c r="H69" s="42">
        <f t="shared" si="5"/>
        <v>128</v>
      </c>
      <c r="I69" s="90" t="str">
        <f t="shared" si="6"/>
        <v/>
      </c>
      <c r="J69" s="42">
        <v>0</v>
      </c>
      <c r="K69" s="42">
        <f>IF(P69=1,_xlfn.XLOOKUP(B69,'極スコア(裏)_DB'!$A$2:$A$171,'極スコア(裏)_DB'!$B$2:$B$171,"점수 정보 없음",1,1),_xlfn.XLOOKUP(B69,極スコア_DB!$A$1:$A$962,極スコア_DB!$B$1:$B$962,"점수 정보 없음",1,1))</f>
        <v>0</v>
      </c>
      <c r="L69" s="41">
        <v>0</v>
      </c>
      <c r="M69" s="41">
        <v>0</v>
      </c>
      <c r="N69" s="90"/>
      <c r="O69" s="42">
        <v>8</v>
      </c>
      <c r="P69" s="42">
        <v>0</v>
      </c>
    </row>
    <row r="70" spans="1:16" x14ac:dyDescent="0.3">
      <c r="A70" s="25">
        <f>IF(P70=1,_xlfn.XLOOKUP(B70,SongID_DB!$B$2:$B$964,SongID_DB!$A$2:$A$964,,1,1)+2000,_xlfn.XLOOKUP(B70,SongID_DB!$B$2:$B$964,SongID_DB!$A$2:$A$964,,1,1))</f>
        <v>2256</v>
      </c>
      <c r="B70" s="41" t="s">
        <v>1210</v>
      </c>
      <c r="C70" s="41" t="s">
        <v>2845</v>
      </c>
      <c r="D70" s="90"/>
      <c r="E70" s="75">
        <v>8</v>
      </c>
      <c r="F70" s="42">
        <v>4</v>
      </c>
      <c r="G70" s="41">
        <v>7</v>
      </c>
      <c r="H70" s="42">
        <f t="shared" si="5"/>
        <v>2</v>
      </c>
      <c r="I70" s="90" t="str">
        <f t="shared" si="6"/>
        <v/>
      </c>
      <c r="J70" s="42">
        <v>0</v>
      </c>
      <c r="K70" s="42">
        <f>IF(P70=1,_xlfn.XLOOKUP(B70,'極スコア(裏)_DB'!$A$2:$A$171,'極スコア(裏)_DB'!$B$2:$B$171,"점수 정보 없음",1,1),_xlfn.XLOOKUP(B70,極スコア_DB!$A$1:$A$962,極スコア_DB!$B$1:$B$962,"점수 정보 없음",1,1))</f>
        <v>1002200</v>
      </c>
      <c r="L70" s="41">
        <v>0</v>
      </c>
      <c r="M70" s="41">
        <v>0</v>
      </c>
      <c r="N70" s="90"/>
      <c r="O70" s="42">
        <v>2</v>
      </c>
      <c r="P70" s="42">
        <v>1</v>
      </c>
    </row>
    <row r="71" spans="1:16" x14ac:dyDescent="0.3">
      <c r="A71" s="25">
        <f>IF(P71=1,_xlfn.XLOOKUP(B71,SongID_DB!$B$2:$B$964,SongID_DB!$A$2:$A$964,,1,1)+2000,_xlfn.XLOOKUP(B71,SongID_DB!$B$2:$B$964,SongID_DB!$A$2:$A$964,,1,1))</f>
        <v>150</v>
      </c>
      <c r="B71" s="42" t="s">
        <v>2700</v>
      </c>
      <c r="C71" s="41" t="s">
        <v>646</v>
      </c>
      <c r="D71" s="90"/>
      <c r="E71" s="75">
        <v>8</v>
      </c>
      <c r="F71" s="42">
        <v>4</v>
      </c>
      <c r="G71" s="41">
        <v>8</v>
      </c>
      <c r="H71" s="42">
        <f t="shared" si="5"/>
        <v>128</v>
      </c>
      <c r="I71" s="90" t="str">
        <f t="shared" si="6"/>
        <v/>
      </c>
      <c r="J71" s="42">
        <v>0</v>
      </c>
      <c r="K71" s="42">
        <f>IF(P71=1,_xlfn.XLOOKUP(B71,'極スコア(裏)_DB'!$A$2:$A$171,'極スコア(裏)_DB'!$B$2:$B$171,"점수 정보 없음",1,1),_xlfn.XLOOKUP(B71,極スコア_DB!$A$1:$A$962,極スコア_DB!$B$1:$B$962,"점수 정보 없음",1,1))</f>
        <v>1000850</v>
      </c>
      <c r="L71" s="41">
        <v>0</v>
      </c>
      <c r="M71" s="41">
        <v>0</v>
      </c>
      <c r="N71" s="90"/>
      <c r="O71" s="42">
        <v>8</v>
      </c>
      <c r="P71" s="42">
        <v>0</v>
      </c>
    </row>
    <row r="72" spans="1:16" x14ac:dyDescent="0.3">
      <c r="A72" s="25">
        <f>IF(P72=1,_xlfn.XLOOKUP(B72,SongID_DB!$B$2:$B$964,SongID_DB!$A$2:$A$964,,1,1)+2000,_xlfn.XLOOKUP(B72,SongID_DB!$B$2:$B$964,SongID_DB!$A$2:$A$964,,1,1))</f>
        <v>398</v>
      </c>
      <c r="B72" s="41" t="s">
        <v>1408</v>
      </c>
      <c r="C72" s="41" t="s">
        <v>2846</v>
      </c>
      <c r="D72" s="90"/>
      <c r="E72" s="75">
        <v>8</v>
      </c>
      <c r="F72" s="42">
        <v>4</v>
      </c>
      <c r="G72" s="41">
        <v>9</v>
      </c>
      <c r="H72" s="42">
        <f t="shared" si="5"/>
        <v>128</v>
      </c>
      <c r="I72" s="90" t="str">
        <f t="shared" si="6"/>
        <v/>
      </c>
      <c r="J72" s="42">
        <v>0</v>
      </c>
      <c r="K72" s="42">
        <f>IF(P72=1,_xlfn.XLOOKUP(B72,'極スコア(裏)_DB'!$A$2:$A$171,'極スコア(裏)_DB'!$B$2:$B$171,"점수 정보 없음",1,1),_xlfn.XLOOKUP(B72,極スコア_DB!$A$1:$A$962,極スコア_DB!$B$1:$B$962,"점수 정보 없음",1,1))</f>
        <v>1004480</v>
      </c>
      <c r="L72" s="41">
        <v>0</v>
      </c>
      <c r="M72" s="41">
        <v>0</v>
      </c>
      <c r="N72" s="90"/>
      <c r="O72" s="42">
        <v>8</v>
      </c>
      <c r="P72" s="42">
        <v>0</v>
      </c>
    </row>
    <row r="73" spans="1:16" x14ac:dyDescent="0.3">
      <c r="A73" s="25">
        <f>IF(P73=1,_xlfn.XLOOKUP(B73,SongID_DB!$B$2:$B$964,SongID_DB!$A$2:$A$964,,1,1)+2000,_xlfn.XLOOKUP(B73,SongID_DB!$B$2:$B$964,SongID_DB!$A$2:$A$964,,1,1))</f>
        <v>626</v>
      </c>
      <c r="B73" s="41" t="s">
        <v>1723</v>
      </c>
      <c r="C73" s="41" t="s">
        <v>53</v>
      </c>
      <c r="D73" s="90"/>
      <c r="E73" s="75">
        <v>8</v>
      </c>
      <c r="F73" s="42">
        <v>4</v>
      </c>
      <c r="G73" s="41">
        <v>10</v>
      </c>
      <c r="H73" s="42">
        <f t="shared" si="5"/>
        <v>64</v>
      </c>
      <c r="I73" s="90" t="str">
        <f t="shared" si="6"/>
        <v/>
      </c>
      <c r="J73" s="42">
        <v>0</v>
      </c>
      <c r="K73" s="42">
        <f>IF(P73=1,_xlfn.XLOOKUP(B73,'極スコア(裏)_DB'!$A$2:$A$171,'極スコア(裏)_DB'!$B$2:$B$171,"점수 정보 없음",1,1),_xlfn.XLOOKUP(B73,極スコア_DB!$A$1:$A$962,極スコア_DB!$B$1:$B$962,"점수 정보 없음",1,1))</f>
        <v>1003820</v>
      </c>
      <c r="L73" s="41">
        <v>0</v>
      </c>
      <c r="M73" s="41">
        <v>0</v>
      </c>
      <c r="N73" s="90"/>
      <c r="O73" s="42">
        <v>7</v>
      </c>
      <c r="P73" s="42">
        <v>0</v>
      </c>
    </row>
    <row r="74" spans="1:16" x14ac:dyDescent="0.3">
      <c r="A74" s="25">
        <f>IF(P74=1,_xlfn.XLOOKUP(B74,SongID_DB!$B$2:$B$964,SongID_DB!$A$2:$A$964,,1,1)+2000,_xlfn.XLOOKUP(B74,SongID_DB!$B$2:$B$964,SongID_DB!$A$2:$A$964,,1,1))</f>
        <v>704</v>
      </c>
      <c r="B74" s="41" t="s">
        <v>1820</v>
      </c>
      <c r="C74" s="41" t="s">
        <v>2847</v>
      </c>
      <c r="D74" s="90"/>
      <c r="E74" s="75">
        <v>8</v>
      </c>
      <c r="F74" s="42">
        <v>4</v>
      </c>
      <c r="G74" s="41">
        <v>11</v>
      </c>
      <c r="H74" s="42">
        <f t="shared" si="5"/>
        <v>16</v>
      </c>
      <c r="I74" s="90" t="str">
        <f t="shared" si="6"/>
        <v/>
      </c>
      <c r="J74" s="42">
        <v>0</v>
      </c>
      <c r="K74" s="42">
        <f>IF(P74=1,_xlfn.XLOOKUP(B74,'極スコア(裏)_DB'!$A$2:$A$171,'極スコア(裏)_DB'!$B$2:$B$171,"점수 정보 없음",1,1),_xlfn.XLOOKUP(B74,極スコア_DB!$A$1:$A$962,極スコア_DB!$B$1:$B$962,"점수 정보 없음",1,1))</f>
        <v>1001200</v>
      </c>
      <c r="L74" s="41">
        <v>0</v>
      </c>
      <c r="M74" s="41">
        <v>0</v>
      </c>
      <c r="N74" s="90"/>
      <c r="O74" s="42">
        <v>5</v>
      </c>
      <c r="P74" s="42">
        <v>0</v>
      </c>
    </row>
    <row r="75" spans="1:16" x14ac:dyDescent="0.3">
      <c r="A75" s="25">
        <f>IF(P75=1,_xlfn.XLOOKUP(B75,SongID_DB!$B$2:$B$964,SongID_DB!$A$2:$A$964,,1,1)+2000,_xlfn.XLOOKUP(B75,SongID_DB!$B$2:$B$964,SongID_DB!$A$2:$A$964,,1,1))</f>
        <v>917</v>
      </c>
      <c r="B75" s="41" t="s">
        <v>2105</v>
      </c>
      <c r="C75" s="41"/>
      <c r="D75" s="90"/>
      <c r="E75" s="75">
        <v>8</v>
      </c>
      <c r="F75" s="42">
        <v>4</v>
      </c>
      <c r="G75" s="41">
        <v>12</v>
      </c>
      <c r="H75" s="42">
        <f t="shared" si="5"/>
        <v>128</v>
      </c>
      <c r="I75" s="90" t="str">
        <f t="shared" si="6"/>
        <v/>
      </c>
      <c r="J75" s="42">
        <v>0</v>
      </c>
      <c r="K75" s="42">
        <f>IF(P75=1,_xlfn.XLOOKUP(B75,'極スコア(裏)_DB'!$A$2:$A$171,'極スコア(裏)_DB'!$B$2:$B$171,"점수 정보 없음",1,1),_xlfn.XLOOKUP(B75,極スコア_DB!$A$1:$A$962,極スコア_DB!$B$1:$B$962,"점수 정보 없음",1,1))</f>
        <v>1003250</v>
      </c>
      <c r="L75" s="41">
        <v>0</v>
      </c>
      <c r="M75" s="41">
        <v>0</v>
      </c>
      <c r="N75" s="90"/>
      <c r="O75" s="42">
        <v>8</v>
      </c>
      <c r="P75" s="42">
        <v>0</v>
      </c>
    </row>
    <row r="76" spans="1:16" x14ac:dyDescent="0.3">
      <c r="A76" s="25">
        <f>IF(P76=1,_xlfn.XLOOKUP(B76,SongID_DB!$B$2:$B$964,SongID_DB!$A$2:$A$964,,1,1)+2000,_xlfn.XLOOKUP(B76,SongID_DB!$B$2:$B$964,SongID_DB!$A$2:$A$964,,1,1))</f>
        <v>560</v>
      </c>
      <c r="B76" s="41" t="s">
        <v>1641</v>
      </c>
      <c r="C76" s="41"/>
      <c r="D76" s="90"/>
      <c r="E76" s="75">
        <v>8</v>
      </c>
      <c r="F76" s="42">
        <v>4</v>
      </c>
      <c r="G76" s="41">
        <v>13</v>
      </c>
      <c r="H76" s="42">
        <f t="shared" si="5"/>
        <v>128</v>
      </c>
      <c r="I76" s="90" t="str">
        <f t="shared" si="6"/>
        <v/>
      </c>
      <c r="J76" s="42">
        <v>0</v>
      </c>
      <c r="K76" s="42">
        <f>IF(P76=1,_xlfn.XLOOKUP(B76,'極スコア(裏)_DB'!$A$2:$A$171,'極スコア(裏)_DB'!$B$2:$B$171,"점수 정보 없음",1,1),_xlfn.XLOOKUP(B76,極スコア_DB!$A$1:$A$962,極スコア_DB!$B$1:$B$962,"점수 정보 없음",1,1))</f>
        <v>0</v>
      </c>
      <c r="L76" s="41">
        <v>0</v>
      </c>
      <c r="M76" s="41">
        <v>0</v>
      </c>
      <c r="N76" s="90"/>
      <c r="O76" s="42">
        <v>8</v>
      </c>
      <c r="P76" s="42">
        <v>0</v>
      </c>
    </row>
    <row r="77" spans="1:16" x14ac:dyDescent="0.3">
      <c r="A77" s="25">
        <f>IF(P77=1,_xlfn.XLOOKUP(B77,SongID_DB!$B$2:$B$964,SongID_DB!$A$2:$A$964,,1,1)+2000,_xlfn.XLOOKUP(B77,SongID_DB!$B$2:$B$964,SongID_DB!$A$2:$A$964,,1,1))</f>
        <v>221</v>
      </c>
      <c r="B77" s="41" t="s">
        <v>1161</v>
      </c>
      <c r="C77" s="41" t="s">
        <v>2848</v>
      </c>
      <c r="D77" s="90"/>
      <c r="E77" s="75">
        <v>8</v>
      </c>
      <c r="F77" s="42">
        <v>4</v>
      </c>
      <c r="G77" s="41">
        <v>14</v>
      </c>
      <c r="H77" s="42">
        <f t="shared" si="5"/>
        <v>128</v>
      </c>
      <c r="I77" s="90" t="str">
        <f t="shared" si="6"/>
        <v/>
      </c>
      <c r="J77" s="42">
        <v>0</v>
      </c>
      <c r="K77" s="42">
        <f>IF(P77=1,_xlfn.XLOOKUP(B77,'極スコア(裏)_DB'!$A$2:$A$171,'極スコア(裏)_DB'!$B$2:$B$171,"점수 정보 없음",1,1),_xlfn.XLOOKUP(B77,極スコア_DB!$A$1:$A$962,極スコア_DB!$B$1:$B$962,"점수 정보 없음",1,1))</f>
        <v>1001310</v>
      </c>
      <c r="L77" s="41">
        <v>0</v>
      </c>
      <c r="M77" s="41">
        <v>0</v>
      </c>
      <c r="N77" s="90"/>
      <c r="O77" s="42">
        <v>8</v>
      </c>
      <c r="P77" s="42">
        <v>0</v>
      </c>
    </row>
    <row r="78" spans="1:16" x14ac:dyDescent="0.3">
      <c r="A78" s="25">
        <f>IF(P78=1,_xlfn.XLOOKUP(B78,SongID_DB!$B$2:$B$964,SongID_DB!$A$2:$A$964,,1,1)+2000,_xlfn.XLOOKUP(B78,SongID_DB!$B$2:$B$964,SongID_DB!$A$2:$A$964,,1,1))</f>
        <v>944</v>
      </c>
      <c r="B78" s="41" t="s">
        <v>2149</v>
      </c>
      <c r="C78" s="41" t="s">
        <v>2849</v>
      </c>
      <c r="D78" s="90"/>
      <c r="E78" s="75">
        <v>8</v>
      </c>
      <c r="F78" s="42">
        <v>4</v>
      </c>
      <c r="G78" s="41">
        <v>15</v>
      </c>
      <c r="H78" s="42">
        <f t="shared" si="5"/>
        <v>128</v>
      </c>
      <c r="I78" s="90" t="str">
        <f t="shared" si="6"/>
        <v/>
      </c>
      <c r="J78" s="42">
        <v>0</v>
      </c>
      <c r="K78" s="42">
        <f>IF(P78=1,_xlfn.XLOOKUP(B78,'極スコア(裏)_DB'!$A$2:$A$171,'極スコア(裏)_DB'!$B$2:$B$171,"점수 정보 없음",1,1),_xlfn.XLOOKUP(B78,極スコア_DB!$A$1:$A$962,極スコア_DB!$B$1:$B$962,"점수 정보 없음",1,1))</f>
        <v>1002920</v>
      </c>
      <c r="L78" s="41">
        <v>0</v>
      </c>
      <c r="M78" s="41">
        <v>0</v>
      </c>
      <c r="N78" s="90"/>
      <c r="O78" s="42">
        <v>8</v>
      </c>
      <c r="P78" s="42">
        <v>0</v>
      </c>
    </row>
    <row r="79" spans="1:16" x14ac:dyDescent="0.3">
      <c r="A79" s="25">
        <f>IF(P79=1,_xlfn.XLOOKUP(B79,SongID_DB!$B$2:$B$964,SongID_DB!$A$2:$A$964,,1,1)+2000,_xlfn.XLOOKUP(B79,SongID_DB!$B$2:$B$964,SongID_DB!$A$2:$A$964,,1,1))</f>
        <v>316</v>
      </c>
      <c r="B79" s="41" t="s">
        <v>1299</v>
      </c>
      <c r="C79" s="41" t="s">
        <v>2850</v>
      </c>
      <c r="D79" s="90"/>
      <c r="E79" s="75">
        <v>8</v>
      </c>
      <c r="F79" s="42">
        <v>4</v>
      </c>
      <c r="G79" s="41">
        <v>16</v>
      </c>
      <c r="H79" s="42">
        <f t="shared" si="5"/>
        <v>128</v>
      </c>
      <c r="I79" s="90" t="str">
        <f t="shared" si="6"/>
        <v/>
      </c>
      <c r="J79" s="42">
        <v>0</v>
      </c>
      <c r="K79" s="42">
        <f>IF(P79=1,_xlfn.XLOOKUP(B79,'極スコア(裏)_DB'!$A$2:$A$171,'極スコア(裏)_DB'!$B$2:$B$171,"점수 정보 없음",1,1),_xlfn.XLOOKUP(B79,極スコア_DB!$A$1:$A$962,極スコア_DB!$B$1:$B$962,"점수 정보 없음",1,1))</f>
        <v>1003350</v>
      </c>
      <c r="L79" s="41">
        <v>0</v>
      </c>
      <c r="M79" s="41">
        <v>0</v>
      </c>
      <c r="N79" s="90"/>
      <c r="O79" s="42">
        <v>8</v>
      </c>
      <c r="P79" s="42">
        <v>0</v>
      </c>
    </row>
    <row r="80" spans="1:16" x14ac:dyDescent="0.3">
      <c r="A80" s="25">
        <f>IF(P80=1,_xlfn.XLOOKUP(B80,SongID_DB!$B$2:$B$964,SongID_DB!$A$2:$A$964,,1,1)+2000,_xlfn.XLOOKUP(B80,SongID_DB!$B$2:$B$964,SongID_DB!$A$2:$A$964,,1,1))</f>
        <v>86</v>
      </c>
      <c r="B80" s="41" t="s">
        <v>984</v>
      </c>
      <c r="C80" s="41" t="s">
        <v>2851</v>
      </c>
      <c r="D80" s="90"/>
      <c r="E80" s="75">
        <v>8</v>
      </c>
      <c r="F80" s="42">
        <v>4</v>
      </c>
      <c r="G80" s="41">
        <v>17</v>
      </c>
      <c r="H80" s="42">
        <f t="shared" si="5"/>
        <v>64</v>
      </c>
      <c r="I80" s="90" t="str">
        <f t="shared" si="6"/>
        <v/>
      </c>
      <c r="J80" s="42">
        <v>0</v>
      </c>
      <c r="K80" s="42">
        <f>IF(P80=1,_xlfn.XLOOKUP(B80,'極スコア(裏)_DB'!$A$2:$A$171,'極スコア(裏)_DB'!$B$2:$B$171,"점수 정보 없음",1,1),_xlfn.XLOOKUP(B80,極スコア_DB!$A$1:$A$962,極スコア_DB!$B$1:$B$962,"점수 정보 없음",1,1))</f>
        <v>1004430</v>
      </c>
      <c r="L80" s="41">
        <v>0</v>
      </c>
      <c r="M80" s="41">
        <v>0</v>
      </c>
      <c r="N80" s="90"/>
      <c r="O80" s="42">
        <v>7</v>
      </c>
      <c r="P80" s="42">
        <v>0</v>
      </c>
    </row>
    <row r="81" spans="1:16" x14ac:dyDescent="0.3">
      <c r="A81" s="25">
        <f>IF(P81=1,_xlfn.XLOOKUP(B81,SongID_DB!$B$2:$B$964,SongID_DB!$A$2:$A$964,,1,1)+2000,_xlfn.XLOOKUP(B81,SongID_DB!$B$2:$B$964,SongID_DB!$A$2:$A$964,,1,1))</f>
        <v>416</v>
      </c>
      <c r="B81" s="41" t="s">
        <v>1438</v>
      </c>
      <c r="C81" s="41"/>
      <c r="D81" s="90"/>
      <c r="E81" s="75">
        <v>8</v>
      </c>
      <c r="F81" s="42">
        <v>4</v>
      </c>
      <c r="G81" s="41">
        <v>18</v>
      </c>
      <c r="H81" s="42">
        <f t="shared" si="5"/>
        <v>32</v>
      </c>
      <c r="I81" s="90" t="str">
        <f t="shared" si="6"/>
        <v/>
      </c>
      <c r="J81" s="42">
        <v>0</v>
      </c>
      <c r="K81" s="42">
        <f>IF(P81=1,_xlfn.XLOOKUP(B81,'極スコア(裏)_DB'!$A$2:$A$171,'極スコア(裏)_DB'!$B$2:$B$171,"점수 정보 없음",1,1),_xlfn.XLOOKUP(B81,極スコア_DB!$A$1:$A$962,極スコア_DB!$B$1:$B$962,"점수 정보 없음",1,1))</f>
        <v>1004260</v>
      </c>
      <c r="L81" s="41">
        <v>0</v>
      </c>
      <c r="M81" s="41">
        <v>0</v>
      </c>
      <c r="N81" s="90"/>
      <c r="O81" s="42">
        <v>6</v>
      </c>
      <c r="P81" s="42">
        <v>0</v>
      </c>
    </row>
    <row r="82" spans="1:16" x14ac:dyDescent="0.3">
      <c r="A82" s="25">
        <f>IF(P82=1,_xlfn.XLOOKUP(B82,SongID_DB!$B$2:$B$964,SongID_DB!$A$2:$A$964,,1,1)+2000,_xlfn.XLOOKUP(B82,SongID_DB!$B$2:$B$964,SongID_DB!$A$2:$A$964,,1,1))</f>
        <v>498</v>
      </c>
      <c r="B82" s="41" t="s">
        <v>1553</v>
      </c>
      <c r="C82" s="41"/>
      <c r="D82" s="90"/>
      <c r="E82" s="75">
        <v>8</v>
      </c>
      <c r="F82" s="42">
        <v>4</v>
      </c>
      <c r="G82" s="41">
        <v>19</v>
      </c>
      <c r="H82" s="42">
        <f t="shared" si="5"/>
        <v>32</v>
      </c>
      <c r="I82" s="90" t="str">
        <f t="shared" si="6"/>
        <v/>
      </c>
      <c r="J82" s="42">
        <v>0</v>
      </c>
      <c r="K82" s="42">
        <f>IF(P82=1,_xlfn.XLOOKUP(B82,'極スコア(裏)_DB'!$A$2:$A$171,'極スコア(裏)_DB'!$B$2:$B$171,"점수 정보 없음",1,1),_xlfn.XLOOKUP(B82,極スコア_DB!$A$1:$A$962,極スコア_DB!$B$1:$B$962,"점수 정보 없음",1,1))</f>
        <v>1004500</v>
      </c>
      <c r="L82" s="41">
        <v>0</v>
      </c>
      <c r="M82" s="41">
        <v>0</v>
      </c>
      <c r="N82" s="90"/>
      <c r="O82" s="42">
        <v>6</v>
      </c>
      <c r="P82" s="42">
        <v>0</v>
      </c>
    </row>
    <row r="83" spans="1:16" x14ac:dyDescent="0.3">
      <c r="A83" s="25">
        <f>IF(P83=1,_xlfn.XLOOKUP(B83,SongID_DB!$B$2:$B$964,SongID_DB!$A$2:$A$964,,1,1)+2000,_xlfn.XLOOKUP(B83,SongID_DB!$B$2:$B$964,SongID_DB!$A$2:$A$964,,1,1))</f>
        <v>1021</v>
      </c>
      <c r="B83" s="41" t="s">
        <v>2255</v>
      </c>
      <c r="C83" s="41"/>
      <c r="D83" s="90"/>
      <c r="E83" s="75">
        <v>8</v>
      </c>
      <c r="F83" s="42">
        <v>4</v>
      </c>
      <c r="G83" s="41">
        <v>20</v>
      </c>
      <c r="H83" s="42">
        <f t="shared" si="5"/>
        <v>128</v>
      </c>
      <c r="I83" s="90" t="str">
        <f t="shared" si="6"/>
        <v/>
      </c>
      <c r="J83" s="42">
        <v>0</v>
      </c>
      <c r="K83" s="42">
        <f>IF(P83=1,_xlfn.XLOOKUP(B83,'極スコア(裏)_DB'!$A$2:$A$171,'極スコア(裏)_DB'!$B$2:$B$171,"점수 정보 없음",1,1),_xlfn.XLOOKUP(B83,極スコア_DB!$A$1:$A$962,極スコア_DB!$B$1:$B$962,"점수 정보 없음",1,1))</f>
        <v>0</v>
      </c>
      <c r="L83" s="41">
        <v>0</v>
      </c>
      <c r="M83" s="41">
        <v>0</v>
      </c>
      <c r="N83" s="90"/>
      <c r="O83" s="42">
        <v>8</v>
      </c>
      <c r="P83" s="42">
        <v>0</v>
      </c>
    </row>
    <row r="84" spans="1:16" x14ac:dyDescent="0.3">
      <c r="A84" s="25">
        <f>IF(P84=1,_xlfn.XLOOKUP(B84,SongID_DB!$B$2:$B$964,SongID_DB!$A$2:$A$964,,1,1)+2000,_xlfn.XLOOKUP(B84,SongID_DB!$B$2:$B$964,SongID_DB!$A$2:$A$964,,1,1))</f>
        <v>389</v>
      </c>
      <c r="B84" s="41" t="s">
        <v>2701</v>
      </c>
      <c r="C84" s="41" t="s">
        <v>2852</v>
      </c>
      <c r="D84" s="90"/>
      <c r="E84" s="75">
        <v>8</v>
      </c>
      <c r="F84" s="42">
        <v>4</v>
      </c>
      <c r="G84" s="41">
        <v>21</v>
      </c>
      <c r="H84" s="42">
        <f t="shared" si="5"/>
        <v>128</v>
      </c>
      <c r="I84" s="90" t="str">
        <f t="shared" si="6"/>
        <v/>
      </c>
      <c r="J84" s="42">
        <v>0</v>
      </c>
      <c r="K84" s="42">
        <f>IF(P84=1,_xlfn.XLOOKUP(B84,'極スコア(裏)_DB'!$A$2:$A$171,'極スコア(裏)_DB'!$B$2:$B$171,"점수 정보 없음",1,1),_xlfn.XLOOKUP(B84,極スコア_DB!$A$1:$A$962,極スコア_DB!$B$1:$B$962,"점수 정보 없음",1,1))</f>
        <v>1001600</v>
      </c>
      <c r="L84" s="41">
        <v>0</v>
      </c>
      <c r="M84" s="41">
        <v>0</v>
      </c>
      <c r="N84" s="90"/>
      <c r="O84" s="42">
        <v>8</v>
      </c>
      <c r="P84" s="42">
        <v>0</v>
      </c>
    </row>
    <row r="85" spans="1:16" x14ac:dyDescent="0.3">
      <c r="A85" s="25">
        <f>IF(P85=1,_xlfn.XLOOKUP(B85,SongID_DB!$B$2:$B$964,SongID_DB!$A$2:$A$964,,1,1)+2000,_xlfn.XLOOKUP(B85,SongID_DB!$B$2:$B$964,SongID_DB!$A$2:$A$964,,1,1))</f>
        <v>191</v>
      </c>
      <c r="B85" s="41" t="s">
        <v>1121</v>
      </c>
      <c r="C85" s="41" t="s">
        <v>2853</v>
      </c>
      <c r="D85" s="90"/>
      <c r="E85" s="75">
        <v>8</v>
      </c>
      <c r="F85" s="42">
        <v>4</v>
      </c>
      <c r="G85" s="41">
        <v>22</v>
      </c>
      <c r="H85" s="42">
        <f t="shared" si="5"/>
        <v>128</v>
      </c>
      <c r="I85" s="90" t="str">
        <f t="shared" si="6"/>
        <v/>
      </c>
      <c r="J85" s="42">
        <v>0</v>
      </c>
      <c r="K85" s="42">
        <f>IF(P85=1,_xlfn.XLOOKUP(B85,'極スコア(裏)_DB'!$A$2:$A$171,'極スコア(裏)_DB'!$B$2:$B$171,"점수 정보 없음",1,1),_xlfn.XLOOKUP(B85,極スコア_DB!$A$1:$A$962,極スコア_DB!$B$1:$B$962,"점수 정보 없음",1,1))</f>
        <v>1005460</v>
      </c>
      <c r="L85" s="41">
        <v>0</v>
      </c>
      <c r="M85" s="41">
        <v>0</v>
      </c>
      <c r="N85" s="90"/>
      <c r="O85" s="42">
        <v>8</v>
      </c>
      <c r="P85" s="42">
        <v>0</v>
      </c>
    </row>
    <row r="86" spans="1:16" x14ac:dyDescent="0.3">
      <c r="A86" s="25">
        <f>IF(P86=1,_xlfn.XLOOKUP(B86,SongID_DB!$B$2:$B$964,SongID_DB!$A$2:$A$964,,1,1)+2000,_xlfn.XLOOKUP(B86,SongID_DB!$B$2:$B$964,SongID_DB!$A$2:$A$964,,1,1))</f>
        <v>343</v>
      </c>
      <c r="B86" s="41" t="s">
        <v>1332</v>
      </c>
      <c r="C86" s="41"/>
      <c r="D86" s="90"/>
      <c r="E86" s="75">
        <v>8</v>
      </c>
      <c r="F86" s="42">
        <v>4</v>
      </c>
      <c r="G86" s="41">
        <v>23</v>
      </c>
      <c r="H86" s="42">
        <f t="shared" si="5"/>
        <v>16</v>
      </c>
      <c r="I86" s="90" t="str">
        <f t="shared" si="6"/>
        <v/>
      </c>
      <c r="J86" s="42">
        <v>0</v>
      </c>
      <c r="K86" s="42">
        <f>IF(P86=1,_xlfn.XLOOKUP(B86,'極スコア(裏)_DB'!$A$2:$A$171,'極スコア(裏)_DB'!$B$2:$B$171,"점수 정보 없음",1,1),_xlfn.XLOOKUP(B86,極スコア_DB!$A$1:$A$962,極スコア_DB!$B$1:$B$962,"점수 정보 없음",1,1))</f>
        <v>1003650</v>
      </c>
      <c r="L86" s="41">
        <v>0</v>
      </c>
      <c r="M86" s="41">
        <v>0</v>
      </c>
      <c r="N86" s="90"/>
      <c r="O86" s="42">
        <v>5</v>
      </c>
      <c r="P86" s="42">
        <v>0</v>
      </c>
    </row>
    <row r="87" spans="1:16" x14ac:dyDescent="0.3">
      <c r="A87" s="25">
        <f>IF(P87=1,_xlfn.XLOOKUP(B87,SongID_DB!$B$2:$B$964,SongID_DB!$A$2:$A$964,,1,1)+2000,_xlfn.XLOOKUP(B87,SongID_DB!$B$2:$B$964,SongID_DB!$A$2:$A$964,,1,1))</f>
        <v>2231</v>
      </c>
      <c r="B87" s="41" t="s">
        <v>1177</v>
      </c>
      <c r="C87" s="41" t="s">
        <v>2854</v>
      </c>
      <c r="D87" s="90"/>
      <c r="E87" s="75">
        <v>8</v>
      </c>
      <c r="F87" s="42">
        <v>4</v>
      </c>
      <c r="G87" s="41">
        <v>24</v>
      </c>
      <c r="H87" s="42">
        <f t="shared" si="5"/>
        <v>2</v>
      </c>
      <c r="I87" s="90" t="str">
        <f t="shared" si="6"/>
        <v/>
      </c>
      <c r="J87" s="42">
        <v>0</v>
      </c>
      <c r="K87" s="42">
        <f>IF(P87=1,_xlfn.XLOOKUP(B87,'極スコア(裏)_DB'!$A$2:$A$171,'極スコア(裏)_DB'!$B$2:$B$171,"점수 정보 없음",1,1),_xlfn.XLOOKUP(B87,極スコア_DB!$A$1:$A$962,極スコア_DB!$B$1:$B$962,"점수 정보 없음",1,1))</f>
        <v>1000630</v>
      </c>
      <c r="L87" s="41">
        <v>0</v>
      </c>
      <c r="M87" s="41">
        <v>0</v>
      </c>
      <c r="N87" s="90"/>
      <c r="O87" s="42">
        <v>2</v>
      </c>
      <c r="P87" s="42">
        <v>1</v>
      </c>
    </row>
    <row r="88" spans="1:16" x14ac:dyDescent="0.3">
      <c r="A88" s="25">
        <f>IF(P88=1,_xlfn.XLOOKUP(B88,SongID_DB!$B$2:$B$964,SongID_DB!$A$2:$A$964,,1,1)+2000,_xlfn.XLOOKUP(B88,SongID_DB!$B$2:$B$964,SongID_DB!$A$2:$A$964,,1,1))</f>
        <v>616</v>
      </c>
      <c r="B88" s="41" t="s">
        <v>1710</v>
      </c>
      <c r="C88" s="41" t="s">
        <v>2855</v>
      </c>
      <c r="D88" s="90"/>
      <c r="E88" s="75">
        <v>8</v>
      </c>
      <c r="F88" s="42">
        <v>4</v>
      </c>
      <c r="G88" s="41">
        <v>25</v>
      </c>
      <c r="H88" s="42">
        <f t="shared" si="5"/>
        <v>128</v>
      </c>
      <c r="I88" s="90" t="str">
        <f t="shared" si="6"/>
        <v/>
      </c>
      <c r="J88" s="42">
        <v>0</v>
      </c>
      <c r="K88" s="42">
        <f>IF(P88=1,_xlfn.XLOOKUP(B88,'極スコア(裏)_DB'!$A$2:$A$171,'極スコア(裏)_DB'!$B$2:$B$171,"점수 정보 없음",1,1),_xlfn.XLOOKUP(B88,極スコア_DB!$A$1:$A$962,極スコア_DB!$B$1:$B$962,"점수 정보 없음",1,1))</f>
        <v>1003460</v>
      </c>
      <c r="L88" s="41">
        <v>0</v>
      </c>
      <c r="M88" s="41">
        <v>0</v>
      </c>
      <c r="N88" s="90"/>
      <c r="O88" s="42">
        <v>8</v>
      </c>
      <c r="P88" s="42">
        <v>0</v>
      </c>
    </row>
    <row r="89" spans="1:16" x14ac:dyDescent="0.3">
      <c r="A89" s="25">
        <f>IF(P89=1,_xlfn.XLOOKUP(B89,SongID_DB!$B$2:$B$964,SongID_DB!$A$2:$A$964,,1,1)+2000,_xlfn.XLOOKUP(B89,SongID_DB!$B$2:$B$964,SongID_DB!$A$2:$A$964,,1,1))</f>
        <v>53</v>
      </c>
      <c r="B89" s="41" t="s">
        <v>2702</v>
      </c>
      <c r="C89" s="41" t="s">
        <v>2856</v>
      </c>
      <c r="D89" s="90"/>
      <c r="E89" s="75">
        <v>8</v>
      </c>
      <c r="F89" s="42">
        <v>4</v>
      </c>
      <c r="G89" s="41">
        <v>26</v>
      </c>
      <c r="H89" s="42">
        <f t="shared" si="5"/>
        <v>128</v>
      </c>
      <c r="I89" s="90" t="str">
        <f t="shared" si="6"/>
        <v>보면분기문제</v>
      </c>
      <c r="J89" s="42">
        <v>0</v>
      </c>
      <c r="K89" s="42">
        <f>IF(P89=1,_xlfn.XLOOKUP(B89,'極スコア(裏)_DB'!$A$2:$A$171,'極スコア(裏)_DB'!$B$2:$B$171,"점수 정보 없음",1,1),_xlfn.XLOOKUP(B89,極スコア_DB!$A$1:$A$962,極スコア_DB!$B$1:$B$962,"점수 정보 없음",1,1))</f>
        <v>0</v>
      </c>
      <c r="L89" s="41">
        <v>0</v>
      </c>
      <c r="M89" s="41">
        <v>0</v>
      </c>
      <c r="N89" s="90"/>
      <c r="O89" s="42">
        <v>8</v>
      </c>
      <c r="P89" s="42">
        <v>0</v>
      </c>
    </row>
    <row r="90" spans="1:16" x14ac:dyDescent="0.3">
      <c r="A90" s="25">
        <f>IF(P90=1,_xlfn.XLOOKUP(B90,SongID_DB!$B$2:$B$964,SongID_DB!$A$2:$A$964,,1,1)+2000,_xlfn.XLOOKUP(B90,SongID_DB!$B$2:$B$964,SongID_DB!$A$2:$A$964,,1,1))</f>
        <v>988</v>
      </c>
      <c r="B90" s="42" t="s">
        <v>2214</v>
      </c>
      <c r="C90" s="42" t="s">
        <v>2857</v>
      </c>
      <c r="D90" s="90"/>
      <c r="E90" s="75">
        <v>8</v>
      </c>
      <c r="F90" s="42">
        <v>4</v>
      </c>
      <c r="G90" s="41">
        <v>27</v>
      </c>
      <c r="H90" s="42">
        <f t="shared" si="5"/>
        <v>8</v>
      </c>
      <c r="I90" s="90" t="str">
        <f t="shared" si="6"/>
        <v/>
      </c>
      <c r="J90" s="42">
        <v>0</v>
      </c>
      <c r="K90" s="42">
        <f>IF(P90=1,_xlfn.XLOOKUP(B90,'極スコア(裏)_DB'!$A$2:$A$171,'極スコア(裏)_DB'!$B$2:$B$171,"점수 정보 없음",1,1),_xlfn.XLOOKUP(B90,極スコア_DB!$A$1:$A$962,極スコア_DB!$B$1:$B$962,"점수 정보 없음",1,1))</f>
        <v>1004120</v>
      </c>
      <c r="L90" s="41">
        <v>0</v>
      </c>
      <c r="M90" s="41">
        <v>0</v>
      </c>
      <c r="N90" s="90"/>
      <c r="O90" s="42">
        <v>4</v>
      </c>
      <c r="P90" s="42">
        <v>0</v>
      </c>
    </row>
    <row r="91" spans="1:16" x14ac:dyDescent="0.3">
      <c r="A91" s="25">
        <f>IF(P91=1,_xlfn.XLOOKUP(B91,SongID_DB!$B$2:$B$964,SongID_DB!$A$2:$A$964,,1,1)+2000,_xlfn.XLOOKUP(B91,SongID_DB!$B$2:$B$964,SongID_DB!$A$2:$A$964,,1,1))</f>
        <v>367</v>
      </c>
      <c r="B91" s="42" t="s">
        <v>2703</v>
      </c>
      <c r="C91" s="42" t="s">
        <v>2858</v>
      </c>
      <c r="D91" s="90"/>
      <c r="E91" s="75">
        <v>8</v>
      </c>
      <c r="F91" s="42">
        <v>4</v>
      </c>
      <c r="G91" s="41">
        <v>28</v>
      </c>
      <c r="H91" s="42">
        <f t="shared" si="5"/>
        <v>128</v>
      </c>
      <c r="I91" s="90" t="str">
        <f t="shared" si="6"/>
        <v/>
      </c>
      <c r="J91" s="42">
        <v>0</v>
      </c>
      <c r="K91" s="42">
        <f>IF(P91=1,_xlfn.XLOOKUP(B91,'極スコア(裏)_DB'!$A$2:$A$171,'極スコア(裏)_DB'!$B$2:$B$171,"점수 정보 없음",1,1),_xlfn.XLOOKUP(B91,極スコア_DB!$A$1:$A$962,極スコア_DB!$B$1:$B$962,"점수 정보 없음",1,1))</f>
        <v>0</v>
      </c>
      <c r="L91" s="41">
        <v>0</v>
      </c>
      <c r="M91" s="41">
        <v>0</v>
      </c>
      <c r="N91" s="90"/>
      <c r="O91" s="42">
        <v>8</v>
      </c>
      <c r="P91" s="42">
        <v>0</v>
      </c>
    </row>
    <row r="92" spans="1:16" x14ac:dyDescent="0.3">
      <c r="A92" s="25">
        <f>IF(P92=1,_xlfn.XLOOKUP(B92,SongID_DB!$B$2:$B$964,SongID_DB!$A$2:$A$964,,1,1)+2000,_xlfn.XLOOKUP(B92,SongID_DB!$B$2:$B$964,SongID_DB!$A$2:$A$964,,1,1))</f>
        <v>507</v>
      </c>
      <c r="B92" s="42" t="s">
        <v>2704</v>
      </c>
      <c r="C92" s="42" t="s">
        <v>2859</v>
      </c>
      <c r="D92" s="90"/>
      <c r="E92" s="75">
        <v>8</v>
      </c>
      <c r="F92" s="42">
        <v>4</v>
      </c>
      <c r="G92" s="41">
        <v>29</v>
      </c>
      <c r="H92" s="42">
        <f t="shared" si="5"/>
        <v>16</v>
      </c>
      <c r="I92" s="90" t="str">
        <f t="shared" si="6"/>
        <v/>
      </c>
      <c r="J92" s="42">
        <v>0</v>
      </c>
      <c r="K92" s="42">
        <f>IF(P92=1,_xlfn.XLOOKUP(B92,'極スコア(裏)_DB'!$A$2:$A$171,'極スコア(裏)_DB'!$B$2:$B$171,"점수 정보 없음",1,1),_xlfn.XLOOKUP(B92,極スコア_DB!$A$1:$A$962,極スコア_DB!$B$1:$B$962,"점수 정보 없음",1,1))</f>
        <v>1006830</v>
      </c>
      <c r="L92" s="41">
        <v>0</v>
      </c>
      <c r="M92" s="41">
        <v>0</v>
      </c>
      <c r="N92" s="90"/>
      <c r="O92" s="42">
        <v>5</v>
      </c>
      <c r="P92" s="42">
        <v>0</v>
      </c>
    </row>
    <row r="93" spans="1:16" x14ac:dyDescent="0.3">
      <c r="A93" s="25">
        <f>IF(P93=1,_xlfn.XLOOKUP(B93,SongID_DB!$B$2:$B$964,SongID_DB!$A$2:$A$964,,1,1)+2000,_xlfn.XLOOKUP(B93,SongID_DB!$B$2:$B$964,SongID_DB!$A$2:$A$964,,1,1))</f>
        <v>908</v>
      </c>
      <c r="B93" s="42" t="s">
        <v>2092</v>
      </c>
      <c r="C93" s="42" t="s">
        <v>2860</v>
      </c>
      <c r="D93" s="90"/>
      <c r="E93" s="75">
        <v>8</v>
      </c>
      <c r="F93" s="42">
        <v>4</v>
      </c>
      <c r="G93" s="41">
        <v>30</v>
      </c>
      <c r="H93" s="42">
        <f t="shared" si="5"/>
        <v>8</v>
      </c>
      <c r="I93" s="90" t="str">
        <f t="shared" si="6"/>
        <v/>
      </c>
      <c r="J93" s="42">
        <v>0</v>
      </c>
      <c r="K93" s="42">
        <f>IF(P93=1,_xlfn.XLOOKUP(B93,'極スコア(裏)_DB'!$A$2:$A$171,'極スコア(裏)_DB'!$B$2:$B$171,"점수 정보 없음",1,1),_xlfn.XLOOKUP(B93,極スコア_DB!$A$1:$A$962,極スコア_DB!$B$1:$B$962,"점수 정보 없음",1,1))</f>
        <v>1007020</v>
      </c>
      <c r="L93" s="41">
        <v>0</v>
      </c>
      <c r="M93" s="41">
        <v>0</v>
      </c>
      <c r="N93" s="90"/>
      <c r="O93" s="42">
        <v>4</v>
      </c>
      <c r="P93" s="42">
        <v>0</v>
      </c>
    </row>
    <row r="94" spans="1:16" x14ac:dyDescent="0.3">
      <c r="A94" s="25">
        <f>IF(P94=1,_xlfn.XLOOKUP(B94,SongID_DB!$B$2:$B$964,SongID_DB!$A$2:$A$964,,1,1)+2000,_xlfn.XLOOKUP(B94,SongID_DB!$B$2:$B$964,SongID_DB!$A$2:$A$964,,1,1))</f>
        <v>123</v>
      </c>
      <c r="B94" s="42" t="s">
        <v>2705</v>
      </c>
      <c r="C94" s="42" t="s">
        <v>2861</v>
      </c>
      <c r="D94" s="90"/>
      <c r="E94" s="75">
        <v>8</v>
      </c>
      <c r="F94" s="42">
        <v>4</v>
      </c>
      <c r="G94" s="41">
        <v>31</v>
      </c>
      <c r="H94" s="42">
        <f t="shared" si="5"/>
        <v>4</v>
      </c>
      <c r="I94" s="90" t="str">
        <f t="shared" si="6"/>
        <v/>
      </c>
      <c r="J94" s="42">
        <v>0</v>
      </c>
      <c r="K94" s="42">
        <f>IF(P94=1,_xlfn.XLOOKUP(B94,'極スコア(裏)_DB'!$A$2:$A$171,'極スコア(裏)_DB'!$B$2:$B$171,"점수 정보 없음",1,1),_xlfn.XLOOKUP(B94,極スコア_DB!$A$1:$A$962,極スコア_DB!$B$1:$B$962,"점수 정보 없음",1,1))</f>
        <v>1000140</v>
      </c>
      <c r="L94" s="41">
        <v>0</v>
      </c>
      <c r="M94" s="41">
        <v>0</v>
      </c>
      <c r="N94" s="90"/>
      <c r="O94" s="42">
        <v>3</v>
      </c>
      <c r="P94" s="42">
        <v>0</v>
      </c>
    </row>
    <row r="95" spans="1:16" x14ac:dyDescent="0.3">
      <c r="A95" s="25">
        <f>IF(P95=1,_xlfn.XLOOKUP(B95,SongID_DB!$B$2:$B$964,SongID_DB!$A$2:$A$964,,1,1)+2000,_xlfn.XLOOKUP(B95,SongID_DB!$B$2:$B$964,SongID_DB!$A$2:$A$964,,1,1))</f>
        <v>1062</v>
      </c>
      <c r="B95" s="42" t="s">
        <v>2706</v>
      </c>
      <c r="C95" s="42" t="s">
        <v>2862</v>
      </c>
      <c r="D95" s="90"/>
      <c r="E95" s="75">
        <v>8</v>
      </c>
      <c r="F95" s="42">
        <v>4</v>
      </c>
      <c r="G95" s="41">
        <v>32</v>
      </c>
      <c r="H95" s="42">
        <f t="shared" si="5"/>
        <v>128</v>
      </c>
      <c r="I95" s="90" t="str">
        <f t="shared" si="6"/>
        <v>보면분기문제</v>
      </c>
      <c r="J95" s="42">
        <v>0</v>
      </c>
      <c r="K95" s="42">
        <f>IF(P95=1,_xlfn.XLOOKUP(B95,'極スコア(裏)_DB'!$A$2:$A$171,'極スコア(裏)_DB'!$B$2:$B$171,"점수 정보 없음",1,1),_xlfn.XLOOKUP(B95,極スコア_DB!$A$1:$A$962,極スコア_DB!$B$1:$B$962,"점수 정보 없음",1,1))</f>
        <v>1001200</v>
      </c>
      <c r="L95" s="41">
        <v>0</v>
      </c>
      <c r="M95" s="41">
        <v>0</v>
      </c>
      <c r="N95" s="90"/>
      <c r="O95" s="42">
        <v>8</v>
      </c>
      <c r="P95" s="42">
        <v>0</v>
      </c>
    </row>
    <row r="96" spans="1:16" x14ac:dyDescent="0.3">
      <c r="A96" s="25">
        <f>IF(P96=1,_xlfn.XLOOKUP(B96,SongID_DB!$B$2:$B$964,SongID_DB!$A$2:$A$964,,1,1)+2000,_xlfn.XLOOKUP(B96,SongID_DB!$B$2:$B$964,SongID_DB!$A$2:$A$964,,1,1))</f>
        <v>396</v>
      </c>
      <c r="B96" s="42" t="s">
        <v>1405</v>
      </c>
      <c r="C96" s="42"/>
      <c r="D96" s="90"/>
      <c r="E96" s="75">
        <v>8</v>
      </c>
      <c r="F96" s="42">
        <v>4</v>
      </c>
      <c r="G96" s="41">
        <v>33</v>
      </c>
      <c r="H96" s="42">
        <f t="shared" si="5"/>
        <v>128</v>
      </c>
      <c r="I96" s="90" t="str">
        <f t="shared" si="6"/>
        <v/>
      </c>
      <c r="J96" s="42">
        <v>0</v>
      </c>
      <c r="K96" s="42">
        <f>IF(P96=1,_xlfn.XLOOKUP(B96,'極スコア(裏)_DB'!$A$2:$A$171,'極スコア(裏)_DB'!$B$2:$B$171,"점수 정보 없음",1,1),_xlfn.XLOOKUP(B96,極スコア_DB!$A$1:$A$962,極スコア_DB!$B$1:$B$962,"점수 정보 없음",1,1))</f>
        <v>0</v>
      </c>
      <c r="L96" s="41">
        <v>0</v>
      </c>
      <c r="M96" s="41">
        <v>0</v>
      </c>
      <c r="N96" s="90"/>
      <c r="O96" s="42">
        <v>8</v>
      </c>
      <c r="P96" s="42">
        <v>0</v>
      </c>
    </row>
    <row r="97" spans="1:16" x14ac:dyDescent="0.3">
      <c r="A97" s="25">
        <f>IF(P97=1,_xlfn.XLOOKUP(B97,SongID_DB!$B$2:$B$964,SongID_DB!$A$2:$A$964,,1,1)+2000,_xlfn.XLOOKUP(B97,SongID_DB!$B$2:$B$964,SongID_DB!$A$2:$A$964,,1,1))</f>
        <v>423</v>
      </c>
      <c r="B97" s="42" t="s">
        <v>1450</v>
      </c>
      <c r="C97" s="42"/>
      <c r="D97" s="90"/>
      <c r="E97" s="75">
        <v>8</v>
      </c>
      <c r="F97" s="42">
        <v>4</v>
      </c>
      <c r="G97" s="41">
        <v>34</v>
      </c>
      <c r="H97" s="42">
        <f t="shared" si="5"/>
        <v>32</v>
      </c>
      <c r="I97" s="90" t="str">
        <f t="shared" si="6"/>
        <v/>
      </c>
      <c r="J97" s="42">
        <v>0</v>
      </c>
      <c r="K97" s="42">
        <f>IF(P97=1,_xlfn.XLOOKUP(B97,'極スコア(裏)_DB'!$A$2:$A$171,'極スコア(裏)_DB'!$B$2:$B$171,"점수 정보 없음",1,1),_xlfn.XLOOKUP(B97,極スコア_DB!$A$1:$A$962,極スコア_DB!$B$1:$B$962,"점수 정보 없음",1,1))</f>
        <v>1001760</v>
      </c>
      <c r="L97" s="41">
        <v>0</v>
      </c>
      <c r="M97" s="41">
        <v>0</v>
      </c>
      <c r="N97" s="90"/>
      <c r="O97" s="42">
        <v>6</v>
      </c>
      <c r="P97" s="42">
        <v>0</v>
      </c>
    </row>
    <row r="98" spans="1:16" x14ac:dyDescent="0.3">
      <c r="A98" s="25">
        <f>IF(P98=1,_xlfn.XLOOKUP(B98,SongID_DB!$B$2:$B$964,SongID_DB!$A$2:$A$964,,1,1)+2000,_xlfn.XLOOKUP(B98,SongID_DB!$B$2:$B$964,SongID_DB!$A$2:$A$964,,1,1))</f>
        <v>127</v>
      </c>
      <c r="B98" s="42" t="s">
        <v>2707</v>
      </c>
      <c r="C98" s="42" t="s">
        <v>2863</v>
      </c>
      <c r="D98" s="90"/>
      <c r="E98" s="75">
        <v>8</v>
      </c>
      <c r="F98" s="42">
        <v>4</v>
      </c>
      <c r="G98" s="41">
        <v>35</v>
      </c>
      <c r="H98" s="42">
        <f t="shared" si="5"/>
        <v>16</v>
      </c>
      <c r="I98" s="90" t="str">
        <f t="shared" si="6"/>
        <v/>
      </c>
      <c r="J98" s="42">
        <v>0</v>
      </c>
      <c r="K98" s="42">
        <f>IF(P98=1,_xlfn.XLOOKUP(B98,'極スコア(裏)_DB'!$A$2:$A$171,'極スコア(裏)_DB'!$B$2:$B$171,"점수 정보 없음",1,1),_xlfn.XLOOKUP(B98,極スコア_DB!$A$1:$A$962,極スコア_DB!$B$1:$B$962,"점수 정보 없음",1,1))</f>
        <v>1004140</v>
      </c>
      <c r="L98" s="41">
        <v>0</v>
      </c>
      <c r="M98" s="41">
        <v>0</v>
      </c>
      <c r="N98" s="90"/>
      <c r="O98" s="42">
        <v>5</v>
      </c>
      <c r="P98" s="42">
        <v>0</v>
      </c>
    </row>
    <row r="99" spans="1:16" x14ac:dyDescent="0.3">
      <c r="A99" s="25">
        <f>IF(P99=1,_xlfn.XLOOKUP(B99,SongID_DB!$B$2:$B$964,SongID_DB!$A$2:$A$964,,1,1)+2000,_xlfn.XLOOKUP(B99,SongID_DB!$B$2:$B$964,SongID_DB!$A$2:$A$964,,1,1))</f>
        <v>310</v>
      </c>
      <c r="B99" s="41" t="s">
        <v>2708</v>
      </c>
      <c r="C99" s="42" t="s">
        <v>2864</v>
      </c>
      <c r="D99" s="90"/>
      <c r="E99" s="75">
        <v>8</v>
      </c>
      <c r="F99" s="42">
        <v>4</v>
      </c>
      <c r="G99" s="41">
        <v>36</v>
      </c>
      <c r="H99" s="42">
        <f t="shared" si="5"/>
        <v>8</v>
      </c>
      <c r="I99" s="90" t="str">
        <f t="shared" si="6"/>
        <v/>
      </c>
      <c r="J99" s="42">
        <v>0</v>
      </c>
      <c r="K99" s="42">
        <f>IF(P99=1,_xlfn.XLOOKUP(B99,'極スコア(裏)_DB'!$A$2:$A$171,'極スコア(裏)_DB'!$B$2:$B$171,"점수 정보 없음",1,1),_xlfn.XLOOKUP(B99,極スコア_DB!$A$1:$A$962,極スコア_DB!$B$1:$B$962,"점수 정보 없음",1,1))</f>
        <v>1005640</v>
      </c>
      <c r="L99" s="41">
        <v>0</v>
      </c>
      <c r="M99" s="41">
        <v>0</v>
      </c>
      <c r="N99" s="90"/>
      <c r="O99" s="42">
        <v>4</v>
      </c>
      <c r="P99" s="42">
        <v>0</v>
      </c>
    </row>
    <row r="100" spans="1:16" x14ac:dyDescent="0.3">
      <c r="A100" s="25">
        <f>IF(P100=1,_xlfn.XLOOKUP(B100,SongID_DB!$B$2:$B$964,SongID_DB!$A$2:$A$964,,1,1)+2000,_xlfn.XLOOKUP(B100,SongID_DB!$B$2:$B$964,SongID_DB!$A$2:$A$964,,1,1))</f>
        <v>937</v>
      </c>
      <c r="B100" s="41" t="s">
        <v>2709</v>
      </c>
      <c r="C100" s="42" t="s">
        <v>2865</v>
      </c>
      <c r="D100" s="90"/>
      <c r="E100" s="75">
        <v>8</v>
      </c>
      <c r="F100" s="42">
        <v>4</v>
      </c>
      <c r="G100" s="41">
        <v>37</v>
      </c>
      <c r="H100" s="42">
        <f t="shared" si="5"/>
        <v>128</v>
      </c>
      <c r="I100" s="90" t="str">
        <f t="shared" si="6"/>
        <v>보면분기문제</v>
      </c>
      <c r="J100" s="42">
        <v>0</v>
      </c>
      <c r="K100" s="42">
        <f>IF(P100=1,_xlfn.XLOOKUP(B100,'極スコア(裏)_DB'!$A$2:$A$171,'極スコア(裏)_DB'!$B$2:$B$171,"점수 정보 없음",1,1),_xlfn.XLOOKUP(B100,極スコア_DB!$A$1:$A$962,極スコア_DB!$B$1:$B$962,"점수 정보 없음",1,1))</f>
        <v>1000480</v>
      </c>
      <c r="L100" s="41">
        <v>0</v>
      </c>
      <c r="M100" s="41">
        <v>0</v>
      </c>
      <c r="N100" s="90"/>
      <c r="O100" s="42">
        <v>8</v>
      </c>
      <c r="P100" s="42">
        <v>0</v>
      </c>
    </row>
    <row r="101" spans="1:16" x14ac:dyDescent="0.3">
      <c r="A101" s="25">
        <f>IF(P101=1,_xlfn.XLOOKUP(B101,SongID_DB!$B$2:$B$964,SongID_DB!$A$2:$A$964,,1,1)+2000,_xlfn.XLOOKUP(B101,SongID_DB!$B$2:$B$964,SongID_DB!$A$2:$A$964,,1,1))</f>
        <v>53</v>
      </c>
      <c r="B101" s="41" t="s">
        <v>2710</v>
      </c>
      <c r="C101" s="42" t="s">
        <v>2866</v>
      </c>
      <c r="D101" s="90"/>
      <c r="E101" s="75">
        <v>8</v>
      </c>
      <c r="F101" s="42">
        <v>4</v>
      </c>
      <c r="G101" s="41">
        <v>38</v>
      </c>
      <c r="H101" s="42">
        <f t="shared" si="5"/>
        <v>128</v>
      </c>
      <c r="I101" s="90" t="str">
        <f t="shared" si="6"/>
        <v>보면분기문제</v>
      </c>
      <c r="J101" s="42">
        <v>0</v>
      </c>
      <c r="K101" s="42">
        <f>IF(P101=1,_xlfn.XLOOKUP(B101,'極スコア(裏)_DB'!$A$2:$A$171,'極スコア(裏)_DB'!$B$2:$B$171,"점수 정보 없음",1,1),_xlfn.XLOOKUP(B101,極スコア_DB!$A$1:$A$962,極スコア_DB!$B$1:$B$962,"점수 정보 없음",1,1))</f>
        <v>0</v>
      </c>
      <c r="L101" s="41">
        <v>0</v>
      </c>
      <c r="M101" s="41">
        <v>0</v>
      </c>
      <c r="N101" s="90"/>
      <c r="O101" s="42">
        <v>8</v>
      </c>
      <c r="P101" s="42">
        <v>0</v>
      </c>
    </row>
    <row r="102" spans="1:16" x14ac:dyDescent="0.3">
      <c r="A102" s="25">
        <f>IF(P102=1,_xlfn.XLOOKUP(B102,SongID_DB!$B$2:$B$964,SongID_DB!$A$2:$A$964,,1,1)+2000,_xlfn.XLOOKUP(B102,SongID_DB!$B$2:$B$964,SongID_DB!$A$2:$A$964,,1,1))</f>
        <v>374</v>
      </c>
      <c r="B102" s="42" t="s">
        <v>1375</v>
      </c>
      <c r="C102" s="42" t="s">
        <v>2867</v>
      </c>
      <c r="D102" s="90"/>
      <c r="E102" s="75">
        <v>8</v>
      </c>
      <c r="F102" s="42">
        <v>4</v>
      </c>
      <c r="G102" s="41">
        <v>39</v>
      </c>
      <c r="H102" s="42">
        <f t="shared" si="5"/>
        <v>4</v>
      </c>
      <c r="I102" s="90" t="str">
        <f t="shared" si="6"/>
        <v/>
      </c>
      <c r="J102" s="42">
        <v>0</v>
      </c>
      <c r="K102" s="42">
        <f>IF(P102=1,_xlfn.XLOOKUP(B102,'極スコア(裏)_DB'!$A$2:$A$171,'極スコア(裏)_DB'!$B$2:$B$171,"점수 정보 없음",1,1),_xlfn.XLOOKUP(B102,極スコア_DB!$A$1:$A$962,極スコア_DB!$B$1:$B$962,"점수 정보 없음",1,1))</f>
        <v>1000300</v>
      </c>
      <c r="L102" s="41">
        <v>0</v>
      </c>
      <c r="M102" s="41">
        <v>0</v>
      </c>
      <c r="N102" s="90"/>
      <c r="O102" s="42">
        <v>3</v>
      </c>
      <c r="P102" s="42">
        <v>0</v>
      </c>
    </row>
    <row r="103" spans="1:16" x14ac:dyDescent="0.3">
      <c r="A103" s="25">
        <f>IF(P103=1,_xlfn.XLOOKUP(B103,SongID_DB!$B$2:$B$964,SongID_DB!$A$2:$A$964,,1,1)+2000,_xlfn.XLOOKUP(B103,SongID_DB!$B$2:$B$964,SongID_DB!$A$2:$A$964,,1,1))</f>
        <v>515</v>
      </c>
      <c r="B103" s="42" t="s">
        <v>2711</v>
      </c>
      <c r="C103" s="42" t="s">
        <v>2868</v>
      </c>
      <c r="D103" s="90"/>
      <c r="E103" s="75">
        <v>8</v>
      </c>
      <c r="F103" s="42">
        <v>4</v>
      </c>
      <c r="G103" s="41">
        <v>40</v>
      </c>
      <c r="H103" s="42">
        <f t="shared" si="5"/>
        <v>128</v>
      </c>
      <c r="I103" s="90" t="str">
        <f t="shared" si="6"/>
        <v/>
      </c>
      <c r="J103" s="42">
        <v>0</v>
      </c>
      <c r="K103" s="42">
        <f>IF(P103=1,_xlfn.XLOOKUP(B103,'極スコア(裏)_DB'!$A$2:$A$171,'極スコア(裏)_DB'!$B$2:$B$171,"점수 정보 없음",1,1),_xlfn.XLOOKUP(B103,極スコア_DB!$A$1:$A$962,極スコア_DB!$B$1:$B$962,"점수 정보 없음",1,1))</f>
        <v>1001940</v>
      </c>
      <c r="L103" s="41">
        <v>0</v>
      </c>
      <c r="M103" s="41">
        <v>0</v>
      </c>
      <c r="N103" s="90"/>
      <c r="O103" s="42">
        <v>8</v>
      </c>
      <c r="P103" s="42">
        <v>0</v>
      </c>
    </row>
    <row r="104" spans="1:16" x14ac:dyDescent="0.3">
      <c r="A104" s="25">
        <f>IF(P104=1,_xlfn.XLOOKUP(B104,SongID_DB!$B$2:$B$964,SongID_DB!$A$2:$A$964,,1,1)+2000,_xlfn.XLOOKUP(B104,SongID_DB!$B$2:$B$964,SongID_DB!$A$2:$A$964,,1,1))</f>
        <v>394</v>
      </c>
      <c r="B104" s="42" t="s">
        <v>1402</v>
      </c>
      <c r="C104" s="42" t="s">
        <v>2869</v>
      </c>
      <c r="D104" s="90"/>
      <c r="E104" s="75">
        <v>8</v>
      </c>
      <c r="F104" s="42">
        <v>4</v>
      </c>
      <c r="G104" s="41">
        <v>41</v>
      </c>
      <c r="H104" s="42">
        <f t="shared" si="5"/>
        <v>128</v>
      </c>
      <c r="I104" s="90" t="str">
        <f t="shared" si="6"/>
        <v/>
      </c>
      <c r="J104" s="42">
        <v>0</v>
      </c>
      <c r="K104" s="42">
        <f>IF(P104=1,_xlfn.XLOOKUP(B104,'極スコア(裏)_DB'!$A$2:$A$171,'極スコア(裏)_DB'!$B$2:$B$171,"점수 정보 없음",1,1),_xlfn.XLOOKUP(B104,極スコア_DB!$A$1:$A$962,極スコア_DB!$B$1:$B$962,"점수 정보 없음",1,1))</f>
        <v>1002150</v>
      </c>
      <c r="L104" s="41">
        <v>0</v>
      </c>
      <c r="M104" s="41">
        <v>0</v>
      </c>
      <c r="N104" s="90"/>
      <c r="O104" s="42">
        <v>8</v>
      </c>
      <c r="P104" s="42">
        <v>0</v>
      </c>
    </row>
    <row r="105" spans="1:16" x14ac:dyDescent="0.3">
      <c r="A105" s="25">
        <f>IF(P105=1,_xlfn.XLOOKUP(B105,SongID_DB!$B$2:$B$964,SongID_DB!$A$2:$A$964,,1,1)+2000,_xlfn.XLOOKUP(B105,SongID_DB!$B$2:$B$964,SongID_DB!$A$2:$A$964,,1,1))</f>
        <v>38</v>
      </c>
      <c r="B105" s="42" t="s">
        <v>2712</v>
      </c>
      <c r="C105" s="42" t="s">
        <v>2870</v>
      </c>
      <c r="D105" s="90"/>
      <c r="E105" s="75">
        <v>8</v>
      </c>
      <c r="F105" s="42">
        <v>4</v>
      </c>
      <c r="G105" s="41">
        <v>42</v>
      </c>
      <c r="H105" s="42">
        <f t="shared" si="5"/>
        <v>128</v>
      </c>
      <c r="I105" s="90" t="str">
        <f t="shared" si="6"/>
        <v/>
      </c>
      <c r="J105" s="42">
        <v>0</v>
      </c>
      <c r="K105" s="42">
        <f>IF(P105=1,_xlfn.XLOOKUP(B105,'極スコア(裏)_DB'!$A$2:$A$171,'極スコア(裏)_DB'!$B$2:$B$171,"점수 정보 없음",1,1),_xlfn.XLOOKUP(B105,極スコア_DB!$A$1:$A$962,極スコア_DB!$B$1:$B$962,"점수 정보 없음",1,1))</f>
        <v>1000750</v>
      </c>
      <c r="L105" s="41">
        <v>0</v>
      </c>
      <c r="M105" s="41">
        <v>0</v>
      </c>
      <c r="N105" s="90"/>
      <c r="O105" s="42">
        <v>8</v>
      </c>
      <c r="P105" s="42">
        <v>0</v>
      </c>
    </row>
    <row r="106" spans="1:16" x14ac:dyDescent="0.3">
      <c r="A106" s="25">
        <f>IF(P106=1,_xlfn.XLOOKUP(B106,SongID_DB!$B$2:$B$964,SongID_DB!$A$2:$A$964,,1,1)+2000,_xlfn.XLOOKUP(B106,SongID_DB!$B$2:$B$964,SongID_DB!$A$2:$A$964,,1,1))</f>
        <v>687</v>
      </c>
      <c r="B106" s="41" t="s">
        <v>2713</v>
      </c>
      <c r="C106" s="42" t="s">
        <v>2871</v>
      </c>
      <c r="D106" s="90"/>
      <c r="E106" s="75">
        <v>8</v>
      </c>
      <c r="F106" s="42">
        <v>4</v>
      </c>
      <c r="G106" s="41">
        <v>43</v>
      </c>
      <c r="H106" s="42">
        <f t="shared" si="5"/>
        <v>128</v>
      </c>
      <c r="I106" s="90" t="str">
        <f t="shared" si="6"/>
        <v>보면분기문제</v>
      </c>
      <c r="J106" s="42">
        <v>0</v>
      </c>
      <c r="K106" s="42">
        <f>IF(P106=1,_xlfn.XLOOKUP(B106,'極スコア(裏)_DB'!$A$2:$A$171,'極スコア(裏)_DB'!$B$2:$B$171,"점수 정보 없음",1,1),_xlfn.XLOOKUP(B106,極スコア_DB!$A$1:$A$962,極スコア_DB!$B$1:$B$962,"점수 정보 없음",1,1))</f>
        <v>0</v>
      </c>
      <c r="L106" s="41">
        <v>0</v>
      </c>
      <c r="M106" s="41">
        <v>0</v>
      </c>
      <c r="N106" s="90"/>
      <c r="O106" s="42">
        <v>8</v>
      </c>
      <c r="P106" s="42">
        <v>0</v>
      </c>
    </row>
    <row r="107" spans="1:16" x14ac:dyDescent="0.3">
      <c r="A107" s="25">
        <f>IF(P107=1,_xlfn.XLOOKUP(B107,SongID_DB!$B$2:$B$964,SongID_DB!$A$2:$A$964,,1,1)+2000,_xlfn.XLOOKUP(B107,SongID_DB!$B$2:$B$964,SongID_DB!$A$2:$A$964,,1,1))</f>
        <v>1004</v>
      </c>
      <c r="B107" s="42" t="s">
        <v>2232</v>
      </c>
      <c r="C107" s="42" t="s">
        <v>2872</v>
      </c>
      <c r="D107" s="90"/>
      <c r="E107" s="75">
        <v>8</v>
      </c>
      <c r="F107" s="42">
        <v>4</v>
      </c>
      <c r="G107" s="41">
        <v>44</v>
      </c>
      <c r="H107" s="42">
        <f t="shared" si="5"/>
        <v>4</v>
      </c>
      <c r="I107" s="90" t="str">
        <f t="shared" si="6"/>
        <v/>
      </c>
      <c r="J107" s="42">
        <v>0</v>
      </c>
      <c r="K107" s="42">
        <f>IF(P107=1,_xlfn.XLOOKUP(B107,'極スコア(裏)_DB'!$A$2:$A$171,'極スコア(裏)_DB'!$B$2:$B$171,"점수 정보 없음",1,1),_xlfn.XLOOKUP(B107,極スコア_DB!$A$1:$A$962,極スコア_DB!$B$1:$B$962,"점수 정보 없음",1,1))</f>
        <v>1004240</v>
      </c>
      <c r="L107" s="41">
        <v>0</v>
      </c>
      <c r="M107" s="41">
        <v>0</v>
      </c>
      <c r="N107" s="90"/>
      <c r="O107" s="42">
        <v>3</v>
      </c>
      <c r="P107" s="42">
        <v>0</v>
      </c>
    </row>
    <row r="108" spans="1:16" x14ac:dyDescent="0.3">
      <c r="A108" s="25">
        <f>IF(P108=1,_xlfn.XLOOKUP(B108,SongID_DB!$B$2:$B$964,SongID_DB!$A$2:$A$964,,1,1)+2000,_xlfn.XLOOKUP(B108,SongID_DB!$B$2:$B$964,SongID_DB!$A$2:$A$964,,1,1))</f>
        <v>472</v>
      </c>
      <c r="B108" s="42" t="s">
        <v>1522</v>
      </c>
      <c r="C108" s="42"/>
      <c r="D108" s="90"/>
      <c r="E108" s="75">
        <v>8</v>
      </c>
      <c r="F108" s="42">
        <v>4</v>
      </c>
      <c r="G108" s="41">
        <v>45</v>
      </c>
      <c r="H108" s="42">
        <f t="shared" si="5"/>
        <v>8</v>
      </c>
      <c r="I108" s="90" t="str">
        <f t="shared" si="6"/>
        <v/>
      </c>
      <c r="J108" s="42">
        <v>0</v>
      </c>
      <c r="K108" s="42">
        <f>IF(P108=1,_xlfn.XLOOKUP(B108,'極スコア(裏)_DB'!$A$2:$A$171,'極スコア(裏)_DB'!$B$2:$B$171,"점수 정보 없음",1,1),_xlfn.XLOOKUP(B108,極スコア_DB!$A$1:$A$962,極スコア_DB!$B$1:$B$962,"점수 정보 없음",1,1))</f>
        <v>1005000</v>
      </c>
      <c r="L108" s="41">
        <v>0</v>
      </c>
      <c r="M108" s="41">
        <v>0</v>
      </c>
      <c r="N108" s="90"/>
      <c r="O108" s="42">
        <v>4</v>
      </c>
      <c r="P108" s="42">
        <v>0</v>
      </c>
    </row>
    <row r="109" spans="1:16" x14ac:dyDescent="0.3">
      <c r="A109" s="25">
        <f>IF(P109=1,_xlfn.XLOOKUP(B109,SongID_DB!$B$2:$B$964,SongID_DB!$A$2:$A$964,,1,1)+2000,_xlfn.XLOOKUP(B109,SongID_DB!$B$2:$B$964,SongID_DB!$A$2:$A$964,,1,1))</f>
        <v>463</v>
      </c>
      <c r="B109" s="42" t="s">
        <v>2714</v>
      </c>
      <c r="C109" s="42" t="s">
        <v>2873</v>
      </c>
      <c r="D109" s="90"/>
      <c r="E109" s="75">
        <v>8</v>
      </c>
      <c r="F109" s="42">
        <v>4</v>
      </c>
      <c r="G109" s="41">
        <v>46</v>
      </c>
      <c r="H109" s="42">
        <f t="shared" si="5"/>
        <v>128</v>
      </c>
      <c r="I109" s="90" t="str">
        <f t="shared" si="6"/>
        <v>보면분기문제</v>
      </c>
      <c r="J109" s="42">
        <v>0</v>
      </c>
      <c r="K109" s="42">
        <f>IF(P109=1,_xlfn.XLOOKUP(B109,'極スコア(裏)_DB'!$A$2:$A$171,'極スコア(裏)_DB'!$B$2:$B$171,"점수 정보 없음",1,1),_xlfn.XLOOKUP(B109,極スコア_DB!$A$1:$A$962,極スコア_DB!$B$1:$B$962,"점수 정보 없음",1,1))</f>
        <v>1012300</v>
      </c>
      <c r="L109" s="41">
        <v>0</v>
      </c>
      <c r="M109" s="41">
        <v>0</v>
      </c>
      <c r="N109" s="90"/>
      <c r="O109" s="42">
        <v>8</v>
      </c>
      <c r="P109" s="42">
        <v>0</v>
      </c>
    </row>
    <row r="110" spans="1:16" x14ac:dyDescent="0.3">
      <c r="A110" s="25">
        <f>IF(P110=1,_xlfn.XLOOKUP(B110,SongID_DB!$B$2:$B$964,SongID_DB!$A$2:$A$964,,1,1)+2000,_xlfn.XLOOKUP(B110,SongID_DB!$B$2:$B$964,SongID_DB!$A$2:$A$964,,1,1))</f>
        <v>83</v>
      </c>
      <c r="B110" s="42" t="s">
        <v>2715</v>
      </c>
      <c r="C110" s="42" t="s">
        <v>2874</v>
      </c>
      <c r="D110" s="90"/>
      <c r="E110" s="75">
        <v>8</v>
      </c>
      <c r="F110" s="42">
        <v>4</v>
      </c>
      <c r="G110" s="41">
        <v>47</v>
      </c>
      <c r="H110" s="42">
        <f t="shared" si="5"/>
        <v>64</v>
      </c>
      <c r="I110" s="90" t="str">
        <f t="shared" si="6"/>
        <v/>
      </c>
      <c r="J110" s="42">
        <v>0</v>
      </c>
      <c r="K110" s="42">
        <f>IF(P110=1,_xlfn.XLOOKUP(B110,'極スコア(裏)_DB'!$A$2:$A$171,'極スコア(裏)_DB'!$B$2:$B$171,"점수 정보 없음",1,1),_xlfn.XLOOKUP(B110,極スコア_DB!$A$1:$A$962,極スコア_DB!$B$1:$B$962,"점수 정보 없음",1,1))</f>
        <v>1001080</v>
      </c>
      <c r="L110" s="41">
        <v>0</v>
      </c>
      <c r="M110" s="41">
        <v>0</v>
      </c>
      <c r="N110" s="90"/>
      <c r="O110" s="42">
        <v>7</v>
      </c>
      <c r="P110" s="42">
        <v>0</v>
      </c>
    </row>
    <row r="111" spans="1:16" x14ac:dyDescent="0.3">
      <c r="A111" s="25">
        <f>IF(P111=1,_xlfn.XLOOKUP(B111,SongID_DB!$B$2:$B$964,SongID_DB!$A$2:$A$964,,1,1)+2000,_xlfn.XLOOKUP(B111,SongID_DB!$B$2:$B$964,SongID_DB!$A$2:$A$964,,1,1))</f>
        <v>414</v>
      </c>
      <c r="B111" s="42" t="s">
        <v>2716</v>
      </c>
      <c r="C111" s="42" t="s">
        <v>184</v>
      </c>
      <c r="D111" s="90"/>
      <c r="E111" s="75">
        <v>8</v>
      </c>
      <c r="F111" s="42">
        <v>4</v>
      </c>
      <c r="G111" s="41">
        <v>48</v>
      </c>
      <c r="H111" s="42">
        <f t="shared" si="5"/>
        <v>32</v>
      </c>
      <c r="I111" s="90" t="str">
        <f t="shared" si="6"/>
        <v/>
      </c>
      <c r="J111" s="42">
        <v>0</v>
      </c>
      <c r="K111" s="42">
        <f>IF(P111=1,_xlfn.XLOOKUP(B111,'極スコア(裏)_DB'!$A$2:$A$171,'極スコア(裏)_DB'!$B$2:$B$171,"점수 정보 없음",1,1),_xlfn.XLOOKUP(B111,極スコア_DB!$A$1:$A$962,極スコア_DB!$B$1:$B$962,"점수 정보 없음",1,1))</f>
        <v>1004380</v>
      </c>
      <c r="L111" s="41">
        <v>0</v>
      </c>
      <c r="M111" s="41">
        <v>0</v>
      </c>
      <c r="N111" s="90"/>
      <c r="O111" s="42">
        <v>6</v>
      </c>
      <c r="P111" s="42">
        <v>0</v>
      </c>
    </row>
    <row r="112" spans="1:16" x14ac:dyDescent="0.3">
      <c r="A112" s="25">
        <f>IF(P112=1,_xlfn.XLOOKUP(B112,SongID_DB!$B$2:$B$964,SongID_DB!$A$2:$A$964,,1,1)+2000,_xlfn.XLOOKUP(B112,SongID_DB!$B$2:$B$964,SongID_DB!$A$2:$A$964,,1,1))</f>
        <v>163</v>
      </c>
      <c r="B112" s="44" t="s">
        <v>533</v>
      </c>
      <c r="C112" s="44"/>
      <c r="D112" s="88"/>
      <c r="E112" s="76">
        <v>8</v>
      </c>
      <c r="F112" s="44">
        <v>5</v>
      </c>
      <c r="G112" s="43">
        <v>0</v>
      </c>
      <c r="H112" s="44">
        <f t="shared" ref="H112" si="7">2^O112/2</f>
        <v>128</v>
      </c>
      <c r="I112" s="88" t="str">
        <f t="shared" si="6"/>
        <v/>
      </c>
      <c r="J112" s="44">
        <v>0</v>
      </c>
      <c r="K112" s="44">
        <f>IF(P112=1,_xlfn.XLOOKUP(B112,'極スコア(裏)_DB'!$A$2:$A$171,'極スコア(裏)_DB'!$B$2:$B$171,"점수 정보 없음",1,1),_xlfn.XLOOKUP(B112,極スコア_DB!$A$1:$A$962,極スコア_DB!$B$1:$B$962,"점수 정보 없음",1,1))</f>
        <v>0</v>
      </c>
      <c r="L112" s="43">
        <v>0</v>
      </c>
      <c r="M112" s="43">
        <v>0</v>
      </c>
      <c r="N112" s="88"/>
      <c r="O112" s="44">
        <v>8</v>
      </c>
      <c r="P112" s="44">
        <v>0</v>
      </c>
    </row>
    <row r="113" spans="1:16" x14ac:dyDescent="0.3">
      <c r="A113" s="25">
        <f>IF(P113=1,_xlfn.XLOOKUP(B113,SongID_DB!$B$2:$B$964,SongID_DB!$A$2:$A$964,,1,1)+2000,_xlfn.XLOOKUP(B113,SongID_DB!$B$2:$B$964,SongID_DB!$A$2:$A$964,,1,1))</f>
        <v>808</v>
      </c>
      <c r="B113" s="44" t="s">
        <v>2717</v>
      </c>
      <c r="C113" s="44" t="s">
        <v>2875</v>
      </c>
      <c r="D113" s="88"/>
      <c r="E113" s="76">
        <v>8</v>
      </c>
      <c r="F113" s="44">
        <v>5</v>
      </c>
      <c r="G113" s="43">
        <v>1</v>
      </c>
      <c r="H113" s="44">
        <f t="shared" ref="H113:H171" si="8">2^O113/2</f>
        <v>8</v>
      </c>
      <c r="I113" s="88" t="str">
        <f t="shared" si="6"/>
        <v/>
      </c>
      <c r="J113" s="44">
        <v>0</v>
      </c>
      <c r="K113" s="44">
        <f>IF(P113=1,_xlfn.XLOOKUP(B113,'極スコア(裏)_DB'!$A$2:$A$171,'極スコア(裏)_DB'!$B$2:$B$171,"점수 정보 없음",1,1),_xlfn.XLOOKUP(B113,極スコア_DB!$A$1:$A$962,極スコア_DB!$B$1:$B$962,"점수 정보 없음",1,1))</f>
        <v>1003780</v>
      </c>
      <c r="L113" s="43">
        <v>0</v>
      </c>
      <c r="M113" s="43">
        <v>0</v>
      </c>
      <c r="N113" s="88"/>
      <c r="O113" s="44">
        <v>4</v>
      </c>
      <c r="P113" s="44">
        <v>0</v>
      </c>
    </row>
    <row r="114" spans="1:16" x14ac:dyDescent="0.3">
      <c r="A114" s="25">
        <f>IF(P114=1,_xlfn.XLOOKUP(B114,SongID_DB!$B$2:$B$964,SongID_DB!$A$2:$A$964,,1,1)+2000,_xlfn.XLOOKUP(B114,SongID_DB!$B$2:$B$964,SongID_DB!$A$2:$A$964,,1,1))</f>
        <v>2285</v>
      </c>
      <c r="B114" s="44" t="s">
        <v>1250</v>
      </c>
      <c r="C114" s="44" t="s">
        <v>2876</v>
      </c>
      <c r="D114" s="88"/>
      <c r="E114" s="76">
        <v>8</v>
      </c>
      <c r="F114" s="44">
        <v>5</v>
      </c>
      <c r="G114" s="43">
        <v>2</v>
      </c>
      <c r="H114" s="44">
        <f t="shared" si="8"/>
        <v>8</v>
      </c>
      <c r="I114" s="88" t="str">
        <f t="shared" si="6"/>
        <v/>
      </c>
      <c r="J114" s="44">
        <v>0</v>
      </c>
      <c r="K114" s="44">
        <f>IF(P114=1,_xlfn.XLOOKUP(B114,'極スコア(裏)_DB'!$A$2:$A$171,'極スコア(裏)_DB'!$B$2:$B$171,"점수 정보 없음",1,1),_xlfn.XLOOKUP(B114,極スコア_DB!$A$1:$A$962,極スコア_DB!$B$1:$B$962,"점수 정보 없음",1,1))</f>
        <v>1008900</v>
      </c>
      <c r="L114" s="43">
        <v>0</v>
      </c>
      <c r="M114" s="43">
        <v>0</v>
      </c>
      <c r="N114" s="88"/>
      <c r="O114" s="44">
        <v>4</v>
      </c>
      <c r="P114" s="44">
        <v>1</v>
      </c>
    </row>
    <row r="115" spans="1:16" x14ac:dyDescent="0.3">
      <c r="A115" s="25">
        <f>IF(P115=1,_xlfn.XLOOKUP(B115,SongID_DB!$B$2:$B$964,SongID_DB!$A$2:$A$964,,1,1)+2000,_xlfn.XLOOKUP(B115,SongID_DB!$B$2:$B$964,SongID_DB!$A$2:$A$964,,1,1))</f>
        <v>687</v>
      </c>
      <c r="B115" s="43" t="s">
        <v>2718</v>
      </c>
      <c r="C115" s="44" t="s">
        <v>2877</v>
      </c>
      <c r="D115" s="88"/>
      <c r="E115" s="76">
        <v>8</v>
      </c>
      <c r="F115" s="44">
        <v>5</v>
      </c>
      <c r="G115" s="43">
        <v>3</v>
      </c>
      <c r="H115" s="44">
        <f t="shared" si="8"/>
        <v>128</v>
      </c>
      <c r="I115" s="88" t="str">
        <f t="shared" si="6"/>
        <v>보면분기문제</v>
      </c>
      <c r="J115" s="44">
        <v>0</v>
      </c>
      <c r="K115" s="44">
        <f>IF(P115=1,_xlfn.XLOOKUP(B115,'極スコア(裏)_DB'!$A$2:$A$171,'極スコア(裏)_DB'!$B$2:$B$171,"점수 정보 없음",1,1),_xlfn.XLOOKUP(B115,極スコア_DB!$A$1:$A$962,極スコア_DB!$B$1:$B$962,"점수 정보 없음",1,1))</f>
        <v>0</v>
      </c>
      <c r="L115" s="43">
        <v>0</v>
      </c>
      <c r="M115" s="43">
        <v>0</v>
      </c>
      <c r="N115" s="88"/>
      <c r="O115" s="44">
        <v>8</v>
      </c>
      <c r="P115" s="44">
        <v>0</v>
      </c>
    </row>
    <row r="116" spans="1:16" x14ac:dyDescent="0.3">
      <c r="A116" s="25">
        <f>IF(P116=1,_xlfn.XLOOKUP(B116,SongID_DB!$B$2:$B$964,SongID_DB!$A$2:$A$964,,1,1)+2000,_xlfn.XLOOKUP(B116,SongID_DB!$B$2:$B$964,SongID_DB!$A$2:$A$964,,1,1))</f>
        <v>504</v>
      </c>
      <c r="B116" s="44" t="s">
        <v>1561</v>
      </c>
      <c r="C116" s="44"/>
      <c r="D116" s="88"/>
      <c r="E116" s="76">
        <v>8</v>
      </c>
      <c r="F116" s="44">
        <v>5</v>
      </c>
      <c r="G116" s="43">
        <v>4</v>
      </c>
      <c r="H116" s="44">
        <f t="shared" si="8"/>
        <v>16</v>
      </c>
      <c r="I116" s="88" t="str">
        <f t="shared" si="6"/>
        <v/>
      </c>
      <c r="J116" s="44">
        <v>0</v>
      </c>
      <c r="K116" s="44">
        <f>IF(P116=1,_xlfn.XLOOKUP(B116,'極スコア(裏)_DB'!$A$2:$A$171,'極スコア(裏)_DB'!$B$2:$B$171,"점수 정보 없음",1,1),_xlfn.XLOOKUP(B116,極スコア_DB!$A$1:$A$962,極スコア_DB!$B$1:$B$962,"점수 정보 없음",1,1))</f>
        <v>1002200</v>
      </c>
      <c r="L116" s="43">
        <v>0</v>
      </c>
      <c r="M116" s="43">
        <v>0</v>
      </c>
      <c r="N116" s="88"/>
      <c r="O116" s="44">
        <v>5</v>
      </c>
      <c r="P116" s="44">
        <v>0</v>
      </c>
    </row>
    <row r="117" spans="1:16" x14ac:dyDescent="0.3">
      <c r="A117" s="25">
        <f>IF(P117=1,_xlfn.XLOOKUP(B117,SongID_DB!$B$2:$B$964,SongID_DB!$A$2:$A$964,,1,1)+2000,_xlfn.XLOOKUP(B117,SongID_DB!$B$2:$B$964,SongID_DB!$A$2:$A$964,,1,1))</f>
        <v>539</v>
      </c>
      <c r="B117" s="44" t="s">
        <v>434</v>
      </c>
      <c r="C117" s="44"/>
      <c r="D117" s="88"/>
      <c r="E117" s="76">
        <v>8</v>
      </c>
      <c r="F117" s="44">
        <v>5</v>
      </c>
      <c r="G117" s="43">
        <v>5</v>
      </c>
      <c r="H117" s="44">
        <f t="shared" si="8"/>
        <v>32</v>
      </c>
      <c r="I117" s="88" t="str">
        <f t="shared" si="6"/>
        <v/>
      </c>
      <c r="J117" s="44">
        <v>0</v>
      </c>
      <c r="K117" s="44">
        <f>IF(P117=1,_xlfn.XLOOKUP(B117,'極スコア(裏)_DB'!$A$2:$A$171,'極スコア(裏)_DB'!$B$2:$B$171,"점수 정보 없음",1,1),_xlfn.XLOOKUP(B117,極スコア_DB!$A$1:$A$962,極スコア_DB!$B$1:$B$962,"점수 정보 없음",1,1))</f>
        <v>1005020</v>
      </c>
      <c r="L117" s="43">
        <v>0</v>
      </c>
      <c r="M117" s="43">
        <v>0</v>
      </c>
      <c r="N117" s="88"/>
      <c r="O117" s="44">
        <v>6</v>
      </c>
      <c r="P117" s="44">
        <v>0</v>
      </c>
    </row>
    <row r="118" spans="1:16" x14ac:dyDescent="0.3">
      <c r="A118" s="25">
        <f>IF(P118=1,_xlfn.XLOOKUP(B118,SongID_DB!$B$2:$B$964,SongID_DB!$A$2:$A$964,,1,1)+2000,_xlfn.XLOOKUP(B118,SongID_DB!$B$2:$B$964,SongID_DB!$A$2:$A$964,,1,1))</f>
        <v>1062</v>
      </c>
      <c r="B118" s="44" t="s">
        <v>2719</v>
      </c>
      <c r="C118" s="44" t="s">
        <v>2878</v>
      </c>
      <c r="D118" s="88"/>
      <c r="E118" s="76">
        <v>8</v>
      </c>
      <c r="F118" s="44">
        <v>5</v>
      </c>
      <c r="G118" s="43">
        <v>6</v>
      </c>
      <c r="H118" s="44">
        <f t="shared" si="8"/>
        <v>128</v>
      </c>
      <c r="I118" s="88" t="str">
        <f t="shared" si="6"/>
        <v>보면분기문제</v>
      </c>
      <c r="J118" s="44">
        <v>0</v>
      </c>
      <c r="K118" s="44">
        <f>IF(P118=1,_xlfn.XLOOKUP(B118,'極スコア(裏)_DB'!$A$2:$A$171,'極スコア(裏)_DB'!$B$2:$B$171,"점수 정보 없음",1,1),_xlfn.XLOOKUP(B118,極スコア_DB!$A$1:$A$962,極スコア_DB!$B$1:$B$962,"점수 정보 없음",1,1))</f>
        <v>1001200</v>
      </c>
      <c r="L118" s="43">
        <v>0</v>
      </c>
      <c r="M118" s="43">
        <v>0</v>
      </c>
      <c r="N118" s="88"/>
      <c r="O118" s="44">
        <v>8</v>
      </c>
      <c r="P118" s="44">
        <v>0</v>
      </c>
    </row>
    <row r="119" spans="1:16" x14ac:dyDescent="0.3">
      <c r="A119" s="25">
        <f>IF(P119=1,_xlfn.XLOOKUP(B119,SongID_DB!$B$2:$B$964,SongID_DB!$A$2:$A$964,,1,1)+2000,_xlfn.XLOOKUP(B119,SongID_DB!$B$2:$B$964,SongID_DB!$A$2:$A$964,,1,1))</f>
        <v>53</v>
      </c>
      <c r="B119" s="43" t="s">
        <v>2720</v>
      </c>
      <c r="C119" s="44" t="s">
        <v>2879</v>
      </c>
      <c r="D119" s="88"/>
      <c r="E119" s="76">
        <v>8</v>
      </c>
      <c r="F119" s="44">
        <v>5</v>
      </c>
      <c r="G119" s="43">
        <v>7</v>
      </c>
      <c r="H119" s="44">
        <f t="shared" si="8"/>
        <v>128</v>
      </c>
      <c r="I119" s="88" t="str">
        <f t="shared" si="6"/>
        <v>보면분기문제</v>
      </c>
      <c r="J119" s="44">
        <v>0</v>
      </c>
      <c r="K119" s="44">
        <f>IF(P119=1,_xlfn.XLOOKUP(B119,'極スコア(裏)_DB'!$A$2:$A$171,'極スコア(裏)_DB'!$B$2:$B$171,"점수 정보 없음",1,1),_xlfn.XLOOKUP(B119,極スコア_DB!$A$1:$A$962,極スコア_DB!$B$1:$B$962,"점수 정보 없음",1,1))</f>
        <v>0</v>
      </c>
      <c r="L119" s="43">
        <v>0</v>
      </c>
      <c r="M119" s="43">
        <v>0</v>
      </c>
      <c r="N119" s="88"/>
      <c r="O119" s="44">
        <v>8</v>
      </c>
      <c r="P119" s="44">
        <v>0</v>
      </c>
    </row>
    <row r="120" spans="1:16" x14ac:dyDescent="0.3">
      <c r="A120" s="25">
        <f>IF(P120=1,_xlfn.XLOOKUP(B120,SongID_DB!$B$2:$B$964,SongID_DB!$A$2:$A$964,,1,1)+2000,_xlfn.XLOOKUP(B120,SongID_DB!$B$2:$B$964,SongID_DB!$A$2:$A$964,,1,1))</f>
        <v>559</v>
      </c>
      <c r="B120" s="44" t="s">
        <v>1639</v>
      </c>
      <c r="C120" s="44" t="s">
        <v>2880</v>
      </c>
      <c r="D120" s="88"/>
      <c r="E120" s="76">
        <v>8</v>
      </c>
      <c r="F120" s="44">
        <v>5</v>
      </c>
      <c r="G120" s="43">
        <v>8</v>
      </c>
      <c r="H120" s="44">
        <f t="shared" si="8"/>
        <v>8</v>
      </c>
      <c r="I120" s="88" t="str">
        <f t="shared" si="6"/>
        <v/>
      </c>
      <c r="J120" s="44">
        <v>0</v>
      </c>
      <c r="K120" s="44">
        <f>IF(P120=1,_xlfn.XLOOKUP(B120,'極スコア(裏)_DB'!$A$2:$A$171,'極スコア(裏)_DB'!$B$2:$B$171,"점수 정보 없음",1,1),_xlfn.XLOOKUP(B120,極スコア_DB!$A$1:$A$962,極スコア_DB!$B$1:$B$962,"점수 정보 없음",1,1))</f>
        <v>1005040</v>
      </c>
      <c r="L120" s="43">
        <v>0</v>
      </c>
      <c r="M120" s="43">
        <v>0</v>
      </c>
      <c r="N120" s="88"/>
      <c r="O120" s="44">
        <v>4</v>
      </c>
      <c r="P120" s="44">
        <v>0</v>
      </c>
    </row>
    <row r="121" spans="1:16" x14ac:dyDescent="0.3">
      <c r="A121" s="25">
        <f>IF(P121=1,_xlfn.XLOOKUP(B121,SongID_DB!$B$2:$B$964,SongID_DB!$A$2:$A$964,,1,1)+2000,_xlfn.XLOOKUP(B121,SongID_DB!$B$2:$B$964,SongID_DB!$A$2:$A$964,,1,1))</f>
        <v>347</v>
      </c>
      <c r="B121" s="44" t="s">
        <v>2721</v>
      </c>
      <c r="C121" s="44" t="s">
        <v>2881</v>
      </c>
      <c r="D121" s="88"/>
      <c r="E121" s="76">
        <v>8</v>
      </c>
      <c r="F121" s="44">
        <v>5</v>
      </c>
      <c r="G121" s="43">
        <v>9</v>
      </c>
      <c r="H121" s="44">
        <f t="shared" si="8"/>
        <v>128</v>
      </c>
      <c r="I121" s="88" t="str">
        <f t="shared" si="6"/>
        <v/>
      </c>
      <c r="J121" s="44">
        <v>0</v>
      </c>
      <c r="K121" s="44">
        <f>IF(P121=1,_xlfn.XLOOKUP(B121,'極スコア(裏)_DB'!$A$2:$A$171,'極スコア(裏)_DB'!$B$2:$B$171,"점수 정보 없음",1,1),_xlfn.XLOOKUP(B121,極スコア_DB!$A$1:$A$962,極スコア_DB!$B$1:$B$962,"점수 정보 없음",1,1))</f>
        <v>0</v>
      </c>
      <c r="L121" s="43">
        <v>0</v>
      </c>
      <c r="M121" s="43">
        <v>0</v>
      </c>
      <c r="N121" s="88"/>
      <c r="O121" s="44">
        <v>8</v>
      </c>
      <c r="P121" s="44">
        <v>0</v>
      </c>
    </row>
    <row r="122" spans="1:16" x14ac:dyDescent="0.3">
      <c r="A122" s="25">
        <f>IF(P122=1,_xlfn.XLOOKUP(B122,SongID_DB!$B$2:$B$964,SongID_DB!$A$2:$A$964,,1,1)+2000,_xlfn.XLOOKUP(B122,SongID_DB!$B$2:$B$964,SongID_DB!$A$2:$A$964,,1,1))</f>
        <v>875</v>
      </c>
      <c r="B122" s="44" t="s">
        <v>2722</v>
      </c>
      <c r="C122" s="44" t="s">
        <v>2882</v>
      </c>
      <c r="D122" s="88"/>
      <c r="E122" s="76">
        <v>8</v>
      </c>
      <c r="F122" s="44">
        <v>5</v>
      </c>
      <c r="G122" s="43">
        <v>10</v>
      </c>
      <c r="H122" s="44">
        <f t="shared" si="8"/>
        <v>8</v>
      </c>
      <c r="I122" s="88" t="str">
        <f t="shared" si="6"/>
        <v/>
      </c>
      <c r="J122" s="44">
        <v>0</v>
      </c>
      <c r="K122" s="44">
        <f>IF(P122=1,_xlfn.XLOOKUP(B122,'極スコア(裏)_DB'!$A$2:$A$171,'極スコア(裏)_DB'!$B$2:$B$171,"점수 정보 없음",1,1),_xlfn.XLOOKUP(B122,極スコア_DB!$A$1:$A$962,極スコア_DB!$B$1:$B$962,"점수 정보 없음",1,1))</f>
        <v>1006200</v>
      </c>
      <c r="L122" s="43">
        <v>0</v>
      </c>
      <c r="M122" s="43">
        <v>0</v>
      </c>
      <c r="N122" s="88"/>
      <c r="O122" s="44">
        <v>4</v>
      </c>
      <c r="P122" s="44">
        <v>0</v>
      </c>
    </row>
    <row r="123" spans="1:16" x14ac:dyDescent="0.3">
      <c r="A123" s="25">
        <f>IF(P123=1,_xlfn.XLOOKUP(B123,SongID_DB!$B$2:$B$964,SongID_DB!$A$2:$A$964,,1,1)+2000,_xlfn.XLOOKUP(B123,SongID_DB!$B$2:$B$964,SongID_DB!$A$2:$A$964,,1,1))</f>
        <v>2926</v>
      </c>
      <c r="B123" s="44" t="s">
        <v>2120</v>
      </c>
      <c r="C123" s="44" t="s">
        <v>2883</v>
      </c>
      <c r="D123" s="88"/>
      <c r="E123" s="76">
        <v>8</v>
      </c>
      <c r="F123" s="44">
        <v>5</v>
      </c>
      <c r="G123" s="43">
        <v>11</v>
      </c>
      <c r="H123" s="44">
        <f t="shared" si="8"/>
        <v>8</v>
      </c>
      <c r="I123" s="88" t="str">
        <f t="shared" si="6"/>
        <v/>
      </c>
      <c r="J123" s="44">
        <v>0</v>
      </c>
      <c r="K123" s="44">
        <f>IF(P123=1,_xlfn.XLOOKUP(B123,'極スコア(裏)_DB'!$A$2:$A$171,'極スコア(裏)_DB'!$B$2:$B$171,"점수 정보 없음",1,1),_xlfn.XLOOKUP(B123,極スコア_DB!$A$1:$A$962,極スコア_DB!$B$1:$B$962,"점수 정보 없음",1,1))</f>
        <v>1002260</v>
      </c>
      <c r="L123" s="43">
        <v>0</v>
      </c>
      <c r="M123" s="43">
        <v>0</v>
      </c>
      <c r="N123" s="88"/>
      <c r="O123" s="44">
        <v>4</v>
      </c>
      <c r="P123" s="44">
        <v>1</v>
      </c>
    </row>
    <row r="124" spans="1:16" x14ac:dyDescent="0.3">
      <c r="A124" s="25">
        <f>IF(P124=1,_xlfn.XLOOKUP(B124,SongID_DB!$B$2:$B$964,SongID_DB!$A$2:$A$964,,1,1)+2000,_xlfn.XLOOKUP(B124,SongID_DB!$B$2:$B$964,SongID_DB!$A$2:$A$964,,1,1))</f>
        <v>496</v>
      </c>
      <c r="B124" s="44" t="s">
        <v>2723</v>
      </c>
      <c r="C124" s="44" t="s">
        <v>2884</v>
      </c>
      <c r="D124" s="88"/>
      <c r="E124" s="76">
        <v>8</v>
      </c>
      <c r="F124" s="44">
        <v>5</v>
      </c>
      <c r="G124" s="43">
        <v>12</v>
      </c>
      <c r="H124" s="44">
        <f t="shared" si="8"/>
        <v>32</v>
      </c>
      <c r="I124" s="88" t="str">
        <f t="shared" si="6"/>
        <v/>
      </c>
      <c r="J124" s="44">
        <v>0</v>
      </c>
      <c r="K124" s="44">
        <f>IF(P124=1,_xlfn.XLOOKUP(B124,'極スコア(裏)_DB'!$A$2:$A$171,'極スコア(裏)_DB'!$B$2:$B$171,"점수 정보 없음",1,1),_xlfn.XLOOKUP(B124,極スコア_DB!$A$1:$A$962,極スコア_DB!$B$1:$B$962,"점수 정보 없음",1,1))</f>
        <v>1000240</v>
      </c>
      <c r="L124" s="43">
        <v>0</v>
      </c>
      <c r="M124" s="43">
        <v>0</v>
      </c>
      <c r="N124" s="88"/>
      <c r="O124" s="44">
        <v>6</v>
      </c>
      <c r="P124" s="44">
        <v>0</v>
      </c>
    </row>
    <row r="125" spans="1:16" x14ac:dyDescent="0.3">
      <c r="A125" s="25">
        <f>IF(P125=1,_xlfn.XLOOKUP(B125,SongID_DB!$B$2:$B$964,SongID_DB!$A$2:$A$964,,1,1)+2000,_xlfn.XLOOKUP(B125,SongID_DB!$B$2:$B$964,SongID_DB!$A$2:$A$964,,1,1))</f>
        <v>47</v>
      </c>
      <c r="B125" s="44" t="s">
        <v>925</v>
      </c>
      <c r="C125" s="44" t="s">
        <v>2885</v>
      </c>
      <c r="D125" s="88"/>
      <c r="E125" s="76">
        <v>8</v>
      </c>
      <c r="F125" s="44">
        <v>5</v>
      </c>
      <c r="G125" s="43">
        <v>13</v>
      </c>
      <c r="H125" s="44">
        <f t="shared" si="8"/>
        <v>4</v>
      </c>
      <c r="I125" s="88" t="str">
        <f t="shared" si="6"/>
        <v/>
      </c>
      <c r="J125" s="44">
        <v>0</v>
      </c>
      <c r="K125" s="44">
        <f>IF(P125=1,_xlfn.XLOOKUP(B125,'極スコア(裏)_DB'!$A$2:$A$171,'極スコア(裏)_DB'!$B$2:$B$171,"점수 정보 없음",1,1),_xlfn.XLOOKUP(B125,極スコア_DB!$A$1:$A$962,極スコア_DB!$B$1:$B$962,"점수 정보 없음",1,1))</f>
        <v>1004540</v>
      </c>
      <c r="L125" s="43">
        <v>0</v>
      </c>
      <c r="M125" s="43">
        <v>0</v>
      </c>
      <c r="N125" s="88"/>
      <c r="O125" s="44">
        <v>3</v>
      </c>
      <c r="P125" s="44">
        <v>0</v>
      </c>
    </row>
    <row r="126" spans="1:16" x14ac:dyDescent="0.3">
      <c r="A126" s="25">
        <f>IF(P126=1,_xlfn.XLOOKUP(B126,SongID_DB!$B$2:$B$964,SongID_DB!$A$2:$A$964,,1,1)+2000,_xlfn.XLOOKUP(B126,SongID_DB!$B$2:$B$964,SongID_DB!$A$2:$A$964,,1,1))</f>
        <v>166</v>
      </c>
      <c r="B126" s="44" t="s">
        <v>1096</v>
      </c>
      <c r="C126" s="44" t="s">
        <v>2886</v>
      </c>
      <c r="D126" s="88"/>
      <c r="E126" s="76">
        <v>8</v>
      </c>
      <c r="F126" s="44">
        <v>5</v>
      </c>
      <c r="G126" s="43">
        <v>14</v>
      </c>
      <c r="H126" s="44">
        <f t="shared" si="8"/>
        <v>8</v>
      </c>
      <c r="I126" s="88" t="str">
        <f t="shared" si="6"/>
        <v/>
      </c>
      <c r="J126" s="44">
        <v>0</v>
      </c>
      <c r="K126" s="44">
        <f>IF(P126=1,_xlfn.XLOOKUP(B126,'極スコア(裏)_DB'!$A$2:$A$171,'極スコア(裏)_DB'!$B$2:$B$171,"점수 정보 없음",1,1),_xlfn.XLOOKUP(B126,極スコア_DB!$A$1:$A$962,極スコア_DB!$B$1:$B$962,"점수 정보 없음",1,1))</f>
        <v>1004060</v>
      </c>
      <c r="L126" s="43">
        <v>0</v>
      </c>
      <c r="M126" s="43">
        <v>0</v>
      </c>
      <c r="N126" s="88"/>
      <c r="O126" s="44">
        <v>4</v>
      </c>
      <c r="P126" s="44">
        <v>0</v>
      </c>
    </row>
    <row r="127" spans="1:16" x14ac:dyDescent="0.3">
      <c r="A127" s="25">
        <f>IF(P127=1,_xlfn.XLOOKUP(B127,SongID_DB!$B$2:$B$964,SongID_DB!$A$2:$A$964,,1,1)+2000,_xlfn.XLOOKUP(B127,SongID_DB!$B$2:$B$964,SongID_DB!$A$2:$A$964,,1,1))</f>
        <v>340</v>
      </c>
      <c r="B127" s="44" t="s">
        <v>2724</v>
      </c>
      <c r="C127" s="44" t="s">
        <v>2887</v>
      </c>
      <c r="D127" s="88"/>
      <c r="E127" s="76">
        <v>8</v>
      </c>
      <c r="F127" s="44">
        <v>5</v>
      </c>
      <c r="G127" s="43">
        <v>15</v>
      </c>
      <c r="H127" s="44">
        <f t="shared" si="8"/>
        <v>16</v>
      </c>
      <c r="I127" s="88" t="str">
        <f t="shared" si="6"/>
        <v/>
      </c>
      <c r="J127" s="44">
        <v>0</v>
      </c>
      <c r="K127" s="44">
        <f>IF(P127=1,_xlfn.XLOOKUP(B127,'極スコア(裏)_DB'!$A$2:$A$171,'極スコア(裏)_DB'!$B$2:$B$171,"점수 정보 없음",1,1),_xlfn.XLOOKUP(B127,極スコア_DB!$A$1:$A$962,極スコア_DB!$B$1:$B$962,"점수 정보 없음",1,1))</f>
        <v>1003620</v>
      </c>
      <c r="L127" s="43">
        <v>0</v>
      </c>
      <c r="M127" s="43">
        <v>0</v>
      </c>
      <c r="N127" s="88"/>
      <c r="O127" s="44">
        <v>5</v>
      </c>
      <c r="P127" s="44">
        <v>0</v>
      </c>
    </row>
    <row r="128" spans="1:16" x14ac:dyDescent="0.3">
      <c r="A128" s="25">
        <f>IF(P128=1,_xlfn.XLOOKUP(B128,SongID_DB!$B$2:$B$964,SongID_DB!$A$2:$A$964,,1,1)+2000,_xlfn.XLOOKUP(B128,SongID_DB!$B$2:$B$964,SongID_DB!$A$2:$A$964,,1,1))</f>
        <v>823</v>
      </c>
      <c r="B128" s="44" t="s">
        <v>2725</v>
      </c>
      <c r="C128" s="44" t="s">
        <v>2888</v>
      </c>
      <c r="D128" s="88"/>
      <c r="E128" s="76">
        <v>8</v>
      </c>
      <c r="F128" s="44">
        <v>5</v>
      </c>
      <c r="G128" s="43">
        <v>16</v>
      </c>
      <c r="H128" s="44">
        <f t="shared" si="8"/>
        <v>128</v>
      </c>
      <c r="I128" s="88" t="str">
        <f t="shared" si="6"/>
        <v/>
      </c>
      <c r="J128" s="44">
        <v>0</v>
      </c>
      <c r="K128" s="44">
        <f>IF(P128=1,_xlfn.XLOOKUP(B128,'極スコア(裏)_DB'!$A$2:$A$171,'極スコア(裏)_DB'!$B$2:$B$171,"점수 정보 없음",1,1),_xlfn.XLOOKUP(B128,極スコア_DB!$A$1:$A$962,極スコア_DB!$B$1:$B$962,"점수 정보 없음",1,1))</f>
        <v>0</v>
      </c>
      <c r="L128" s="43">
        <v>0</v>
      </c>
      <c r="M128" s="43">
        <v>0</v>
      </c>
      <c r="N128" s="88"/>
      <c r="O128" s="44">
        <v>8</v>
      </c>
      <c r="P128" s="44">
        <v>0</v>
      </c>
    </row>
    <row r="129" spans="1:16" x14ac:dyDescent="0.3">
      <c r="A129" s="25">
        <f>IF(P129=1,_xlfn.XLOOKUP(B129,SongID_DB!$B$2:$B$964,SongID_DB!$A$2:$A$964,,1,1)+2000,_xlfn.XLOOKUP(B129,SongID_DB!$B$2:$B$964,SongID_DB!$A$2:$A$964,,1,1))</f>
        <v>488</v>
      </c>
      <c r="B129" s="44" t="s">
        <v>2726</v>
      </c>
      <c r="C129" s="44" t="s">
        <v>2889</v>
      </c>
      <c r="D129" s="88"/>
      <c r="E129" s="76">
        <v>8</v>
      </c>
      <c r="F129" s="44">
        <v>5</v>
      </c>
      <c r="G129" s="43">
        <v>17</v>
      </c>
      <c r="H129" s="44">
        <f t="shared" si="8"/>
        <v>128</v>
      </c>
      <c r="I129" s="88" t="str">
        <f t="shared" si="6"/>
        <v/>
      </c>
      <c r="J129" s="44">
        <v>0</v>
      </c>
      <c r="K129" s="44">
        <f>IF(P129=1,_xlfn.XLOOKUP(B129,'極スコア(裏)_DB'!$A$2:$A$171,'極スコア(裏)_DB'!$B$2:$B$171,"점수 정보 없음",1,1),_xlfn.XLOOKUP(B129,極スコア_DB!$A$1:$A$962,極スコア_DB!$B$1:$B$962,"점수 정보 없음",1,1))</f>
        <v>0</v>
      </c>
      <c r="L129" s="43">
        <v>0</v>
      </c>
      <c r="M129" s="43">
        <v>0</v>
      </c>
      <c r="N129" s="88"/>
      <c r="O129" s="44">
        <v>8</v>
      </c>
      <c r="P129" s="44">
        <v>0</v>
      </c>
    </row>
    <row r="130" spans="1:16" x14ac:dyDescent="0.3">
      <c r="A130" s="25">
        <f>IF(P130=1,_xlfn.XLOOKUP(B130,SongID_DB!$B$2:$B$964,SongID_DB!$A$2:$A$964,,1,1)+2000,_xlfn.XLOOKUP(B130,SongID_DB!$B$2:$B$964,SongID_DB!$A$2:$A$964,,1,1))</f>
        <v>675</v>
      </c>
      <c r="B130" s="44" t="s">
        <v>1778</v>
      </c>
      <c r="C130" s="44"/>
      <c r="D130" s="88"/>
      <c r="E130" s="76">
        <v>8</v>
      </c>
      <c r="F130" s="44">
        <v>5</v>
      </c>
      <c r="G130" s="43">
        <v>18</v>
      </c>
      <c r="H130" s="44">
        <f t="shared" si="8"/>
        <v>16</v>
      </c>
      <c r="I130" s="88" t="str">
        <f t="shared" si="6"/>
        <v/>
      </c>
      <c r="J130" s="44">
        <v>0</v>
      </c>
      <c r="K130" s="44">
        <f>IF(P130=1,_xlfn.XLOOKUP(B130,'極スコア(裏)_DB'!$A$2:$A$171,'極スコア(裏)_DB'!$B$2:$B$171,"점수 정보 없음",1,1),_xlfn.XLOOKUP(B130,極スコア_DB!$A$1:$A$962,極スコア_DB!$B$1:$B$962,"점수 정보 없음",1,1))</f>
        <v>1004600</v>
      </c>
      <c r="L130" s="43">
        <v>0</v>
      </c>
      <c r="M130" s="43">
        <v>0</v>
      </c>
      <c r="N130" s="88"/>
      <c r="O130" s="44">
        <v>5</v>
      </c>
      <c r="P130" s="44">
        <v>0</v>
      </c>
    </row>
    <row r="131" spans="1:16" x14ac:dyDescent="0.3">
      <c r="A131" s="25">
        <f>IF(P131=1,_xlfn.XLOOKUP(B131,SongID_DB!$B$2:$B$964,SongID_DB!$A$2:$A$964,,1,1)+2000,_xlfn.XLOOKUP(B131,SongID_DB!$B$2:$B$964,SongID_DB!$A$2:$A$964,,1,1))</f>
        <v>567</v>
      </c>
      <c r="B131" s="44" t="s">
        <v>2727</v>
      </c>
      <c r="C131" s="44" t="s">
        <v>676</v>
      </c>
      <c r="D131" s="88"/>
      <c r="E131" s="76">
        <v>8</v>
      </c>
      <c r="F131" s="44">
        <v>5</v>
      </c>
      <c r="G131" s="43">
        <v>19</v>
      </c>
      <c r="H131" s="44">
        <f t="shared" si="8"/>
        <v>16</v>
      </c>
      <c r="I131" s="88" t="str">
        <f t="shared" ref="I131:I194" si="9">IF(ISNUMBER(SEARCH("達人",B131)),"보면분기문제",IF(ISNUMBER(SEARCH("玄人",B131)),"보면분기문제",IF(ISNUMBER(SEARCH("普通",B131)),"보면분기문제","")))</f>
        <v/>
      </c>
      <c r="J131" s="44">
        <v>0</v>
      </c>
      <c r="K131" s="44">
        <f>IF(P131=1,_xlfn.XLOOKUP(B131,'極スコア(裏)_DB'!$A$2:$A$171,'極スコア(裏)_DB'!$B$2:$B$171,"점수 정보 없음",1,1),_xlfn.XLOOKUP(B131,極スコア_DB!$A$1:$A$962,極スコア_DB!$B$1:$B$962,"점수 정보 없음",1,1))</f>
        <v>0</v>
      </c>
      <c r="L131" s="43">
        <v>0</v>
      </c>
      <c r="M131" s="43">
        <v>0</v>
      </c>
      <c r="N131" s="88"/>
      <c r="O131" s="44">
        <v>5</v>
      </c>
      <c r="P131" s="44">
        <v>0</v>
      </c>
    </row>
    <row r="132" spans="1:16" x14ac:dyDescent="0.3">
      <c r="A132" s="25">
        <f>IF(P132=1,_xlfn.XLOOKUP(B132,SongID_DB!$B$2:$B$964,SongID_DB!$A$2:$A$964,,1,1)+2000,_xlfn.XLOOKUP(B132,SongID_DB!$B$2:$B$964,SongID_DB!$A$2:$A$964,,1,1))</f>
        <v>153</v>
      </c>
      <c r="B132" s="44" t="s">
        <v>2728</v>
      </c>
      <c r="C132" s="44" t="s">
        <v>676</v>
      </c>
      <c r="D132" s="88"/>
      <c r="E132" s="76">
        <v>8</v>
      </c>
      <c r="F132" s="44">
        <v>5</v>
      </c>
      <c r="G132" s="43">
        <v>20</v>
      </c>
      <c r="H132" s="44">
        <f t="shared" si="8"/>
        <v>128</v>
      </c>
      <c r="I132" s="88" t="str">
        <f t="shared" si="9"/>
        <v/>
      </c>
      <c r="J132" s="44">
        <v>0</v>
      </c>
      <c r="K132" s="44">
        <f>IF(P132=1,_xlfn.XLOOKUP(B132,'極スコア(裏)_DB'!$A$2:$A$171,'極スコア(裏)_DB'!$B$2:$B$171,"점수 정보 없음",1,1),_xlfn.XLOOKUP(B132,極スコア_DB!$A$1:$A$962,極スコア_DB!$B$1:$B$962,"점수 정보 없음",1,1))</f>
        <v>1006060</v>
      </c>
      <c r="L132" s="43">
        <v>0</v>
      </c>
      <c r="M132" s="43">
        <v>0</v>
      </c>
      <c r="N132" s="88"/>
      <c r="O132" s="44">
        <v>8</v>
      </c>
      <c r="P132" s="44">
        <v>0</v>
      </c>
    </row>
    <row r="133" spans="1:16" x14ac:dyDescent="0.3">
      <c r="A133" s="25">
        <f>IF(P133=1,_xlfn.XLOOKUP(B133,SongID_DB!$B$2:$B$964,SongID_DB!$A$2:$A$964,,1,1)+2000,_xlfn.XLOOKUP(B133,SongID_DB!$B$2:$B$964,SongID_DB!$A$2:$A$964,,1,1))</f>
        <v>705</v>
      </c>
      <c r="B133" s="44" t="s">
        <v>2729</v>
      </c>
      <c r="C133" s="44" t="s">
        <v>2890</v>
      </c>
      <c r="D133" s="88"/>
      <c r="E133" s="76">
        <v>8</v>
      </c>
      <c r="F133" s="44">
        <v>5</v>
      </c>
      <c r="G133" s="43">
        <v>21</v>
      </c>
      <c r="H133" s="44">
        <f t="shared" si="8"/>
        <v>128</v>
      </c>
      <c r="I133" s="88" t="str">
        <f t="shared" si="9"/>
        <v/>
      </c>
      <c r="J133" s="44">
        <v>0</v>
      </c>
      <c r="K133" s="44">
        <f>IF(P133=1,_xlfn.XLOOKUP(B133,'極スコア(裏)_DB'!$A$2:$A$171,'極スコア(裏)_DB'!$B$2:$B$171,"점수 정보 없음",1,1),_xlfn.XLOOKUP(B133,極スコア_DB!$A$1:$A$962,極スコア_DB!$B$1:$B$962,"점수 정보 없음",1,1))</f>
        <v>1006280</v>
      </c>
      <c r="L133" s="43">
        <v>0</v>
      </c>
      <c r="M133" s="43">
        <v>0</v>
      </c>
      <c r="N133" s="88"/>
      <c r="O133" s="44">
        <v>8</v>
      </c>
      <c r="P133" s="44">
        <v>0</v>
      </c>
    </row>
    <row r="134" spans="1:16" x14ac:dyDescent="0.3">
      <c r="A134" s="25">
        <f>IF(P134=1,_xlfn.XLOOKUP(B134,SongID_DB!$B$2:$B$964,SongID_DB!$A$2:$A$964,,1,1)+2000,_xlfn.XLOOKUP(B134,SongID_DB!$B$2:$B$964,SongID_DB!$A$2:$A$964,,1,1))</f>
        <v>247</v>
      </c>
      <c r="B134" s="44" t="s">
        <v>1198</v>
      </c>
      <c r="C134" s="44" t="s">
        <v>2891</v>
      </c>
      <c r="D134" s="88"/>
      <c r="E134" s="76">
        <v>8</v>
      </c>
      <c r="F134" s="44">
        <v>5</v>
      </c>
      <c r="G134" s="43">
        <v>22</v>
      </c>
      <c r="H134" s="44">
        <f t="shared" si="8"/>
        <v>4</v>
      </c>
      <c r="I134" s="88" t="str">
        <f t="shared" si="9"/>
        <v/>
      </c>
      <c r="J134" s="44">
        <v>0</v>
      </c>
      <c r="K134" s="44">
        <f>IF(P134=1,_xlfn.XLOOKUP(B134,'極スコア(裏)_DB'!$A$2:$A$171,'極スコア(裏)_DB'!$B$2:$B$171,"점수 정보 없음",1,1),_xlfn.XLOOKUP(B134,極スコア_DB!$A$1:$A$962,極スコア_DB!$B$1:$B$962,"점수 정보 없음",1,1))</f>
        <v>1002650</v>
      </c>
      <c r="L134" s="43">
        <v>0</v>
      </c>
      <c r="M134" s="43">
        <v>0</v>
      </c>
      <c r="N134" s="88"/>
      <c r="O134" s="44">
        <v>3</v>
      </c>
      <c r="P134" s="44">
        <v>0</v>
      </c>
    </row>
    <row r="135" spans="1:16" x14ac:dyDescent="0.3">
      <c r="A135" s="25">
        <f>IF(P135=1,_xlfn.XLOOKUP(B135,SongID_DB!$B$2:$B$964,SongID_DB!$A$2:$A$964,,1,1)+2000,_xlfn.XLOOKUP(B135,SongID_DB!$B$2:$B$964,SongID_DB!$A$2:$A$964,,1,1))</f>
        <v>90</v>
      </c>
      <c r="B135" s="77" t="s">
        <v>2730</v>
      </c>
      <c r="C135" s="44" t="s">
        <v>2892</v>
      </c>
      <c r="D135" s="88"/>
      <c r="E135" s="76">
        <v>8</v>
      </c>
      <c r="F135" s="44">
        <v>5</v>
      </c>
      <c r="G135" s="43">
        <v>23</v>
      </c>
      <c r="H135" s="44">
        <f t="shared" si="8"/>
        <v>64</v>
      </c>
      <c r="I135" s="88" t="str">
        <f t="shared" si="9"/>
        <v/>
      </c>
      <c r="J135" s="44">
        <v>0</v>
      </c>
      <c r="K135" s="44">
        <f>IF(P135=1,_xlfn.XLOOKUP(B135,'極スコア(裏)_DB'!$A$2:$A$171,'極スコア(裏)_DB'!$B$2:$B$171,"점수 정보 없음",1,1),_xlfn.XLOOKUP(B135,極スコア_DB!$A$1:$A$962,極スコア_DB!$B$1:$B$962,"점수 정보 없음",1,1))</f>
        <v>1005610</v>
      </c>
      <c r="L135" s="43">
        <v>0</v>
      </c>
      <c r="M135" s="43">
        <v>0</v>
      </c>
      <c r="N135" s="88"/>
      <c r="O135" s="44">
        <v>7</v>
      </c>
      <c r="P135" s="44">
        <v>0</v>
      </c>
    </row>
    <row r="136" spans="1:16" x14ac:dyDescent="0.3">
      <c r="A136" s="25">
        <f>IF(P136=1,_xlfn.XLOOKUP(B136,SongID_DB!$B$2:$B$964,SongID_DB!$A$2:$A$964,,1,1)+2000,_xlfn.XLOOKUP(B136,SongID_DB!$B$2:$B$964,SongID_DB!$A$2:$A$964,,1,1))</f>
        <v>753</v>
      </c>
      <c r="B136" s="44" t="s">
        <v>2731</v>
      </c>
      <c r="C136" s="44" t="s">
        <v>2893</v>
      </c>
      <c r="D136" s="88"/>
      <c r="E136" s="76">
        <v>8</v>
      </c>
      <c r="F136" s="44">
        <v>5</v>
      </c>
      <c r="G136" s="43">
        <v>24</v>
      </c>
      <c r="H136" s="44">
        <f t="shared" si="8"/>
        <v>2</v>
      </c>
      <c r="I136" s="88" t="str">
        <f t="shared" si="9"/>
        <v/>
      </c>
      <c r="J136" s="44">
        <v>0</v>
      </c>
      <c r="K136" s="44">
        <f>IF(P136=1,_xlfn.XLOOKUP(B136,'極スコア(裏)_DB'!$A$2:$A$171,'極スコア(裏)_DB'!$B$2:$B$171,"점수 정보 없음",1,1),_xlfn.XLOOKUP(B136,極スコア_DB!$A$1:$A$962,極スコア_DB!$B$1:$B$962,"점수 정보 없음",1,1))</f>
        <v>1000780</v>
      </c>
      <c r="L136" s="43">
        <v>0</v>
      </c>
      <c r="M136" s="43">
        <v>0</v>
      </c>
      <c r="N136" s="88"/>
      <c r="O136" s="44">
        <v>2</v>
      </c>
      <c r="P136" s="44">
        <v>0</v>
      </c>
    </row>
    <row r="137" spans="1:16" x14ac:dyDescent="0.3">
      <c r="A137" s="25">
        <f>IF(P137=1,_xlfn.XLOOKUP(B137,SongID_DB!$B$2:$B$964,SongID_DB!$A$2:$A$964,,1,1)+2000,_xlfn.XLOOKUP(B137,SongID_DB!$B$2:$B$964,SongID_DB!$A$2:$A$964,,1,1))</f>
        <v>540</v>
      </c>
      <c r="B137" s="44" t="s">
        <v>1608</v>
      </c>
      <c r="C137" s="44" t="s">
        <v>2894</v>
      </c>
      <c r="D137" s="88"/>
      <c r="E137" s="76">
        <v>8</v>
      </c>
      <c r="F137" s="44">
        <v>5</v>
      </c>
      <c r="G137" s="43">
        <v>25</v>
      </c>
      <c r="H137" s="44">
        <f t="shared" si="8"/>
        <v>32</v>
      </c>
      <c r="I137" s="88" t="str">
        <f t="shared" si="9"/>
        <v/>
      </c>
      <c r="J137" s="44">
        <v>0</v>
      </c>
      <c r="K137" s="44">
        <f>IF(P137=1,_xlfn.XLOOKUP(B137,'極スコア(裏)_DB'!$A$2:$A$171,'極スコア(裏)_DB'!$B$2:$B$171,"점수 정보 없음",1,1),_xlfn.XLOOKUP(B137,極スコア_DB!$A$1:$A$962,極スコア_DB!$B$1:$B$962,"점수 정보 없음",1,1))</f>
        <v>1001500</v>
      </c>
      <c r="L137" s="43">
        <v>0</v>
      </c>
      <c r="M137" s="43">
        <v>0</v>
      </c>
      <c r="N137" s="88"/>
      <c r="O137" s="44">
        <v>6</v>
      </c>
      <c r="P137" s="44">
        <v>0</v>
      </c>
    </row>
    <row r="138" spans="1:16" x14ac:dyDescent="0.3">
      <c r="A138" s="25">
        <f>IF(P138=1,_xlfn.XLOOKUP(B138,SongID_DB!$B$2:$B$964,SongID_DB!$A$2:$A$964,,1,1)+2000,_xlfn.XLOOKUP(B138,SongID_DB!$B$2:$B$964,SongID_DB!$A$2:$A$964,,1,1))</f>
        <v>458</v>
      </c>
      <c r="B138" s="44" t="s">
        <v>2732</v>
      </c>
      <c r="C138" s="44" t="s">
        <v>2895</v>
      </c>
      <c r="D138" s="88"/>
      <c r="E138" s="76">
        <v>8</v>
      </c>
      <c r="F138" s="44">
        <v>5</v>
      </c>
      <c r="G138" s="43">
        <v>26</v>
      </c>
      <c r="H138" s="44">
        <f t="shared" si="8"/>
        <v>128</v>
      </c>
      <c r="I138" s="88" t="str">
        <f t="shared" si="9"/>
        <v/>
      </c>
      <c r="J138" s="44">
        <v>0</v>
      </c>
      <c r="K138" s="44">
        <f>IF(P138=1,_xlfn.XLOOKUP(B138,'極スコア(裏)_DB'!$A$2:$A$171,'極スコア(裏)_DB'!$B$2:$B$171,"점수 정보 없음",1,1),_xlfn.XLOOKUP(B138,極スコア_DB!$A$1:$A$962,極スコア_DB!$B$1:$B$962,"점수 정보 없음",1,1))</f>
        <v>1004300</v>
      </c>
      <c r="L138" s="43">
        <v>0</v>
      </c>
      <c r="M138" s="43">
        <v>0</v>
      </c>
      <c r="N138" s="88"/>
      <c r="O138" s="44">
        <v>8</v>
      </c>
      <c r="P138" s="44">
        <v>0</v>
      </c>
    </row>
    <row r="139" spans="1:16" x14ac:dyDescent="0.3">
      <c r="A139" s="25">
        <f>IF(P139=1,_xlfn.XLOOKUP(B139,SongID_DB!$B$2:$B$964,SongID_DB!$A$2:$A$964,,1,1)+2000,_xlfn.XLOOKUP(B139,SongID_DB!$B$2:$B$964,SongID_DB!$A$2:$A$964,,1,1))</f>
        <v>113</v>
      </c>
      <c r="B139" s="44" t="s">
        <v>2733</v>
      </c>
      <c r="C139" s="44"/>
      <c r="D139" s="88"/>
      <c r="E139" s="76">
        <v>8</v>
      </c>
      <c r="F139" s="44">
        <v>5</v>
      </c>
      <c r="G139" s="43">
        <v>27</v>
      </c>
      <c r="H139" s="44">
        <f t="shared" si="8"/>
        <v>16</v>
      </c>
      <c r="I139" s="88" t="str">
        <f t="shared" si="9"/>
        <v/>
      </c>
      <c r="J139" s="44">
        <v>0</v>
      </c>
      <c r="K139" s="44">
        <f>IF(P139=1,_xlfn.XLOOKUP(B139,'極スコア(裏)_DB'!$A$2:$A$171,'極スコア(裏)_DB'!$B$2:$B$171,"점수 정보 없음",1,1),_xlfn.XLOOKUP(B139,極スコア_DB!$A$1:$A$962,極スコア_DB!$B$1:$B$962,"점수 정보 없음",1,1))</f>
        <v>1003800</v>
      </c>
      <c r="L139" s="43">
        <v>0</v>
      </c>
      <c r="M139" s="43">
        <v>0</v>
      </c>
      <c r="N139" s="88"/>
      <c r="O139" s="44">
        <v>5</v>
      </c>
      <c r="P139" s="44">
        <v>0</v>
      </c>
    </row>
    <row r="140" spans="1:16" x14ac:dyDescent="0.3">
      <c r="A140" s="25">
        <f>IF(P140=1,_xlfn.XLOOKUP(B140,SongID_DB!$B$2:$B$964,SongID_DB!$A$2:$A$964,,1,1)+2000,_xlfn.XLOOKUP(B140,SongID_DB!$B$2:$B$964,SongID_DB!$A$2:$A$964,,1,1))</f>
        <v>52</v>
      </c>
      <c r="B140" s="44" t="s">
        <v>2734</v>
      </c>
      <c r="C140" s="44" t="s">
        <v>2896</v>
      </c>
      <c r="D140" s="88"/>
      <c r="E140" s="76">
        <v>8</v>
      </c>
      <c r="F140" s="44">
        <v>5</v>
      </c>
      <c r="G140" s="43">
        <v>28</v>
      </c>
      <c r="H140" s="44">
        <f t="shared" si="8"/>
        <v>16</v>
      </c>
      <c r="I140" s="88" t="str">
        <f t="shared" si="9"/>
        <v/>
      </c>
      <c r="J140" s="44">
        <v>0</v>
      </c>
      <c r="K140" s="44">
        <f>IF(P140=1,_xlfn.XLOOKUP(B140,'極スコア(裏)_DB'!$A$2:$A$171,'極スコア(裏)_DB'!$B$2:$B$171,"점수 정보 없음",1,1),_xlfn.XLOOKUP(B140,極スコア_DB!$A$1:$A$962,極スコア_DB!$B$1:$B$962,"점수 정보 없음",1,1))</f>
        <v>1004420</v>
      </c>
      <c r="L140" s="43">
        <v>0</v>
      </c>
      <c r="M140" s="43">
        <v>0</v>
      </c>
      <c r="N140" s="88"/>
      <c r="O140" s="44">
        <v>5</v>
      </c>
      <c r="P140" s="44">
        <v>0</v>
      </c>
    </row>
    <row r="141" spans="1:16" x14ac:dyDescent="0.3">
      <c r="A141" s="25">
        <f>IF(P141=1,_xlfn.XLOOKUP(B141,SongID_DB!$B$2:$B$964,SongID_DB!$A$2:$A$964,,1,1)+2000,_xlfn.XLOOKUP(B141,SongID_DB!$B$2:$B$964,SongID_DB!$A$2:$A$964,,1,1))</f>
        <v>22</v>
      </c>
      <c r="B141" s="78" t="s">
        <v>895</v>
      </c>
      <c r="C141" s="44" t="s">
        <v>2897</v>
      </c>
      <c r="D141" s="88"/>
      <c r="E141" s="76">
        <v>8</v>
      </c>
      <c r="F141" s="44">
        <v>5</v>
      </c>
      <c r="G141" s="43">
        <v>29</v>
      </c>
      <c r="H141" s="44">
        <f t="shared" si="8"/>
        <v>128</v>
      </c>
      <c r="I141" s="88" t="str">
        <f t="shared" si="9"/>
        <v/>
      </c>
      <c r="J141" s="44">
        <v>0</v>
      </c>
      <c r="K141" s="44">
        <f>IF(P141=1,_xlfn.XLOOKUP(B141,'極スコア(裏)_DB'!$A$2:$A$171,'極スコア(裏)_DB'!$B$2:$B$171,"점수 정보 없음",1,1),_xlfn.XLOOKUP(B141,極スコア_DB!$A$1:$A$962,極スコア_DB!$B$1:$B$962,"점수 정보 없음",1,1))</f>
        <v>1000000</v>
      </c>
      <c r="L141" s="43">
        <v>0</v>
      </c>
      <c r="M141" s="43">
        <v>0</v>
      </c>
      <c r="N141" s="88"/>
      <c r="O141" s="44">
        <v>8</v>
      </c>
      <c r="P141" s="44">
        <v>0</v>
      </c>
    </row>
    <row r="142" spans="1:16" x14ac:dyDescent="0.3">
      <c r="A142" s="25">
        <f>IF(P142=1,_xlfn.XLOOKUP(B142,SongID_DB!$B$2:$B$964,SongID_DB!$A$2:$A$964,,1,1)+2000,_xlfn.XLOOKUP(B142,SongID_DB!$B$2:$B$964,SongID_DB!$A$2:$A$964,,1,1))</f>
        <v>279</v>
      </c>
      <c r="B142" s="44" t="s">
        <v>1239</v>
      </c>
      <c r="C142" s="44" t="s">
        <v>2898</v>
      </c>
      <c r="D142" s="88"/>
      <c r="E142" s="76">
        <v>8</v>
      </c>
      <c r="F142" s="44">
        <v>5</v>
      </c>
      <c r="G142" s="43">
        <v>30</v>
      </c>
      <c r="H142" s="44">
        <f t="shared" si="8"/>
        <v>128</v>
      </c>
      <c r="I142" s="88" t="str">
        <f t="shared" si="9"/>
        <v/>
      </c>
      <c r="J142" s="44">
        <v>0</v>
      </c>
      <c r="K142" s="44">
        <f>IF(P142=1,_xlfn.XLOOKUP(B142,'極スコア(裏)_DB'!$A$2:$A$171,'極スコア(裏)_DB'!$B$2:$B$171,"점수 정보 없음",1,1),_xlfn.XLOOKUP(B142,極スコア_DB!$A$1:$A$962,極スコア_DB!$B$1:$B$962,"점수 정보 없음",1,1))</f>
        <v>0</v>
      </c>
      <c r="L142" s="43">
        <v>0</v>
      </c>
      <c r="M142" s="43">
        <v>0</v>
      </c>
      <c r="N142" s="88"/>
      <c r="O142" s="44">
        <v>8</v>
      </c>
      <c r="P142" s="44">
        <v>0</v>
      </c>
    </row>
    <row r="143" spans="1:16" x14ac:dyDescent="0.3">
      <c r="A143" s="25">
        <f>IF(P143=1,_xlfn.XLOOKUP(B143,SongID_DB!$B$2:$B$964,SongID_DB!$A$2:$A$964,,1,1)+2000,_xlfn.XLOOKUP(B143,SongID_DB!$B$2:$B$964,SongID_DB!$A$2:$A$964,,1,1))</f>
        <v>2009</v>
      </c>
      <c r="B143" s="44" t="s">
        <v>873</v>
      </c>
      <c r="C143" s="44" t="s">
        <v>2899</v>
      </c>
      <c r="D143" s="88"/>
      <c r="E143" s="76">
        <v>8</v>
      </c>
      <c r="F143" s="44">
        <v>5</v>
      </c>
      <c r="G143" s="43">
        <v>31</v>
      </c>
      <c r="H143" s="44">
        <f t="shared" si="8"/>
        <v>128</v>
      </c>
      <c r="I143" s="88" t="str">
        <f t="shared" si="9"/>
        <v/>
      </c>
      <c r="J143" s="44">
        <v>0</v>
      </c>
      <c r="K143" s="44">
        <f>IF(P143=1,_xlfn.XLOOKUP(B143,'極スコア(裏)_DB'!$A$2:$A$171,'極スコア(裏)_DB'!$B$2:$B$171,"점수 정보 없음",1,1),_xlfn.XLOOKUP(B143,極スコア_DB!$A$1:$A$962,極スコア_DB!$B$1:$B$962,"점수 정보 없음",1,1))</f>
        <v>0</v>
      </c>
      <c r="L143" s="43">
        <v>0</v>
      </c>
      <c r="M143" s="43">
        <v>0</v>
      </c>
      <c r="N143" s="88"/>
      <c r="O143" s="44">
        <v>8</v>
      </c>
      <c r="P143" s="44">
        <v>1</v>
      </c>
    </row>
    <row r="144" spans="1:16" x14ac:dyDescent="0.3">
      <c r="A144" s="25">
        <f>IF(P144=1,_xlfn.XLOOKUP(B144,SongID_DB!$B$2:$B$964,SongID_DB!$A$2:$A$964,,1,1)+2000,_xlfn.XLOOKUP(B144,SongID_DB!$B$2:$B$964,SongID_DB!$A$2:$A$964,,1,1))</f>
        <v>716</v>
      </c>
      <c r="B144" s="44" t="s">
        <v>2735</v>
      </c>
      <c r="C144" s="44" t="s">
        <v>2900</v>
      </c>
      <c r="D144" s="88"/>
      <c r="E144" s="76">
        <v>8</v>
      </c>
      <c r="F144" s="44">
        <v>5</v>
      </c>
      <c r="G144" s="43">
        <v>32</v>
      </c>
      <c r="H144" s="44">
        <f t="shared" si="8"/>
        <v>128</v>
      </c>
      <c r="I144" s="88" t="str">
        <f t="shared" si="9"/>
        <v>보면분기문제</v>
      </c>
      <c r="J144" s="44">
        <v>0</v>
      </c>
      <c r="K144" s="44">
        <f>IF(P144=1,_xlfn.XLOOKUP(B144,'極スコア(裏)_DB'!$A$2:$A$171,'極スコア(裏)_DB'!$B$2:$B$171,"점수 정보 없음",1,1),_xlfn.XLOOKUP(B144,極スコア_DB!$A$1:$A$962,極スコア_DB!$B$1:$B$962,"점수 정보 없음",1,1))</f>
        <v>1001080</v>
      </c>
      <c r="L144" s="43">
        <v>0</v>
      </c>
      <c r="M144" s="43">
        <v>0</v>
      </c>
      <c r="N144" s="88"/>
      <c r="O144" s="44">
        <v>8</v>
      </c>
      <c r="P144" s="44">
        <v>0</v>
      </c>
    </row>
    <row r="145" spans="1:16" x14ac:dyDescent="0.3">
      <c r="A145" s="25">
        <f>IF(P145=1,_xlfn.XLOOKUP(B145,SongID_DB!$B$2:$B$964,SongID_DB!$A$2:$A$964,,1,1)+2000,_xlfn.XLOOKUP(B145,SongID_DB!$B$2:$B$964,SongID_DB!$A$2:$A$964,,1,1))</f>
        <v>2882</v>
      </c>
      <c r="B145" s="44" t="s">
        <v>2053</v>
      </c>
      <c r="C145" s="44" t="s">
        <v>2901</v>
      </c>
      <c r="D145" s="88"/>
      <c r="E145" s="76">
        <v>8</v>
      </c>
      <c r="F145" s="44">
        <v>5</v>
      </c>
      <c r="G145" s="43">
        <v>33</v>
      </c>
      <c r="H145" s="44">
        <f t="shared" si="8"/>
        <v>8</v>
      </c>
      <c r="I145" s="88" t="str">
        <f t="shared" si="9"/>
        <v/>
      </c>
      <c r="J145" s="44">
        <v>0</v>
      </c>
      <c r="K145" s="44">
        <f>IF(P145=1,_xlfn.XLOOKUP(B145,'極スコア(裏)_DB'!$A$2:$A$171,'極スコア(裏)_DB'!$B$2:$B$171,"점수 정보 없음",1,1),_xlfn.XLOOKUP(B145,極スコア_DB!$A$1:$A$962,極スコア_DB!$B$1:$B$962,"점수 정보 없음",1,1))</f>
        <v>1002940</v>
      </c>
      <c r="L145" s="43">
        <v>0</v>
      </c>
      <c r="M145" s="43">
        <v>0</v>
      </c>
      <c r="N145" s="88"/>
      <c r="O145" s="44">
        <v>4</v>
      </c>
      <c r="P145" s="44">
        <v>1</v>
      </c>
    </row>
    <row r="146" spans="1:16" x14ac:dyDescent="0.3">
      <c r="A146" s="25">
        <f>IF(P146=1,_xlfn.XLOOKUP(B146,SongID_DB!$B$2:$B$964,SongID_DB!$A$2:$A$964,,1,1)+2000,_xlfn.XLOOKUP(B146,SongID_DB!$B$2:$B$964,SongID_DB!$A$2:$A$964,,1,1))</f>
        <v>938</v>
      </c>
      <c r="B146" s="44" t="s">
        <v>2139</v>
      </c>
      <c r="C146" s="44" t="s">
        <v>176</v>
      </c>
      <c r="D146" s="88"/>
      <c r="E146" s="76">
        <v>8</v>
      </c>
      <c r="F146" s="44">
        <v>5</v>
      </c>
      <c r="G146" s="43">
        <v>34</v>
      </c>
      <c r="H146" s="44">
        <f t="shared" si="8"/>
        <v>128</v>
      </c>
      <c r="I146" s="88" t="str">
        <f t="shared" si="9"/>
        <v/>
      </c>
      <c r="J146" s="44">
        <v>0</v>
      </c>
      <c r="K146" s="44">
        <f>IF(P146=1,_xlfn.XLOOKUP(B146,'極スコア(裏)_DB'!$A$2:$A$171,'極スコア(裏)_DB'!$B$2:$B$171,"점수 정보 없음",1,1),_xlfn.XLOOKUP(B146,極スコア_DB!$A$1:$A$962,極スコア_DB!$B$1:$B$962,"점수 정보 없음",1,1))</f>
        <v>1004000</v>
      </c>
      <c r="L146" s="43">
        <v>0</v>
      </c>
      <c r="M146" s="43">
        <v>0</v>
      </c>
      <c r="N146" s="88"/>
      <c r="O146" s="44">
        <v>8</v>
      </c>
      <c r="P146" s="44">
        <v>0</v>
      </c>
    </row>
    <row r="147" spans="1:16" x14ac:dyDescent="0.3">
      <c r="A147" s="25">
        <f>IF(P147=1,_xlfn.XLOOKUP(B147,SongID_DB!$B$2:$B$964,SongID_DB!$A$2:$A$964,,1,1)+2000,_xlfn.XLOOKUP(B147,SongID_DB!$B$2:$B$964,SongID_DB!$A$2:$A$964,,1,1))</f>
        <v>212</v>
      </c>
      <c r="B147" s="44" t="s">
        <v>3279</v>
      </c>
      <c r="C147" s="44" t="s">
        <v>3280</v>
      </c>
      <c r="D147" s="88"/>
      <c r="E147" s="76">
        <v>8</v>
      </c>
      <c r="F147" s="44">
        <v>5</v>
      </c>
      <c r="G147" s="43">
        <v>35</v>
      </c>
      <c r="H147" s="44">
        <f t="shared" si="8"/>
        <v>128</v>
      </c>
      <c r="I147" s="88" t="str">
        <f t="shared" si="9"/>
        <v/>
      </c>
      <c r="J147" s="44">
        <v>4</v>
      </c>
      <c r="K147" s="44">
        <f>IF(P147=1,_xlfn.XLOOKUP(B147,'極スコア(裏)_DB'!$A$2:$A$171,'極スコア(裏)_DB'!$B$2:$B$171,"점수 정보 없음",1,1),_xlfn.XLOOKUP(B147,極スコア_DB!$A$1:$A$962,極スコア_DB!$B$1:$B$962,"점수 정보 없음",1,1))</f>
        <v>1002820</v>
      </c>
      <c r="L147" s="43">
        <v>0</v>
      </c>
      <c r="M147" s="43">
        <v>0</v>
      </c>
      <c r="N147" s="88"/>
      <c r="O147" s="44">
        <v>8</v>
      </c>
      <c r="P147" s="44">
        <v>0</v>
      </c>
    </row>
    <row r="148" spans="1:16" x14ac:dyDescent="0.3">
      <c r="A148" s="25">
        <f>IF(P148=1,_xlfn.XLOOKUP(B148,SongID_DB!$B$2:$B$964,SongID_DB!$A$2:$A$964,,1,1)+2000,_xlfn.XLOOKUP(B148,SongID_DB!$B$2:$B$964,SongID_DB!$A$2:$A$964,,1,1))</f>
        <v>87</v>
      </c>
      <c r="B148" s="44" t="s">
        <v>986</v>
      </c>
      <c r="C148" s="44" t="s">
        <v>2902</v>
      </c>
      <c r="D148" s="88"/>
      <c r="E148" s="76">
        <v>8</v>
      </c>
      <c r="F148" s="44">
        <v>5</v>
      </c>
      <c r="G148" s="43">
        <v>36</v>
      </c>
      <c r="H148" s="44">
        <f t="shared" si="8"/>
        <v>64</v>
      </c>
      <c r="I148" s="88" t="str">
        <f t="shared" si="9"/>
        <v/>
      </c>
      <c r="J148" s="44">
        <v>0</v>
      </c>
      <c r="K148" s="44">
        <f>IF(P148=1,_xlfn.XLOOKUP(B148,'極スコア(裏)_DB'!$A$2:$A$171,'極スコア(裏)_DB'!$B$2:$B$171,"점수 정보 없음",1,1),_xlfn.XLOOKUP(B148,極スコア_DB!$A$1:$A$962,極スコア_DB!$B$1:$B$962,"점수 정보 없음",1,1))</f>
        <v>1002220</v>
      </c>
      <c r="L148" s="43">
        <v>0</v>
      </c>
      <c r="M148" s="43">
        <v>0</v>
      </c>
      <c r="N148" s="88"/>
      <c r="O148" s="44">
        <v>7</v>
      </c>
      <c r="P148" s="44">
        <v>0</v>
      </c>
    </row>
    <row r="149" spans="1:16" x14ac:dyDescent="0.3">
      <c r="A149" s="25">
        <f>IF(P149=1,_xlfn.XLOOKUP(B149,SongID_DB!$B$2:$B$964,SongID_DB!$A$2:$A$964,,1,1)+2000,_xlfn.XLOOKUP(B149,SongID_DB!$B$2:$B$964,SongID_DB!$A$2:$A$964,,1,1))</f>
        <v>39</v>
      </c>
      <c r="B149" s="44" t="s">
        <v>2736</v>
      </c>
      <c r="C149" s="44" t="s">
        <v>2903</v>
      </c>
      <c r="D149" s="88"/>
      <c r="E149" s="76">
        <v>8</v>
      </c>
      <c r="F149" s="44">
        <v>5</v>
      </c>
      <c r="G149" s="43">
        <v>37</v>
      </c>
      <c r="H149" s="44">
        <f t="shared" si="8"/>
        <v>128</v>
      </c>
      <c r="I149" s="88" t="str">
        <f t="shared" si="9"/>
        <v/>
      </c>
      <c r="J149" s="44">
        <v>0</v>
      </c>
      <c r="K149" s="44">
        <f>IF(P149=1,_xlfn.XLOOKUP(B149,'極スコア(裏)_DB'!$A$2:$A$171,'極スコア(裏)_DB'!$B$2:$B$171,"점수 정보 없음",1,1),_xlfn.XLOOKUP(B149,極スコア_DB!$A$1:$A$962,極スコア_DB!$B$1:$B$962,"점수 정보 없음",1,1))</f>
        <v>1002850</v>
      </c>
      <c r="L149" s="43">
        <v>0</v>
      </c>
      <c r="M149" s="43">
        <v>0</v>
      </c>
      <c r="N149" s="88"/>
      <c r="O149" s="44">
        <v>8</v>
      </c>
      <c r="P149" s="44">
        <v>0</v>
      </c>
    </row>
    <row r="150" spans="1:16" x14ac:dyDescent="0.3">
      <c r="A150" s="25">
        <f>IF(P150=1,_xlfn.XLOOKUP(B150,SongID_DB!$B$2:$B$964,SongID_DB!$A$2:$A$964,,1,1)+2000,_xlfn.XLOOKUP(B150,SongID_DB!$B$2:$B$964,SongID_DB!$A$2:$A$964,,1,1))</f>
        <v>587</v>
      </c>
      <c r="B150" s="44" t="s">
        <v>1678</v>
      </c>
      <c r="C150" s="44"/>
      <c r="D150" s="88"/>
      <c r="E150" s="76">
        <v>8</v>
      </c>
      <c r="F150" s="44">
        <v>5</v>
      </c>
      <c r="G150" s="43">
        <v>38</v>
      </c>
      <c r="H150" s="44">
        <f t="shared" si="8"/>
        <v>16</v>
      </c>
      <c r="I150" s="88" t="str">
        <f t="shared" si="9"/>
        <v/>
      </c>
      <c r="J150" s="44">
        <v>0</v>
      </c>
      <c r="K150" s="44">
        <f>IF(P150=1,_xlfn.XLOOKUP(B150,'極スコア(裏)_DB'!$A$2:$A$171,'極スコア(裏)_DB'!$B$2:$B$171,"점수 정보 없음",1,1),_xlfn.XLOOKUP(B150,極スコア_DB!$A$1:$A$962,極スコア_DB!$B$1:$B$962,"점수 정보 없음",1,1))</f>
        <v>1003650</v>
      </c>
      <c r="L150" s="43">
        <v>0</v>
      </c>
      <c r="M150" s="43">
        <v>0</v>
      </c>
      <c r="N150" s="88"/>
      <c r="O150" s="44">
        <v>5</v>
      </c>
      <c r="P150" s="44">
        <v>0</v>
      </c>
    </row>
    <row r="151" spans="1:16" x14ac:dyDescent="0.3">
      <c r="A151" s="25">
        <f>IF(P151=1,_xlfn.XLOOKUP(B151,SongID_DB!$B$2:$B$964,SongID_DB!$A$2:$A$964,,1,1)+2000,_xlfn.XLOOKUP(B151,SongID_DB!$B$2:$B$964,SongID_DB!$A$2:$A$964,,1,1))</f>
        <v>302</v>
      </c>
      <c r="B151" s="44" t="s">
        <v>2737</v>
      </c>
      <c r="C151" s="44" t="s">
        <v>2904</v>
      </c>
      <c r="D151" s="88"/>
      <c r="E151" s="76">
        <v>8</v>
      </c>
      <c r="F151" s="44">
        <v>5</v>
      </c>
      <c r="G151" s="43">
        <v>39</v>
      </c>
      <c r="H151" s="44">
        <f t="shared" si="8"/>
        <v>16</v>
      </c>
      <c r="I151" s="88" t="str">
        <f t="shared" si="9"/>
        <v/>
      </c>
      <c r="J151" s="44">
        <v>0</v>
      </c>
      <c r="K151" s="44">
        <f>IF(P151=1,_xlfn.XLOOKUP(B151,'極スコア(裏)_DB'!$A$2:$A$171,'極スコア(裏)_DB'!$B$2:$B$171,"점수 정보 없음",1,1),_xlfn.XLOOKUP(B151,極スコア_DB!$A$1:$A$962,極スコア_DB!$B$1:$B$962,"점수 정보 없음",1,1))</f>
        <v>1000600</v>
      </c>
      <c r="L151" s="43">
        <v>0</v>
      </c>
      <c r="M151" s="43">
        <v>0</v>
      </c>
      <c r="N151" s="88"/>
      <c r="O151" s="44">
        <v>5</v>
      </c>
      <c r="P151" s="44">
        <v>0</v>
      </c>
    </row>
    <row r="152" spans="1:16" x14ac:dyDescent="0.3">
      <c r="A152" s="25">
        <f>IF(P152=1,_xlfn.XLOOKUP(B152,SongID_DB!$B$2:$B$964,SongID_DB!$A$2:$A$964,,1,1)+2000,_xlfn.XLOOKUP(B152,SongID_DB!$B$2:$B$964,SongID_DB!$A$2:$A$964,,1,1))</f>
        <v>156</v>
      </c>
      <c r="B152" s="44" t="s">
        <v>195</v>
      </c>
      <c r="C152" s="44"/>
      <c r="D152" s="88"/>
      <c r="E152" s="76">
        <v>8</v>
      </c>
      <c r="F152" s="44">
        <v>5</v>
      </c>
      <c r="G152" s="43">
        <v>40</v>
      </c>
      <c r="H152" s="44">
        <f t="shared" si="8"/>
        <v>16</v>
      </c>
      <c r="I152" s="88" t="str">
        <f t="shared" si="9"/>
        <v/>
      </c>
      <c r="J152" s="44">
        <v>0</v>
      </c>
      <c r="K152" s="44">
        <f>IF(P152=1,_xlfn.XLOOKUP(B152,'極スコア(裏)_DB'!$A$2:$A$171,'極スコア(裏)_DB'!$B$2:$B$171,"점수 정보 없음",1,1),_xlfn.XLOOKUP(B152,極スコア_DB!$A$1:$A$962,極スコア_DB!$B$1:$B$962,"점수 정보 없음",1,1))</f>
        <v>1006850</v>
      </c>
      <c r="L152" s="43">
        <v>0</v>
      </c>
      <c r="M152" s="43">
        <v>0</v>
      </c>
      <c r="N152" s="88"/>
      <c r="O152" s="44">
        <v>5</v>
      </c>
      <c r="P152" s="44">
        <v>0</v>
      </c>
    </row>
    <row r="153" spans="1:16" x14ac:dyDescent="0.3">
      <c r="A153" s="25">
        <f>IF(P153=1,_xlfn.XLOOKUP(B153,SongID_DB!$B$2:$B$964,SongID_DB!$A$2:$A$964,,1,1)+2000,_xlfn.XLOOKUP(B153,SongID_DB!$B$2:$B$964,SongID_DB!$A$2:$A$964,,1,1))</f>
        <v>1014</v>
      </c>
      <c r="B153" s="44" t="s">
        <v>2247</v>
      </c>
      <c r="C153" s="44"/>
      <c r="D153" s="88"/>
      <c r="E153" s="76">
        <v>8</v>
      </c>
      <c r="F153" s="44">
        <v>5</v>
      </c>
      <c r="G153" s="43">
        <v>41</v>
      </c>
      <c r="H153" s="44">
        <f t="shared" si="8"/>
        <v>128</v>
      </c>
      <c r="I153" s="88" t="str">
        <f t="shared" si="9"/>
        <v/>
      </c>
      <c r="J153" s="44">
        <v>0</v>
      </c>
      <c r="K153" s="44">
        <f>IF(P153=1,_xlfn.XLOOKUP(B153,'極スコア(裏)_DB'!$A$2:$A$171,'極スコア(裏)_DB'!$B$2:$B$171,"점수 정보 없음",1,1),_xlfn.XLOOKUP(B153,極スコア_DB!$A$1:$A$962,極スコア_DB!$B$1:$B$962,"점수 정보 없음",1,1))</f>
        <v>1001930</v>
      </c>
      <c r="L153" s="43">
        <v>0</v>
      </c>
      <c r="M153" s="43">
        <v>0</v>
      </c>
      <c r="N153" s="88"/>
      <c r="O153" s="44">
        <v>8</v>
      </c>
      <c r="P153" s="44">
        <v>0</v>
      </c>
    </row>
    <row r="154" spans="1:16" x14ac:dyDescent="0.3">
      <c r="A154" s="25">
        <f>IF(P154=1,_xlfn.XLOOKUP(B154,SongID_DB!$B$2:$B$964,SongID_DB!$A$2:$A$964,,1,1)+2000,_xlfn.XLOOKUP(B154,SongID_DB!$B$2:$B$964,SongID_DB!$A$2:$A$964,,1,1))</f>
        <v>609</v>
      </c>
      <c r="B154" s="44" t="s">
        <v>2738</v>
      </c>
      <c r="C154" s="44" t="s">
        <v>2905</v>
      </c>
      <c r="D154" s="88"/>
      <c r="E154" s="76">
        <v>8</v>
      </c>
      <c r="F154" s="44">
        <v>5</v>
      </c>
      <c r="G154" s="43">
        <v>42</v>
      </c>
      <c r="H154" s="44">
        <f t="shared" si="8"/>
        <v>16</v>
      </c>
      <c r="I154" s="88" t="str">
        <f t="shared" si="9"/>
        <v/>
      </c>
      <c r="J154" s="44">
        <v>0</v>
      </c>
      <c r="K154" s="44">
        <f>IF(P154=1,_xlfn.XLOOKUP(B154,'極スコア(裏)_DB'!$A$2:$A$171,'極スコア(裏)_DB'!$B$2:$B$171,"점수 정보 없음",1,1),_xlfn.XLOOKUP(B154,極スコア_DB!$A$1:$A$962,極スコア_DB!$B$1:$B$962,"점수 정보 없음",1,1))</f>
        <v>1004190</v>
      </c>
      <c r="L154" s="43">
        <v>0</v>
      </c>
      <c r="M154" s="43">
        <v>0</v>
      </c>
      <c r="N154" s="88"/>
      <c r="O154" s="44">
        <v>5</v>
      </c>
      <c r="P154" s="44">
        <v>0</v>
      </c>
    </row>
    <row r="155" spans="1:16" x14ac:dyDescent="0.3">
      <c r="A155" s="25">
        <f>IF(P155=1,_xlfn.XLOOKUP(B155,SongID_DB!$B$2:$B$964,SongID_DB!$A$2:$A$964,,1,1)+2000,_xlfn.XLOOKUP(B155,SongID_DB!$B$2:$B$964,SongID_DB!$A$2:$A$964,,1,1))</f>
        <v>716</v>
      </c>
      <c r="B155" s="44" t="s">
        <v>2739</v>
      </c>
      <c r="C155" s="44" t="s">
        <v>2906</v>
      </c>
      <c r="D155" s="88"/>
      <c r="E155" s="76">
        <v>8</v>
      </c>
      <c r="F155" s="44">
        <v>5</v>
      </c>
      <c r="G155" s="43">
        <v>43</v>
      </c>
      <c r="H155" s="44">
        <f t="shared" si="8"/>
        <v>128</v>
      </c>
      <c r="I155" s="88" t="str">
        <f t="shared" si="9"/>
        <v>보면분기문제</v>
      </c>
      <c r="J155" s="44">
        <v>0</v>
      </c>
      <c r="K155" s="44">
        <f>IF(P155=1,_xlfn.XLOOKUP(B155,'極スコア(裏)_DB'!$A$2:$A$171,'極スコア(裏)_DB'!$B$2:$B$171,"점수 정보 없음",1,1),_xlfn.XLOOKUP(B155,極スコア_DB!$A$1:$A$962,極スコア_DB!$B$1:$B$962,"점수 정보 없음",1,1))</f>
        <v>1001080</v>
      </c>
      <c r="L155" s="43">
        <v>0</v>
      </c>
      <c r="M155" s="43">
        <v>0</v>
      </c>
      <c r="N155" s="88"/>
      <c r="O155" s="44">
        <v>8</v>
      </c>
      <c r="P155" s="44">
        <v>0</v>
      </c>
    </row>
    <row r="156" spans="1:16" x14ac:dyDescent="0.3">
      <c r="A156" s="25">
        <f>IF(P156=1,_xlfn.XLOOKUP(B156,SongID_DB!$B$2:$B$964,SongID_DB!$A$2:$A$964,,1,1)+2000,_xlfn.XLOOKUP(B156,SongID_DB!$B$2:$B$964,SongID_DB!$A$2:$A$964,,1,1))</f>
        <v>182</v>
      </c>
      <c r="B156" s="44" t="s">
        <v>2740</v>
      </c>
      <c r="C156" s="44" t="s">
        <v>2907</v>
      </c>
      <c r="D156" s="88"/>
      <c r="E156" s="76">
        <v>8</v>
      </c>
      <c r="F156" s="44">
        <v>5</v>
      </c>
      <c r="G156" s="43">
        <v>44</v>
      </c>
      <c r="H156" s="44">
        <f t="shared" si="8"/>
        <v>128</v>
      </c>
      <c r="I156" s="88" t="str">
        <f t="shared" si="9"/>
        <v/>
      </c>
      <c r="J156" s="44">
        <v>0</v>
      </c>
      <c r="K156" s="44">
        <f>IF(P156=1,_xlfn.XLOOKUP(B156,'極スコア(裏)_DB'!$A$2:$A$171,'極スコア(裏)_DB'!$B$2:$B$171,"점수 정보 없음",1,1),_xlfn.XLOOKUP(B156,極スコア_DB!$A$1:$A$962,極スコア_DB!$B$1:$B$962,"점수 정보 없음",1,1))</f>
        <v>0</v>
      </c>
      <c r="L156" s="43">
        <v>0</v>
      </c>
      <c r="M156" s="43">
        <v>0</v>
      </c>
      <c r="N156" s="88"/>
      <c r="O156" s="44">
        <v>8</v>
      </c>
      <c r="P156" s="44">
        <v>0</v>
      </c>
    </row>
    <row r="157" spans="1:16" x14ac:dyDescent="0.3">
      <c r="A157" s="25">
        <f>IF(P157=1,_xlfn.XLOOKUP(B157,SongID_DB!$B$2:$B$964,SongID_DB!$A$2:$A$964,,1,1)+2000,_xlfn.XLOOKUP(B157,SongID_DB!$B$2:$B$964,SongID_DB!$A$2:$A$964,,1,1))</f>
        <v>2135</v>
      </c>
      <c r="B157" s="43" t="s">
        <v>1056</v>
      </c>
      <c r="C157" s="44" t="s">
        <v>2908</v>
      </c>
      <c r="D157" s="88"/>
      <c r="E157" s="76">
        <v>8</v>
      </c>
      <c r="F157" s="44">
        <v>5</v>
      </c>
      <c r="G157" s="43">
        <v>45</v>
      </c>
      <c r="H157" s="44">
        <f t="shared" si="8"/>
        <v>4</v>
      </c>
      <c r="I157" s="88" t="str">
        <f t="shared" si="9"/>
        <v/>
      </c>
      <c r="J157" s="44">
        <v>0</v>
      </c>
      <c r="K157" s="44">
        <f>IF(P157=1,_xlfn.XLOOKUP(B157,'極スコア(裏)_DB'!$A$2:$A$171,'極スコア(裏)_DB'!$B$2:$B$171,"점수 정보 없음",1,1),_xlfn.XLOOKUP(B157,極スコア_DB!$A$1:$A$962,極スコア_DB!$B$1:$B$962,"점수 정보 없음",1,1))</f>
        <v>1001880</v>
      </c>
      <c r="L157" s="43">
        <v>0</v>
      </c>
      <c r="M157" s="43">
        <v>0</v>
      </c>
      <c r="N157" s="88"/>
      <c r="O157" s="44">
        <v>3</v>
      </c>
      <c r="P157" s="44">
        <v>1</v>
      </c>
    </row>
    <row r="158" spans="1:16" x14ac:dyDescent="0.3">
      <c r="A158" s="25">
        <f>IF(P158=1,_xlfn.XLOOKUP(B158,SongID_DB!$B$2:$B$964,SongID_DB!$A$2:$A$964,,1,1)+2000,_xlfn.XLOOKUP(B158,SongID_DB!$B$2:$B$964,SongID_DB!$A$2:$A$964,,1,1))</f>
        <v>2824</v>
      </c>
      <c r="B158" s="44" t="s">
        <v>1978</v>
      </c>
      <c r="C158" s="44" t="s">
        <v>2909</v>
      </c>
      <c r="D158" s="88"/>
      <c r="E158" s="76">
        <v>8</v>
      </c>
      <c r="F158" s="44">
        <v>5</v>
      </c>
      <c r="G158" s="43">
        <v>46</v>
      </c>
      <c r="H158" s="44">
        <f t="shared" si="8"/>
        <v>1</v>
      </c>
      <c r="I158" s="88" t="str">
        <f t="shared" si="9"/>
        <v/>
      </c>
      <c r="J158" s="44">
        <v>0</v>
      </c>
      <c r="K158" s="44">
        <f>IF(P158=1,_xlfn.XLOOKUP(B158,'極スコア(裏)_DB'!$A$2:$A$171,'極スコア(裏)_DB'!$B$2:$B$171,"점수 정보 없음",1,1),_xlfn.XLOOKUP(B158,極スコア_DB!$A$1:$A$962,極スコア_DB!$B$1:$B$962,"점수 정보 없음",1,1))</f>
        <v>1002000</v>
      </c>
      <c r="L158" s="43">
        <v>0</v>
      </c>
      <c r="M158" s="43">
        <v>0</v>
      </c>
      <c r="N158" s="88"/>
      <c r="O158" s="44">
        <v>1</v>
      </c>
      <c r="P158" s="44">
        <v>1</v>
      </c>
    </row>
    <row r="159" spans="1:16" ht="17.25" customHeight="1" x14ac:dyDescent="0.3">
      <c r="A159" s="25">
        <f>IF(P159=1,_xlfn.XLOOKUP(B159,SongID_DB!$B$2:$B$964,SongID_DB!$A$2:$A$964,,1,1)+2000,_xlfn.XLOOKUP(B159,SongID_DB!$B$2:$B$964,SongID_DB!$A$2:$A$964,,1,1))</f>
        <v>298</v>
      </c>
      <c r="B159" s="44" t="s">
        <v>1267</v>
      </c>
      <c r="C159" s="44" t="s">
        <v>2910</v>
      </c>
      <c r="D159" s="88"/>
      <c r="E159" s="76">
        <v>8</v>
      </c>
      <c r="F159" s="44">
        <v>5</v>
      </c>
      <c r="G159" s="43">
        <v>47</v>
      </c>
      <c r="H159" s="44">
        <f t="shared" si="8"/>
        <v>128</v>
      </c>
      <c r="I159" s="88" t="str">
        <f t="shared" si="9"/>
        <v/>
      </c>
      <c r="J159" s="44">
        <v>0</v>
      </c>
      <c r="K159" s="44">
        <f>IF(P159=1,_xlfn.XLOOKUP(B159,'極スコア(裏)_DB'!$A$2:$A$171,'極スコア(裏)_DB'!$B$2:$B$171,"점수 정보 없음",1,1),_xlfn.XLOOKUP(B159,極スコア_DB!$A$1:$A$962,極スコア_DB!$B$1:$B$962,"점수 정보 없음",1,1))</f>
        <v>0</v>
      </c>
      <c r="L159" s="43">
        <v>0</v>
      </c>
      <c r="M159" s="43">
        <v>0</v>
      </c>
      <c r="N159" s="88"/>
      <c r="O159" s="44">
        <v>8</v>
      </c>
      <c r="P159" s="44">
        <v>0</v>
      </c>
    </row>
    <row r="160" spans="1:16" x14ac:dyDescent="0.3">
      <c r="A160" s="25">
        <f>IF(P160=1,_xlfn.XLOOKUP(B160,SongID_DB!$B$2:$B$964,SongID_DB!$A$2:$A$964,,1,1)+2000,_xlfn.XLOOKUP(B160,SongID_DB!$B$2:$B$964,SongID_DB!$A$2:$A$964,,1,1))</f>
        <v>15</v>
      </c>
      <c r="B160" s="43" t="s">
        <v>2741</v>
      </c>
      <c r="C160" s="44" t="s">
        <v>2911</v>
      </c>
      <c r="D160" s="88"/>
      <c r="E160" s="76">
        <v>8</v>
      </c>
      <c r="F160" s="44">
        <v>5</v>
      </c>
      <c r="G160" s="43">
        <v>48</v>
      </c>
      <c r="H160" s="44">
        <f t="shared" si="8"/>
        <v>128</v>
      </c>
      <c r="I160" s="88" t="str">
        <f t="shared" si="9"/>
        <v/>
      </c>
      <c r="J160" s="44">
        <v>0</v>
      </c>
      <c r="K160" s="44">
        <f>IF(P160=1,_xlfn.XLOOKUP(B160,'極スコア(裏)_DB'!$A$2:$A$171,'極スコア(裏)_DB'!$B$2:$B$171,"점수 정보 없음",1,1),_xlfn.XLOOKUP(B160,極スコア_DB!$A$1:$A$962,極スコア_DB!$B$1:$B$962,"점수 정보 없음",1,1))</f>
        <v>0</v>
      </c>
      <c r="L160" s="43">
        <v>0</v>
      </c>
      <c r="M160" s="43">
        <v>0</v>
      </c>
      <c r="N160" s="88"/>
      <c r="O160" s="44">
        <v>8</v>
      </c>
      <c r="P160" s="44">
        <v>0</v>
      </c>
    </row>
    <row r="161" spans="1:16" x14ac:dyDescent="0.3">
      <c r="A161" s="25">
        <f>IF(P161=1,_xlfn.XLOOKUP(B161,SongID_DB!$B$2:$B$964,SongID_DB!$A$2:$A$964,,1,1)+2000,_xlfn.XLOOKUP(B161,SongID_DB!$B$2:$B$964,SongID_DB!$A$2:$A$964,,1,1))</f>
        <v>196</v>
      </c>
      <c r="B161" s="44" t="s">
        <v>2742</v>
      </c>
      <c r="C161" s="44" t="s">
        <v>2912</v>
      </c>
      <c r="D161" s="88"/>
      <c r="E161" s="76">
        <v>8</v>
      </c>
      <c r="F161" s="44">
        <v>5</v>
      </c>
      <c r="G161" s="43">
        <v>49</v>
      </c>
      <c r="H161" s="44">
        <f t="shared" si="8"/>
        <v>128</v>
      </c>
      <c r="I161" s="88" t="str">
        <f t="shared" si="9"/>
        <v/>
      </c>
      <c r="J161" s="44">
        <v>0</v>
      </c>
      <c r="K161" s="44">
        <f>IF(P161=1,_xlfn.XLOOKUP(B161,'極スコア(裏)_DB'!$A$2:$A$171,'極スコア(裏)_DB'!$B$2:$B$171,"점수 정보 없음",1,1),_xlfn.XLOOKUP(B161,極スコア_DB!$A$1:$A$962,極スコア_DB!$B$1:$B$962,"점수 정보 없음",1,1))</f>
        <v>0</v>
      </c>
      <c r="L161" s="43">
        <v>0</v>
      </c>
      <c r="M161" s="43">
        <v>0</v>
      </c>
      <c r="N161" s="88"/>
      <c r="O161" s="44">
        <v>8</v>
      </c>
      <c r="P161" s="44">
        <v>0</v>
      </c>
    </row>
    <row r="162" spans="1:16" x14ac:dyDescent="0.3">
      <c r="A162" s="25">
        <f>IF(P162=1,_xlfn.XLOOKUP(B162,SongID_DB!$B$2:$B$964,SongID_DB!$A$2:$A$964,,1,1)+2000,_xlfn.XLOOKUP(B162,SongID_DB!$B$2:$B$964,SongID_DB!$A$2:$A$964,,1,1))</f>
        <v>426</v>
      </c>
      <c r="B162" s="44" t="s">
        <v>1454</v>
      </c>
      <c r="C162" s="44" t="s">
        <v>2913</v>
      </c>
      <c r="D162" s="88"/>
      <c r="E162" s="76">
        <v>8</v>
      </c>
      <c r="F162" s="44">
        <v>5</v>
      </c>
      <c r="G162" s="43">
        <v>50</v>
      </c>
      <c r="H162" s="44">
        <f t="shared" si="8"/>
        <v>16</v>
      </c>
      <c r="I162" s="88" t="str">
        <f t="shared" si="9"/>
        <v/>
      </c>
      <c r="J162" s="44">
        <v>3</v>
      </c>
      <c r="K162" s="44">
        <f>IF(P162=1,_xlfn.XLOOKUP(B162,'極スコア(裏)_DB'!$A$2:$A$171,'極スコア(裏)_DB'!$B$2:$B$171,"점수 정보 없음",1,1),_xlfn.XLOOKUP(B162,極スコア_DB!$A$1:$A$962,極スコア_DB!$B$1:$B$962,"점수 정보 없음",1,1))</f>
        <v>1005790</v>
      </c>
      <c r="L162" s="43">
        <v>0</v>
      </c>
      <c r="M162" s="43">
        <v>0</v>
      </c>
      <c r="N162" s="88"/>
      <c r="O162" s="44">
        <v>5</v>
      </c>
      <c r="P162" s="44">
        <v>0</v>
      </c>
    </row>
    <row r="163" spans="1:16" x14ac:dyDescent="0.3">
      <c r="A163" s="25">
        <f>IF(P163=1,_xlfn.XLOOKUP(B163,SongID_DB!$B$2:$B$964,SongID_DB!$A$2:$A$964,,1,1)+2000,_xlfn.XLOOKUP(B163,SongID_DB!$B$2:$B$964,SongID_DB!$A$2:$A$964,,1,1))</f>
        <v>357</v>
      </c>
      <c r="B163" s="44" t="s">
        <v>518</v>
      </c>
      <c r="C163" s="44"/>
      <c r="D163" s="88"/>
      <c r="E163" s="76">
        <v>8</v>
      </c>
      <c r="F163" s="44">
        <v>5</v>
      </c>
      <c r="G163" s="43">
        <v>51</v>
      </c>
      <c r="H163" s="44">
        <f t="shared" si="8"/>
        <v>16</v>
      </c>
      <c r="I163" s="88" t="str">
        <f t="shared" si="9"/>
        <v/>
      </c>
      <c r="J163" s="44">
        <v>0</v>
      </c>
      <c r="K163" s="44">
        <f>IF(P163=1,_xlfn.XLOOKUP(B163,'極スコア(裏)_DB'!$A$2:$A$171,'極スコア(裏)_DB'!$B$2:$B$171,"점수 정보 없음",1,1),_xlfn.XLOOKUP(B163,極スコア_DB!$A$1:$A$962,極スコア_DB!$B$1:$B$962,"점수 정보 없음",1,1))</f>
        <v>1004210</v>
      </c>
      <c r="L163" s="43">
        <v>0</v>
      </c>
      <c r="M163" s="43">
        <v>0</v>
      </c>
      <c r="N163" s="88"/>
      <c r="O163" s="44">
        <v>5</v>
      </c>
      <c r="P163" s="44">
        <v>0</v>
      </c>
    </row>
    <row r="164" spans="1:16" x14ac:dyDescent="0.3">
      <c r="A164" s="25">
        <f>IF(P164=1,_xlfn.XLOOKUP(B164,SongID_DB!$B$2:$B$964,SongID_DB!$A$2:$A$964,,1,1)+2000,_xlfn.XLOOKUP(B164,SongID_DB!$B$2:$B$964,SongID_DB!$A$2:$A$964,,1,1))</f>
        <v>625</v>
      </c>
      <c r="B164" s="44" t="s">
        <v>1721</v>
      </c>
      <c r="C164" s="44"/>
      <c r="D164" s="88"/>
      <c r="E164" s="76">
        <v>8</v>
      </c>
      <c r="F164" s="44">
        <v>5</v>
      </c>
      <c r="G164" s="43">
        <v>52</v>
      </c>
      <c r="H164" s="44">
        <f t="shared" si="8"/>
        <v>16</v>
      </c>
      <c r="I164" s="88" t="str">
        <f t="shared" si="9"/>
        <v/>
      </c>
      <c r="J164" s="44">
        <v>0</v>
      </c>
      <c r="K164" s="44">
        <f>IF(P164=1,_xlfn.XLOOKUP(B164,'極スコア(裏)_DB'!$A$2:$A$171,'極スコア(裏)_DB'!$B$2:$B$171,"점수 정보 없음",1,1),_xlfn.XLOOKUP(B164,極スコア_DB!$A$1:$A$962,極スコア_DB!$B$1:$B$962,"점수 정보 없음",1,1))</f>
        <v>1004800</v>
      </c>
      <c r="L164" s="43">
        <v>0</v>
      </c>
      <c r="M164" s="43">
        <v>0</v>
      </c>
      <c r="N164" s="88"/>
      <c r="O164" s="44">
        <v>5</v>
      </c>
      <c r="P164" s="44">
        <v>0</v>
      </c>
    </row>
    <row r="165" spans="1:16" x14ac:dyDescent="0.3">
      <c r="A165" s="25">
        <f>IF(P165=1,_xlfn.XLOOKUP(B165,SongID_DB!$B$2:$B$964,SongID_DB!$A$2:$A$964,,1,1)+2000,_xlfn.XLOOKUP(B165,SongID_DB!$B$2:$B$964,SongID_DB!$A$2:$A$964,,1,1))</f>
        <v>160</v>
      </c>
      <c r="B165" s="44" t="s">
        <v>507</v>
      </c>
      <c r="C165" s="44"/>
      <c r="D165" s="88"/>
      <c r="E165" s="76">
        <v>8</v>
      </c>
      <c r="F165" s="44">
        <v>5</v>
      </c>
      <c r="G165" s="43">
        <v>53</v>
      </c>
      <c r="H165" s="44">
        <f t="shared" si="8"/>
        <v>16</v>
      </c>
      <c r="I165" s="88" t="str">
        <f t="shared" si="9"/>
        <v/>
      </c>
      <c r="J165" s="44">
        <v>0</v>
      </c>
      <c r="K165" s="44">
        <f>IF(P165=1,_xlfn.XLOOKUP(B165,'極スコア(裏)_DB'!$A$2:$A$171,'極スコア(裏)_DB'!$B$2:$B$171,"점수 정보 없음",1,1),_xlfn.XLOOKUP(B165,極スコア_DB!$A$1:$A$962,極スコア_DB!$B$1:$B$962,"점수 정보 없음",1,1))</f>
        <v>1003570</v>
      </c>
      <c r="L165" s="43">
        <v>0</v>
      </c>
      <c r="M165" s="43">
        <v>0</v>
      </c>
      <c r="N165" s="88"/>
      <c r="O165" s="44">
        <v>5</v>
      </c>
      <c r="P165" s="44">
        <v>0</v>
      </c>
    </row>
    <row r="166" spans="1:16" x14ac:dyDescent="0.3">
      <c r="A166" s="25">
        <f>IF(P166=1,_xlfn.XLOOKUP(B166,SongID_DB!$B$2:$B$964,SongID_DB!$A$2:$A$964,,1,1)+2000,_xlfn.XLOOKUP(B166,SongID_DB!$B$2:$B$964,SongID_DB!$A$2:$A$964,,1,1))</f>
        <v>717</v>
      </c>
      <c r="B166" s="44" t="s">
        <v>558</v>
      </c>
      <c r="C166" s="44"/>
      <c r="D166" s="88"/>
      <c r="E166" s="76">
        <v>8</v>
      </c>
      <c r="F166" s="44">
        <v>5</v>
      </c>
      <c r="G166" s="43">
        <v>54</v>
      </c>
      <c r="H166" s="44">
        <f t="shared" si="8"/>
        <v>16</v>
      </c>
      <c r="I166" s="88" t="str">
        <f t="shared" si="9"/>
        <v/>
      </c>
      <c r="J166" s="44">
        <v>0</v>
      </c>
      <c r="K166" s="44">
        <f>IF(P166=1,_xlfn.XLOOKUP(B166,'極スコア(裏)_DB'!$A$2:$A$171,'極スコア(裏)_DB'!$B$2:$B$171,"점수 정보 없음",1,1),_xlfn.XLOOKUP(B166,極スコア_DB!$A$1:$A$962,極スコア_DB!$B$1:$B$962,"점수 정보 없음",1,1))</f>
        <v>1006150</v>
      </c>
      <c r="L166" s="43">
        <v>0</v>
      </c>
      <c r="M166" s="43">
        <v>0</v>
      </c>
      <c r="N166" s="88"/>
      <c r="O166" s="44">
        <v>5</v>
      </c>
      <c r="P166" s="44">
        <v>0</v>
      </c>
    </row>
    <row r="167" spans="1:16" x14ac:dyDescent="0.3">
      <c r="A167" s="25">
        <f>IF(P167=1,_xlfn.XLOOKUP(B167,SongID_DB!$B$2:$B$964,SongID_DB!$A$2:$A$964,,1,1)+2000,_xlfn.XLOOKUP(B167,SongID_DB!$B$2:$B$964,SongID_DB!$A$2:$A$964,,1,1))</f>
        <v>1011</v>
      </c>
      <c r="B167" s="44" t="s">
        <v>2243</v>
      </c>
      <c r="C167" s="44" t="s">
        <v>2914</v>
      </c>
      <c r="D167" s="88"/>
      <c r="E167" s="76">
        <v>8</v>
      </c>
      <c r="F167" s="44">
        <v>5</v>
      </c>
      <c r="G167" s="43">
        <v>55</v>
      </c>
      <c r="H167" s="44">
        <f t="shared" si="8"/>
        <v>128</v>
      </c>
      <c r="I167" s="88" t="str">
        <f t="shared" si="9"/>
        <v/>
      </c>
      <c r="J167" s="44">
        <v>0</v>
      </c>
      <c r="K167" s="44">
        <f>IF(P167=1,_xlfn.XLOOKUP(B167,'極スコア(裏)_DB'!$A$2:$A$171,'極スコア(裏)_DB'!$B$2:$B$171,"점수 정보 없음",1,1),_xlfn.XLOOKUP(B167,極スコア_DB!$A$1:$A$962,極スコア_DB!$B$1:$B$962,"점수 정보 없음",1,1))</f>
        <v>1005240</v>
      </c>
      <c r="L167" s="43">
        <v>0</v>
      </c>
      <c r="M167" s="43">
        <v>0</v>
      </c>
      <c r="N167" s="88"/>
      <c r="O167" s="44">
        <v>8</v>
      </c>
      <c r="P167" s="44">
        <v>0</v>
      </c>
    </row>
    <row r="168" spans="1:16" x14ac:dyDescent="0.3">
      <c r="A168" s="25">
        <f>IF(P168=1,_xlfn.XLOOKUP(B168,SongID_DB!$B$2:$B$964,SongID_DB!$A$2:$A$964,,1,1)+2000,_xlfn.XLOOKUP(B168,SongID_DB!$B$2:$B$964,SongID_DB!$A$2:$A$964,,1,1))</f>
        <v>821</v>
      </c>
      <c r="B168" s="44" t="s">
        <v>2743</v>
      </c>
      <c r="C168" s="44" t="s">
        <v>2915</v>
      </c>
      <c r="D168" s="88"/>
      <c r="E168" s="76">
        <v>8</v>
      </c>
      <c r="F168" s="44">
        <v>5</v>
      </c>
      <c r="G168" s="43">
        <v>56</v>
      </c>
      <c r="H168" s="44">
        <f t="shared" si="8"/>
        <v>128</v>
      </c>
      <c r="I168" s="88" t="str">
        <f t="shared" si="9"/>
        <v/>
      </c>
      <c r="J168" s="44">
        <v>0</v>
      </c>
      <c r="K168" s="44">
        <f>IF(P168=1,_xlfn.XLOOKUP(B168,'極スコア(裏)_DB'!$A$2:$A$171,'極スコア(裏)_DB'!$B$2:$B$171,"점수 정보 없음",1,1),_xlfn.XLOOKUP(B168,極スコア_DB!$A$1:$A$962,極スコア_DB!$B$1:$B$962,"점수 정보 없음",1,1))</f>
        <v>0</v>
      </c>
      <c r="L168" s="43">
        <v>0</v>
      </c>
      <c r="M168" s="43">
        <v>0</v>
      </c>
      <c r="N168" s="88"/>
      <c r="O168" s="44">
        <v>8</v>
      </c>
      <c r="P168" s="44">
        <v>0</v>
      </c>
    </row>
    <row r="169" spans="1:16" x14ac:dyDescent="0.3">
      <c r="A169" s="25">
        <f>IF(P169=1,_xlfn.XLOOKUP(B169,SongID_DB!$B$2:$B$964,SongID_DB!$A$2:$A$964,,1,1)+2000,_xlfn.XLOOKUP(B169,SongID_DB!$B$2:$B$964,SongID_DB!$A$2:$A$964,,1,1))</f>
        <v>321</v>
      </c>
      <c r="B169" s="44" t="s">
        <v>1305</v>
      </c>
      <c r="C169" s="44" t="s">
        <v>2916</v>
      </c>
      <c r="D169" s="88"/>
      <c r="E169" s="76">
        <v>8</v>
      </c>
      <c r="F169" s="44">
        <v>5</v>
      </c>
      <c r="G169" s="43">
        <v>57</v>
      </c>
      <c r="H169" s="44">
        <f t="shared" si="8"/>
        <v>16</v>
      </c>
      <c r="I169" s="88" t="str">
        <f t="shared" si="9"/>
        <v/>
      </c>
      <c r="J169" s="44">
        <v>0</v>
      </c>
      <c r="K169" s="44">
        <f>IF(P169=1,_xlfn.XLOOKUP(B169,'極スコア(裏)_DB'!$A$2:$A$171,'極スコア(裏)_DB'!$B$2:$B$171,"점수 정보 없음",1,1),_xlfn.XLOOKUP(B169,極スコア_DB!$A$1:$A$962,極スコア_DB!$B$1:$B$962,"점수 정보 없음",1,1))</f>
        <v>1000350</v>
      </c>
      <c r="L169" s="43">
        <v>0</v>
      </c>
      <c r="M169" s="43">
        <v>0</v>
      </c>
      <c r="N169" s="88"/>
      <c r="O169" s="44">
        <v>5</v>
      </c>
      <c r="P169" s="44">
        <v>0</v>
      </c>
    </row>
    <row r="170" spans="1:16" x14ac:dyDescent="0.3">
      <c r="A170" s="25">
        <f>IF(P170=1,_xlfn.XLOOKUP(B170,SongID_DB!$B$2:$B$964,SongID_DB!$A$2:$A$964,,1,1)+2000,_xlfn.XLOOKUP(B170,SongID_DB!$B$2:$B$964,SongID_DB!$A$2:$A$964,,1,1))</f>
        <v>71</v>
      </c>
      <c r="B170" s="44" t="s">
        <v>961</v>
      </c>
      <c r="C170" s="44" t="s">
        <v>2917</v>
      </c>
      <c r="D170" s="88"/>
      <c r="E170" s="76">
        <v>8</v>
      </c>
      <c r="F170" s="44">
        <v>5</v>
      </c>
      <c r="G170" s="43">
        <v>58</v>
      </c>
      <c r="H170" s="44">
        <f t="shared" si="8"/>
        <v>128</v>
      </c>
      <c r="I170" s="88" t="str">
        <f t="shared" si="9"/>
        <v/>
      </c>
      <c r="J170" s="44">
        <v>0</v>
      </c>
      <c r="K170" s="44">
        <f>IF(P170=1,_xlfn.XLOOKUP(B170,'極スコア(裏)_DB'!$A$2:$A$171,'極スコア(裏)_DB'!$B$2:$B$171,"점수 정보 없음",1,1),_xlfn.XLOOKUP(B170,極スコア_DB!$A$1:$A$962,極スコア_DB!$B$1:$B$962,"점수 정보 없음",1,1))</f>
        <v>0</v>
      </c>
      <c r="L170" s="43">
        <v>0</v>
      </c>
      <c r="M170" s="43">
        <v>0</v>
      </c>
      <c r="N170" s="88"/>
      <c r="O170" s="44">
        <v>8</v>
      </c>
      <c r="P170" s="44">
        <v>0</v>
      </c>
    </row>
    <row r="171" spans="1:16" x14ac:dyDescent="0.3">
      <c r="A171" s="25">
        <f>IF(P171=1,_xlfn.XLOOKUP(B171,SongID_DB!$B$2:$B$964,SongID_DB!$A$2:$A$964,,1,1)+2000,_xlfn.XLOOKUP(B171,SongID_DB!$B$2:$B$964,SongID_DB!$A$2:$A$964,,1,1))</f>
        <v>403</v>
      </c>
      <c r="B171" s="44" t="s">
        <v>2744</v>
      </c>
      <c r="C171" s="44" t="s">
        <v>2816</v>
      </c>
      <c r="D171" s="88"/>
      <c r="E171" s="76">
        <v>8</v>
      </c>
      <c r="F171" s="44">
        <v>5</v>
      </c>
      <c r="G171" s="43">
        <v>59</v>
      </c>
      <c r="H171" s="44">
        <f t="shared" si="8"/>
        <v>128</v>
      </c>
      <c r="I171" s="88" t="str">
        <f t="shared" si="9"/>
        <v/>
      </c>
      <c r="J171" s="44">
        <v>0</v>
      </c>
      <c r="K171" s="44">
        <f>IF(P171=1,_xlfn.XLOOKUP(B171,'極スコア(裏)_DB'!$A$2:$A$171,'極スコア(裏)_DB'!$B$2:$B$171,"점수 정보 없음",1,1),_xlfn.XLOOKUP(B171,極スコア_DB!$A$1:$A$962,極スコア_DB!$B$1:$B$962,"점수 정보 없음",1,1))</f>
        <v>1000050</v>
      </c>
      <c r="L171" s="43">
        <v>0</v>
      </c>
      <c r="M171" s="43">
        <v>0</v>
      </c>
      <c r="N171" s="88"/>
      <c r="O171" s="44">
        <v>8</v>
      </c>
      <c r="P171" s="44">
        <v>0</v>
      </c>
    </row>
    <row r="172" spans="1:16" x14ac:dyDescent="0.3">
      <c r="A172" s="25">
        <f>IF(P172=1,_xlfn.XLOOKUP(B172,SongID_DB!$B$2:$B$964,SongID_DB!$A$2:$A$964,,1,1)+2000,_xlfn.XLOOKUP(B172,SongID_DB!$B$2:$B$964,SongID_DB!$A$2:$A$964,,1,1))</f>
        <v>304</v>
      </c>
      <c r="B172" s="79" t="s">
        <v>2745</v>
      </c>
      <c r="C172" s="79"/>
      <c r="D172" s="86"/>
      <c r="E172" s="79">
        <v>8</v>
      </c>
      <c r="F172" s="79">
        <v>6</v>
      </c>
      <c r="G172" s="46">
        <v>0</v>
      </c>
      <c r="H172" s="46">
        <f t="shared" ref="H172" si="10">2^O172/2</f>
        <v>128</v>
      </c>
      <c r="I172" s="86" t="str">
        <f t="shared" si="9"/>
        <v/>
      </c>
      <c r="J172" s="79">
        <v>0</v>
      </c>
      <c r="K172" s="46">
        <f>IF(P172=1,_xlfn.XLOOKUP(B172,'極スコア(裏)_DB'!$A$2:$A$171,'極スコア(裏)_DB'!$B$2:$B$171,"점수 정보 없음",1,1),_xlfn.XLOOKUP(B172,極スコア_DB!$A$1:$A$962,極スコア_DB!$B$1:$B$962,"점수 정보 없음",1,1))</f>
        <v>1004980</v>
      </c>
      <c r="L172" s="46">
        <v>0</v>
      </c>
      <c r="M172" s="46">
        <v>0</v>
      </c>
      <c r="N172" s="86"/>
      <c r="O172" s="79">
        <v>8</v>
      </c>
      <c r="P172" s="79">
        <v>0</v>
      </c>
    </row>
    <row r="173" spans="1:16" x14ac:dyDescent="0.3">
      <c r="A173" s="25">
        <f>IF(P173=1,_xlfn.XLOOKUP(B173,SongID_DB!$B$2:$B$964,SongID_DB!$A$2:$A$964,,1,1)+2000,_xlfn.XLOOKUP(B173,SongID_DB!$B$2:$B$964,SongID_DB!$A$2:$A$964,,1,1))</f>
        <v>624</v>
      </c>
      <c r="B173" s="79" t="s">
        <v>1719</v>
      </c>
      <c r="C173" s="79"/>
      <c r="D173" s="86"/>
      <c r="E173" s="79">
        <v>8</v>
      </c>
      <c r="F173" s="79">
        <v>6</v>
      </c>
      <c r="G173" s="46">
        <v>1</v>
      </c>
      <c r="H173" s="46">
        <f t="shared" ref="H173:H216" si="11">2^O173/2</f>
        <v>16</v>
      </c>
      <c r="I173" s="86" t="str">
        <f t="shared" si="9"/>
        <v/>
      </c>
      <c r="J173" s="79">
        <v>0</v>
      </c>
      <c r="K173" s="46">
        <f>IF(P173=1,_xlfn.XLOOKUP(B173,'極スコア(裏)_DB'!$A$2:$A$171,'極スコア(裏)_DB'!$B$2:$B$171,"점수 정보 없음",1,1),_xlfn.XLOOKUP(B173,極スコア_DB!$A$1:$A$962,極スコア_DB!$B$1:$B$962,"점수 정보 없음",1,1))</f>
        <v>1001440</v>
      </c>
      <c r="L173" s="46">
        <v>0</v>
      </c>
      <c r="M173" s="46">
        <v>0</v>
      </c>
      <c r="N173" s="86"/>
      <c r="O173" s="79">
        <v>5</v>
      </c>
      <c r="P173" s="79">
        <v>0</v>
      </c>
    </row>
    <row r="174" spans="1:16" x14ac:dyDescent="0.3">
      <c r="A174" s="25">
        <f>IF(P174=1,_xlfn.XLOOKUP(B174,SongID_DB!$B$2:$B$964,SongID_DB!$A$2:$A$964,,1,1)+2000,_xlfn.XLOOKUP(B174,SongID_DB!$B$2:$B$964,SongID_DB!$A$2:$A$964,,1,1))</f>
        <v>459</v>
      </c>
      <c r="B174" s="79" t="s">
        <v>2746</v>
      </c>
      <c r="C174" s="79" t="s">
        <v>2918</v>
      </c>
      <c r="D174" s="86"/>
      <c r="E174" s="79">
        <v>8</v>
      </c>
      <c r="F174" s="79">
        <v>6</v>
      </c>
      <c r="G174" s="46">
        <v>2</v>
      </c>
      <c r="H174" s="46">
        <f t="shared" si="11"/>
        <v>128</v>
      </c>
      <c r="I174" s="86" t="str">
        <f t="shared" si="9"/>
        <v/>
      </c>
      <c r="J174" s="79">
        <v>0</v>
      </c>
      <c r="K174" s="46">
        <f>IF(P174=1,_xlfn.XLOOKUP(B174,'極スコア(裏)_DB'!$A$2:$A$171,'極スコア(裏)_DB'!$B$2:$B$171,"점수 정보 없음",1,1),_xlfn.XLOOKUP(B174,極スコア_DB!$A$1:$A$962,極スコア_DB!$B$1:$B$962,"점수 정보 없음",1,1))</f>
        <v>1002630</v>
      </c>
      <c r="L174" s="46">
        <v>0</v>
      </c>
      <c r="M174" s="46">
        <v>0</v>
      </c>
      <c r="N174" s="86"/>
      <c r="O174" s="79">
        <v>8</v>
      </c>
      <c r="P174" s="79">
        <v>0</v>
      </c>
    </row>
    <row r="175" spans="1:16" x14ac:dyDescent="0.3">
      <c r="A175" s="25">
        <f>IF(P175=1,_xlfn.XLOOKUP(B175,SongID_DB!$B$2:$B$964,SongID_DB!$A$2:$A$964,,1,1)+2000,_xlfn.XLOOKUP(B175,SongID_DB!$B$2:$B$964,SongID_DB!$A$2:$A$964,,1,1))</f>
        <v>93</v>
      </c>
      <c r="B175" s="79" t="s">
        <v>996</v>
      </c>
      <c r="C175" s="80" t="s">
        <v>2919</v>
      </c>
      <c r="D175" s="86"/>
      <c r="E175" s="79">
        <v>8</v>
      </c>
      <c r="F175" s="79">
        <v>6</v>
      </c>
      <c r="G175" s="46">
        <v>3</v>
      </c>
      <c r="H175" s="46">
        <f t="shared" si="11"/>
        <v>64</v>
      </c>
      <c r="I175" s="86" t="str">
        <f t="shared" si="9"/>
        <v/>
      </c>
      <c r="J175" s="79">
        <v>0</v>
      </c>
      <c r="K175" s="46">
        <f>IF(P175=1,_xlfn.XLOOKUP(B175,'極スコア(裏)_DB'!$A$2:$A$171,'極スコア(裏)_DB'!$B$2:$B$171,"점수 정보 없음",1,1),_xlfn.XLOOKUP(B175,極スコア_DB!$A$1:$A$962,極スコア_DB!$B$1:$B$962,"점수 정보 없음",1,1))</f>
        <v>1004080</v>
      </c>
      <c r="L175" s="46">
        <v>0</v>
      </c>
      <c r="M175" s="46">
        <v>0</v>
      </c>
      <c r="N175" s="86"/>
      <c r="O175" s="79">
        <v>7</v>
      </c>
      <c r="P175" s="79">
        <v>0</v>
      </c>
    </row>
    <row r="176" spans="1:16" x14ac:dyDescent="0.3">
      <c r="A176" s="25">
        <f>IF(P176=1,_xlfn.XLOOKUP(B176,SongID_DB!$B$2:$B$964,SongID_DB!$A$2:$A$964,,1,1)+2000,_xlfn.XLOOKUP(B176,SongID_DB!$B$2:$B$964,SongID_DB!$A$2:$A$964,,1,1))</f>
        <v>62</v>
      </c>
      <c r="B176" s="79" t="s">
        <v>2747</v>
      </c>
      <c r="C176" s="79" t="s">
        <v>2920</v>
      </c>
      <c r="D176" s="86"/>
      <c r="E176" s="79">
        <v>8</v>
      </c>
      <c r="F176" s="79">
        <v>6</v>
      </c>
      <c r="G176" s="46">
        <v>4</v>
      </c>
      <c r="H176" s="46">
        <f t="shared" si="11"/>
        <v>128</v>
      </c>
      <c r="I176" s="86" t="str">
        <f t="shared" si="9"/>
        <v/>
      </c>
      <c r="J176" s="79">
        <v>0</v>
      </c>
      <c r="K176" s="46">
        <f>IF(P176=1,_xlfn.XLOOKUP(B176,'極スコア(裏)_DB'!$A$2:$A$171,'極スコア(裏)_DB'!$B$2:$B$171,"점수 정보 없음",1,1),_xlfn.XLOOKUP(B176,極スコア_DB!$A$1:$A$962,極スコア_DB!$B$1:$B$962,"점수 정보 없음",1,1))</f>
        <v>0</v>
      </c>
      <c r="L176" s="46">
        <v>0</v>
      </c>
      <c r="M176" s="46">
        <v>0</v>
      </c>
      <c r="N176" s="86"/>
      <c r="O176" s="79">
        <v>8</v>
      </c>
      <c r="P176" s="79">
        <v>0</v>
      </c>
    </row>
    <row r="177" spans="1:16" x14ac:dyDescent="0.3">
      <c r="A177" s="25">
        <f>IF(P177=1,_xlfn.XLOOKUP(B177,SongID_DB!$B$2:$B$964,SongID_DB!$A$2:$A$964,,1,1)+2000,_xlfn.XLOOKUP(B177,SongID_DB!$B$2:$B$964,SongID_DB!$A$2:$A$964,,1,1))</f>
        <v>1036</v>
      </c>
      <c r="B177" s="81" t="s">
        <v>2748</v>
      </c>
      <c r="C177" s="79" t="s">
        <v>2921</v>
      </c>
      <c r="D177" s="86"/>
      <c r="E177" s="79">
        <v>8</v>
      </c>
      <c r="F177" s="79">
        <v>6</v>
      </c>
      <c r="G177" s="46">
        <v>5</v>
      </c>
      <c r="H177" s="46">
        <f t="shared" si="11"/>
        <v>128</v>
      </c>
      <c r="I177" s="86" t="str">
        <f t="shared" si="9"/>
        <v/>
      </c>
      <c r="J177" s="79">
        <v>0</v>
      </c>
      <c r="K177" s="46">
        <f>IF(P177=1,_xlfn.XLOOKUP(B177,'極スコア(裏)_DB'!$A$2:$A$171,'極スコア(裏)_DB'!$B$2:$B$171,"점수 정보 없음",1,1),_xlfn.XLOOKUP(B177,極スコア_DB!$A$1:$A$962,極スコア_DB!$B$1:$B$962,"점수 정보 없음",1,1))</f>
        <v>1002160</v>
      </c>
      <c r="L177" s="46">
        <v>0</v>
      </c>
      <c r="M177" s="46">
        <v>0</v>
      </c>
      <c r="N177" s="86"/>
      <c r="O177" s="79">
        <v>8</v>
      </c>
      <c r="P177" s="79">
        <v>0</v>
      </c>
    </row>
    <row r="178" spans="1:16" x14ac:dyDescent="0.3">
      <c r="A178" s="25">
        <f>IF(P178=1,_xlfn.XLOOKUP(B178,SongID_DB!$B$2:$B$964,SongID_DB!$A$2:$A$964,,1,1)+2000,_xlfn.XLOOKUP(B178,SongID_DB!$B$2:$B$964,SongID_DB!$A$2:$A$964,,1,1))</f>
        <v>362</v>
      </c>
      <c r="B178" s="79" t="s">
        <v>1361</v>
      </c>
      <c r="C178" s="79"/>
      <c r="D178" s="86"/>
      <c r="E178" s="79">
        <v>8</v>
      </c>
      <c r="F178" s="79">
        <v>6</v>
      </c>
      <c r="G178" s="46">
        <v>6</v>
      </c>
      <c r="H178" s="46">
        <f t="shared" si="11"/>
        <v>16</v>
      </c>
      <c r="I178" s="86" t="str">
        <f t="shared" si="9"/>
        <v/>
      </c>
      <c r="J178" s="79">
        <v>0</v>
      </c>
      <c r="K178" s="46">
        <f>IF(P178=1,_xlfn.XLOOKUP(B178,'極スコア(裏)_DB'!$A$2:$A$171,'極スコア(裏)_DB'!$B$2:$B$171,"점수 정보 없음",1,1),_xlfn.XLOOKUP(B178,極スコア_DB!$A$1:$A$962,極スコア_DB!$B$1:$B$962,"점수 정보 없음",1,1))</f>
        <v>1003230</v>
      </c>
      <c r="L178" s="46">
        <v>0</v>
      </c>
      <c r="M178" s="46">
        <v>0</v>
      </c>
      <c r="N178" s="86"/>
      <c r="O178" s="79">
        <v>5</v>
      </c>
      <c r="P178" s="79">
        <v>0</v>
      </c>
    </row>
    <row r="179" spans="1:16" x14ac:dyDescent="0.3">
      <c r="A179" s="25">
        <f>IF(P179=1,_xlfn.XLOOKUP(B179,SongID_DB!$B$2:$B$964,SongID_DB!$A$2:$A$964,,1,1)+2000,_xlfn.XLOOKUP(B179,SongID_DB!$B$2:$B$964,SongID_DB!$A$2:$A$964,,1,1))</f>
        <v>506</v>
      </c>
      <c r="B179" s="79" t="s">
        <v>2749</v>
      </c>
      <c r="C179" s="79" t="s">
        <v>2922</v>
      </c>
      <c r="D179" s="86"/>
      <c r="E179" s="79">
        <v>8</v>
      </c>
      <c r="F179" s="79">
        <v>6</v>
      </c>
      <c r="G179" s="46">
        <v>7</v>
      </c>
      <c r="H179" s="46">
        <f t="shared" si="11"/>
        <v>16</v>
      </c>
      <c r="I179" s="86" t="str">
        <f t="shared" si="9"/>
        <v/>
      </c>
      <c r="J179" s="79">
        <v>0</v>
      </c>
      <c r="K179" s="46">
        <f>IF(P179=1,_xlfn.XLOOKUP(B179,'極スコア(裏)_DB'!$A$2:$A$171,'極スコア(裏)_DB'!$B$2:$B$171,"점수 정보 없음",1,1),_xlfn.XLOOKUP(B179,極スコア_DB!$A$1:$A$962,極スコア_DB!$B$1:$B$962,"점수 정보 없음",1,1))</f>
        <v>1000840</v>
      </c>
      <c r="L179" s="46">
        <v>0</v>
      </c>
      <c r="M179" s="46">
        <v>0</v>
      </c>
      <c r="N179" s="86"/>
      <c r="O179" s="79">
        <v>5</v>
      </c>
      <c r="P179" s="79">
        <v>0</v>
      </c>
    </row>
    <row r="180" spans="1:16" x14ac:dyDescent="0.3">
      <c r="A180" s="25">
        <f>IF(P180=1,_xlfn.XLOOKUP(B180,SongID_DB!$B$2:$B$964,SongID_DB!$A$2:$A$964,,1,1)+2000,_xlfn.XLOOKUP(B180,SongID_DB!$B$2:$B$964,SongID_DB!$A$2:$A$964,,1,1))</f>
        <v>350</v>
      </c>
      <c r="B180" s="79" t="s">
        <v>1342</v>
      </c>
      <c r="C180" s="79"/>
      <c r="D180" s="86"/>
      <c r="E180" s="79">
        <v>8</v>
      </c>
      <c r="F180" s="79">
        <v>6</v>
      </c>
      <c r="G180" s="46">
        <v>8</v>
      </c>
      <c r="H180" s="46">
        <f t="shared" si="11"/>
        <v>16</v>
      </c>
      <c r="I180" s="86" t="str">
        <f t="shared" si="9"/>
        <v/>
      </c>
      <c r="J180" s="79">
        <v>0</v>
      </c>
      <c r="K180" s="46">
        <f>IF(P180=1,_xlfn.XLOOKUP(B180,'極スコア(裏)_DB'!$A$2:$A$171,'極スコア(裏)_DB'!$B$2:$B$171,"점수 정보 없음",1,1),_xlfn.XLOOKUP(B180,極スコア_DB!$A$1:$A$962,極スコア_DB!$B$1:$B$962,"점수 정보 없음",1,1))</f>
        <v>1000810</v>
      </c>
      <c r="L180" s="46">
        <v>0</v>
      </c>
      <c r="M180" s="46">
        <v>0</v>
      </c>
      <c r="N180" s="86"/>
      <c r="O180" s="79">
        <v>5</v>
      </c>
      <c r="P180" s="79">
        <v>0</v>
      </c>
    </row>
    <row r="181" spans="1:16" x14ac:dyDescent="0.3">
      <c r="A181" s="25">
        <f>IF(P181=1,_xlfn.XLOOKUP(B181,SongID_DB!$B$2:$B$964,SongID_DB!$A$2:$A$964,,1,1)+2000,_xlfn.XLOOKUP(B181,SongID_DB!$B$2:$B$964,SongID_DB!$A$2:$A$964,,1,1))</f>
        <v>219</v>
      </c>
      <c r="B181" s="79" t="s">
        <v>2750</v>
      </c>
      <c r="C181" s="79" t="s">
        <v>2923</v>
      </c>
      <c r="D181" s="86"/>
      <c r="E181" s="79">
        <v>8</v>
      </c>
      <c r="F181" s="79">
        <v>6</v>
      </c>
      <c r="G181" s="46">
        <v>9</v>
      </c>
      <c r="H181" s="46">
        <f t="shared" si="11"/>
        <v>128</v>
      </c>
      <c r="I181" s="86" t="str">
        <f t="shared" si="9"/>
        <v/>
      </c>
      <c r="J181" s="79">
        <v>0</v>
      </c>
      <c r="K181" s="46">
        <f>IF(P181=1,_xlfn.XLOOKUP(B181,'極スコア(裏)_DB'!$A$2:$A$171,'極スコア(裏)_DB'!$B$2:$B$171,"점수 정보 없음",1,1),_xlfn.XLOOKUP(B181,極スコア_DB!$A$1:$A$962,極スコア_DB!$B$1:$B$962,"점수 정보 없음",1,1))</f>
        <v>1003600</v>
      </c>
      <c r="L181" s="46">
        <v>0</v>
      </c>
      <c r="M181" s="46">
        <v>0</v>
      </c>
      <c r="N181" s="86"/>
      <c r="O181" s="79">
        <v>8</v>
      </c>
      <c r="P181" s="79">
        <v>0</v>
      </c>
    </row>
    <row r="182" spans="1:16" x14ac:dyDescent="0.3">
      <c r="A182" s="25">
        <f>IF(P182=1,_xlfn.XLOOKUP(B182,SongID_DB!$B$2:$B$964,SongID_DB!$A$2:$A$964,,1,1)+2000,_xlfn.XLOOKUP(B182,SongID_DB!$B$2:$B$964,SongID_DB!$A$2:$A$964,,1,1))</f>
        <v>100</v>
      </c>
      <c r="B182" s="79" t="s">
        <v>1008</v>
      </c>
      <c r="C182" s="79" t="s">
        <v>733</v>
      </c>
      <c r="D182" s="86"/>
      <c r="E182" s="79">
        <v>8</v>
      </c>
      <c r="F182" s="79">
        <v>6</v>
      </c>
      <c r="G182" s="46">
        <v>10</v>
      </c>
      <c r="H182" s="46">
        <f t="shared" si="11"/>
        <v>128</v>
      </c>
      <c r="I182" s="86" t="str">
        <f t="shared" si="9"/>
        <v/>
      </c>
      <c r="J182" s="79">
        <v>0</v>
      </c>
      <c r="K182" s="46">
        <f>IF(P182=1,_xlfn.XLOOKUP(B182,'極スコア(裏)_DB'!$A$2:$A$171,'極スコア(裏)_DB'!$B$2:$B$171,"점수 정보 없음",1,1),_xlfn.XLOOKUP(B182,極スコア_DB!$A$1:$A$962,極スコア_DB!$B$1:$B$962,"점수 정보 없음",1,1))</f>
        <v>1000250</v>
      </c>
      <c r="L182" s="46">
        <v>0</v>
      </c>
      <c r="M182" s="46">
        <v>0</v>
      </c>
      <c r="N182" s="86"/>
      <c r="O182" s="79">
        <v>8</v>
      </c>
      <c r="P182" s="79">
        <v>0</v>
      </c>
    </row>
    <row r="183" spans="1:16" x14ac:dyDescent="0.3">
      <c r="A183" s="25">
        <f>IF(P183=1,_xlfn.XLOOKUP(B183,SongID_DB!$B$2:$B$964,SongID_DB!$A$2:$A$964,,1,1)+2000,_xlfn.XLOOKUP(B183,SongID_DB!$B$2:$B$964,SongID_DB!$A$2:$A$964,,1,1))</f>
        <v>34</v>
      </c>
      <c r="B183" s="79" t="s">
        <v>907</v>
      </c>
      <c r="C183" s="79"/>
      <c r="D183" s="86"/>
      <c r="E183" s="79">
        <v>8</v>
      </c>
      <c r="F183" s="79">
        <v>6</v>
      </c>
      <c r="G183" s="46">
        <v>11</v>
      </c>
      <c r="H183" s="46">
        <f t="shared" si="11"/>
        <v>128</v>
      </c>
      <c r="I183" s="86" t="str">
        <f t="shared" si="9"/>
        <v/>
      </c>
      <c r="J183" s="79">
        <v>0</v>
      </c>
      <c r="K183" s="46">
        <f>IF(P183=1,_xlfn.XLOOKUP(B183,'極スコア(裏)_DB'!$A$2:$A$171,'極スコア(裏)_DB'!$B$2:$B$171,"점수 정보 없음",1,1),_xlfn.XLOOKUP(B183,極スコア_DB!$A$1:$A$962,極スコア_DB!$B$1:$B$962,"점수 정보 없음",1,1))</f>
        <v>1004160</v>
      </c>
      <c r="L183" s="46">
        <v>0</v>
      </c>
      <c r="M183" s="46">
        <v>0</v>
      </c>
      <c r="N183" s="86"/>
      <c r="O183" s="79">
        <v>8</v>
      </c>
      <c r="P183" s="79">
        <v>0</v>
      </c>
    </row>
    <row r="184" spans="1:16" x14ac:dyDescent="0.3">
      <c r="A184" s="25">
        <f>IF(P184=1,_xlfn.XLOOKUP(B184,SongID_DB!$B$2:$B$964,SongID_DB!$A$2:$A$964,,1,1)+2000,_xlfn.XLOOKUP(B184,SongID_DB!$B$2:$B$964,SongID_DB!$A$2:$A$964,,1,1))</f>
        <v>237</v>
      </c>
      <c r="B184" s="79" t="s">
        <v>1184</v>
      </c>
      <c r="C184" s="79" t="s">
        <v>2924</v>
      </c>
      <c r="D184" s="86"/>
      <c r="E184" s="79">
        <v>8</v>
      </c>
      <c r="F184" s="79">
        <v>6</v>
      </c>
      <c r="G184" s="46">
        <v>12</v>
      </c>
      <c r="H184" s="46">
        <f t="shared" si="11"/>
        <v>16</v>
      </c>
      <c r="I184" s="86" t="str">
        <f t="shared" si="9"/>
        <v/>
      </c>
      <c r="J184" s="79">
        <v>0</v>
      </c>
      <c r="K184" s="46">
        <f>IF(P184=1,_xlfn.XLOOKUP(B184,'極スコア(裏)_DB'!$A$2:$A$171,'極スコア(裏)_DB'!$B$2:$B$171,"점수 정보 없음",1,1),_xlfn.XLOOKUP(B184,極スコア_DB!$A$1:$A$962,極スコア_DB!$B$1:$B$962,"점수 정보 없음",1,1))</f>
        <v>1001900</v>
      </c>
      <c r="L184" s="46">
        <v>0</v>
      </c>
      <c r="M184" s="46">
        <v>0</v>
      </c>
      <c r="N184" s="86"/>
      <c r="O184" s="79">
        <v>5</v>
      </c>
      <c r="P184" s="79">
        <v>0</v>
      </c>
    </row>
    <row r="185" spans="1:16" x14ac:dyDescent="0.3">
      <c r="A185" s="25">
        <f>IF(P185=1,_xlfn.XLOOKUP(B185,SongID_DB!$B$2:$B$964,SongID_DB!$A$2:$A$964,,1,1)+2000,_xlfn.XLOOKUP(B185,SongID_DB!$B$2:$B$964,SongID_DB!$A$2:$A$964,,1,1))</f>
        <v>481</v>
      </c>
      <c r="B185" s="79" t="s">
        <v>1533</v>
      </c>
      <c r="C185" s="79"/>
      <c r="D185" s="86"/>
      <c r="E185" s="79">
        <v>8</v>
      </c>
      <c r="F185" s="79">
        <v>6</v>
      </c>
      <c r="G185" s="46">
        <v>13</v>
      </c>
      <c r="H185" s="46">
        <f t="shared" si="11"/>
        <v>16</v>
      </c>
      <c r="I185" s="86" t="str">
        <f t="shared" si="9"/>
        <v/>
      </c>
      <c r="J185" s="79">
        <v>0</v>
      </c>
      <c r="K185" s="46">
        <f>IF(P185=1,_xlfn.XLOOKUP(B185,'極スコア(裏)_DB'!$A$2:$A$171,'極スコア(裏)_DB'!$B$2:$B$171,"점수 정보 없음",1,1),_xlfn.XLOOKUP(B185,極スコア_DB!$A$1:$A$962,極スコア_DB!$B$1:$B$962,"점수 정보 없음",1,1))</f>
        <v>1002200</v>
      </c>
      <c r="L185" s="46">
        <v>0</v>
      </c>
      <c r="M185" s="46">
        <v>0</v>
      </c>
      <c r="N185" s="86"/>
      <c r="O185" s="79">
        <v>5</v>
      </c>
      <c r="P185" s="79">
        <v>0</v>
      </c>
    </row>
    <row r="186" spans="1:16" x14ac:dyDescent="0.3">
      <c r="A186" s="25">
        <f>IF(P186=1,_xlfn.XLOOKUP(B186,SongID_DB!$B$2:$B$964,SongID_DB!$A$2:$A$964,,1,1)+2000,_xlfn.XLOOKUP(B186,SongID_DB!$B$2:$B$964,SongID_DB!$A$2:$A$964,,1,1))</f>
        <v>969</v>
      </c>
      <c r="B186" s="79" t="s">
        <v>2751</v>
      </c>
      <c r="C186" s="79" t="s">
        <v>2925</v>
      </c>
      <c r="D186" s="86"/>
      <c r="E186" s="79">
        <v>8</v>
      </c>
      <c r="F186" s="79">
        <v>6</v>
      </c>
      <c r="G186" s="46">
        <v>14</v>
      </c>
      <c r="H186" s="46">
        <f t="shared" si="11"/>
        <v>32</v>
      </c>
      <c r="I186" s="86" t="str">
        <f t="shared" si="9"/>
        <v/>
      </c>
      <c r="J186" s="79">
        <v>0</v>
      </c>
      <c r="K186" s="46">
        <f>IF(P186=1,_xlfn.XLOOKUP(B186,'極スコア(裏)_DB'!$A$2:$A$171,'極スコア(裏)_DB'!$B$2:$B$171,"점수 정보 없음",1,1),_xlfn.XLOOKUP(B186,極スコア_DB!$A$1:$A$962,極スコア_DB!$B$1:$B$962,"점수 정보 없음",1,1))</f>
        <v>1003960</v>
      </c>
      <c r="L186" s="46">
        <v>0</v>
      </c>
      <c r="M186" s="46">
        <v>0</v>
      </c>
      <c r="N186" s="86"/>
      <c r="O186" s="79">
        <v>6</v>
      </c>
      <c r="P186" s="79">
        <v>0</v>
      </c>
    </row>
    <row r="187" spans="1:16" x14ac:dyDescent="0.3">
      <c r="A187" s="25">
        <f>IF(P187=1,_xlfn.XLOOKUP(B187,SongID_DB!$B$2:$B$964,SongID_DB!$A$2:$A$964,,1,1)+2000,_xlfn.XLOOKUP(B187,SongID_DB!$B$2:$B$964,SongID_DB!$A$2:$A$964,,1,1))</f>
        <v>48</v>
      </c>
      <c r="B187" s="79" t="s">
        <v>927</v>
      </c>
      <c r="C187" s="79" t="s">
        <v>2926</v>
      </c>
      <c r="D187" s="86"/>
      <c r="E187" s="79">
        <v>8</v>
      </c>
      <c r="F187" s="79">
        <v>6</v>
      </c>
      <c r="G187" s="46">
        <v>15</v>
      </c>
      <c r="H187" s="46">
        <f t="shared" si="11"/>
        <v>16</v>
      </c>
      <c r="I187" s="86" t="str">
        <f t="shared" si="9"/>
        <v/>
      </c>
      <c r="J187" s="79">
        <v>0</v>
      </c>
      <c r="K187" s="46">
        <f>IF(P187=1,_xlfn.XLOOKUP(B187,'極スコア(裏)_DB'!$A$2:$A$171,'極スコア(裏)_DB'!$B$2:$B$171,"점수 정보 없음",1,1),_xlfn.XLOOKUP(B187,極スコア_DB!$A$1:$A$962,極スコア_DB!$B$1:$B$962,"점수 정보 없음",1,1))</f>
        <v>1001300</v>
      </c>
      <c r="L187" s="46">
        <v>0</v>
      </c>
      <c r="M187" s="46">
        <v>0</v>
      </c>
      <c r="N187" s="86"/>
      <c r="O187" s="79">
        <v>5</v>
      </c>
      <c r="P187" s="79">
        <v>0</v>
      </c>
    </row>
    <row r="188" spans="1:16" x14ac:dyDescent="0.3">
      <c r="A188" s="25">
        <f>IF(P188=1,_xlfn.XLOOKUP(B188,SongID_DB!$B$2:$B$964,SongID_DB!$A$2:$A$964,,1,1)+2000,_xlfn.XLOOKUP(B188,SongID_DB!$B$2:$B$964,SongID_DB!$A$2:$A$964,,1,1))</f>
        <v>385</v>
      </c>
      <c r="B188" s="79" t="s">
        <v>1388</v>
      </c>
      <c r="C188" s="79" t="s">
        <v>2927</v>
      </c>
      <c r="D188" s="86"/>
      <c r="E188" s="79">
        <v>8</v>
      </c>
      <c r="F188" s="79">
        <v>6</v>
      </c>
      <c r="G188" s="46">
        <v>16</v>
      </c>
      <c r="H188" s="46">
        <f t="shared" si="11"/>
        <v>1</v>
      </c>
      <c r="I188" s="86" t="str">
        <f t="shared" si="9"/>
        <v/>
      </c>
      <c r="J188" s="79">
        <v>0</v>
      </c>
      <c r="K188" s="46">
        <f>IF(P188=1,_xlfn.XLOOKUP(B188,'極スコア(裏)_DB'!$A$2:$A$171,'極スコア(裏)_DB'!$B$2:$B$171,"점수 정보 없음",1,1),_xlfn.XLOOKUP(B188,極スコア_DB!$A$1:$A$962,極スコア_DB!$B$1:$B$962,"점수 정보 없음",1,1))</f>
        <v>1001100</v>
      </c>
      <c r="L188" s="46">
        <v>0</v>
      </c>
      <c r="M188" s="46">
        <v>0</v>
      </c>
      <c r="N188" s="86"/>
      <c r="O188" s="79">
        <v>1</v>
      </c>
      <c r="P188" s="79">
        <v>0</v>
      </c>
    </row>
    <row r="189" spans="1:16" x14ac:dyDescent="0.3">
      <c r="A189" s="25">
        <f>IF(P189=1,_xlfn.XLOOKUP(B189,SongID_DB!$B$2:$B$964,SongID_DB!$A$2:$A$964,,1,1)+2000,_xlfn.XLOOKUP(B189,SongID_DB!$B$2:$B$964,SongID_DB!$A$2:$A$964,,1,1))</f>
        <v>578</v>
      </c>
      <c r="B189" s="79" t="s">
        <v>1665</v>
      </c>
      <c r="C189" s="79" t="s">
        <v>2928</v>
      </c>
      <c r="D189" s="86"/>
      <c r="E189" s="79">
        <v>8</v>
      </c>
      <c r="F189" s="79">
        <v>6</v>
      </c>
      <c r="G189" s="46">
        <v>17</v>
      </c>
      <c r="H189" s="46">
        <f t="shared" si="11"/>
        <v>16</v>
      </c>
      <c r="I189" s="86" t="str">
        <f t="shared" si="9"/>
        <v/>
      </c>
      <c r="J189" s="79">
        <v>0</v>
      </c>
      <c r="K189" s="46">
        <f>IF(P189=1,_xlfn.XLOOKUP(B189,'極スコア(裏)_DB'!$A$2:$A$171,'極スコア(裏)_DB'!$B$2:$B$171,"점수 정보 없음",1,1),_xlfn.XLOOKUP(B189,極スコア_DB!$A$1:$A$962,極スコア_DB!$B$1:$B$962,"점수 정보 없음",1,1))</f>
        <v>1002630</v>
      </c>
      <c r="L189" s="46">
        <v>0</v>
      </c>
      <c r="M189" s="46">
        <v>0</v>
      </c>
      <c r="N189" s="86"/>
      <c r="O189" s="79">
        <v>5</v>
      </c>
      <c r="P189" s="79">
        <v>0</v>
      </c>
    </row>
    <row r="190" spans="1:16" x14ac:dyDescent="0.3">
      <c r="A190" s="25">
        <f>IF(P190=1,_xlfn.XLOOKUP(B190,SongID_DB!$B$2:$B$964,SongID_DB!$A$2:$A$964,,1,1)+2000,_xlfn.XLOOKUP(B190,SongID_DB!$B$2:$B$964,SongID_DB!$A$2:$A$964,,1,1))</f>
        <v>865</v>
      </c>
      <c r="B190" s="79" t="s">
        <v>2752</v>
      </c>
      <c r="C190" s="79" t="s">
        <v>2929</v>
      </c>
      <c r="D190" s="86"/>
      <c r="E190" s="79">
        <v>8</v>
      </c>
      <c r="F190" s="79">
        <v>6</v>
      </c>
      <c r="G190" s="46">
        <v>18</v>
      </c>
      <c r="H190" s="46">
        <f t="shared" si="11"/>
        <v>128</v>
      </c>
      <c r="I190" s="86" t="str">
        <f t="shared" si="9"/>
        <v/>
      </c>
      <c r="J190" s="79">
        <v>0</v>
      </c>
      <c r="K190" s="46">
        <f>IF(P190=1,_xlfn.XLOOKUP(B190,'極スコア(裏)_DB'!$A$2:$A$171,'極スコア(裏)_DB'!$B$2:$B$171,"점수 정보 없음",1,1),_xlfn.XLOOKUP(B190,極スコア_DB!$A$1:$A$962,極スコア_DB!$B$1:$B$962,"점수 정보 없음",1,1))</f>
        <v>0</v>
      </c>
      <c r="L190" s="46">
        <v>0</v>
      </c>
      <c r="M190" s="46">
        <v>0</v>
      </c>
      <c r="N190" s="86"/>
      <c r="O190" s="79">
        <v>8</v>
      </c>
      <c r="P190" s="79">
        <v>0</v>
      </c>
    </row>
    <row r="191" spans="1:16" x14ac:dyDescent="0.3">
      <c r="A191" s="25">
        <f>IF(P191=1,_xlfn.XLOOKUP(B191,SongID_DB!$B$2:$B$964,SongID_DB!$A$2:$A$964,,1,1)+2000,_xlfn.XLOOKUP(B191,SongID_DB!$B$2:$B$964,SongID_DB!$A$2:$A$964,,1,1))</f>
        <v>324</v>
      </c>
      <c r="B191" s="79" t="s">
        <v>1310</v>
      </c>
      <c r="C191" s="79"/>
      <c r="D191" s="86"/>
      <c r="E191" s="79">
        <v>8</v>
      </c>
      <c r="F191" s="79">
        <v>6</v>
      </c>
      <c r="G191" s="46">
        <v>19</v>
      </c>
      <c r="H191" s="46">
        <f t="shared" si="11"/>
        <v>128</v>
      </c>
      <c r="I191" s="86" t="str">
        <f t="shared" si="9"/>
        <v/>
      </c>
      <c r="J191" s="79">
        <v>0</v>
      </c>
      <c r="K191" s="46">
        <f>IF(P191=1,_xlfn.XLOOKUP(B191,'極スコア(裏)_DB'!$A$2:$A$171,'極スコア(裏)_DB'!$B$2:$B$171,"점수 정보 없음",1,1),_xlfn.XLOOKUP(B191,極スコア_DB!$A$1:$A$962,極スコア_DB!$B$1:$B$962,"점수 정보 없음",1,1))</f>
        <v>1004810</v>
      </c>
      <c r="L191" s="46">
        <v>0</v>
      </c>
      <c r="M191" s="46">
        <v>0</v>
      </c>
      <c r="N191" s="86"/>
      <c r="O191" s="79">
        <v>8</v>
      </c>
      <c r="P191" s="79">
        <v>0</v>
      </c>
    </row>
    <row r="192" spans="1:16" x14ac:dyDescent="0.3">
      <c r="A192" s="25">
        <f>IF(P192=1,_xlfn.XLOOKUP(B192,SongID_DB!$B$2:$B$964,SongID_DB!$A$2:$A$964,,1,1)+2000,_xlfn.XLOOKUP(B192,SongID_DB!$B$2:$B$964,SongID_DB!$A$2:$A$964,,1,1))</f>
        <v>63</v>
      </c>
      <c r="B192" s="79" t="s">
        <v>948</v>
      </c>
      <c r="C192" s="79" t="s">
        <v>2930</v>
      </c>
      <c r="D192" s="86"/>
      <c r="E192" s="79">
        <v>8</v>
      </c>
      <c r="F192" s="79">
        <v>6</v>
      </c>
      <c r="G192" s="46">
        <v>20</v>
      </c>
      <c r="H192" s="46">
        <f t="shared" si="11"/>
        <v>128</v>
      </c>
      <c r="I192" s="86" t="str">
        <f t="shared" si="9"/>
        <v/>
      </c>
      <c r="J192" s="79">
        <v>0</v>
      </c>
      <c r="K192" s="46">
        <f>IF(P192=1,_xlfn.XLOOKUP(B192,'極スコア(裏)_DB'!$A$2:$A$171,'極スコア(裏)_DB'!$B$2:$B$171,"점수 정보 없음",1,1),_xlfn.XLOOKUP(B192,極スコア_DB!$A$1:$A$962,極スコア_DB!$B$1:$B$962,"점수 정보 없음",1,1))</f>
        <v>1000000</v>
      </c>
      <c r="L192" s="46">
        <v>0</v>
      </c>
      <c r="M192" s="46">
        <v>0</v>
      </c>
      <c r="N192" s="86"/>
      <c r="O192" s="79">
        <v>8</v>
      </c>
      <c r="P192" s="79">
        <v>0</v>
      </c>
    </row>
    <row r="193" spans="1:16" x14ac:dyDescent="0.3">
      <c r="A193" s="25">
        <f>IF(P193=1,_xlfn.XLOOKUP(B193,SongID_DB!$B$2:$B$964,SongID_DB!$A$2:$A$964,,1,1)+2000,_xlfn.XLOOKUP(B193,SongID_DB!$B$2:$B$964,SongID_DB!$A$2:$A$964,,1,1))</f>
        <v>2833</v>
      </c>
      <c r="B193" s="79" t="s">
        <v>2753</v>
      </c>
      <c r="C193" s="79"/>
      <c r="D193" s="86"/>
      <c r="E193" s="79">
        <v>8</v>
      </c>
      <c r="F193" s="79">
        <v>6</v>
      </c>
      <c r="G193" s="46">
        <v>21</v>
      </c>
      <c r="H193" s="46">
        <f t="shared" si="11"/>
        <v>16</v>
      </c>
      <c r="I193" s="86" t="str">
        <f t="shared" si="9"/>
        <v/>
      </c>
      <c r="J193" s="79">
        <v>0</v>
      </c>
      <c r="K193" s="46">
        <f>IF(P193=1,_xlfn.XLOOKUP(B193,'極スコア(裏)_DB'!$A$2:$A$171,'極スコア(裏)_DB'!$B$2:$B$171,"점수 정보 없음",1,1),_xlfn.XLOOKUP(B193,極スコア_DB!$A$1:$A$962,極スコア_DB!$B$1:$B$962,"점수 정보 없음",1,1))</f>
        <v>1005440</v>
      </c>
      <c r="L193" s="46">
        <v>0</v>
      </c>
      <c r="M193" s="46">
        <v>0</v>
      </c>
      <c r="N193" s="86"/>
      <c r="O193" s="79">
        <v>5</v>
      </c>
      <c r="P193" s="79">
        <v>1</v>
      </c>
    </row>
    <row r="194" spans="1:16" x14ac:dyDescent="0.3">
      <c r="A194" s="25">
        <f>IF(P194=1,_xlfn.XLOOKUP(B194,SongID_DB!$B$2:$B$964,SongID_DB!$A$2:$A$964,,1,1)+2000,_xlfn.XLOOKUP(B194,SongID_DB!$B$2:$B$964,SongID_DB!$A$2:$A$964,,1,1))</f>
        <v>213</v>
      </c>
      <c r="B194" s="79" t="s">
        <v>1152</v>
      </c>
      <c r="C194" s="79" t="s">
        <v>2931</v>
      </c>
      <c r="D194" s="86"/>
      <c r="E194" s="79">
        <v>8</v>
      </c>
      <c r="F194" s="79">
        <v>6</v>
      </c>
      <c r="G194" s="46">
        <v>22</v>
      </c>
      <c r="H194" s="46">
        <f t="shared" si="11"/>
        <v>64</v>
      </c>
      <c r="I194" s="86" t="str">
        <f t="shared" si="9"/>
        <v/>
      </c>
      <c r="J194" s="79">
        <v>0</v>
      </c>
      <c r="K194" s="46">
        <f>IF(P194=1,_xlfn.XLOOKUP(B194,'極スコア(裏)_DB'!$A$2:$A$171,'極スコア(裏)_DB'!$B$2:$B$171,"점수 정보 없음",1,1),_xlfn.XLOOKUP(B194,極スコア_DB!$A$1:$A$962,極スコア_DB!$B$1:$B$962,"점수 정보 없음",1,1))</f>
        <v>1004000</v>
      </c>
      <c r="L194" s="46">
        <v>0</v>
      </c>
      <c r="M194" s="46">
        <v>0</v>
      </c>
      <c r="N194" s="86"/>
      <c r="O194" s="79">
        <v>7</v>
      </c>
      <c r="P194" s="79">
        <v>0</v>
      </c>
    </row>
    <row r="195" spans="1:16" x14ac:dyDescent="0.3">
      <c r="A195" s="25">
        <f>IF(P195=1,_xlfn.XLOOKUP(B195,SongID_DB!$B$2:$B$964,SongID_DB!$A$2:$A$964,,1,1)+2000,_xlfn.XLOOKUP(B195,SongID_DB!$B$2:$B$964,SongID_DB!$A$2:$A$964,,1,1))</f>
        <v>484</v>
      </c>
      <c r="B195" s="79" t="s">
        <v>1538</v>
      </c>
      <c r="C195" s="79" t="s">
        <v>2932</v>
      </c>
      <c r="D195" s="86"/>
      <c r="E195" s="79">
        <v>8</v>
      </c>
      <c r="F195" s="79">
        <v>6</v>
      </c>
      <c r="G195" s="46">
        <v>23</v>
      </c>
      <c r="H195" s="46">
        <f t="shared" si="11"/>
        <v>16</v>
      </c>
      <c r="I195" s="86" t="str">
        <f t="shared" ref="I195:I258" si="12">IF(ISNUMBER(SEARCH("達人",B195)),"보면분기문제",IF(ISNUMBER(SEARCH("玄人",B195)),"보면분기문제",IF(ISNUMBER(SEARCH("普通",B195)),"보면분기문제","")))</f>
        <v/>
      </c>
      <c r="J195" s="79">
        <v>0</v>
      </c>
      <c r="K195" s="46">
        <f>IF(P195=1,_xlfn.XLOOKUP(B195,'極スコア(裏)_DB'!$A$2:$A$171,'極スコア(裏)_DB'!$B$2:$B$171,"점수 정보 없음",1,1),_xlfn.XLOOKUP(B195,極スコア_DB!$A$1:$A$962,極スコア_DB!$B$1:$B$962,"점수 정보 없음",1,1))</f>
        <v>1004500</v>
      </c>
      <c r="L195" s="46">
        <v>0</v>
      </c>
      <c r="M195" s="46">
        <v>0</v>
      </c>
      <c r="N195" s="86"/>
      <c r="O195" s="79">
        <v>5</v>
      </c>
      <c r="P195" s="79">
        <v>0</v>
      </c>
    </row>
    <row r="196" spans="1:16" x14ac:dyDescent="0.3">
      <c r="A196" s="25">
        <f>IF(P196=1,_xlfn.XLOOKUP(B196,SongID_DB!$B$2:$B$964,SongID_DB!$A$2:$A$964,,1,1)+2000,_xlfn.XLOOKUP(B196,SongID_DB!$B$2:$B$964,SongID_DB!$A$2:$A$964,,1,1))</f>
        <v>455</v>
      </c>
      <c r="B196" s="79" t="s">
        <v>2754</v>
      </c>
      <c r="C196" s="79" t="s">
        <v>2933</v>
      </c>
      <c r="D196" s="86"/>
      <c r="E196" s="79">
        <v>8</v>
      </c>
      <c r="F196" s="79">
        <v>6</v>
      </c>
      <c r="G196" s="46">
        <v>24</v>
      </c>
      <c r="H196" s="46">
        <f t="shared" si="11"/>
        <v>128</v>
      </c>
      <c r="I196" s="86" t="str">
        <f t="shared" si="12"/>
        <v/>
      </c>
      <c r="J196" s="79">
        <v>0</v>
      </c>
      <c r="K196" s="46">
        <f>IF(P196=1,_xlfn.XLOOKUP(B196,'極スコア(裏)_DB'!$A$2:$A$171,'極スコア(裏)_DB'!$B$2:$B$171,"점수 정보 없음",1,1),_xlfn.XLOOKUP(B196,極スコア_DB!$A$1:$A$962,極スコア_DB!$B$1:$B$962,"점수 정보 없음",1,1))</f>
        <v>0</v>
      </c>
      <c r="L196" s="46">
        <v>0</v>
      </c>
      <c r="M196" s="46">
        <v>0</v>
      </c>
      <c r="N196" s="86"/>
      <c r="O196" s="79">
        <v>8</v>
      </c>
      <c r="P196" s="79">
        <v>0</v>
      </c>
    </row>
    <row r="197" spans="1:16" x14ac:dyDescent="0.3">
      <c r="A197" s="25">
        <f>IF(P197=1,_xlfn.XLOOKUP(B197,SongID_DB!$B$2:$B$964,SongID_DB!$A$2:$A$964,,1,1)+2000,_xlfn.XLOOKUP(B197,SongID_DB!$B$2:$B$964,SongID_DB!$A$2:$A$964,,1,1))</f>
        <v>478</v>
      </c>
      <c r="B197" s="79" t="s">
        <v>1527</v>
      </c>
      <c r="C197" s="79"/>
      <c r="D197" s="86"/>
      <c r="E197" s="79">
        <v>8</v>
      </c>
      <c r="F197" s="79">
        <v>6</v>
      </c>
      <c r="G197" s="46">
        <v>25</v>
      </c>
      <c r="H197" s="46">
        <f t="shared" si="11"/>
        <v>16</v>
      </c>
      <c r="I197" s="86" t="str">
        <f t="shared" si="12"/>
        <v/>
      </c>
      <c r="J197" s="79">
        <v>0</v>
      </c>
      <c r="K197" s="46">
        <f>IF(P197=1,_xlfn.XLOOKUP(B197,'極スコア(裏)_DB'!$A$2:$A$171,'極スコア(裏)_DB'!$B$2:$B$171,"점수 정보 없음",1,1),_xlfn.XLOOKUP(B197,極スコア_DB!$A$1:$A$962,極スコア_DB!$B$1:$B$962,"점수 정보 없음",1,1))</f>
        <v>1000950</v>
      </c>
      <c r="L197" s="46">
        <v>0</v>
      </c>
      <c r="M197" s="46">
        <v>0</v>
      </c>
      <c r="N197" s="86"/>
      <c r="O197" s="79">
        <v>5</v>
      </c>
      <c r="P197" s="79">
        <v>0</v>
      </c>
    </row>
    <row r="198" spans="1:16" x14ac:dyDescent="0.3">
      <c r="A198" s="25">
        <f>IF(P198=1,_xlfn.XLOOKUP(B198,SongID_DB!$B$2:$B$964,SongID_DB!$A$2:$A$964,,1,1)+2000,_xlfn.XLOOKUP(B198,SongID_DB!$B$2:$B$964,SongID_DB!$A$2:$A$964,,1,1))</f>
        <v>2711</v>
      </c>
      <c r="B198" s="79" t="s">
        <v>1828</v>
      </c>
      <c r="C198" s="79" t="s">
        <v>2934</v>
      </c>
      <c r="D198" s="86"/>
      <c r="E198" s="79">
        <v>8</v>
      </c>
      <c r="F198" s="79">
        <v>6</v>
      </c>
      <c r="G198" s="46">
        <v>26</v>
      </c>
      <c r="H198" s="46">
        <f t="shared" si="11"/>
        <v>1</v>
      </c>
      <c r="I198" s="86" t="str">
        <f t="shared" si="12"/>
        <v/>
      </c>
      <c r="J198" s="79">
        <v>0</v>
      </c>
      <c r="K198" s="46">
        <f>IF(P198=1,_xlfn.XLOOKUP(B198,'極スコア(裏)_DB'!$A$2:$A$171,'極スコア(裏)_DB'!$B$2:$B$171,"점수 정보 없음",1,1),_xlfn.XLOOKUP(B198,極スコア_DB!$A$1:$A$962,極スコア_DB!$B$1:$B$962,"점수 정보 없음",1,1))</f>
        <v>1001670</v>
      </c>
      <c r="L198" s="46">
        <v>0</v>
      </c>
      <c r="M198" s="46">
        <v>0</v>
      </c>
      <c r="N198" s="86"/>
      <c r="O198" s="79">
        <v>1</v>
      </c>
      <c r="P198" s="79">
        <v>1</v>
      </c>
    </row>
    <row r="199" spans="1:16" x14ac:dyDescent="0.3">
      <c r="A199" s="25">
        <f>IF(P199=1,_xlfn.XLOOKUP(B199,SongID_DB!$B$2:$B$964,SongID_DB!$A$2:$A$964,,1,1)+2000,_xlfn.XLOOKUP(B199,SongID_DB!$B$2:$B$964,SongID_DB!$A$2:$A$964,,1,1))</f>
        <v>1006</v>
      </c>
      <c r="B199" s="79" t="s">
        <v>2236</v>
      </c>
      <c r="C199" s="79"/>
      <c r="D199" s="86"/>
      <c r="E199" s="79">
        <v>8</v>
      </c>
      <c r="F199" s="79">
        <v>6</v>
      </c>
      <c r="G199" s="46">
        <v>27</v>
      </c>
      <c r="H199" s="46">
        <f t="shared" si="11"/>
        <v>8</v>
      </c>
      <c r="I199" s="86" t="str">
        <f t="shared" si="12"/>
        <v/>
      </c>
      <c r="J199" s="79">
        <v>0</v>
      </c>
      <c r="K199" s="46">
        <f>IF(P199=1,_xlfn.XLOOKUP(B199,'極スコア(裏)_DB'!$A$2:$A$171,'極スコア(裏)_DB'!$B$2:$B$171,"점수 정보 없음",1,1),_xlfn.XLOOKUP(B199,極スコア_DB!$A$1:$A$962,極スコア_DB!$B$1:$B$962,"점수 정보 없음",1,1))</f>
        <v>1003280</v>
      </c>
      <c r="L199" s="46">
        <v>0</v>
      </c>
      <c r="M199" s="46">
        <v>0</v>
      </c>
      <c r="N199" s="86"/>
      <c r="O199" s="79">
        <v>4</v>
      </c>
      <c r="P199" s="79">
        <v>0</v>
      </c>
    </row>
    <row r="200" spans="1:16" x14ac:dyDescent="0.3">
      <c r="A200" s="25">
        <f>IF(P200=1,_xlfn.XLOOKUP(B200,SongID_DB!$B$2:$B$964,SongID_DB!$A$2:$A$964,,1,1)+2000,_xlfn.XLOOKUP(B200,SongID_DB!$B$2:$B$964,SongID_DB!$A$2:$A$964,,1,1))</f>
        <v>2274</v>
      </c>
      <c r="B200" s="79" t="s">
        <v>2755</v>
      </c>
      <c r="C200" s="79" t="s">
        <v>2935</v>
      </c>
      <c r="D200" s="86"/>
      <c r="E200" s="79">
        <v>8</v>
      </c>
      <c r="F200" s="79">
        <v>6</v>
      </c>
      <c r="G200" s="46">
        <v>28</v>
      </c>
      <c r="H200" s="46">
        <f t="shared" si="11"/>
        <v>128</v>
      </c>
      <c r="I200" s="86" t="str">
        <f t="shared" si="12"/>
        <v/>
      </c>
      <c r="J200" s="79">
        <v>0</v>
      </c>
      <c r="K200" s="46">
        <f>IF(P200=1,_xlfn.XLOOKUP(B200,'極スコア(裏)_DB'!$A$2:$A$171,'極スコア(裏)_DB'!$B$2:$B$171,"점수 정보 없음",1,1),_xlfn.XLOOKUP(B200,極スコア_DB!$A$1:$A$962,極スコア_DB!$B$1:$B$962,"점수 정보 없음",1,1))</f>
        <v>1004850</v>
      </c>
      <c r="L200" s="46">
        <v>0</v>
      </c>
      <c r="M200" s="46">
        <v>0</v>
      </c>
      <c r="N200" s="86"/>
      <c r="O200" s="79">
        <v>8</v>
      </c>
      <c r="P200" s="79">
        <v>1</v>
      </c>
    </row>
    <row r="201" spans="1:16" x14ac:dyDescent="0.3">
      <c r="A201" s="25">
        <f>IF(P201=1,_xlfn.XLOOKUP(B201,SongID_DB!$B$2:$B$964,SongID_DB!$A$2:$A$964,,1,1)+2000,_xlfn.XLOOKUP(B201,SongID_DB!$B$2:$B$964,SongID_DB!$A$2:$A$964,,1,1))</f>
        <v>2366</v>
      </c>
      <c r="B201" s="79" t="s">
        <v>1369</v>
      </c>
      <c r="C201" s="79" t="s">
        <v>2936</v>
      </c>
      <c r="D201" s="86"/>
      <c r="E201" s="79">
        <v>8</v>
      </c>
      <c r="F201" s="79">
        <v>6</v>
      </c>
      <c r="G201" s="46">
        <v>29</v>
      </c>
      <c r="H201" s="46">
        <f t="shared" si="11"/>
        <v>128</v>
      </c>
      <c r="I201" s="86" t="str">
        <f t="shared" si="12"/>
        <v/>
      </c>
      <c r="J201" s="79">
        <v>0</v>
      </c>
      <c r="K201" s="46">
        <f>IF(P201=1,_xlfn.XLOOKUP(B201,'極スコア(裏)_DB'!$A$2:$A$171,'極スコア(裏)_DB'!$B$2:$B$171,"점수 정보 없음",1,1),_xlfn.XLOOKUP(B201,極スコア_DB!$A$1:$A$962,極スコア_DB!$B$1:$B$962,"점수 정보 없음",1,1))</f>
        <v>1006360</v>
      </c>
      <c r="L201" s="46">
        <v>0</v>
      </c>
      <c r="M201" s="46">
        <v>0</v>
      </c>
      <c r="N201" s="86"/>
      <c r="O201" s="79">
        <v>8</v>
      </c>
      <c r="P201" s="79">
        <v>1</v>
      </c>
    </row>
    <row r="202" spans="1:16" x14ac:dyDescent="0.3">
      <c r="A202" s="25">
        <f>IF(P202=1,_xlfn.XLOOKUP(B202,SongID_DB!$B$2:$B$964,SongID_DB!$A$2:$A$964,,1,1)+2000,_xlfn.XLOOKUP(B202,SongID_DB!$B$2:$B$964,SongID_DB!$A$2:$A$964,,1,1))</f>
        <v>937</v>
      </c>
      <c r="B202" s="71" t="s">
        <v>2756</v>
      </c>
      <c r="C202" s="79" t="s">
        <v>2937</v>
      </c>
      <c r="D202" s="86"/>
      <c r="E202" s="79">
        <v>8</v>
      </c>
      <c r="F202" s="79">
        <v>6</v>
      </c>
      <c r="G202" s="46">
        <v>30</v>
      </c>
      <c r="H202" s="46">
        <f t="shared" si="11"/>
        <v>128</v>
      </c>
      <c r="I202" s="86" t="str">
        <f t="shared" si="12"/>
        <v>보면분기문제</v>
      </c>
      <c r="J202" s="79">
        <v>0</v>
      </c>
      <c r="K202" s="46">
        <f>IF(P202=1,_xlfn.XLOOKUP(B202,'極スコア(裏)_DB'!$A$2:$A$171,'極スコア(裏)_DB'!$B$2:$B$171,"점수 정보 없음",1,1),_xlfn.XLOOKUP(B202,極スコア_DB!$A$1:$A$962,極スコア_DB!$B$1:$B$962,"점수 정보 없음",1,1))</f>
        <v>1000480</v>
      </c>
      <c r="L202" s="46">
        <v>0</v>
      </c>
      <c r="M202" s="46">
        <v>0</v>
      </c>
      <c r="N202" s="86"/>
      <c r="O202" s="79">
        <v>8</v>
      </c>
      <c r="P202" s="79">
        <v>0</v>
      </c>
    </row>
    <row r="203" spans="1:16" x14ac:dyDescent="0.3">
      <c r="A203" s="25">
        <f>IF(P203=1,_xlfn.XLOOKUP(B203,SongID_DB!$B$2:$B$964,SongID_DB!$A$2:$A$964,,1,1)+2000,_xlfn.XLOOKUP(B203,SongID_DB!$B$2:$B$964,SongID_DB!$A$2:$A$964,,1,1))</f>
        <v>253</v>
      </c>
      <c r="B203" s="79" t="s">
        <v>2757</v>
      </c>
      <c r="C203" s="79" t="s">
        <v>669</v>
      </c>
      <c r="D203" s="86"/>
      <c r="E203" s="79">
        <v>8</v>
      </c>
      <c r="F203" s="79">
        <v>6</v>
      </c>
      <c r="G203" s="46">
        <v>31</v>
      </c>
      <c r="H203" s="46">
        <f t="shared" si="11"/>
        <v>8</v>
      </c>
      <c r="I203" s="86" t="str">
        <f t="shared" si="12"/>
        <v/>
      </c>
      <c r="J203" s="79">
        <v>0</v>
      </c>
      <c r="K203" s="46">
        <f>IF(P203=1,_xlfn.XLOOKUP(B203,'極スコア(裏)_DB'!$A$2:$A$171,'極スコア(裏)_DB'!$B$2:$B$171,"점수 정보 없음",1,1),_xlfn.XLOOKUP(B203,極スコア_DB!$A$1:$A$962,極スコア_DB!$B$1:$B$962,"점수 정보 없음",1,1))</f>
        <v>1000400</v>
      </c>
      <c r="L203" s="46">
        <v>0</v>
      </c>
      <c r="M203" s="46">
        <v>0</v>
      </c>
      <c r="N203" s="86"/>
      <c r="O203" s="79">
        <v>4</v>
      </c>
      <c r="P203" s="79">
        <v>0</v>
      </c>
    </row>
    <row r="204" spans="1:16" x14ac:dyDescent="0.3">
      <c r="A204" s="25">
        <f>IF(P204=1,_xlfn.XLOOKUP(B204,SongID_DB!$B$2:$B$964,SongID_DB!$A$2:$A$964,,1,1)+2000,_xlfn.XLOOKUP(B204,SongID_DB!$B$2:$B$964,SongID_DB!$A$2:$A$964,,1,1))</f>
        <v>1062</v>
      </c>
      <c r="B204" s="79" t="s">
        <v>2758</v>
      </c>
      <c r="C204" s="79" t="s">
        <v>2938</v>
      </c>
      <c r="D204" s="86"/>
      <c r="E204" s="79">
        <v>8</v>
      </c>
      <c r="F204" s="79">
        <v>6</v>
      </c>
      <c r="G204" s="46">
        <v>33</v>
      </c>
      <c r="H204" s="46">
        <f t="shared" si="11"/>
        <v>128</v>
      </c>
      <c r="I204" s="86" t="str">
        <f t="shared" si="12"/>
        <v>보면분기문제</v>
      </c>
      <c r="J204" s="79">
        <v>0</v>
      </c>
      <c r="K204" s="46">
        <f>IF(P204=1,_xlfn.XLOOKUP(B204,'極スコア(裏)_DB'!$A$2:$A$171,'極スコア(裏)_DB'!$B$2:$B$171,"점수 정보 없음",1,1),_xlfn.XLOOKUP(B204,極スコア_DB!$A$1:$A$962,極スコア_DB!$B$1:$B$962,"점수 정보 없음",1,1))</f>
        <v>1001200</v>
      </c>
      <c r="L204" s="46">
        <v>0</v>
      </c>
      <c r="M204" s="46">
        <v>0</v>
      </c>
      <c r="N204" s="86"/>
      <c r="O204" s="79">
        <v>8</v>
      </c>
      <c r="P204" s="79">
        <v>0</v>
      </c>
    </row>
    <row r="205" spans="1:16" x14ac:dyDescent="0.3">
      <c r="A205" s="25">
        <f>IF(P205=1,_xlfn.XLOOKUP(B205,SongID_DB!$B$2:$B$964,SongID_DB!$A$2:$A$964,,1,1)+2000,_xlfn.XLOOKUP(B205,SongID_DB!$B$2:$B$964,SongID_DB!$A$2:$A$964,,1,1))</f>
        <v>920</v>
      </c>
      <c r="B205" s="79" t="s">
        <v>2110</v>
      </c>
      <c r="C205" s="79" t="s">
        <v>168</v>
      </c>
      <c r="D205" s="86"/>
      <c r="E205" s="79">
        <v>8</v>
      </c>
      <c r="F205" s="79">
        <v>6</v>
      </c>
      <c r="G205" s="46">
        <v>34</v>
      </c>
      <c r="H205" s="46">
        <f t="shared" si="11"/>
        <v>1</v>
      </c>
      <c r="I205" s="86" t="str">
        <f t="shared" si="12"/>
        <v/>
      </c>
      <c r="J205" s="79">
        <v>0</v>
      </c>
      <c r="K205" s="46">
        <f>IF(P205=1,_xlfn.XLOOKUP(B205,'極スコア(裏)_DB'!$A$2:$A$171,'極スコア(裏)_DB'!$B$2:$B$171,"점수 정보 없음",1,1),_xlfn.XLOOKUP(B205,極スコア_DB!$A$1:$A$962,極スコア_DB!$B$1:$B$962,"점수 정보 없음",1,1))</f>
        <v>1002600</v>
      </c>
      <c r="L205" s="46">
        <v>0</v>
      </c>
      <c r="M205" s="46">
        <v>0</v>
      </c>
      <c r="N205" s="86"/>
      <c r="O205" s="79">
        <v>1</v>
      </c>
      <c r="P205" s="79">
        <v>0</v>
      </c>
    </row>
    <row r="206" spans="1:16" x14ac:dyDescent="0.3">
      <c r="A206" s="25">
        <f>IF(P206=1,_xlfn.XLOOKUP(B206,SongID_DB!$B$2:$B$964,SongID_DB!$A$2:$A$964,,1,1)+2000,_xlfn.XLOOKUP(B206,SongID_DB!$B$2:$B$964,SongID_DB!$A$2:$A$964,,1,1))</f>
        <v>2273</v>
      </c>
      <c r="B206" s="79" t="s">
        <v>2759</v>
      </c>
      <c r="C206" s="79" t="s">
        <v>2939</v>
      </c>
      <c r="D206" s="86"/>
      <c r="E206" s="79">
        <v>8</v>
      </c>
      <c r="F206" s="79">
        <v>6</v>
      </c>
      <c r="G206" s="46">
        <v>35</v>
      </c>
      <c r="H206" s="46">
        <f t="shared" si="11"/>
        <v>128</v>
      </c>
      <c r="I206" s="86" t="str">
        <f t="shared" si="12"/>
        <v/>
      </c>
      <c r="J206" s="79">
        <v>0</v>
      </c>
      <c r="K206" s="46">
        <f>IF(P206=1,_xlfn.XLOOKUP(B206,'極スコア(裏)_DB'!$A$2:$A$171,'極スコア(裏)_DB'!$B$2:$B$171,"점수 정보 없음",1,1),_xlfn.XLOOKUP(B206,極スコア_DB!$A$1:$A$962,極スコア_DB!$B$1:$B$962,"점수 정보 없음",1,1))</f>
        <v>1006930</v>
      </c>
      <c r="L206" s="46">
        <v>0</v>
      </c>
      <c r="M206" s="46">
        <v>0</v>
      </c>
      <c r="N206" s="86"/>
      <c r="O206" s="79">
        <v>8</v>
      </c>
      <c r="P206" s="79">
        <v>1</v>
      </c>
    </row>
    <row r="207" spans="1:16" x14ac:dyDescent="0.3">
      <c r="A207" s="25">
        <f>IF(P207=1,_xlfn.XLOOKUP(B207,SongID_DB!$B$2:$B$964,SongID_DB!$A$2:$A$964,,1,1)+2000,_xlfn.XLOOKUP(B207,SongID_DB!$B$2:$B$964,SongID_DB!$A$2:$A$964,,1,1))</f>
        <v>754</v>
      </c>
      <c r="B207" s="79" t="s">
        <v>1883</v>
      </c>
      <c r="C207" s="79" t="s">
        <v>2940</v>
      </c>
      <c r="D207" s="86"/>
      <c r="E207" s="79">
        <v>8</v>
      </c>
      <c r="F207" s="79">
        <v>6</v>
      </c>
      <c r="G207" s="46">
        <v>36</v>
      </c>
      <c r="H207" s="46">
        <f t="shared" si="11"/>
        <v>32</v>
      </c>
      <c r="I207" s="86" t="str">
        <f t="shared" si="12"/>
        <v/>
      </c>
      <c r="J207" s="79">
        <v>0</v>
      </c>
      <c r="K207" s="46">
        <f>IF(P207=1,_xlfn.XLOOKUP(B207,'極スコア(裏)_DB'!$A$2:$A$171,'極スコア(裏)_DB'!$B$2:$B$171,"점수 정보 없음",1,1),_xlfn.XLOOKUP(B207,極スコア_DB!$A$1:$A$962,極スコア_DB!$B$1:$B$962,"점수 정보 없음",1,1))</f>
        <v>1003480</v>
      </c>
      <c r="L207" s="46">
        <v>0</v>
      </c>
      <c r="M207" s="46">
        <v>0</v>
      </c>
      <c r="N207" s="86"/>
      <c r="O207" s="79">
        <v>6</v>
      </c>
      <c r="P207" s="79">
        <v>0</v>
      </c>
    </row>
    <row r="208" spans="1:16" x14ac:dyDescent="0.3">
      <c r="A208" s="25">
        <f>IF(P208=1,_xlfn.XLOOKUP(B208,SongID_DB!$B$2:$B$964,SongID_DB!$A$2:$A$964,,1,1)+2000,_xlfn.XLOOKUP(B208,SongID_DB!$B$2:$B$964,SongID_DB!$A$2:$A$964,,1,1))</f>
        <v>1035</v>
      </c>
      <c r="B208" s="79" t="s">
        <v>2269</v>
      </c>
      <c r="C208" s="79" t="s">
        <v>138</v>
      </c>
      <c r="D208" s="86"/>
      <c r="E208" s="79">
        <v>8</v>
      </c>
      <c r="F208" s="79">
        <v>6</v>
      </c>
      <c r="G208" s="46">
        <v>37</v>
      </c>
      <c r="H208" s="46">
        <f t="shared" si="11"/>
        <v>32</v>
      </c>
      <c r="I208" s="86" t="str">
        <f t="shared" si="12"/>
        <v/>
      </c>
      <c r="J208" s="79">
        <v>0</v>
      </c>
      <c r="K208" s="46">
        <f>IF(P208=1,_xlfn.XLOOKUP(B208,'極スコア(裏)_DB'!$A$2:$A$171,'極スコア(裏)_DB'!$B$2:$B$171,"점수 정보 없음",1,1),_xlfn.XLOOKUP(B208,極スコア_DB!$A$1:$A$962,極スコア_DB!$B$1:$B$962,"점수 정보 없음",1,1))</f>
        <v>1006100</v>
      </c>
      <c r="L208" s="46">
        <v>0</v>
      </c>
      <c r="M208" s="46">
        <v>0</v>
      </c>
      <c r="N208" s="86"/>
      <c r="O208" s="79">
        <v>6</v>
      </c>
      <c r="P208" s="79">
        <v>0</v>
      </c>
    </row>
    <row r="209" spans="1:16" x14ac:dyDescent="0.3">
      <c r="A209" s="25">
        <f>IF(P209=1,_xlfn.XLOOKUP(B209,SongID_DB!$B$2:$B$964,SongID_DB!$A$2:$A$964,,1,1)+2000,_xlfn.XLOOKUP(B209,SongID_DB!$B$2:$B$964,SongID_DB!$A$2:$A$964,,1,1))</f>
        <v>703</v>
      </c>
      <c r="B209" s="79" t="s">
        <v>1818</v>
      </c>
      <c r="C209" s="79" t="s">
        <v>2941</v>
      </c>
      <c r="D209" s="86"/>
      <c r="E209" s="79">
        <v>8</v>
      </c>
      <c r="F209" s="79">
        <v>6</v>
      </c>
      <c r="G209" s="46">
        <v>38</v>
      </c>
      <c r="H209" s="46">
        <f t="shared" si="11"/>
        <v>128</v>
      </c>
      <c r="I209" s="86" t="str">
        <f t="shared" si="12"/>
        <v/>
      </c>
      <c r="J209" s="79">
        <v>0</v>
      </c>
      <c r="K209" s="46">
        <f>IF(P209=1,_xlfn.XLOOKUP(B209,'極スコア(裏)_DB'!$A$2:$A$171,'極スコア(裏)_DB'!$B$2:$B$171,"점수 정보 없음",1,1),_xlfn.XLOOKUP(B209,極スコア_DB!$A$1:$A$962,極スコア_DB!$B$1:$B$962,"점수 정보 없음",1,1))</f>
        <v>1004740</v>
      </c>
      <c r="L209" s="46">
        <v>0</v>
      </c>
      <c r="M209" s="46">
        <v>0</v>
      </c>
      <c r="N209" s="86"/>
      <c r="O209" s="79">
        <v>8</v>
      </c>
      <c r="P209" s="79">
        <v>0</v>
      </c>
    </row>
    <row r="210" spans="1:16" x14ac:dyDescent="0.3">
      <c r="A210" s="25">
        <f>IF(P210=1,_xlfn.XLOOKUP(B210,SongID_DB!$B$2:$B$964,SongID_DB!$A$2:$A$964,,1,1)+2000,_xlfn.XLOOKUP(B210,SongID_DB!$B$2:$B$964,SongID_DB!$A$2:$A$964,,1,1))</f>
        <v>642</v>
      </c>
      <c r="B210" s="79" t="s">
        <v>1743</v>
      </c>
      <c r="C210" s="79"/>
      <c r="D210" s="86"/>
      <c r="E210" s="79">
        <v>8</v>
      </c>
      <c r="F210" s="79">
        <v>6</v>
      </c>
      <c r="G210" s="46">
        <v>39</v>
      </c>
      <c r="H210" s="46">
        <f t="shared" si="11"/>
        <v>4</v>
      </c>
      <c r="I210" s="86" t="str">
        <f t="shared" si="12"/>
        <v/>
      </c>
      <c r="J210" s="79">
        <v>0</v>
      </c>
      <c r="K210" s="46">
        <f>IF(P210=1,_xlfn.XLOOKUP(B210,'極スコア(裏)_DB'!$A$2:$A$171,'極スコア(裏)_DB'!$B$2:$B$171,"점수 정보 없음",1,1),_xlfn.XLOOKUP(B210,極スコア_DB!$A$1:$A$962,極スコア_DB!$B$1:$B$962,"점수 정보 없음",1,1))</f>
        <v>1001800</v>
      </c>
      <c r="L210" s="46">
        <v>0</v>
      </c>
      <c r="M210" s="46">
        <v>0</v>
      </c>
      <c r="N210" s="86"/>
      <c r="O210" s="79">
        <v>3</v>
      </c>
      <c r="P210" s="79">
        <v>0</v>
      </c>
    </row>
    <row r="211" spans="1:16" x14ac:dyDescent="0.3">
      <c r="A211" s="25">
        <f>IF(P211=1,_xlfn.XLOOKUP(B211,SongID_DB!$B$2:$B$964,SongID_DB!$A$2:$A$964,,1,1)+2000,_xlfn.XLOOKUP(B211,SongID_DB!$B$2:$B$964,SongID_DB!$A$2:$A$964,,1,1))</f>
        <v>687</v>
      </c>
      <c r="B211" s="79" t="s">
        <v>2760</v>
      </c>
      <c r="C211" s="79" t="s">
        <v>2942</v>
      </c>
      <c r="D211" s="86"/>
      <c r="E211" s="79">
        <v>8</v>
      </c>
      <c r="F211" s="79">
        <v>6</v>
      </c>
      <c r="G211" s="46">
        <v>40</v>
      </c>
      <c r="H211" s="46">
        <f t="shared" si="11"/>
        <v>128</v>
      </c>
      <c r="I211" s="86" t="str">
        <f t="shared" si="12"/>
        <v>보면분기문제</v>
      </c>
      <c r="J211" s="79">
        <v>0</v>
      </c>
      <c r="K211" s="46">
        <f>IF(P211=1,_xlfn.XLOOKUP(B211,'極スコア(裏)_DB'!$A$2:$A$171,'極スコア(裏)_DB'!$B$2:$B$171,"점수 정보 없음",1,1),_xlfn.XLOOKUP(B211,極スコア_DB!$A$1:$A$962,極スコア_DB!$B$1:$B$962,"점수 정보 없음",1,1))</f>
        <v>0</v>
      </c>
      <c r="L211" s="46">
        <v>0</v>
      </c>
      <c r="M211" s="46">
        <v>0</v>
      </c>
      <c r="N211" s="86"/>
      <c r="O211" s="79">
        <v>8</v>
      </c>
      <c r="P211" s="79">
        <v>0</v>
      </c>
    </row>
    <row r="212" spans="1:16" x14ac:dyDescent="0.3">
      <c r="A212" s="25">
        <f>IF(P212=1,_xlfn.XLOOKUP(B212,SongID_DB!$B$2:$B$964,SongID_DB!$A$2:$A$964,,1,1)+2000,_xlfn.XLOOKUP(B212,SongID_DB!$B$2:$B$964,SongID_DB!$A$2:$A$964,,1,1))</f>
        <v>880</v>
      </c>
      <c r="B212" s="79" t="s">
        <v>2050</v>
      </c>
      <c r="C212" s="79" t="s">
        <v>2943</v>
      </c>
      <c r="D212" s="86"/>
      <c r="E212" s="79">
        <v>8</v>
      </c>
      <c r="F212" s="79">
        <v>6</v>
      </c>
      <c r="G212" s="46">
        <v>41</v>
      </c>
      <c r="H212" s="46">
        <f t="shared" si="11"/>
        <v>16</v>
      </c>
      <c r="I212" s="86" t="str">
        <f t="shared" si="12"/>
        <v/>
      </c>
      <c r="J212" s="79">
        <v>0</v>
      </c>
      <c r="K212" s="46">
        <f>IF(P212=1,_xlfn.XLOOKUP(B212,'極スコア(裏)_DB'!$A$2:$A$171,'極スコア(裏)_DB'!$B$2:$B$171,"점수 정보 없음",1,1),_xlfn.XLOOKUP(B212,極スコア_DB!$A$1:$A$962,極スコア_DB!$B$1:$B$962,"점수 정보 없음",1,1))</f>
        <v>1000180</v>
      </c>
      <c r="L212" s="46">
        <v>0</v>
      </c>
      <c r="M212" s="46">
        <v>0</v>
      </c>
      <c r="N212" s="86"/>
      <c r="O212" s="79">
        <v>5</v>
      </c>
      <c r="P212" s="79">
        <v>0</v>
      </c>
    </row>
    <row r="213" spans="1:16" x14ac:dyDescent="0.3">
      <c r="A213" s="25">
        <f>IF(P213=1,_xlfn.XLOOKUP(B213,SongID_DB!$B$2:$B$964,SongID_DB!$A$2:$A$964,,1,1)+2000,_xlfn.XLOOKUP(B213,SongID_DB!$B$2:$B$964,SongID_DB!$A$2:$A$964,,1,1))</f>
        <v>1034</v>
      </c>
      <c r="B213" s="79" t="s">
        <v>2761</v>
      </c>
      <c r="C213" s="79" t="s">
        <v>2944</v>
      </c>
      <c r="D213" s="86"/>
      <c r="E213" s="79">
        <v>8</v>
      </c>
      <c r="F213" s="79">
        <v>6</v>
      </c>
      <c r="G213" s="46">
        <v>42</v>
      </c>
      <c r="H213" s="46">
        <f t="shared" si="11"/>
        <v>32</v>
      </c>
      <c r="I213" s="86" t="str">
        <f t="shared" si="12"/>
        <v/>
      </c>
      <c r="J213" s="79">
        <v>0</v>
      </c>
      <c r="K213" s="46">
        <f>IF(P213=1,_xlfn.XLOOKUP(B213,'極スコア(裏)_DB'!$A$2:$A$171,'極スコア(裏)_DB'!$B$2:$B$171,"점수 정보 없음",1,1),_xlfn.XLOOKUP(B213,極スコア_DB!$A$1:$A$962,極スコア_DB!$B$1:$B$962,"점수 정보 없음",1,1))</f>
        <v>1001400</v>
      </c>
      <c r="L213" s="46">
        <v>0</v>
      </c>
      <c r="M213" s="46">
        <v>0</v>
      </c>
      <c r="N213" s="86"/>
      <c r="O213" s="79">
        <v>6</v>
      </c>
      <c r="P213" s="79">
        <v>0</v>
      </c>
    </row>
    <row r="214" spans="1:16" x14ac:dyDescent="0.3">
      <c r="A214" s="25">
        <f>IF(P214=1,_xlfn.XLOOKUP(B214,SongID_DB!$B$2:$B$964,SongID_DB!$A$2:$A$964,,1,1)+2000,_xlfn.XLOOKUP(B214,SongID_DB!$B$2:$B$964,SongID_DB!$A$2:$A$964,,1,1))</f>
        <v>2652</v>
      </c>
      <c r="B214" s="79" t="s">
        <v>2762</v>
      </c>
      <c r="C214" s="79" t="s">
        <v>2945</v>
      </c>
      <c r="D214" s="86"/>
      <c r="E214" s="79">
        <v>8</v>
      </c>
      <c r="F214" s="79">
        <v>6</v>
      </c>
      <c r="G214" s="46">
        <v>43</v>
      </c>
      <c r="H214" s="46">
        <f t="shared" si="11"/>
        <v>128</v>
      </c>
      <c r="I214" s="86" t="str">
        <f t="shared" si="12"/>
        <v/>
      </c>
      <c r="J214" s="79">
        <v>0</v>
      </c>
      <c r="K214" s="46">
        <f>IF(P214=1,_xlfn.XLOOKUP(B214,'極スコア(裏)_DB'!$A$2:$A$171,'極スコア(裏)_DB'!$B$2:$B$171,"점수 정보 없음",1,1),_xlfn.XLOOKUP(B214,極スコア_DB!$A$1:$A$962,極スコア_DB!$B$1:$B$962,"점수 정보 없음",1,1))</f>
        <v>1005180</v>
      </c>
      <c r="L214" s="46">
        <v>0</v>
      </c>
      <c r="M214" s="46">
        <v>0</v>
      </c>
      <c r="N214" s="86"/>
      <c r="O214" s="79">
        <v>8</v>
      </c>
      <c r="P214" s="79">
        <v>1</v>
      </c>
    </row>
    <row r="215" spans="1:16" x14ac:dyDescent="0.3">
      <c r="A215" s="25">
        <f>IF(P215=1,_xlfn.XLOOKUP(B215,SongID_DB!$B$2:$B$964,SongID_DB!$A$2:$A$964,,1,1)+2000,_xlfn.XLOOKUP(B215,SongID_DB!$B$2:$B$964,SongID_DB!$A$2:$A$964,,1,1))</f>
        <v>947</v>
      </c>
      <c r="B215" s="79" t="s">
        <v>2763</v>
      </c>
      <c r="C215" s="79" t="s">
        <v>2946</v>
      </c>
      <c r="D215" s="86"/>
      <c r="E215" s="79">
        <v>8</v>
      </c>
      <c r="F215" s="79">
        <v>6</v>
      </c>
      <c r="G215" s="46">
        <v>44</v>
      </c>
      <c r="H215" s="46">
        <f t="shared" si="11"/>
        <v>8</v>
      </c>
      <c r="I215" s="86" t="str">
        <f t="shared" si="12"/>
        <v/>
      </c>
      <c r="J215" s="79">
        <v>0</v>
      </c>
      <c r="K215" s="46">
        <f>IF(P215=1,_xlfn.XLOOKUP(B215,'極スコア(裏)_DB'!$A$2:$A$171,'極スコア(裏)_DB'!$B$2:$B$171,"점수 정보 없음",1,1),_xlfn.XLOOKUP(B215,極スコア_DB!$A$1:$A$962,極スコア_DB!$B$1:$B$962,"점수 정보 없음",1,1))</f>
        <v>1005100</v>
      </c>
      <c r="L215" s="46">
        <v>0</v>
      </c>
      <c r="M215" s="46">
        <v>0</v>
      </c>
      <c r="N215" s="86"/>
      <c r="O215" s="79">
        <v>4</v>
      </c>
      <c r="P215" s="79">
        <v>0</v>
      </c>
    </row>
    <row r="216" spans="1:16" x14ac:dyDescent="0.3">
      <c r="A216" s="25">
        <f>IF(P216=1,_xlfn.XLOOKUP(B216,SongID_DB!$B$2:$B$964,SongID_DB!$A$2:$A$964,,1,1)+2000,_xlfn.XLOOKUP(B216,SongID_DB!$B$2:$B$964,SongID_DB!$A$2:$A$964,,1,1))</f>
        <v>364</v>
      </c>
      <c r="B216" s="79" t="s">
        <v>1365</v>
      </c>
      <c r="C216" s="79"/>
      <c r="D216" s="86"/>
      <c r="E216" s="79">
        <v>8</v>
      </c>
      <c r="F216" s="79">
        <v>6</v>
      </c>
      <c r="G216" s="46">
        <v>45</v>
      </c>
      <c r="H216" s="46">
        <f t="shared" si="11"/>
        <v>16</v>
      </c>
      <c r="I216" s="86" t="str">
        <f t="shared" si="12"/>
        <v/>
      </c>
      <c r="J216" s="79">
        <v>3</v>
      </c>
      <c r="K216" s="46">
        <f>IF(P216=1,_xlfn.XLOOKUP(B216,'極スコア(裏)_DB'!$A$2:$A$171,'極スコア(裏)_DB'!$B$2:$B$171,"점수 정보 없음",1,1),_xlfn.XLOOKUP(B216,極スコア_DB!$A$1:$A$962,極スコア_DB!$B$1:$B$962,"점수 정보 없음",1,1))</f>
        <v>1000250</v>
      </c>
      <c r="L216" s="46">
        <v>0</v>
      </c>
      <c r="M216" s="46">
        <v>0</v>
      </c>
      <c r="N216" s="86"/>
      <c r="O216" s="79">
        <v>5</v>
      </c>
      <c r="P216" s="79">
        <v>0</v>
      </c>
    </row>
    <row r="217" spans="1:16" x14ac:dyDescent="0.3">
      <c r="A217" s="25">
        <f>IF(P217=1,_xlfn.XLOOKUP(B217,SongID_DB!$B$2:$B$964,SongID_DB!$A$2:$A$964,,1,1)+2000,_xlfn.XLOOKUP(B217,SongID_DB!$B$2:$B$964,SongID_DB!$A$2:$A$964,,1,1))</f>
        <v>1020</v>
      </c>
      <c r="B217" s="79" t="s">
        <v>2764</v>
      </c>
      <c r="C217" s="79" t="s">
        <v>207</v>
      </c>
      <c r="D217" s="86"/>
      <c r="E217" s="79">
        <v>8</v>
      </c>
      <c r="F217" s="79">
        <v>6</v>
      </c>
      <c r="G217" s="46">
        <v>46</v>
      </c>
      <c r="H217" s="46">
        <f t="shared" ref="H217:H225" si="13">2^O217/2</f>
        <v>1</v>
      </c>
      <c r="I217" s="86" t="str">
        <f t="shared" si="12"/>
        <v/>
      </c>
      <c r="J217" s="79">
        <v>0</v>
      </c>
      <c r="K217" s="46">
        <f>IF(P217=1,_xlfn.XLOOKUP(B217,'極スコア(裏)_DB'!$A$2:$A$171,'極スコア(裏)_DB'!$B$2:$B$171,"점수 정보 없음",1,1),_xlfn.XLOOKUP(B217,極スコア_DB!$A$1:$A$962,極スコア_DB!$B$1:$B$962,"점수 정보 없음",1,1))</f>
        <v>1004380</v>
      </c>
      <c r="L217" s="46">
        <v>0</v>
      </c>
      <c r="M217" s="46">
        <v>0</v>
      </c>
      <c r="N217" s="86"/>
      <c r="O217" s="79">
        <v>1</v>
      </c>
      <c r="P217" s="79">
        <v>0</v>
      </c>
    </row>
    <row r="218" spans="1:16" x14ac:dyDescent="0.3">
      <c r="A218" s="25">
        <f>IF(P218=1,_xlfn.XLOOKUP(B218,SongID_DB!$B$2:$B$964,SongID_DB!$A$2:$A$964,,1,1)+2000,_xlfn.XLOOKUP(B218,SongID_DB!$B$2:$B$964,SongID_DB!$A$2:$A$964,,1,1))</f>
        <v>541</v>
      </c>
      <c r="B218" s="79" t="s">
        <v>2765</v>
      </c>
      <c r="C218" s="79" t="s">
        <v>2947</v>
      </c>
      <c r="D218" s="86"/>
      <c r="E218" s="79">
        <v>8</v>
      </c>
      <c r="F218" s="79">
        <v>6</v>
      </c>
      <c r="G218" s="46">
        <v>47</v>
      </c>
      <c r="H218" s="46">
        <f t="shared" si="13"/>
        <v>32</v>
      </c>
      <c r="I218" s="86" t="str">
        <f t="shared" si="12"/>
        <v/>
      </c>
      <c r="J218" s="79">
        <v>0</v>
      </c>
      <c r="K218" s="46">
        <f>IF(P218=1,_xlfn.XLOOKUP(B218,'極スコア(裏)_DB'!$A$2:$A$171,'極スコア(裏)_DB'!$B$2:$B$171,"점수 정보 없음",1,1),_xlfn.XLOOKUP(B218,極スコア_DB!$A$1:$A$962,極スコア_DB!$B$1:$B$962,"점수 정보 없음",1,1))</f>
        <v>1000500</v>
      </c>
      <c r="L218" s="46">
        <v>0</v>
      </c>
      <c r="M218" s="46">
        <v>0</v>
      </c>
      <c r="N218" s="86"/>
      <c r="O218" s="79">
        <v>6</v>
      </c>
      <c r="P218" s="79">
        <v>0</v>
      </c>
    </row>
    <row r="219" spans="1:16" x14ac:dyDescent="0.3">
      <c r="A219" s="25">
        <f>IF(P219=1,_xlfn.XLOOKUP(B219,SongID_DB!$B$2:$B$964,SongID_DB!$A$2:$A$964,,1,1)+2000,_xlfn.XLOOKUP(B219,SongID_DB!$B$2:$B$964,SongID_DB!$A$2:$A$964,,1,1))</f>
        <v>998</v>
      </c>
      <c r="B219" s="79" t="s">
        <v>2224</v>
      </c>
      <c r="C219" s="79"/>
      <c r="D219" s="86"/>
      <c r="E219" s="79">
        <v>8</v>
      </c>
      <c r="F219" s="79">
        <v>6</v>
      </c>
      <c r="G219" s="46">
        <v>48</v>
      </c>
      <c r="H219" s="46">
        <f t="shared" si="13"/>
        <v>32</v>
      </c>
      <c r="I219" s="86" t="str">
        <f t="shared" si="12"/>
        <v/>
      </c>
      <c r="J219" s="79">
        <v>0</v>
      </c>
      <c r="K219" s="46">
        <f>IF(P219=1,_xlfn.XLOOKUP(B219,'極スコア(裏)_DB'!$A$2:$A$171,'極スコア(裏)_DB'!$B$2:$B$171,"점수 정보 없음",1,1),_xlfn.XLOOKUP(B219,極スコア_DB!$A$1:$A$962,極スコア_DB!$B$1:$B$962,"점수 정보 없음",1,1))</f>
        <v>1005140</v>
      </c>
      <c r="L219" s="46">
        <v>0</v>
      </c>
      <c r="M219" s="46">
        <v>0</v>
      </c>
      <c r="N219" s="86"/>
      <c r="O219" s="79">
        <v>6</v>
      </c>
      <c r="P219" s="79">
        <v>0</v>
      </c>
    </row>
    <row r="220" spans="1:16" x14ac:dyDescent="0.3">
      <c r="A220" s="25">
        <f>IF(P220=1,_xlfn.XLOOKUP(B220,SongID_DB!$B$2:$B$964,SongID_DB!$A$2:$A$964,,1,1)+2000,_xlfn.XLOOKUP(B220,SongID_DB!$B$2:$B$964,SongID_DB!$A$2:$A$964,,1,1))</f>
        <v>942</v>
      </c>
      <c r="B220" s="79" t="s">
        <v>2766</v>
      </c>
      <c r="C220" s="79" t="s">
        <v>2948</v>
      </c>
      <c r="D220" s="86"/>
      <c r="E220" s="79">
        <v>8</v>
      </c>
      <c r="F220" s="79">
        <v>6</v>
      </c>
      <c r="G220" s="46">
        <v>49</v>
      </c>
      <c r="H220" s="46">
        <f t="shared" si="13"/>
        <v>128</v>
      </c>
      <c r="I220" s="86" t="str">
        <f t="shared" si="12"/>
        <v/>
      </c>
      <c r="J220" s="79">
        <v>0</v>
      </c>
      <c r="K220" s="46">
        <f>IF(P220=1,_xlfn.XLOOKUP(B220,'極スコア(裏)_DB'!$A$2:$A$171,'極スコア(裏)_DB'!$B$2:$B$171,"점수 정보 없음",1,1),_xlfn.XLOOKUP(B220,極スコア_DB!$A$1:$A$962,極スコア_DB!$B$1:$B$962,"점수 정보 없음",1,1))</f>
        <v>1003470</v>
      </c>
      <c r="L220" s="46">
        <v>0</v>
      </c>
      <c r="M220" s="46">
        <v>0</v>
      </c>
      <c r="N220" s="86"/>
      <c r="O220" s="79">
        <v>8</v>
      </c>
      <c r="P220" s="79">
        <v>0</v>
      </c>
    </row>
    <row r="221" spans="1:16" x14ac:dyDescent="0.3">
      <c r="A221" s="25">
        <f>IF(P221=1,_xlfn.XLOOKUP(B221,SongID_DB!$B$2:$B$964,SongID_DB!$A$2:$A$964,,1,1)+2000,_xlfn.XLOOKUP(B221,SongID_DB!$B$2:$B$964,SongID_DB!$A$2:$A$964,,1,1))</f>
        <v>344</v>
      </c>
      <c r="B221" s="79" t="s">
        <v>1334</v>
      </c>
      <c r="C221" s="79"/>
      <c r="D221" s="86"/>
      <c r="E221" s="79">
        <v>8</v>
      </c>
      <c r="F221" s="79">
        <v>6</v>
      </c>
      <c r="G221" s="46">
        <v>50</v>
      </c>
      <c r="H221" s="46">
        <f t="shared" si="13"/>
        <v>32</v>
      </c>
      <c r="I221" s="86" t="str">
        <f t="shared" si="12"/>
        <v/>
      </c>
      <c r="J221" s="79">
        <v>0</v>
      </c>
      <c r="K221" s="46">
        <f>IF(P221=1,_xlfn.XLOOKUP(B221,'極スコア(裏)_DB'!$A$2:$A$171,'極スコア(裏)_DB'!$B$2:$B$171,"점수 정보 없음",1,1),_xlfn.XLOOKUP(B221,極スコア_DB!$A$1:$A$962,極スコア_DB!$B$1:$B$962,"점수 정보 없음",1,1))</f>
        <v>1002110</v>
      </c>
      <c r="L221" s="46">
        <v>0</v>
      </c>
      <c r="M221" s="46">
        <v>0</v>
      </c>
      <c r="N221" s="86"/>
      <c r="O221" s="79">
        <v>6</v>
      </c>
      <c r="P221" s="79">
        <v>0</v>
      </c>
    </row>
    <row r="222" spans="1:16" x14ac:dyDescent="0.3">
      <c r="A222" s="25">
        <f>IF(P222=1,_xlfn.XLOOKUP(B222,SongID_DB!$B$2:$B$964,SongID_DB!$A$2:$A$964,,1,1)+2000,_xlfn.XLOOKUP(B222,SongID_DB!$B$2:$B$964,SongID_DB!$A$2:$A$964,,1,1))</f>
        <v>1018</v>
      </c>
      <c r="B222" s="79" t="s">
        <v>2767</v>
      </c>
      <c r="C222" s="79" t="s">
        <v>2949</v>
      </c>
      <c r="D222" s="86"/>
      <c r="E222" s="79">
        <v>8</v>
      </c>
      <c r="F222" s="79">
        <v>6</v>
      </c>
      <c r="G222" s="46">
        <v>51</v>
      </c>
      <c r="H222" s="46">
        <f t="shared" si="13"/>
        <v>8</v>
      </c>
      <c r="I222" s="86" t="str">
        <f t="shared" si="12"/>
        <v/>
      </c>
      <c r="J222" s="79">
        <v>0</v>
      </c>
      <c r="K222" s="46">
        <f>IF(P222=1,_xlfn.XLOOKUP(B222,'極スコア(裏)_DB'!$A$2:$A$171,'極スコア(裏)_DB'!$B$2:$B$171,"점수 정보 없음",1,1),_xlfn.XLOOKUP(B222,極スコア_DB!$A$1:$A$962,極スコア_DB!$B$1:$B$962,"점수 정보 없음",1,1))</f>
        <v>1003800</v>
      </c>
      <c r="L222" s="46">
        <v>0</v>
      </c>
      <c r="M222" s="46">
        <v>0</v>
      </c>
      <c r="N222" s="86"/>
      <c r="O222" s="79">
        <v>4</v>
      </c>
      <c r="P222" s="79">
        <v>0</v>
      </c>
    </row>
    <row r="223" spans="1:16" x14ac:dyDescent="0.3">
      <c r="A223" s="25">
        <f>IF(P223=1,_xlfn.XLOOKUP(B223,SongID_DB!$B$2:$B$964,SongID_DB!$A$2:$A$964,,1,1)+2000,_xlfn.XLOOKUP(B223,SongID_DB!$B$2:$B$964,SongID_DB!$A$2:$A$964,,1,1))</f>
        <v>730</v>
      </c>
      <c r="B223" s="79" t="s">
        <v>1852</v>
      </c>
      <c r="C223" s="79" t="s">
        <v>2950</v>
      </c>
      <c r="D223" s="86"/>
      <c r="E223" s="79">
        <v>8</v>
      </c>
      <c r="F223" s="79">
        <v>6</v>
      </c>
      <c r="G223" s="46">
        <v>52</v>
      </c>
      <c r="H223" s="46">
        <f t="shared" si="13"/>
        <v>8</v>
      </c>
      <c r="I223" s="86" t="str">
        <f t="shared" si="12"/>
        <v/>
      </c>
      <c r="J223" s="79">
        <v>0</v>
      </c>
      <c r="K223" s="46">
        <f>IF(P223=1,_xlfn.XLOOKUP(B223,'極スコア(裏)_DB'!$A$2:$A$171,'極スコア(裏)_DB'!$B$2:$B$171,"점수 정보 없음",1,1),_xlfn.XLOOKUP(B223,極スコア_DB!$A$1:$A$962,極スコア_DB!$B$1:$B$962,"점수 정보 없음",1,1))</f>
        <v>1000220</v>
      </c>
      <c r="L223" s="46">
        <v>0</v>
      </c>
      <c r="M223" s="46">
        <v>0</v>
      </c>
      <c r="N223" s="86"/>
      <c r="O223" s="79">
        <v>4</v>
      </c>
      <c r="P223" s="79">
        <v>0</v>
      </c>
    </row>
    <row r="224" spans="1:16" x14ac:dyDescent="0.3">
      <c r="A224" s="25">
        <f>IF(P224=1,_xlfn.XLOOKUP(B224,SongID_DB!$B$2:$B$964,SongID_DB!$A$2:$A$964,,1,1)+2000,_xlfn.XLOOKUP(B224,SongID_DB!$B$2:$B$964,SongID_DB!$A$2:$A$964,,1,1))</f>
        <v>683</v>
      </c>
      <c r="B224" s="79" t="s">
        <v>2768</v>
      </c>
      <c r="C224" s="79" t="s">
        <v>2951</v>
      </c>
      <c r="D224" s="86"/>
      <c r="E224" s="79">
        <v>8</v>
      </c>
      <c r="F224" s="79">
        <v>6</v>
      </c>
      <c r="G224" s="46">
        <v>53</v>
      </c>
      <c r="H224" s="46">
        <f t="shared" si="13"/>
        <v>32</v>
      </c>
      <c r="I224" s="86" t="str">
        <f t="shared" si="12"/>
        <v/>
      </c>
      <c r="J224" s="79">
        <v>0</v>
      </c>
      <c r="K224" s="46">
        <f>IF(P224=1,_xlfn.XLOOKUP(B224,'極スコア(裏)_DB'!$A$2:$A$171,'極スコア(裏)_DB'!$B$2:$B$171,"점수 정보 없음",1,1),_xlfn.XLOOKUP(B224,極スコア_DB!$A$1:$A$962,極スコア_DB!$B$1:$B$962,"점수 정보 없음",1,1))</f>
        <v>1004210</v>
      </c>
      <c r="L224" s="46">
        <v>0</v>
      </c>
      <c r="M224" s="46">
        <v>0</v>
      </c>
      <c r="N224" s="86"/>
      <c r="O224" s="79">
        <v>6</v>
      </c>
      <c r="P224" s="79">
        <v>0</v>
      </c>
    </row>
    <row r="225" spans="1:16" x14ac:dyDescent="0.3">
      <c r="A225" s="25">
        <f>IF(P225=1,_xlfn.XLOOKUP(B225,SongID_DB!$B$2:$B$964,SongID_DB!$A$2:$A$964,,1,1)+2000,_xlfn.XLOOKUP(B225,SongID_DB!$B$2:$B$964,SongID_DB!$A$2:$A$964,,1,1))</f>
        <v>356</v>
      </c>
      <c r="B225" s="79" t="s">
        <v>2769</v>
      </c>
      <c r="C225" s="79" t="s">
        <v>2952</v>
      </c>
      <c r="D225" s="86"/>
      <c r="E225" s="79">
        <v>8</v>
      </c>
      <c r="F225" s="79">
        <v>6</v>
      </c>
      <c r="G225" s="46">
        <v>54</v>
      </c>
      <c r="H225" s="46">
        <f t="shared" si="13"/>
        <v>16</v>
      </c>
      <c r="I225" s="86" t="str">
        <f t="shared" si="12"/>
        <v/>
      </c>
      <c r="J225" s="79">
        <v>0</v>
      </c>
      <c r="K225" s="46">
        <f>IF(P225=1,_xlfn.XLOOKUP(B225,'極スコア(裏)_DB'!$A$2:$A$171,'極スコア(裏)_DB'!$B$2:$B$171,"점수 정보 없음",1,1),_xlfn.XLOOKUP(B225,極スコア_DB!$A$1:$A$962,極スコア_DB!$B$1:$B$962,"점수 정보 없음",1,1))</f>
        <v>1000000</v>
      </c>
      <c r="L225" s="46">
        <v>0</v>
      </c>
      <c r="M225" s="46">
        <v>0</v>
      </c>
      <c r="N225" s="86"/>
      <c r="O225" s="79">
        <v>5</v>
      </c>
      <c r="P225" s="79">
        <v>0</v>
      </c>
    </row>
    <row r="226" spans="1:16" x14ac:dyDescent="0.3">
      <c r="A226" s="25">
        <f>IF(P226=1,_xlfn.XLOOKUP(B226,SongID_DB!$B$2:$B$964,SongID_DB!$A$2:$A$964,,1,1)+2000,_xlfn.XLOOKUP(B226,SongID_DB!$B$2:$B$964,SongID_DB!$A$2:$A$964,,1,1))</f>
        <v>133</v>
      </c>
      <c r="B226" s="82" t="s">
        <v>2770</v>
      </c>
      <c r="C226" s="48" t="s">
        <v>2953</v>
      </c>
      <c r="D226" s="48"/>
      <c r="E226" s="48">
        <v>8</v>
      </c>
      <c r="F226" s="48">
        <v>7</v>
      </c>
      <c r="G226" s="48">
        <v>0</v>
      </c>
      <c r="H226" s="48">
        <f t="shared" ref="H226" si="14">2^O226/2</f>
        <v>8</v>
      </c>
      <c r="I226" s="48" t="str">
        <f t="shared" si="12"/>
        <v/>
      </c>
      <c r="J226" s="48">
        <v>0</v>
      </c>
      <c r="K226" s="48">
        <f>IF(P226=1,_xlfn.XLOOKUP(B226,'極スコア(裏)_DB'!$A$2:$A$171,'極スコア(裏)_DB'!$B$2:$B$171,"점수 정보 없음",1,1),_xlfn.XLOOKUP(B226,極スコア_DB!$A$1:$A$962,極スコア_DB!$B$1:$B$962,"점수 정보 없음",1,1))</f>
        <v>1001460</v>
      </c>
      <c r="L226" s="48">
        <v>0</v>
      </c>
      <c r="M226" s="48">
        <v>0</v>
      </c>
      <c r="N226" s="48"/>
      <c r="O226" s="48">
        <v>4</v>
      </c>
      <c r="P226" s="82">
        <v>0</v>
      </c>
    </row>
    <row r="227" spans="1:16" x14ac:dyDescent="0.3">
      <c r="A227" s="25">
        <f>IF(P227=1,_xlfn.XLOOKUP(B227,SongID_DB!$B$2:$B$964,SongID_DB!$A$2:$A$964,,1,1)+2000,_xlfn.XLOOKUP(B227,SongID_DB!$B$2:$B$964,SongID_DB!$A$2:$A$964,,1,1))</f>
        <v>497</v>
      </c>
      <c r="B227" s="82" t="s">
        <v>1551</v>
      </c>
      <c r="C227" s="48" t="s">
        <v>2954</v>
      </c>
      <c r="D227" s="48"/>
      <c r="E227" s="48">
        <v>8</v>
      </c>
      <c r="F227" s="48">
        <v>7</v>
      </c>
      <c r="G227" s="48">
        <v>1</v>
      </c>
      <c r="H227" s="48">
        <f t="shared" ref="H227:H251" si="15">2^O227/2</f>
        <v>32</v>
      </c>
      <c r="I227" s="48" t="str">
        <f t="shared" si="12"/>
        <v/>
      </c>
      <c r="J227" s="48">
        <v>0</v>
      </c>
      <c r="K227" s="48">
        <f>IF(P227=1,_xlfn.XLOOKUP(B227,'極スコア(裏)_DB'!$A$2:$A$171,'極スコア(裏)_DB'!$B$2:$B$171,"점수 정보 없음",1,1),_xlfn.XLOOKUP(B227,極スコア_DB!$A$1:$A$962,極スコア_DB!$B$1:$B$962,"점수 정보 없음",1,1))</f>
        <v>1003900</v>
      </c>
      <c r="L227" s="48">
        <v>0</v>
      </c>
      <c r="M227" s="48">
        <v>0</v>
      </c>
      <c r="N227" s="48"/>
      <c r="O227" s="48">
        <v>6</v>
      </c>
      <c r="P227" s="82">
        <v>0</v>
      </c>
    </row>
    <row r="228" spans="1:16" x14ac:dyDescent="0.3">
      <c r="A228" s="25">
        <f>IF(P228=1,_xlfn.XLOOKUP(B228,SongID_DB!$B$2:$B$964,SongID_DB!$A$2:$A$964,,1,1)+2000,_xlfn.XLOOKUP(B228,SongID_DB!$B$2:$B$964,SongID_DB!$A$2:$A$964,,1,1))</f>
        <v>565</v>
      </c>
      <c r="B228" s="82" t="s">
        <v>1645</v>
      </c>
      <c r="C228" s="48" t="s">
        <v>2955</v>
      </c>
      <c r="D228" s="48"/>
      <c r="E228" s="48">
        <v>8</v>
      </c>
      <c r="F228" s="48">
        <v>7</v>
      </c>
      <c r="G228" s="48">
        <v>2</v>
      </c>
      <c r="H228" s="48">
        <f t="shared" si="15"/>
        <v>128</v>
      </c>
      <c r="I228" s="48" t="str">
        <f t="shared" si="12"/>
        <v/>
      </c>
      <c r="J228" s="48">
        <v>0</v>
      </c>
      <c r="K228" s="48">
        <f>IF(P228=1,_xlfn.XLOOKUP(B228,'極スコア(裏)_DB'!$A$2:$A$171,'極スコア(裏)_DB'!$B$2:$B$171,"점수 정보 없음",1,1),_xlfn.XLOOKUP(B228,極スコア_DB!$A$1:$A$962,極スコア_DB!$B$1:$B$962,"점수 정보 없음",1,1))</f>
        <v>1002000</v>
      </c>
      <c r="L228" s="48">
        <v>0</v>
      </c>
      <c r="M228" s="48">
        <v>0</v>
      </c>
      <c r="N228" s="48"/>
      <c r="O228" s="48">
        <v>8</v>
      </c>
      <c r="P228" s="82">
        <v>0</v>
      </c>
    </row>
    <row r="229" spans="1:16" x14ac:dyDescent="0.3">
      <c r="A229" s="25">
        <f>IF(P229=1,_xlfn.XLOOKUP(B229,SongID_DB!$B$2:$B$964,SongID_DB!$A$2:$A$964,,1,1)+2000,_xlfn.XLOOKUP(B229,SongID_DB!$B$2:$B$964,SongID_DB!$A$2:$A$964,,1,1))</f>
        <v>255</v>
      </c>
      <c r="B229" s="82" t="s">
        <v>2771</v>
      </c>
      <c r="C229" s="48" t="s">
        <v>2956</v>
      </c>
      <c r="D229" s="48"/>
      <c r="E229" s="48">
        <v>8</v>
      </c>
      <c r="F229" s="48">
        <v>7</v>
      </c>
      <c r="G229" s="48">
        <v>3</v>
      </c>
      <c r="H229" s="48">
        <f t="shared" si="15"/>
        <v>1</v>
      </c>
      <c r="I229" s="48" t="str">
        <f t="shared" si="12"/>
        <v/>
      </c>
      <c r="J229" s="48">
        <v>0</v>
      </c>
      <c r="K229" s="48">
        <f>IF(P229=1,_xlfn.XLOOKUP(B229,'極スコア(裏)_DB'!$A$2:$A$171,'極スコア(裏)_DB'!$B$2:$B$171,"점수 정보 없음",1,1),_xlfn.XLOOKUP(B229,極スコア_DB!$A$1:$A$962,極スコア_DB!$B$1:$B$962,"점수 정보 없음",1,1))</f>
        <v>1002150</v>
      </c>
      <c r="L229" s="48">
        <v>0</v>
      </c>
      <c r="M229" s="48">
        <v>0</v>
      </c>
      <c r="N229" s="48"/>
      <c r="O229" s="48">
        <v>1</v>
      </c>
      <c r="P229" s="82">
        <v>0</v>
      </c>
    </row>
    <row r="230" spans="1:16" x14ac:dyDescent="0.3">
      <c r="A230" s="25">
        <f>IF(P230=1,_xlfn.XLOOKUP(B230,SongID_DB!$B$2:$B$964,SongID_DB!$A$2:$A$964,,1,1)+2000,_xlfn.XLOOKUP(B230,SongID_DB!$B$2:$B$964,SongID_DB!$A$2:$A$964,,1,1))</f>
        <v>510</v>
      </c>
      <c r="B230" s="82" t="s">
        <v>1569</v>
      </c>
      <c r="C230" s="48" t="s">
        <v>2957</v>
      </c>
      <c r="D230" s="48"/>
      <c r="E230" s="48">
        <v>8</v>
      </c>
      <c r="F230" s="48">
        <v>7</v>
      </c>
      <c r="G230" s="48">
        <v>4</v>
      </c>
      <c r="H230" s="48">
        <f t="shared" si="15"/>
        <v>128</v>
      </c>
      <c r="I230" s="48" t="str">
        <f t="shared" si="12"/>
        <v/>
      </c>
      <c r="J230" s="48">
        <v>0</v>
      </c>
      <c r="K230" s="48">
        <f>IF(P230=1,_xlfn.XLOOKUP(B230,'極スコア(裏)_DB'!$A$2:$A$171,'極スコア(裏)_DB'!$B$2:$B$171,"점수 정보 없음",1,1),_xlfn.XLOOKUP(B230,極スコア_DB!$A$1:$A$962,極スコア_DB!$B$1:$B$962,"점수 정보 없음",1,1))</f>
        <v>0</v>
      </c>
      <c r="L230" s="48">
        <v>0</v>
      </c>
      <c r="M230" s="48">
        <v>0</v>
      </c>
      <c r="N230" s="48"/>
      <c r="O230" s="48">
        <v>8</v>
      </c>
      <c r="P230" s="82">
        <v>0</v>
      </c>
    </row>
    <row r="231" spans="1:16" x14ac:dyDescent="0.3">
      <c r="A231" s="25">
        <f>IF(P231=1,_xlfn.XLOOKUP(B231,SongID_DB!$B$2:$B$964,SongID_DB!$A$2:$A$964,,1,1)+2000,_xlfn.XLOOKUP(B231,SongID_DB!$B$2:$B$964,SongID_DB!$A$2:$A$964,,1,1))</f>
        <v>413</v>
      </c>
      <c r="B231" s="82" t="s">
        <v>1432</v>
      </c>
      <c r="C231" s="48"/>
      <c r="D231" s="48"/>
      <c r="E231" s="48">
        <v>8</v>
      </c>
      <c r="F231" s="48">
        <v>7</v>
      </c>
      <c r="G231" s="48">
        <v>5</v>
      </c>
      <c r="H231" s="48">
        <f t="shared" si="15"/>
        <v>32</v>
      </c>
      <c r="I231" s="48" t="str">
        <f t="shared" si="12"/>
        <v/>
      </c>
      <c r="J231" s="48">
        <v>0</v>
      </c>
      <c r="K231" s="48">
        <f>IF(P231=1,_xlfn.XLOOKUP(B231,'極スコア(裏)_DB'!$A$2:$A$171,'極スコア(裏)_DB'!$B$2:$B$171,"점수 정보 없음",1,1),_xlfn.XLOOKUP(B231,極スコア_DB!$A$1:$A$962,極スコア_DB!$B$1:$B$962,"점수 정보 없음",1,1))</f>
        <v>1002760</v>
      </c>
      <c r="L231" s="48">
        <v>0</v>
      </c>
      <c r="M231" s="48">
        <v>0</v>
      </c>
      <c r="N231" s="48"/>
      <c r="O231" s="48">
        <v>6</v>
      </c>
      <c r="P231" s="82">
        <v>0</v>
      </c>
    </row>
    <row r="232" spans="1:16" x14ac:dyDescent="0.3">
      <c r="A232" s="25">
        <f>IF(P232=1,_xlfn.XLOOKUP(B232,SongID_DB!$B$2:$B$964,SongID_DB!$A$2:$A$964,,1,1)+2000,_xlfn.XLOOKUP(B232,SongID_DB!$B$2:$B$964,SongID_DB!$A$2:$A$964,,1,1))</f>
        <v>1016</v>
      </c>
      <c r="B232" s="82" t="s">
        <v>2772</v>
      </c>
      <c r="C232" s="48" t="s">
        <v>2958</v>
      </c>
      <c r="D232" s="48"/>
      <c r="E232" s="48">
        <v>8</v>
      </c>
      <c r="F232" s="48">
        <v>7</v>
      </c>
      <c r="G232" s="48">
        <v>6</v>
      </c>
      <c r="H232" s="48">
        <f t="shared" si="15"/>
        <v>1</v>
      </c>
      <c r="I232" s="48" t="str">
        <f t="shared" si="12"/>
        <v/>
      </c>
      <c r="J232" s="48">
        <v>0</v>
      </c>
      <c r="K232" s="48">
        <f>IF(P232=1,_xlfn.XLOOKUP(B232,'極スコア(裏)_DB'!$A$2:$A$171,'極スコア(裏)_DB'!$B$2:$B$171,"점수 정보 없음",1,1),_xlfn.XLOOKUP(B232,極スコア_DB!$A$1:$A$962,極スコア_DB!$B$1:$B$962,"점수 정보 없음",1,1))</f>
        <v>1001480</v>
      </c>
      <c r="L232" s="48">
        <v>0</v>
      </c>
      <c r="M232" s="48">
        <v>0</v>
      </c>
      <c r="N232" s="48"/>
      <c r="O232" s="48">
        <v>1</v>
      </c>
      <c r="P232" s="82">
        <v>0</v>
      </c>
    </row>
    <row r="233" spans="1:16" x14ac:dyDescent="0.3">
      <c r="A233" s="25">
        <f>IF(P233=1,_xlfn.XLOOKUP(B233,SongID_DB!$B$2:$B$964,SongID_DB!$A$2:$A$964,,1,1)+2000,_xlfn.XLOOKUP(B233,SongID_DB!$B$2:$B$964,SongID_DB!$A$2:$A$964,,1,1))</f>
        <v>925</v>
      </c>
      <c r="B233" s="82" t="s">
        <v>2773</v>
      </c>
      <c r="C233" s="48" t="s">
        <v>2959</v>
      </c>
      <c r="D233" s="48"/>
      <c r="E233" s="48">
        <v>8</v>
      </c>
      <c r="F233" s="48">
        <v>7</v>
      </c>
      <c r="G233" s="48">
        <v>7</v>
      </c>
      <c r="H233" s="48">
        <f t="shared" si="15"/>
        <v>1</v>
      </c>
      <c r="I233" s="48" t="str">
        <f t="shared" si="12"/>
        <v/>
      </c>
      <c r="J233" s="48">
        <v>0</v>
      </c>
      <c r="K233" s="48">
        <f>IF(P233=1,_xlfn.XLOOKUP(B233,'極スコア(裏)_DB'!$A$2:$A$171,'極スコア(裏)_DB'!$B$2:$B$171,"점수 정보 없음",1,1),_xlfn.XLOOKUP(B233,極スコア_DB!$A$1:$A$962,極スコア_DB!$B$1:$B$962,"점수 정보 없음",1,1))</f>
        <v>1002160</v>
      </c>
      <c r="L233" s="48">
        <v>0</v>
      </c>
      <c r="M233" s="48">
        <v>0</v>
      </c>
      <c r="N233" s="48"/>
      <c r="O233" s="48">
        <v>1</v>
      </c>
      <c r="P233" s="82">
        <v>0</v>
      </c>
    </row>
    <row r="234" spans="1:16" x14ac:dyDescent="0.3">
      <c r="A234" s="25">
        <f>IF(P234=1,_xlfn.XLOOKUP(B234,SongID_DB!$B$2:$B$964,SongID_DB!$A$2:$A$964,,1,1)+2000,_xlfn.XLOOKUP(B234,SongID_DB!$B$2:$B$964,SongID_DB!$A$2:$A$964,,1,1))</f>
        <v>561</v>
      </c>
      <c r="B234" s="82" t="s">
        <v>1643</v>
      </c>
      <c r="C234" s="48" t="s">
        <v>2960</v>
      </c>
      <c r="D234" s="48"/>
      <c r="E234" s="48">
        <v>8</v>
      </c>
      <c r="F234" s="48">
        <v>7</v>
      </c>
      <c r="G234" s="48">
        <v>8</v>
      </c>
      <c r="H234" s="48">
        <f t="shared" si="15"/>
        <v>128</v>
      </c>
      <c r="I234" s="48" t="str">
        <f t="shared" si="12"/>
        <v/>
      </c>
      <c r="J234" s="48">
        <v>0</v>
      </c>
      <c r="K234" s="48">
        <f>IF(P234=1,_xlfn.XLOOKUP(B234,'極スコア(裏)_DB'!$A$2:$A$171,'極スコア(裏)_DB'!$B$2:$B$171,"점수 정보 없음",1,1),_xlfn.XLOOKUP(B234,極スコア_DB!$A$1:$A$962,極スコア_DB!$B$1:$B$962,"점수 정보 없음",1,1))</f>
        <v>0</v>
      </c>
      <c r="L234" s="48">
        <v>0</v>
      </c>
      <c r="M234" s="48">
        <v>0</v>
      </c>
      <c r="N234" s="48"/>
      <c r="O234" s="48">
        <v>8</v>
      </c>
      <c r="P234" s="82">
        <v>0</v>
      </c>
    </row>
    <row r="235" spans="1:16" x14ac:dyDescent="0.3">
      <c r="A235" s="25">
        <f>IF(P235=1,_xlfn.XLOOKUP(B235,SongID_DB!$B$2:$B$964,SongID_DB!$A$2:$A$964,,1,1)+2000,_xlfn.XLOOKUP(B235,SongID_DB!$B$2:$B$964,SongID_DB!$A$2:$A$964,,1,1))</f>
        <v>474</v>
      </c>
      <c r="B235" s="82" t="s">
        <v>1524</v>
      </c>
      <c r="C235" s="48" t="s">
        <v>2961</v>
      </c>
      <c r="D235" s="48"/>
      <c r="E235" s="48">
        <v>8</v>
      </c>
      <c r="F235" s="48">
        <v>7</v>
      </c>
      <c r="G235" s="48">
        <v>9</v>
      </c>
      <c r="H235" s="48">
        <f t="shared" si="15"/>
        <v>8</v>
      </c>
      <c r="I235" s="48" t="str">
        <f t="shared" si="12"/>
        <v/>
      </c>
      <c r="J235" s="48">
        <v>0</v>
      </c>
      <c r="K235" s="48">
        <f>IF(P235=1,_xlfn.XLOOKUP(B235,'極スコア(裏)_DB'!$A$2:$A$171,'極スコア(裏)_DB'!$B$2:$B$171,"점수 정보 없음",1,1),_xlfn.XLOOKUP(B235,極スコア_DB!$A$1:$A$962,極スコア_DB!$B$1:$B$962,"점수 정보 없음",1,1))</f>
        <v>1001910</v>
      </c>
      <c r="L235" s="48">
        <v>0</v>
      </c>
      <c r="M235" s="48">
        <v>0</v>
      </c>
      <c r="N235" s="48"/>
      <c r="O235" s="48">
        <v>4</v>
      </c>
      <c r="P235" s="82">
        <v>0</v>
      </c>
    </row>
    <row r="236" spans="1:16" x14ac:dyDescent="0.3">
      <c r="A236" s="25">
        <f>IF(P236=1,_xlfn.XLOOKUP(B236,SongID_DB!$B$2:$B$964,SongID_DB!$A$2:$A$964,,1,1)+2000,_xlfn.XLOOKUP(B236,SongID_DB!$B$2:$B$964,SongID_DB!$A$2:$A$964,,1,1))</f>
        <v>308</v>
      </c>
      <c r="B236" s="82" t="s">
        <v>1285</v>
      </c>
      <c r="C236" s="48" t="s">
        <v>2962</v>
      </c>
      <c r="D236" s="48"/>
      <c r="E236" s="48">
        <v>8</v>
      </c>
      <c r="F236" s="48">
        <v>7</v>
      </c>
      <c r="G236" s="48">
        <v>10</v>
      </c>
      <c r="H236" s="48">
        <f t="shared" si="15"/>
        <v>1</v>
      </c>
      <c r="I236" s="48" t="str">
        <f t="shared" si="12"/>
        <v/>
      </c>
      <c r="J236" s="48">
        <v>0</v>
      </c>
      <c r="K236" s="48">
        <f>IF(P236=1,_xlfn.XLOOKUP(B236,'極スコア(裏)_DB'!$A$2:$A$171,'極スコア(裏)_DB'!$B$2:$B$171,"점수 정보 없음",1,1),_xlfn.XLOOKUP(B236,極スコア_DB!$A$1:$A$962,極スコア_DB!$B$1:$B$962,"점수 정보 없음",1,1))</f>
        <v>1005100</v>
      </c>
      <c r="L236" s="48">
        <v>0</v>
      </c>
      <c r="M236" s="48">
        <v>0</v>
      </c>
      <c r="N236" s="48"/>
      <c r="O236" s="48">
        <v>1</v>
      </c>
      <c r="P236" s="82">
        <v>0</v>
      </c>
    </row>
    <row r="237" spans="1:16" x14ac:dyDescent="0.3">
      <c r="A237" s="25">
        <f>IF(P237=1,_xlfn.XLOOKUP(B237,SongID_DB!$B$2:$B$964,SongID_DB!$A$2:$A$964,,1,1)+2000,_xlfn.XLOOKUP(B237,SongID_DB!$B$2:$B$964,SongID_DB!$A$2:$A$964,,1,1))</f>
        <v>728</v>
      </c>
      <c r="B237" s="82" t="s">
        <v>2774</v>
      </c>
      <c r="C237" s="48" t="s">
        <v>2963</v>
      </c>
      <c r="D237" s="48"/>
      <c r="E237" s="48">
        <v>8</v>
      </c>
      <c r="F237" s="48">
        <v>7</v>
      </c>
      <c r="G237" s="48">
        <v>11</v>
      </c>
      <c r="H237" s="48">
        <f t="shared" si="15"/>
        <v>128</v>
      </c>
      <c r="I237" s="48" t="str">
        <f t="shared" si="12"/>
        <v>보면분기문제</v>
      </c>
      <c r="J237" s="48">
        <v>0</v>
      </c>
      <c r="K237" s="48">
        <f>IF(P237=1,_xlfn.XLOOKUP(B237,'極スコア(裏)_DB'!$A$2:$A$171,'極スコア(裏)_DB'!$B$2:$B$171,"점수 정보 없음",1,1),_xlfn.XLOOKUP(B237,極スコア_DB!$A$1:$A$962,極スコア_DB!$B$1:$B$962,"점수 정보 없음",1,1))</f>
        <v>1000250</v>
      </c>
      <c r="L237" s="48">
        <v>0</v>
      </c>
      <c r="M237" s="48">
        <v>0</v>
      </c>
      <c r="N237" s="48"/>
      <c r="O237" s="48">
        <v>8</v>
      </c>
      <c r="P237" s="82">
        <v>0</v>
      </c>
    </row>
    <row r="238" spans="1:16" x14ac:dyDescent="0.3">
      <c r="A238" s="25">
        <f>IF(P238=1,_xlfn.XLOOKUP(B238,SongID_DB!$B$2:$B$964,SongID_DB!$A$2:$A$964,,1,1)+2000,_xlfn.XLOOKUP(B238,SongID_DB!$B$2:$B$964,SongID_DB!$A$2:$A$964,,1,1))</f>
        <v>937</v>
      </c>
      <c r="B238" s="82" t="s">
        <v>2775</v>
      </c>
      <c r="C238" s="48" t="s">
        <v>2964</v>
      </c>
      <c r="D238" s="48"/>
      <c r="E238" s="48">
        <v>8</v>
      </c>
      <c r="F238" s="48">
        <v>7</v>
      </c>
      <c r="G238" s="48">
        <v>12</v>
      </c>
      <c r="H238" s="48">
        <f t="shared" si="15"/>
        <v>1</v>
      </c>
      <c r="I238" s="48" t="str">
        <f t="shared" si="12"/>
        <v/>
      </c>
      <c r="J238" s="48">
        <v>0</v>
      </c>
      <c r="K238" s="48">
        <f>IF(P238=1,_xlfn.XLOOKUP(B238,'極スコア(裏)_DB'!$A$2:$A$171,'極スコア(裏)_DB'!$B$2:$B$171,"점수 정보 없음",1,1),_xlfn.XLOOKUP(B238,極スコア_DB!$A$1:$A$962,極スコア_DB!$B$1:$B$962,"점수 정보 없음",1,1))</f>
        <v>1000480</v>
      </c>
      <c r="L238" s="48">
        <v>0</v>
      </c>
      <c r="M238" s="48">
        <v>0</v>
      </c>
      <c r="N238" s="48"/>
      <c r="O238" s="48">
        <v>1</v>
      </c>
      <c r="P238" s="82">
        <v>0</v>
      </c>
    </row>
    <row r="239" spans="1:16" x14ac:dyDescent="0.3">
      <c r="A239" s="25">
        <f>IF(P239=1,_xlfn.XLOOKUP(B239,SongID_DB!$B$2:$B$964,SongID_DB!$A$2:$A$964,,1,1)+2000,_xlfn.XLOOKUP(B239,SongID_DB!$B$2:$B$964,SongID_DB!$A$2:$A$964,,1,1))</f>
        <v>2277</v>
      </c>
      <c r="B239" s="82" t="s">
        <v>2776</v>
      </c>
      <c r="C239" s="48" t="s">
        <v>2965</v>
      </c>
      <c r="D239" s="48"/>
      <c r="E239" s="48">
        <v>8</v>
      </c>
      <c r="F239" s="48">
        <v>7</v>
      </c>
      <c r="G239" s="48">
        <v>13</v>
      </c>
      <c r="H239" s="48">
        <f t="shared" si="15"/>
        <v>128</v>
      </c>
      <c r="I239" s="48" t="str">
        <f t="shared" si="12"/>
        <v/>
      </c>
      <c r="J239" s="48">
        <v>0</v>
      </c>
      <c r="K239" s="48">
        <f>IF(P239=1,_xlfn.XLOOKUP(B239,'極スコア(裏)_DB'!$A$2:$A$171,'極スコア(裏)_DB'!$B$2:$B$171,"점수 정보 없음",1,1),_xlfn.XLOOKUP(B239,極スコア_DB!$A$1:$A$962,極スコア_DB!$B$1:$B$962,"점수 정보 없음",1,1))</f>
        <v>1001250</v>
      </c>
      <c r="L239" s="48">
        <v>0</v>
      </c>
      <c r="M239" s="48">
        <v>0</v>
      </c>
      <c r="N239" s="48"/>
      <c r="O239" s="48">
        <v>8</v>
      </c>
      <c r="P239" s="82">
        <v>1</v>
      </c>
    </row>
    <row r="240" spans="1:16" x14ac:dyDescent="0.3">
      <c r="A240" s="25">
        <f>IF(P240=1,_xlfn.XLOOKUP(B240,SongID_DB!$B$2:$B$964,SongID_DB!$A$2:$A$964,,1,1)+2000,_xlfn.XLOOKUP(B240,SongID_DB!$B$2:$B$964,SongID_DB!$A$2:$A$964,,1,1))</f>
        <v>383</v>
      </c>
      <c r="B240" s="82" t="s">
        <v>1384</v>
      </c>
      <c r="C240" s="48"/>
      <c r="D240" s="48"/>
      <c r="E240" s="48">
        <v>8</v>
      </c>
      <c r="F240" s="48">
        <v>7</v>
      </c>
      <c r="G240" s="48">
        <v>14</v>
      </c>
      <c r="H240" s="48">
        <f t="shared" si="15"/>
        <v>1</v>
      </c>
      <c r="I240" s="48" t="str">
        <f t="shared" si="12"/>
        <v/>
      </c>
      <c r="J240" s="48">
        <v>0</v>
      </c>
      <c r="K240" s="48">
        <f>IF(P240=1,_xlfn.XLOOKUP(B240,'極スコア(裏)_DB'!$A$2:$A$171,'極スコア(裏)_DB'!$B$2:$B$171,"점수 정보 없음",1,1),_xlfn.XLOOKUP(B240,極スコア_DB!$A$1:$A$962,極スコア_DB!$B$1:$B$962,"점수 정보 없음",1,1))</f>
        <v>1000000</v>
      </c>
      <c r="L240" s="48">
        <v>0</v>
      </c>
      <c r="M240" s="48">
        <v>0</v>
      </c>
      <c r="N240" s="48"/>
      <c r="O240" s="48">
        <v>1</v>
      </c>
      <c r="P240" s="82">
        <v>0</v>
      </c>
    </row>
    <row r="241" spans="1:16" x14ac:dyDescent="0.3">
      <c r="A241" s="25">
        <f>IF(P241=1,_xlfn.XLOOKUP(B241,SongID_DB!$B$2:$B$964,SongID_DB!$A$2:$A$964,,1,1)+2000,_xlfn.XLOOKUP(B241,SongID_DB!$B$2:$B$964,SongID_DB!$A$2:$A$964,,1,1))</f>
        <v>653</v>
      </c>
      <c r="B241" s="82" t="s">
        <v>2777</v>
      </c>
      <c r="C241" s="48" t="s">
        <v>2966</v>
      </c>
      <c r="D241" s="48"/>
      <c r="E241" s="48">
        <v>8</v>
      </c>
      <c r="F241" s="48">
        <v>7</v>
      </c>
      <c r="G241" s="48">
        <v>15</v>
      </c>
      <c r="H241" s="48">
        <f t="shared" si="15"/>
        <v>16</v>
      </c>
      <c r="I241" s="48" t="str">
        <f t="shared" si="12"/>
        <v/>
      </c>
      <c r="J241" s="48">
        <v>0</v>
      </c>
      <c r="K241" s="48">
        <f>IF(P241=1,_xlfn.XLOOKUP(B241,'極スコア(裏)_DB'!$A$2:$A$171,'極スコア(裏)_DB'!$B$2:$B$171,"점수 정보 없음",1,1),_xlfn.XLOOKUP(B241,極スコア_DB!$A$1:$A$962,極スコア_DB!$B$1:$B$962,"점수 정보 없음",1,1))</f>
        <v>0</v>
      </c>
      <c r="L241" s="48">
        <v>0</v>
      </c>
      <c r="M241" s="48">
        <v>0</v>
      </c>
      <c r="N241" s="48"/>
      <c r="O241" s="48">
        <v>5</v>
      </c>
      <c r="P241" s="82">
        <v>0</v>
      </c>
    </row>
    <row r="242" spans="1:16" x14ac:dyDescent="0.3">
      <c r="A242" s="25">
        <f>IF(P242=1,_xlfn.XLOOKUP(B242,SongID_DB!$B$2:$B$964,SongID_DB!$A$2:$A$964,,1,1)+2000,_xlfn.XLOOKUP(B242,SongID_DB!$B$2:$B$964,SongID_DB!$A$2:$A$964,,1,1))</f>
        <v>2092</v>
      </c>
      <c r="B242" s="82" t="s">
        <v>994</v>
      </c>
      <c r="C242" s="48" t="s">
        <v>2967</v>
      </c>
      <c r="D242" s="48"/>
      <c r="E242" s="48">
        <v>8</v>
      </c>
      <c r="F242" s="48">
        <v>7</v>
      </c>
      <c r="G242" s="48">
        <v>16</v>
      </c>
      <c r="H242" s="48">
        <f t="shared" si="15"/>
        <v>64</v>
      </c>
      <c r="I242" s="48" t="str">
        <f t="shared" si="12"/>
        <v/>
      </c>
      <c r="J242" s="48">
        <v>0</v>
      </c>
      <c r="K242" s="48">
        <f>IF(P242=1,_xlfn.XLOOKUP(B242,'極スコア(裏)_DB'!$A$2:$A$171,'極スコア(裏)_DB'!$B$2:$B$171,"점수 정보 없음",1,1),_xlfn.XLOOKUP(B242,極スコア_DB!$A$1:$A$962,極スコア_DB!$B$1:$B$962,"점수 정보 없음",1,1))</f>
        <v>1002560</v>
      </c>
      <c r="L242" s="48">
        <v>0</v>
      </c>
      <c r="M242" s="48">
        <v>0</v>
      </c>
      <c r="N242" s="48"/>
      <c r="O242" s="48">
        <v>7</v>
      </c>
      <c r="P242" s="82">
        <v>1</v>
      </c>
    </row>
    <row r="243" spans="1:16" x14ac:dyDescent="0.3">
      <c r="A243" s="25">
        <f>IF(P243=1,_xlfn.XLOOKUP(B243,SongID_DB!$B$2:$B$964,SongID_DB!$A$2:$A$964,,1,1)+2000,_xlfn.XLOOKUP(B243,SongID_DB!$B$2:$B$964,SongID_DB!$A$2:$A$964,,1,1))</f>
        <v>106</v>
      </c>
      <c r="B243" s="82" t="s">
        <v>1014</v>
      </c>
      <c r="C243" s="48"/>
      <c r="D243" s="48"/>
      <c r="E243" s="48">
        <v>8</v>
      </c>
      <c r="F243" s="48">
        <v>7</v>
      </c>
      <c r="G243" s="48">
        <v>17</v>
      </c>
      <c r="H243" s="48">
        <f t="shared" si="15"/>
        <v>128</v>
      </c>
      <c r="I243" s="48" t="str">
        <f t="shared" si="12"/>
        <v/>
      </c>
      <c r="J243" s="48">
        <v>0</v>
      </c>
      <c r="K243" s="48">
        <f>IF(P243=1,_xlfn.XLOOKUP(B243,'極スコア(裏)_DB'!$A$2:$A$171,'極スコア(裏)_DB'!$B$2:$B$171,"점수 정보 없음",1,1),_xlfn.XLOOKUP(B243,極スコア_DB!$A$1:$A$962,極スコア_DB!$B$1:$B$962,"점수 정보 없음",1,1))</f>
        <v>0</v>
      </c>
      <c r="L243" s="48">
        <v>0</v>
      </c>
      <c r="M243" s="48">
        <v>0</v>
      </c>
      <c r="N243" s="48"/>
      <c r="O243" s="48">
        <v>8</v>
      </c>
      <c r="P243" s="82">
        <v>0</v>
      </c>
    </row>
    <row r="244" spans="1:16" x14ac:dyDescent="0.3">
      <c r="A244" s="25">
        <f>IF(P244=1,_xlfn.XLOOKUP(B244,SongID_DB!$B$2:$B$964,SongID_DB!$A$2:$A$964,,1,1)+2000,_xlfn.XLOOKUP(B244,SongID_DB!$B$2:$B$964,SongID_DB!$A$2:$A$964,,1,1))</f>
        <v>949</v>
      </c>
      <c r="B244" s="82" t="s">
        <v>2156</v>
      </c>
      <c r="C244" s="48"/>
      <c r="D244" s="48"/>
      <c r="E244" s="48">
        <v>8</v>
      </c>
      <c r="F244" s="48">
        <v>7</v>
      </c>
      <c r="G244" s="48">
        <v>18</v>
      </c>
      <c r="H244" s="48">
        <f t="shared" si="15"/>
        <v>32</v>
      </c>
      <c r="I244" s="48" t="str">
        <f t="shared" si="12"/>
        <v/>
      </c>
      <c r="J244" s="48">
        <v>0</v>
      </c>
      <c r="K244" s="48">
        <f>IF(P244=1,_xlfn.XLOOKUP(B244,'極スコア(裏)_DB'!$A$2:$A$171,'極スコア(裏)_DB'!$B$2:$B$171,"점수 정보 없음",1,1),_xlfn.XLOOKUP(B244,極スコア_DB!$A$1:$A$962,極スコア_DB!$B$1:$B$962,"점수 정보 없음",1,1))</f>
        <v>1004180</v>
      </c>
      <c r="L244" s="48">
        <v>0</v>
      </c>
      <c r="M244" s="48">
        <v>0</v>
      </c>
      <c r="N244" s="48"/>
      <c r="O244" s="48">
        <v>6</v>
      </c>
      <c r="P244" s="82">
        <v>0</v>
      </c>
    </row>
    <row r="245" spans="1:16" x14ac:dyDescent="0.3">
      <c r="A245" s="25">
        <f>IF(P245=1,_xlfn.XLOOKUP(B245,SongID_DB!$B$2:$B$964,SongID_DB!$A$2:$A$964,,1,1)+2000,_xlfn.XLOOKUP(B245,SongID_DB!$B$2:$B$964,SongID_DB!$A$2:$A$964,,1,1))</f>
        <v>606</v>
      </c>
      <c r="B245" s="82" t="s">
        <v>2778</v>
      </c>
      <c r="C245" s="48" t="s">
        <v>653</v>
      </c>
      <c r="D245" s="48"/>
      <c r="E245" s="48">
        <v>8</v>
      </c>
      <c r="F245" s="48">
        <v>7</v>
      </c>
      <c r="G245" s="48">
        <v>19</v>
      </c>
      <c r="H245" s="48">
        <f t="shared" si="15"/>
        <v>8</v>
      </c>
      <c r="I245" s="48" t="str">
        <f t="shared" si="12"/>
        <v/>
      </c>
      <c r="J245" s="48">
        <v>0</v>
      </c>
      <c r="K245" s="48">
        <f>IF(P245=1,_xlfn.XLOOKUP(B245,'極スコア(裏)_DB'!$A$2:$A$171,'極スコア(裏)_DB'!$B$2:$B$171,"점수 정보 없음",1,1),_xlfn.XLOOKUP(B245,極スコア_DB!$A$1:$A$962,極スコア_DB!$B$1:$B$962,"점수 정보 없음",1,1))</f>
        <v>1004100</v>
      </c>
      <c r="L245" s="48">
        <v>0</v>
      </c>
      <c r="M245" s="48">
        <v>0</v>
      </c>
      <c r="N245" s="48"/>
      <c r="O245" s="48">
        <v>4</v>
      </c>
      <c r="P245" s="82">
        <v>0</v>
      </c>
    </row>
    <row r="246" spans="1:16" x14ac:dyDescent="0.3">
      <c r="A246" s="25">
        <f>IF(P246=1,_xlfn.XLOOKUP(B246,SongID_DB!$B$2:$B$964,SongID_DB!$A$2:$A$964,,1,1)+2000,_xlfn.XLOOKUP(B246,SongID_DB!$B$2:$B$964,SongID_DB!$A$2:$A$964,,1,1))</f>
        <v>1019</v>
      </c>
      <c r="B246" s="82" t="s">
        <v>2779</v>
      </c>
      <c r="C246" s="48" t="s">
        <v>2968</v>
      </c>
      <c r="D246" s="48"/>
      <c r="E246" s="48">
        <v>8</v>
      </c>
      <c r="F246" s="48">
        <v>7</v>
      </c>
      <c r="G246" s="48">
        <v>20</v>
      </c>
      <c r="H246" s="48">
        <f t="shared" si="15"/>
        <v>16</v>
      </c>
      <c r="I246" s="48" t="str">
        <f t="shared" si="12"/>
        <v/>
      </c>
      <c r="J246" s="48">
        <v>0</v>
      </c>
      <c r="K246" s="48">
        <f>IF(P246=1,_xlfn.XLOOKUP(B246,'極スコア(裏)_DB'!$A$2:$A$171,'極スコア(裏)_DB'!$B$2:$B$171,"점수 정보 없음",1,1),_xlfn.XLOOKUP(B246,極スコア_DB!$A$1:$A$962,極スコア_DB!$B$1:$B$962,"점수 정보 없음",1,1))</f>
        <v>1004870</v>
      </c>
      <c r="L246" s="48">
        <v>0</v>
      </c>
      <c r="M246" s="48">
        <v>0</v>
      </c>
      <c r="N246" s="48"/>
      <c r="O246" s="48">
        <v>5</v>
      </c>
      <c r="P246" s="82">
        <v>0</v>
      </c>
    </row>
    <row r="247" spans="1:16" x14ac:dyDescent="0.3">
      <c r="A247" s="25">
        <f>IF(P247=1,_xlfn.XLOOKUP(B247,SongID_DB!$B$2:$B$964,SongID_DB!$A$2:$A$964,,1,1)+2000,_xlfn.XLOOKUP(B247,SongID_DB!$B$2:$B$964,SongID_DB!$A$2:$A$964,,1,1))</f>
        <v>855</v>
      </c>
      <c r="B247" s="82" t="s">
        <v>2014</v>
      </c>
      <c r="C247" s="48" t="s">
        <v>2969</v>
      </c>
      <c r="D247" s="48"/>
      <c r="E247" s="48">
        <v>8</v>
      </c>
      <c r="F247" s="48">
        <v>7</v>
      </c>
      <c r="G247" s="48">
        <v>21</v>
      </c>
      <c r="H247" s="48">
        <f t="shared" si="15"/>
        <v>128</v>
      </c>
      <c r="I247" s="48" t="str">
        <f t="shared" si="12"/>
        <v/>
      </c>
      <c r="J247" s="48">
        <v>5</v>
      </c>
      <c r="K247" s="48">
        <f>IF(P247=1,_xlfn.XLOOKUP(B247,'極スコア(裏)_DB'!$A$2:$A$171,'極スコア(裏)_DB'!$B$2:$B$171,"점수 정보 없음",1,1),_xlfn.XLOOKUP(B247,極スコア_DB!$A$1:$A$962,極スコア_DB!$B$1:$B$962,"점수 정보 없음",1,1))</f>
        <v>0</v>
      </c>
      <c r="L247" s="48">
        <v>0</v>
      </c>
      <c r="M247" s="48">
        <v>0</v>
      </c>
      <c r="N247" s="48"/>
      <c r="O247" s="48">
        <v>8</v>
      </c>
      <c r="P247" s="82">
        <v>0</v>
      </c>
    </row>
    <row r="248" spans="1:16" x14ac:dyDescent="0.3">
      <c r="A248" s="25">
        <f>IF(P248=1,_xlfn.XLOOKUP(B248,SongID_DB!$B$2:$B$964,SongID_DB!$A$2:$A$964,,1,1)+2000,_xlfn.XLOOKUP(B248,SongID_DB!$B$2:$B$964,SongID_DB!$A$2:$A$964,,1,1))</f>
        <v>184</v>
      </c>
      <c r="B248" s="82" t="s">
        <v>578</v>
      </c>
      <c r="C248" s="48" t="s">
        <v>747</v>
      </c>
      <c r="D248" s="48"/>
      <c r="E248" s="48">
        <v>8</v>
      </c>
      <c r="F248" s="48">
        <v>7</v>
      </c>
      <c r="G248" s="48">
        <v>22</v>
      </c>
      <c r="H248" s="48">
        <f t="shared" si="15"/>
        <v>128</v>
      </c>
      <c r="I248" s="48" t="str">
        <f t="shared" si="12"/>
        <v/>
      </c>
      <c r="J248" s="48">
        <v>4</v>
      </c>
      <c r="K248" s="48">
        <f>IF(P248=1,_xlfn.XLOOKUP(B248,'極スコア(裏)_DB'!$A$2:$A$171,'極スコア(裏)_DB'!$B$2:$B$171,"점수 정보 없음",1,1),_xlfn.XLOOKUP(B248,極スコア_DB!$A$1:$A$962,極スコア_DB!$B$1:$B$962,"점수 정보 없음",1,1))</f>
        <v>1004700</v>
      </c>
      <c r="L248" s="48">
        <v>0</v>
      </c>
      <c r="M248" s="48">
        <v>0</v>
      </c>
      <c r="N248" s="48"/>
      <c r="O248" s="48">
        <v>8</v>
      </c>
      <c r="P248" s="82">
        <v>0</v>
      </c>
    </row>
    <row r="249" spans="1:16" x14ac:dyDescent="0.3">
      <c r="A249" s="25">
        <f>IF(P249=1,_xlfn.XLOOKUP(B249,SongID_DB!$B$2:$B$964,SongID_DB!$A$2:$A$964,,1,1)+2000,_xlfn.XLOOKUP(B249,SongID_DB!$B$2:$B$964,SongID_DB!$A$2:$A$964,,1,1))</f>
        <v>411</v>
      </c>
      <c r="B249" s="82" t="s">
        <v>1429</v>
      </c>
      <c r="C249" s="48" t="s">
        <v>2970</v>
      </c>
      <c r="D249" s="48"/>
      <c r="E249" s="48">
        <v>8</v>
      </c>
      <c r="F249" s="48">
        <v>7</v>
      </c>
      <c r="G249" s="48">
        <v>23</v>
      </c>
      <c r="H249" s="48">
        <f t="shared" si="15"/>
        <v>32</v>
      </c>
      <c r="I249" s="48" t="str">
        <f t="shared" si="12"/>
        <v/>
      </c>
      <c r="J249" s="48">
        <v>0</v>
      </c>
      <c r="K249" s="48">
        <f>IF(P249=1,_xlfn.XLOOKUP(B249,'極スコア(裏)_DB'!$A$2:$A$171,'極スコア(裏)_DB'!$B$2:$B$171,"점수 정보 없음",1,1),_xlfn.XLOOKUP(B249,極スコア_DB!$A$1:$A$962,極スコア_DB!$B$1:$B$962,"점수 정보 없음",1,1))</f>
        <v>1000560</v>
      </c>
      <c r="L249" s="48">
        <v>0</v>
      </c>
      <c r="M249" s="48">
        <v>0</v>
      </c>
      <c r="N249" s="48"/>
      <c r="O249" s="48">
        <v>6</v>
      </c>
      <c r="P249" s="82">
        <v>0</v>
      </c>
    </row>
    <row r="250" spans="1:16" x14ac:dyDescent="0.3">
      <c r="A250" s="25">
        <f>IF(P250=1,_xlfn.XLOOKUP(B250,SongID_DB!$B$2:$B$964,SongID_DB!$A$2:$A$964,,1,1)+2000,_xlfn.XLOOKUP(B250,SongID_DB!$B$2:$B$964,SongID_DB!$A$2:$A$964,,1,1))</f>
        <v>429</v>
      </c>
      <c r="B250" s="82" t="s">
        <v>1460</v>
      </c>
      <c r="C250" s="48" t="s">
        <v>2971</v>
      </c>
      <c r="D250" s="48"/>
      <c r="E250" s="48">
        <v>8</v>
      </c>
      <c r="F250" s="48">
        <v>7</v>
      </c>
      <c r="G250" s="48">
        <v>24</v>
      </c>
      <c r="H250" s="48">
        <f t="shared" si="15"/>
        <v>16</v>
      </c>
      <c r="I250" s="48" t="str">
        <f t="shared" si="12"/>
        <v/>
      </c>
      <c r="J250" s="48">
        <v>0</v>
      </c>
      <c r="K250" s="48">
        <f>IF(P250=1,_xlfn.XLOOKUP(B250,'極スコア(裏)_DB'!$A$2:$A$171,'極スコア(裏)_DB'!$B$2:$B$171,"점수 정보 없음",1,1),_xlfn.XLOOKUP(B250,極スコア_DB!$A$1:$A$962,極スコア_DB!$B$1:$B$962,"점수 정보 없음",1,1))</f>
        <v>1000590</v>
      </c>
      <c r="L250" s="48">
        <v>0</v>
      </c>
      <c r="M250" s="48">
        <v>0</v>
      </c>
      <c r="N250" s="48"/>
      <c r="O250" s="48">
        <v>5</v>
      </c>
      <c r="P250" s="82">
        <v>0</v>
      </c>
    </row>
    <row r="251" spans="1:16" x14ac:dyDescent="0.3">
      <c r="A251" s="25">
        <f>IF(P251=1,_xlfn.XLOOKUP(B251,SongID_DB!$B$2:$B$964,SongID_DB!$A$2:$A$964,,1,1)+2000,_xlfn.XLOOKUP(B251,SongID_DB!$B$2:$B$964,SongID_DB!$A$2:$A$964,,1,1))</f>
        <v>479</v>
      </c>
      <c r="B251" s="82" t="s">
        <v>1529</v>
      </c>
      <c r="C251" s="48"/>
      <c r="D251" s="48"/>
      <c r="E251" s="48">
        <v>8</v>
      </c>
      <c r="F251" s="48">
        <v>7</v>
      </c>
      <c r="G251" s="48">
        <v>25</v>
      </c>
      <c r="H251" s="48">
        <f t="shared" si="15"/>
        <v>16</v>
      </c>
      <c r="I251" s="48" t="str">
        <f t="shared" si="12"/>
        <v/>
      </c>
      <c r="J251" s="48">
        <v>0</v>
      </c>
      <c r="K251" s="48">
        <f>IF(P251=1,_xlfn.XLOOKUP(B251,'極スコア(裏)_DB'!$A$2:$A$171,'極スコア(裏)_DB'!$B$2:$B$171,"점수 정보 없음",1,1),_xlfn.XLOOKUP(B251,極スコア_DB!$A$1:$A$962,極スコア_DB!$B$1:$B$962,"점수 정보 없음",1,1))</f>
        <v>1002900</v>
      </c>
      <c r="L251" s="48">
        <v>0</v>
      </c>
      <c r="M251" s="48">
        <v>0</v>
      </c>
      <c r="N251" s="48"/>
      <c r="O251" s="48">
        <v>5</v>
      </c>
      <c r="P251" s="82">
        <v>0</v>
      </c>
    </row>
    <row r="252" spans="1:16" x14ac:dyDescent="0.3">
      <c r="A252" s="25">
        <f>IF(P252=1,_xlfn.XLOOKUP(B252,SongID_DB!$B$2:$B$964,SongID_DB!$A$2:$A$964,,1,1)+2000,_xlfn.XLOOKUP(B252,SongID_DB!$B$2:$B$964,SongID_DB!$A$2:$A$964,,1,1))</f>
        <v>387</v>
      </c>
      <c r="B252" s="82" t="s">
        <v>1391</v>
      </c>
      <c r="C252" s="48"/>
      <c r="D252" s="48"/>
      <c r="E252" s="48">
        <v>8</v>
      </c>
      <c r="F252" s="48">
        <v>7</v>
      </c>
      <c r="G252" s="48">
        <v>26</v>
      </c>
      <c r="H252" s="48">
        <f t="shared" ref="H252:H266" si="16">2^O252/2</f>
        <v>16</v>
      </c>
      <c r="I252" s="48" t="str">
        <f t="shared" si="12"/>
        <v/>
      </c>
      <c r="J252" s="48">
        <v>0</v>
      </c>
      <c r="K252" s="48">
        <f>IF(P252=1,_xlfn.XLOOKUP(B252,'極スコア(裏)_DB'!$A$2:$A$171,'極スコア(裏)_DB'!$B$2:$B$171,"점수 정보 없음",1,1),_xlfn.XLOOKUP(B252,極スコア_DB!$A$1:$A$962,極スコア_DB!$B$1:$B$962,"점수 정보 없음",1,1))</f>
        <v>1003320</v>
      </c>
      <c r="L252" s="48">
        <v>0</v>
      </c>
      <c r="M252" s="48">
        <v>0</v>
      </c>
      <c r="N252" s="48"/>
      <c r="O252" s="48">
        <v>5</v>
      </c>
      <c r="P252" s="82">
        <v>0</v>
      </c>
    </row>
    <row r="253" spans="1:16" x14ac:dyDescent="0.3">
      <c r="A253" s="25">
        <f>IF(P253=1,_xlfn.XLOOKUP(B253,SongID_DB!$B$2:$B$964,SongID_DB!$A$2:$A$964,,1,1)+2000,_xlfn.XLOOKUP(B253,SongID_DB!$B$2:$B$964,SongID_DB!$A$2:$A$964,,1,1))</f>
        <v>804</v>
      </c>
      <c r="B253" s="82" t="s">
        <v>1953</v>
      </c>
      <c r="C253" s="48"/>
      <c r="D253" s="48"/>
      <c r="E253" s="48">
        <v>8</v>
      </c>
      <c r="F253" s="48">
        <v>7</v>
      </c>
      <c r="G253" s="48">
        <v>27</v>
      </c>
      <c r="H253" s="48">
        <f t="shared" si="16"/>
        <v>32</v>
      </c>
      <c r="I253" s="48" t="str">
        <f t="shared" si="12"/>
        <v/>
      </c>
      <c r="J253" s="48">
        <v>0</v>
      </c>
      <c r="K253" s="48">
        <f>IF(P253=1,_xlfn.XLOOKUP(B253,'極スコア(裏)_DB'!$A$2:$A$171,'極スコア(裏)_DB'!$B$2:$B$171,"점수 정보 없음",1,1),_xlfn.XLOOKUP(B253,極スコア_DB!$A$1:$A$962,極スコア_DB!$B$1:$B$962,"점수 정보 없음",1,1))</f>
        <v>1004600</v>
      </c>
      <c r="L253" s="48">
        <v>0</v>
      </c>
      <c r="M253" s="48">
        <v>0</v>
      </c>
      <c r="N253" s="48"/>
      <c r="O253" s="48">
        <v>6</v>
      </c>
      <c r="P253" s="82">
        <v>0</v>
      </c>
    </row>
    <row r="254" spans="1:16" x14ac:dyDescent="0.3">
      <c r="A254" s="25">
        <f>IF(P254=1,_xlfn.XLOOKUP(B254,SongID_DB!$B$2:$B$964,SongID_DB!$A$2:$A$964,,1,1)+2000,_xlfn.XLOOKUP(B254,SongID_DB!$B$2:$B$964,SongID_DB!$A$2:$A$964,,1,1))</f>
        <v>523</v>
      </c>
      <c r="B254" s="82" t="s">
        <v>1588</v>
      </c>
      <c r="C254" s="48"/>
      <c r="D254" s="48"/>
      <c r="E254" s="48">
        <v>8</v>
      </c>
      <c r="F254" s="48">
        <v>7</v>
      </c>
      <c r="G254" s="48">
        <v>28</v>
      </c>
      <c r="H254" s="48">
        <f t="shared" si="16"/>
        <v>16</v>
      </c>
      <c r="I254" s="48" t="str">
        <f t="shared" si="12"/>
        <v/>
      </c>
      <c r="J254" s="48">
        <v>0</v>
      </c>
      <c r="K254" s="48">
        <f>IF(P254=1,_xlfn.XLOOKUP(B254,'極スコア(裏)_DB'!$A$2:$A$171,'極スコア(裏)_DB'!$B$2:$B$171,"점수 정보 없음",1,1),_xlfn.XLOOKUP(B254,極スコア_DB!$A$1:$A$962,極スコア_DB!$B$1:$B$962,"점수 정보 없음",1,1))</f>
        <v>1002240</v>
      </c>
      <c r="L254" s="48">
        <v>0</v>
      </c>
      <c r="M254" s="48">
        <v>0</v>
      </c>
      <c r="N254" s="48"/>
      <c r="O254" s="48">
        <v>5</v>
      </c>
      <c r="P254" s="82">
        <v>0</v>
      </c>
    </row>
    <row r="255" spans="1:16" x14ac:dyDescent="0.3">
      <c r="A255" s="25">
        <f>IF(P255=1,_xlfn.XLOOKUP(B255,SongID_DB!$B$2:$B$964,SongID_DB!$A$2:$A$964,,1,1)+2000,_xlfn.XLOOKUP(B255,SongID_DB!$B$2:$B$964,SongID_DB!$A$2:$A$964,,1,1))</f>
        <v>915</v>
      </c>
      <c r="B255" s="82" t="s">
        <v>2102</v>
      </c>
      <c r="C255" s="48" t="s">
        <v>2972</v>
      </c>
      <c r="D255" s="48"/>
      <c r="E255" s="48">
        <v>8</v>
      </c>
      <c r="F255" s="48">
        <v>7</v>
      </c>
      <c r="G255" s="48">
        <v>29</v>
      </c>
      <c r="H255" s="48">
        <f t="shared" si="16"/>
        <v>1</v>
      </c>
      <c r="I255" s="48" t="str">
        <f t="shared" si="12"/>
        <v/>
      </c>
      <c r="J255" s="48">
        <v>0</v>
      </c>
      <c r="K255" s="48">
        <f>IF(P255=1,_xlfn.XLOOKUP(B255,'極スコア(裏)_DB'!$A$2:$A$171,'極スコア(裏)_DB'!$B$2:$B$171,"점수 정보 없음",1,1),_xlfn.XLOOKUP(B255,極スコア_DB!$A$1:$A$962,極スコア_DB!$B$1:$B$962,"점수 정보 없음",1,1))</f>
        <v>1000980</v>
      </c>
      <c r="L255" s="48">
        <v>0</v>
      </c>
      <c r="M255" s="48">
        <v>0</v>
      </c>
      <c r="N255" s="48"/>
      <c r="O255" s="48">
        <v>1</v>
      </c>
      <c r="P255" s="82">
        <v>0</v>
      </c>
    </row>
    <row r="256" spans="1:16" x14ac:dyDescent="0.3">
      <c r="A256" s="25">
        <f>IF(P256=1,_xlfn.XLOOKUP(B256,SongID_DB!$B$2:$B$964,SongID_DB!$A$2:$A$964,,1,1)+2000,_xlfn.XLOOKUP(B256,SongID_DB!$B$2:$B$964,SongID_DB!$A$2:$A$964,,1,1))</f>
        <v>543</v>
      </c>
      <c r="B256" s="82" t="s">
        <v>2780</v>
      </c>
      <c r="C256" s="48" t="s">
        <v>2973</v>
      </c>
      <c r="D256" s="48"/>
      <c r="E256" s="48">
        <v>8</v>
      </c>
      <c r="F256" s="48">
        <v>7</v>
      </c>
      <c r="G256" s="48">
        <v>30</v>
      </c>
      <c r="H256" s="48">
        <f t="shared" si="16"/>
        <v>16</v>
      </c>
      <c r="I256" s="48" t="str">
        <f t="shared" si="12"/>
        <v/>
      </c>
      <c r="J256" s="48">
        <v>0</v>
      </c>
      <c r="K256" s="48">
        <f>IF(P256=1,_xlfn.XLOOKUP(B256,'極スコア(裏)_DB'!$A$2:$A$171,'極スコア(裏)_DB'!$B$2:$B$171,"점수 정보 없음",1,1),_xlfn.XLOOKUP(B256,極スコア_DB!$A$1:$A$962,極スコア_DB!$B$1:$B$962,"점수 정보 없음",1,1))</f>
        <v>1002980</v>
      </c>
      <c r="L256" s="48">
        <v>0</v>
      </c>
      <c r="M256" s="48">
        <v>0</v>
      </c>
      <c r="N256" s="48"/>
      <c r="O256" s="48">
        <v>5</v>
      </c>
      <c r="P256" s="82">
        <v>0</v>
      </c>
    </row>
    <row r="257" spans="1:16" x14ac:dyDescent="0.3">
      <c r="A257" s="25">
        <f>IF(P257=1,_xlfn.XLOOKUP(B257,SongID_DB!$B$2:$B$964,SongID_DB!$A$2:$A$964,,1,1)+2000,_xlfn.XLOOKUP(B257,SongID_DB!$B$2:$B$964,SongID_DB!$A$2:$A$964,,1,1))</f>
        <v>996</v>
      </c>
      <c r="B257" s="82" t="s">
        <v>2781</v>
      </c>
      <c r="C257" s="48" t="s">
        <v>2974</v>
      </c>
      <c r="D257" s="48"/>
      <c r="E257" s="48">
        <v>8</v>
      </c>
      <c r="F257" s="48">
        <v>7</v>
      </c>
      <c r="G257" s="48">
        <v>31</v>
      </c>
      <c r="H257" s="48">
        <f t="shared" si="16"/>
        <v>32</v>
      </c>
      <c r="I257" s="48" t="str">
        <f t="shared" si="12"/>
        <v/>
      </c>
      <c r="J257" s="48">
        <v>0</v>
      </c>
      <c r="K257" s="48">
        <f>IF(P257=1,_xlfn.XLOOKUP(B257,'極スコア(裏)_DB'!$A$2:$A$171,'極スコア(裏)_DB'!$B$2:$B$171,"점수 정보 없음",1,1),_xlfn.XLOOKUP(B257,極スコア_DB!$A$1:$A$962,極スコア_DB!$B$1:$B$962,"점수 정보 없음",1,1))</f>
        <v>1001500</v>
      </c>
      <c r="L257" s="48">
        <v>0</v>
      </c>
      <c r="M257" s="48">
        <v>0</v>
      </c>
      <c r="N257" s="48"/>
      <c r="O257" s="48">
        <v>6</v>
      </c>
      <c r="P257" s="82">
        <v>0</v>
      </c>
    </row>
    <row r="258" spans="1:16" x14ac:dyDescent="0.3">
      <c r="A258" s="25">
        <f>IF(P258=1,_xlfn.XLOOKUP(B258,SongID_DB!$B$2:$B$964,SongID_DB!$A$2:$A$964,,1,1)+2000,_xlfn.XLOOKUP(B258,SongID_DB!$B$2:$B$964,SongID_DB!$A$2:$A$964,,1,1))</f>
        <v>1002</v>
      </c>
      <c r="B258" s="82" t="s">
        <v>2228</v>
      </c>
      <c r="C258" s="48" t="s">
        <v>2975</v>
      </c>
      <c r="D258" s="48"/>
      <c r="E258" s="48">
        <v>8</v>
      </c>
      <c r="F258" s="48">
        <v>7</v>
      </c>
      <c r="G258" s="48">
        <v>32</v>
      </c>
      <c r="H258" s="48">
        <f t="shared" si="16"/>
        <v>1</v>
      </c>
      <c r="I258" s="48" t="str">
        <f t="shared" si="12"/>
        <v/>
      </c>
      <c r="J258" s="48">
        <v>0</v>
      </c>
      <c r="K258" s="48">
        <f>IF(P258=1,_xlfn.XLOOKUP(B258,'極スコア(裏)_DB'!$A$2:$A$171,'極スコア(裏)_DB'!$B$2:$B$171,"점수 정보 없음",1,1),_xlfn.XLOOKUP(B258,極スコア_DB!$A$1:$A$962,極スコア_DB!$B$1:$B$962,"점수 정보 없음",1,1))</f>
        <v>1001900</v>
      </c>
      <c r="L258" s="48">
        <v>0</v>
      </c>
      <c r="M258" s="48">
        <v>0</v>
      </c>
      <c r="N258" s="48"/>
      <c r="O258" s="48">
        <v>1</v>
      </c>
      <c r="P258" s="82">
        <v>0</v>
      </c>
    </row>
    <row r="259" spans="1:16" x14ac:dyDescent="0.3">
      <c r="A259" s="25">
        <f>IF(P259=1,_xlfn.XLOOKUP(B259,SongID_DB!$B$2:$B$964,SongID_DB!$A$2:$A$964,,1,1)+2000,_xlfn.XLOOKUP(B259,SongID_DB!$B$2:$B$964,SongID_DB!$A$2:$A$964,,1,1))</f>
        <v>294</v>
      </c>
      <c r="B259" s="82" t="s">
        <v>1261</v>
      </c>
      <c r="C259" s="48"/>
      <c r="D259" s="48"/>
      <c r="E259" s="48">
        <v>8</v>
      </c>
      <c r="F259" s="48">
        <v>7</v>
      </c>
      <c r="G259" s="48">
        <v>33</v>
      </c>
      <c r="H259" s="48">
        <f t="shared" si="16"/>
        <v>16</v>
      </c>
      <c r="I259" s="48" t="str">
        <f t="shared" ref="I259:I284" si="17">IF(ISNUMBER(SEARCH("達人",B259)),"보면분기문제",IF(ISNUMBER(SEARCH("玄人",B259)),"보면분기문제",IF(ISNUMBER(SEARCH("普通",B259)),"보면분기문제","")))</f>
        <v/>
      </c>
      <c r="J259" s="48">
        <v>0</v>
      </c>
      <c r="K259" s="48">
        <f>IF(P259=1,_xlfn.XLOOKUP(B259,'極スコア(裏)_DB'!$A$2:$A$171,'極スコア(裏)_DB'!$B$2:$B$171,"점수 정보 없음",1,1),_xlfn.XLOOKUP(B259,極スコア_DB!$A$1:$A$962,極スコア_DB!$B$1:$B$962,"점수 정보 없음",1,1))</f>
        <v>1001520</v>
      </c>
      <c r="L259" s="48">
        <v>0</v>
      </c>
      <c r="M259" s="48">
        <v>0</v>
      </c>
      <c r="N259" s="48"/>
      <c r="O259" s="48">
        <v>5</v>
      </c>
      <c r="P259" s="82">
        <v>0</v>
      </c>
    </row>
    <row r="260" spans="1:16" x14ac:dyDescent="0.3">
      <c r="A260" s="25">
        <f>IF(P260=1,_xlfn.XLOOKUP(B260,SongID_DB!$B$2:$B$964,SongID_DB!$A$2:$A$964,,1,1)+2000,_xlfn.XLOOKUP(B260,SongID_DB!$B$2:$B$964,SongID_DB!$A$2:$A$964,,1,1))</f>
        <v>842</v>
      </c>
      <c r="B260" s="82" t="s">
        <v>1995</v>
      </c>
      <c r="C260" s="48" t="s">
        <v>2976</v>
      </c>
      <c r="D260" s="48"/>
      <c r="E260" s="48">
        <v>8</v>
      </c>
      <c r="F260" s="48">
        <v>7</v>
      </c>
      <c r="G260" s="48">
        <v>34</v>
      </c>
      <c r="H260" s="48">
        <f t="shared" si="16"/>
        <v>4</v>
      </c>
      <c r="I260" s="48" t="str">
        <f t="shared" si="17"/>
        <v/>
      </c>
      <c r="J260" s="48">
        <v>0</v>
      </c>
      <c r="K260" s="48">
        <f>IF(P260=1,_xlfn.XLOOKUP(B260,'極スコア(裏)_DB'!$A$2:$A$171,'極スコア(裏)_DB'!$B$2:$B$171,"점수 정보 없음",1,1),_xlfn.XLOOKUP(B260,極スコア_DB!$A$1:$A$962,極スコア_DB!$B$1:$B$962,"점수 정보 없음",1,1))</f>
        <v>1000820</v>
      </c>
      <c r="L260" s="48">
        <v>0</v>
      </c>
      <c r="M260" s="48">
        <v>0</v>
      </c>
      <c r="N260" s="48"/>
      <c r="O260" s="48">
        <v>3</v>
      </c>
      <c r="P260" s="82">
        <v>0</v>
      </c>
    </row>
    <row r="261" spans="1:16" x14ac:dyDescent="0.3">
      <c r="A261" s="25">
        <f>IF(P261=1,_xlfn.XLOOKUP(B261,SongID_DB!$B$2:$B$964,SongID_DB!$A$2:$A$964,,1,1)+2000,_xlfn.XLOOKUP(B261,SongID_DB!$B$2:$B$964,SongID_DB!$A$2:$A$964,,1,1))</f>
        <v>799</v>
      </c>
      <c r="B261" s="82" t="s">
        <v>2782</v>
      </c>
      <c r="C261" s="48" t="s">
        <v>2977</v>
      </c>
      <c r="D261" s="48"/>
      <c r="E261" s="48">
        <v>8</v>
      </c>
      <c r="F261" s="48">
        <v>7</v>
      </c>
      <c r="G261" s="48">
        <v>35</v>
      </c>
      <c r="H261" s="48">
        <f t="shared" si="16"/>
        <v>128</v>
      </c>
      <c r="I261" s="48" t="str">
        <f t="shared" si="17"/>
        <v/>
      </c>
      <c r="J261" s="48">
        <v>0</v>
      </c>
      <c r="K261" s="48">
        <f>IF(P261=1,_xlfn.XLOOKUP(B261,'極スコア(裏)_DB'!$A$2:$A$171,'極スコア(裏)_DB'!$B$2:$B$171,"점수 정보 없음",1,1),_xlfn.XLOOKUP(B261,極スコア_DB!$A$1:$A$962,極スコア_DB!$B$1:$B$962,"점수 정보 없음",1,1))</f>
        <v>0</v>
      </c>
      <c r="L261" s="48">
        <v>0</v>
      </c>
      <c r="M261" s="48">
        <v>0</v>
      </c>
      <c r="N261" s="48"/>
      <c r="O261" s="48">
        <v>8</v>
      </c>
      <c r="P261" s="82">
        <v>0</v>
      </c>
    </row>
    <row r="262" spans="1:16" x14ac:dyDescent="0.3">
      <c r="A262" s="25">
        <f>IF(P262=1,_xlfn.XLOOKUP(B262,SongID_DB!$B$2:$B$964,SongID_DB!$A$2:$A$964,,1,1)+2000,_xlfn.XLOOKUP(B262,SongID_DB!$B$2:$B$964,SongID_DB!$A$2:$A$964,,1,1))</f>
        <v>82</v>
      </c>
      <c r="B262" s="82" t="s">
        <v>978</v>
      </c>
      <c r="C262" s="48" t="s">
        <v>2978</v>
      </c>
      <c r="D262" s="48"/>
      <c r="E262" s="48">
        <v>8</v>
      </c>
      <c r="F262" s="48">
        <v>7</v>
      </c>
      <c r="G262" s="48">
        <v>36</v>
      </c>
      <c r="H262" s="48">
        <f t="shared" si="16"/>
        <v>64</v>
      </c>
      <c r="I262" s="48" t="str">
        <f t="shared" si="17"/>
        <v/>
      </c>
      <c r="J262" s="48">
        <v>0</v>
      </c>
      <c r="K262" s="48">
        <f>IF(P262=1,_xlfn.XLOOKUP(B262,'極スコア(裏)_DB'!$A$2:$A$171,'極スコア(裏)_DB'!$B$2:$B$171,"점수 정보 없음",1,1),_xlfn.XLOOKUP(B262,極スコア_DB!$A$1:$A$962,極スコア_DB!$B$1:$B$962,"점수 정보 없음",1,1))</f>
        <v>1003020</v>
      </c>
      <c r="L262" s="48">
        <v>0</v>
      </c>
      <c r="M262" s="48">
        <v>0</v>
      </c>
      <c r="N262" s="48"/>
      <c r="O262" s="48">
        <v>7</v>
      </c>
      <c r="P262" s="82">
        <v>0</v>
      </c>
    </row>
    <row r="263" spans="1:16" x14ac:dyDescent="0.3">
      <c r="A263" s="25">
        <f>IF(P263=1,_xlfn.XLOOKUP(B263,SongID_DB!$B$2:$B$964,SongID_DB!$A$2:$A$964,,1,1)+2000,_xlfn.XLOOKUP(B263,SongID_DB!$B$2:$B$964,SongID_DB!$A$2:$A$964,,1,1))</f>
        <v>945</v>
      </c>
      <c r="B263" s="82" t="s">
        <v>2151</v>
      </c>
      <c r="C263" s="48"/>
      <c r="D263" s="48"/>
      <c r="E263" s="48">
        <v>8</v>
      </c>
      <c r="F263" s="48">
        <v>7</v>
      </c>
      <c r="G263" s="48">
        <v>37</v>
      </c>
      <c r="H263" s="48">
        <f t="shared" si="16"/>
        <v>1</v>
      </c>
      <c r="I263" s="48" t="str">
        <f t="shared" si="17"/>
        <v/>
      </c>
      <c r="J263" s="48">
        <v>0</v>
      </c>
      <c r="K263" s="48">
        <f>IF(P263=1,_xlfn.XLOOKUP(B263,'極スコア(裏)_DB'!$A$2:$A$171,'極スコア(裏)_DB'!$B$2:$B$171,"점수 정보 없음",1,1),_xlfn.XLOOKUP(B263,極スコア_DB!$A$1:$A$962,極スコア_DB!$B$1:$B$962,"점수 정보 없음",1,1))</f>
        <v>1003440</v>
      </c>
      <c r="L263" s="48">
        <v>0</v>
      </c>
      <c r="M263" s="48">
        <v>0</v>
      </c>
      <c r="N263" s="48"/>
      <c r="O263" s="48">
        <v>1</v>
      </c>
      <c r="P263" s="82">
        <v>0</v>
      </c>
    </row>
    <row r="264" spans="1:16" x14ac:dyDescent="0.3">
      <c r="A264" s="25">
        <f>IF(P264=1,_xlfn.XLOOKUP(B264,SongID_DB!$B$2:$B$964,SongID_DB!$A$2:$A$964,,1,1)+2000,_xlfn.XLOOKUP(B264,SongID_DB!$B$2:$B$964,SongID_DB!$A$2:$A$964,,1,1))</f>
        <v>716</v>
      </c>
      <c r="B264" s="82" t="s">
        <v>2783</v>
      </c>
      <c r="C264" s="48" t="s">
        <v>2979</v>
      </c>
      <c r="D264" s="48"/>
      <c r="E264" s="48">
        <v>8</v>
      </c>
      <c r="F264" s="48">
        <v>7</v>
      </c>
      <c r="G264" s="48">
        <v>38</v>
      </c>
      <c r="H264" s="48">
        <f t="shared" si="16"/>
        <v>128</v>
      </c>
      <c r="I264" s="48" t="str">
        <f t="shared" si="17"/>
        <v>보면분기문제</v>
      </c>
      <c r="J264" s="48">
        <v>0</v>
      </c>
      <c r="K264" s="48">
        <f>IF(P264=1,_xlfn.XLOOKUP(B264,'極スコア(裏)_DB'!$A$2:$A$171,'極スコア(裏)_DB'!$B$2:$B$171,"점수 정보 없음",1,1),_xlfn.XLOOKUP(B264,極スコア_DB!$A$1:$A$962,極スコア_DB!$B$1:$B$962,"점수 정보 없음",1,1))</f>
        <v>1001080</v>
      </c>
      <c r="L264" s="48">
        <v>0</v>
      </c>
      <c r="M264" s="48">
        <v>0</v>
      </c>
      <c r="N264" s="48"/>
      <c r="O264" s="48">
        <v>8</v>
      </c>
      <c r="P264" s="82">
        <v>0</v>
      </c>
    </row>
    <row r="265" spans="1:16" x14ac:dyDescent="0.3">
      <c r="A265" s="25">
        <f>IF(P265=1,_xlfn.XLOOKUP(B265,SongID_DB!$B$2:$B$964,SongID_DB!$A$2:$A$964,,1,1)+2000,_xlfn.XLOOKUP(B265,SongID_DB!$B$2:$B$964,SongID_DB!$A$2:$A$964,,1,1))</f>
        <v>801</v>
      </c>
      <c r="B265" s="82" t="s">
        <v>1949</v>
      </c>
      <c r="C265" s="48" t="s">
        <v>2980</v>
      </c>
      <c r="D265" s="48"/>
      <c r="E265" s="48">
        <v>8</v>
      </c>
      <c r="F265" s="48">
        <v>7</v>
      </c>
      <c r="G265" s="48">
        <v>39</v>
      </c>
      <c r="H265" s="48">
        <f t="shared" si="16"/>
        <v>1</v>
      </c>
      <c r="I265" s="48" t="str">
        <f t="shared" si="17"/>
        <v/>
      </c>
      <c r="J265" s="48">
        <v>0</v>
      </c>
      <c r="K265" s="48">
        <f>IF(P265=1,_xlfn.XLOOKUP(B265,'極スコア(裏)_DB'!$A$2:$A$171,'極スコア(裏)_DB'!$B$2:$B$171,"점수 정보 없음",1,1),_xlfn.XLOOKUP(B265,極スコア_DB!$A$1:$A$962,極スコア_DB!$B$1:$B$962,"점수 정보 없음",1,1))</f>
        <v>1000430</v>
      </c>
      <c r="L265" s="48">
        <v>0</v>
      </c>
      <c r="M265" s="48">
        <v>0</v>
      </c>
      <c r="N265" s="48"/>
      <c r="O265" s="48">
        <v>1</v>
      </c>
      <c r="P265" s="82">
        <v>0</v>
      </c>
    </row>
    <row r="266" spans="1:16" x14ac:dyDescent="0.3">
      <c r="A266" s="25">
        <f>IF(P266=1,_xlfn.XLOOKUP(B266,SongID_DB!$B$2:$B$964,SongID_DB!$A$2:$A$964,,1,1)+2000,_xlfn.XLOOKUP(B266,SongID_DB!$B$2:$B$964,SongID_DB!$A$2:$A$964,,1,1))</f>
        <v>884</v>
      </c>
      <c r="B266" s="82" t="s">
        <v>2057</v>
      </c>
      <c r="C266" s="48" t="s">
        <v>2981</v>
      </c>
      <c r="D266" s="48"/>
      <c r="E266" s="48">
        <v>8</v>
      </c>
      <c r="F266" s="48">
        <v>7</v>
      </c>
      <c r="G266" s="48">
        <v>40</v>
      </c>
      <c r="H266" s="48">
        <f t="shared" si="16"/>
        <v>4</v>
      </c>
      <c r="I266" s="48" t="str">
        <f t="shared" si="17"/>
        <v/>
      </c>
      <c r="J266" s="48">
        <v>0</v>
      </c>
      <c r="K266" s="48">
        <f>IF(P266=1,_xlfn.XLOOKUP(B266,'極スコア(裏)_DB'!$A$2:$A$171,'極スコア(裏)_DB'!$B$2:$B$171,"점수 정보 없음",1,1),_xlfn.XLOOKUP(B266,極スコア_DB!$A$1:$A$962,極スコア_DB!$B$1:$B$962,"점수 정보 없음",1,1))</f>
        <v>1001560</v>
      </c>
      <c r="L266" s="48">
        <v>0</v>
      </c>
      <c r="M266" s="48">
        <v>0</v>
      </c>
      <c r="N266" s="48"/>
      <c r="O266" s="48">
        <v>3</v>
      </c>
      <c r="P266" s="82">
        <v>0</v>
      </c>
    </row>
    <row r="267" spans="1:16" x14ac:dyDescent="0.3">
      <c r="A267" s="25">
        <f>IF(P267=1,_xlfn.XLOOKUP(B267,SongID_DB!$B$2:$B$964,SongID_DB!$A$2:$A$964,,1,1)+2000,_xlfn.XLOOKUP(B267,SongID_DB!$B$2:$B$964,SongID_DB!$A$2:$A$964,,1,1))</f>
        <v>909</v>
      </c>
      <c r="B267" s="50" t="s">
        <v>2094</v>
      </c>
      <c r="C267" s="50" t="s">
        <v>2982</v>
      </c>
      <c r="D267" s="50"/>
      <c r="E267" s="50">
        <v>8</v>
      </c>
      <c r="F267" s="50">
        <v>8</v>
      </c>
      <c r="G267" s="50">
        <v>0</v>
      </c>
      <c r="H267" s="50">
        <f t="shared" ref="H267" si="18">2^O267/2</f>
        <v>8</v>
      </c>
      <c r="I267" s="50" t="str">
        <f t="shared" si="17"/>
        <v/>
      </c>
      <c r="J267" s="50">
        <v>0</v>
      </c>
      <c r="K267" s="50">
        <f>IF(P267=1,_xlfn.XLOOKUP(B267,'極スコア(裏)_DB'!$A$2:$A$171,'極スコア(裏)_DB'!$B$2:$B$171,"점수 정보 없음",1,1),_xlfn.XLOOKUP(B267,極スコア_DB!$A$1:$A$962,極スコア_DB!$B$1:$B$962,"점수 정보 없음",1,1))</f>
        <v>1004320</v>
      </c>
      <c r="L267" s="50">
        <v>0</v>
      </c>
      <c r="M267" s="50">
        <v>0</v>
      </c>
      <c r="N267" s="50"/>
      <c r="O267" s="50">
        <v>4</v>
      </c>
      <c r="P267" s="50">
        <v>0</v>
      </c>
    </row>
    <row r="268" spans="1:16" x14ac:dyDescent="0.3">
      <c r="A268" s="25">
        <f>IF(P268=1,_xlfn.XLOOKUP(B268,SongID_DB!$B$2:$B$964,SongID_DB!$A$2:$A$964,,1,1)+2000,_xlfn.XLOOKUP(B268,SongID_DB!$B$2:$B$964,SongID_DB!$A$2:$A$964,,1,1))</f>
        <v>2478</v>
      </c>
      <c r="B268" s="50" t="s">
        <v>1527</v>
      </c>
      <c r="C268" s="50"/>
      <c r="D268" s="50"/>
      <c r="E268" s="50">
        <v>8</v>
      </c>
      <c r="F268" s="50">
        <v>8</v>
      </c>
      <c r="G268" s="50">
        <v>1</v>
      </c>
      <c r="H268" s="50">
        <f t="shared" ref="H268:H289" si="19">2^O268/2</f>
        <v>16</v>
      </c>
      <c r="I268" s="50" t="str">
        <f t="shared" si="17"/>
        <v/>
      </c>
      <c r="J268" s="50">
        <v>0</v>
      </c>
      <c r="K268" s="50">
        <f>IF(P268=1,_xlfn.XLOOKUP(B268,'極スコア(裏)_DB'!$A$2:$A$171,'極スコア(裏)_DB'!$B$2:$B$171,"점수 정보 없음",1,1),_xlfn.XLOOKUP(B268,極スコア_DB!$A$1:$A$962,極スコア_DB!$B$1:$B$962,"점수 정보 없음",1,1))</f>
        <v>1001350</v>
      </c>
      <c r="L268" s="50">
        <v>0</v>
      </c>
      <c r="M268" s="50">
        <v>0</v>
      </c>
      <c r="N268" s="50"/>
      <c r="O268" s="50">
        <v>5</v>
      </c>
      <c r="P268" s="50">
        <v>1</v>
      </c>
    </row>
    <row r="269" spans="1:16" x14ac:dyDescent="0.3">
      <c r="A269" s="25">
        <f>IF(P269=1,_xlfn.XLOOKUP(B269,SongID_DB!$B$2:$B$964,SongID_DB!$A$2:$A$964,,1,1)+2000,_xlfn.XLOOKUP(B269,SongID_DB!$B$2:$B$964,SongID_DB!$A$2:$A$964,,1,1))</f>
        <v>728</v>
      </c>
      <c r="B269" s="50" t="s">
        <v>2784</v>
      </c>
      <c r="C269" s="50" t="s">
        <v>2983</v>
      </c>
      <c r="D269" s="50"/>
      <c r="E269" s="50">
        <v>8</v>
      </c>
      <c r="F269" s="50">
        <v>8</v>
      </c>
      <c r="G269" s="50">
        <v>2</v>
      </c>
      <c r="H269" s="50">
        <f t="shared" si="19"/>
        <v>128</v>
      </c>
      <c r="I269" s="50" t="str">
        <f t="shared" si="17"/>
        <v>보면분기문제</v>
      </c>
      <c r="J269" s="50">
        <v>0</v>
      </c>
      <c r="K269" s="50">
        <f>IF(P269=1,_xlfn.XLOOKUP(B269,'極スコア(裏)_DB'!$A$2:$A$171,'極スコア(裏)_DB'!$B$2:$B$171,"점수 정보 없음",1,1),_xlfn.XLOOKUP(B269,極スコア_DB!$A$1:$A$962,極スコア_DB!$B$1:$B$962,"점수 정보 없음",1,1))</f>
        <v>1000250</v>
      </c>
      <c r="L269" s="50">
        <v>0</v>
      </c>
      <c r="M269" s="50">
        <v>0</v>
      </c>
      <c r="N269" s="50"/>
      <c r="O269" s="50">
        <v>8</v>
      </c>
      <c r="P269" s="50">
        <v>0</v>
      </c>
    </row>
    <row r="270" spans="1:16" x14ac:dyDescent="0.3">
      <c r="A270" s="25">
        <f>IF(P270=1,_xlfn.XLOOKUP(B270,SongID_DB!$B$2:$B$964,SongID_DB!$A$2:$A$964,,1,1)+2000,_xlfn.XLOOKUP(B270,SongID_DB!$B$2:$B$964,SongID_DB!$A$2:$A$964,,1,1))</f>
        <v>726</v>
      </c>
      <c r="B270" s="50" t="s">
        <v>2785</v>
      </c>
      <c r="C270" s="50" t="s">
        <v>2984</v>
      </c>
      <c r="D270" s="50"/>
      <c r="E270" s="50">
        <v>8</v>
      </c>
      <c r="F270" s="50">
        <v>8</v>
      </c>
      <c r="G270" s="50">
        <v>3</v>
      </c>
      <c r="H270" s="50">
        <f t="shared" si="19"/>
        <v>1</v>
      </c>
      <c r="I270" s="50" t="str">
        <f t="shared" si="17"/>
        <v/>
      </c>
      <c r="J270" s="50">
        <v>0</v>
      </c>
      <c r="K270" s="50">
        <f>IF(P270=1,_xlfn.XLOOKUP(B270,'極スコア(裏)_DB'!$A$2:$A$171,'極スコア(裏)_DB'!$B$2:$B$171,"점수 정보 없음",1,1),_xlfn.XLOOKUP(B270,極スコア_DB!$A$1:$A$962,極スコア_DB!$B$1:$B$962,"점수 정보 없음",1,1))</f>
        <v>1004920</v>
      </c>
      <c r="L270" s="50">
        <v>0</v>
      </c>
      <c r="M270" s="50">
        <v>0</v>
      </c>
      <c r="N270" s="50"/>
      <c r="O270" s="50">
        <v>1</v>
      </c>
      <c r="P270" s="50">
        <v>0</v>
      </c>
    </row>
    <row r="271" spans="1:16" x14ac:dyDescent="0.3">
      <c r="A271" s="25">
        <f>IF(P271=1,_xlfn.XLOOKUP(B271,SongID_DB!$B$2:$B$964,SongID_DB!$A$2:$A$964,,1,1)+2000,_xlfn.XLOOKUP(B271,SongID_DB!$B$2:$B$964,SongID_DB!$A$2:$A$964,,1,1))</f>
        <v>922</v>
      </c>
      <c r="B271" s="50" t="s">
        <v>2114</v>
      </c>
      <c r="C271" s="50" t="s">
        <v>2985</v>
      </c>
      <c r="D271" s="50"/>
      <c r="E271" s="50">
        <v>8</v>
      </c>
      <c r="F271" s="50">
        <v>8</v>
      </c>
      <c r="G271" s="50">
        <v>4</v>
      </c>
      <c r="H271" s="50">
        <f t="shared" si="19"/>
        <v>1</v>
      </c>
      <c r="I271" s="50" t="str">
        <f t="shared" si="17"/>
        <v/>
      </c>
      <c r="J271" s="50">
        <v>0</v>
      </c>
      <c r="K271" s="50">
        <f>IF(P271=1,_xlfn.XLOOKUP(B271,'極スコア(裏)_DB'!$A$2:$A$171,'極スコア(裏)_DB'!$B$2:$B$171,"점수 정보 없음",1,1),_xlfn.XLOOKUP(B271,極スコア_DB!$A$1:$A$962,極スコア_DB!$B$1:$B$962,"점수 정보 없음",1,1))</f>
        <v>1002830</v>
      </c>
      <c r="L271" s="50">
        <v>0</v>
      </c>
      <c r="M271" s="50">
        <v>0</v>
      </c>
      <c r="N271" s="50"/>
      <c r="O271" s="50">
        <v>1</v>
      </c>
      <c r="P271" s="50">
        <v>0</v>
      </c>
    </row>
    <row r="272" spans="1:16" x14ac:dyDescent="0.3">
      <c r="A272" s="25">
        <f>IF(P272=1,_xlfn.XLOOKUP(B272,SongID_DB!$B$2:$B$964,SongID_DB!$A$2:$A$964,,1,1)+2000,_xlfn.XLOOKUP(B272,SongID_DB!$B$2:$B$964,SongID_DB!$A$2:$A$964,,1,1))</f>
        <v>2275</v>
      </c>
      <c r="B272" s="50" t="s">
        <v>2786</v>
      </c>
      <c r="C272" s="50" t="s">
        <v>2986</v>
      </c>
      <c r="D272" s="50"/>
      <c r="E272" s="50">
        <v>8</v>
      </c>
      <c r="F272" s="50">
        <v>8</v>
      </c>
      <c r="G272" s="50">
        <v>5</v>
      </c>
      <c r="H272" s="50">
        <f t="shared" si="19"/>
        <v>128</v>
      </c>
      <c r="I272" s="50" t="str">
        <f t="shared" si="17"/>
        <v/>
      </c>
      <c r="J272" s="50">
        <v>0</v>
      </c>
      <c r="K272" s="50">
        <f>IF(P272=1,_xlfn.XLOOKUP(B272,'極スコア(裏)_DB'!$A$2:$A$171,'極スコア(裏)_DB'!$B$2:$B$171,"점수 정보 없음",1,1),_xlfn.XLOOKUP(B272,極スコア_DB!$A$1:$A$962,極スコア_DB!$B$1:$B$962,"점수 정보 없음",1,1))</f>
        <v>1000880</v>
      </c>
      <c r="L272" s="50">
        <v>0</v>
      </c>
      <c r="M272" s="50">
        <v>0</v>
      </c>
      <c r="N272" s="50"/>
      <c r="O272" s="50">
        <v>8</v>
      </c>
      <c r="P272" s="50">
        <v>1</v>
      </c>
    </row>
    <row r="273" spans="1:16" x14ac:dyDescent="0.3">
      <c r="A273" s="25">
        <f>IF(P273=1,_xlfn.XLOOKUP(B273,SongID_DB!$B$2:$B$964,SongID_DB!$A$2:$A$964,,1,1)+2000,_xlfn.XLOOKUP(B273,SongID_DB!$B$2:$B$964,SongID_DB!$A$2:$A$964,,1,1))</f>
        <v>470</v>
      </c>
      <c r="B273" s="50" t="s">
        <v>1518</v>
      </c>
      <c r="C273" s="50" t="s">
        <v>735</v>
      </c>
      <c r="D273" s="50"/>
      <c r="E273" s="50">
        <v>8</v>
      </c>
      <c r="F273" s="50">
        <v>8</v>
      </c>
      <c r="G273" s="50">
        <v>6</v>
      </c>
      <c r="H273" s="50">
        <f t="shared" si="19"/>
        <v>128</v>
      </c>
      <c r="I273" s="50" t="str">
        <f t="shared" si="17"/>
        <v/>
      </c>
      <c r="J273" s="50">
        <v>0</v>
      </c>
      <c r="K273" s="50">
        <f>IF(P273=1,_xlfn.XLOOKUP(B273,'極スコア(裏)_DB'!$A$2:$A$171,'極スコア(裏)_DB'!$B$2:$B$171,"점수 정보 없음",1,1),_xlfn.XLOOKUP(B273,極スコア_DB!$A$1:$A$962,極スコア_DB!$B$1:$B$962,"점수 정보 없음",1,1))</f>
        <v>1003250</v>
      </c>
      <c r="L273" s="50">
        <v>0</v>
      </c>
      <c r="M273" s="50">
        <v>0</v>
      </c>
      <c r="N273" s="50"/>
      <c r="O273" s="50">
        <v>8</v>
      </c>
      <c r="P273" s="50">
        <v>0</v>
      </c>
    </row>
    <row r="274" spans="1:16" x14ac:dyDescent="0.3">
      <c r="A274" s="25">
        <f>IF(P274=1,_xlfn.XLOOKUP(B274,SongID_DB!$B$2:$B$964,SongID_DB!$A$2:$A$964,,1,1)+2000,_xlfn.XLOOKUP(B274,SongID_DB!$B$2:$B$964,SongID_DB!$A$2:$A$964,,1,1))</f>
        <v>911</v>
      </c>
      <c r="B274" s="50" t="s">
        <v>615</v>
      </c>
      <c r="C274" s="50" t="s">
        <v>774</v>
      </c>
      <c r="D274" s="50"/>
      <c r="E274" s="50">
        <v>8</v>
      </c>
      <c r="F274" s="50">
        <v>8</v>
      </c>
      <c r="G274" s="50">
        <v>7</v>
      </c>
      <c r="H274" s="50">
        <f t="shared" si="19"/>
        <v>1</v>
      </c>
      <c r="I274" s="50" t="str">
        <f t="shared" si="17"/>
        <v/>
      </c>
      <c r="J274" s="50">
        <v>0</v>
      </c>
      <c r="K274" s="50">
        <f>IF(P274=1,_xlfn.XLOOKUP(B274,'極スコア(裏)_DB'!$A$2:$A$171,'極スコア(裏)_DB'!$B$2:$B$171,"점수 정보 없음",1,1),_xlfn.XLOOKUP(B274,極スコア_DB!$A$1:$A$962,極スコア_DB!$B$1:$B$962,"점수 정보 없음",1,1))</f>
        <v>1000400</v>
      </c>
      <c r="L274" s="50">
        <v>0</v>
      </c>
      <c r="M274" s="50">
        <v>0</v>
      </c>
      <c r="N274" s="50"/>
      <c r="O274" s="50">
        <v>1</v>
      </c>
      <c r="P274" s="50">
        <v>0</v>
      </c>
    </row>
    <row r="275" spans="1:16" x14ac:dyDescent="0.3">
      <c r="A275" s="25">
        <f>IF(P275=1,_xlfn.XLOOKUP(B275,SongID_DB!$B$2:$B$964,SongID_DB!$A$2:$A$964,,1,1)+2000,_xlfn.XLOOKUP(B275,SongID_DB!$B$2:$B$964,SongID_DB!$A$2:$A$964,,1,1))</f>
        <v>556</v>
      </c>
      <c r="B275" s="50" t="s">
        <v>1635</v>
      </c>
      <c r="C275" s="50" t="s">
        <v>2987</v>
      </c>
      <c r="D275" s="50"/>
      <c r="E275" s="50">
        <v>8</v>
      </c>
      <c r="F275" s="50">
        <v>8</v>
      </c>
      <c r="G275" s="50">
        <v>8</v>
      </c>
      <c r="H275" s="50">
        <f t="shared" si="19"/>
        <v>1</v>
      </c>
      <c r="I275" s="50" t="str">
        <f t="shared" si="17"/>
        <v/>
      </c>
      <c r="J275" s="50">
        <v>0</v>
      </c>
      <c r="K275" s="50">
        <f>IF(P275=1,_xlfn.XLOOKUP(B275,'極スコア(裏)_DB'!$A$2:$A$171,'極スコア(裏)_DB'!$B$2:$B$171,"점수 정보 없음",1,1),_xlfn.XLOOKUP(B275,極スコア_DB!$A$1:$A$962,極スコア_DB!$B$1:$B$962,"점수 정보 없음",1,1))</f>
        <v>1003040</v>
      </c>
      <c r="L275" s="50">
        <v>0</v>
      </c>
      <c r="M275" s="50">
        <v>0</v>
      </c>
      <c r="N275" s="50"/>
      <c r="O275" s="50">
        <v>1</v>
      </c>
      <c r="P275" s="50">
        <v>0</v>
      </c>
    </row>
    <row r="276" spans="1:16" x14ac:dyDescent="0.3">
      <c r="A276" s="25">
        <f>IF(P276=1,_xlfn.XLOOKUP(B276,SongID_DB!$B$2:$B$964,SongID_DB!$A$2:$A$964,,1,1)+2000,_xlfn.XLOOKUP(B276,SongID_DB!$B$2:$B$964,SongID_DB!$A$2:$A$964,,1,1))</f>
        <v>530</v>
      </c>
      <c r="B276" s="50" t="s">
        <v>1597</v>
      </c>
      <c r="C276" s="50"/>
      <c r="D276" s="50"/>
      <c r="E276" s="50">
        <v>8</v>
      </c>
      <c r="F276" s="50">
        <v>8</v>
      </c>
      <c r="G276" s="50">
        <v>9</v>
      </c>
      <c r="H276" s="50">
        <f t="shared" si="19"/>
        <v>1</v>
      </c>
      <c r="I276" s="50" t="str">
        <f t="shared" si="17"/>
        <v/>
      </c>
      <c r="J276" s="50">
        <v>0</v>
      </c>
      <c r="K276" s="50">
        <f>IF(P276=1,_xlfn.XLOOKUP(B276,'極スコア(裏)_DB'!$A$2:$A$171,'極スコア(裏)_DB'!$B$2:$B$171,"점수 정보 없음",1,1),_xlfn.XLOOKUP(B276,極スコア_DB!$A$1:$A$962,極スコア_DB!$B$1:$B$962,"점수 정보 없음",1,1))</f>
        <v>1002700</v>
      </c>
      <c r="L276" s="50">
        <v>0</v>
      </c>
      <c r="M276" s="50">
        <v>0</v>
      </c>
      <c r="N276" s="50"/>
      <c r="O276" s="50">
        <v>1</v>
      </c>
      <c r="P276" s="50">
        <v>0</v>
      </c>
    </row>
    <row r="277" spans="1:16" x14ac:dyDescent="0.3">
      <c r="A277" s="25">
        <f>IF(P277=1,_xlfn.XLOOKUP(B277,SongID_DB!$B$2:$B$964,SongID_DB!$A$2:$A$964,,1,1)+2000,_xlfn.XLOOKUP(B277,SongID_DB!$B$2:$B$964,SongID_DB!$A$2:$A$964,,1,1))</f>
        <v>897</v>
      </c>
      <c r="B277" s="50" t="s">
        <v>2787</v>
      </c>
      <c r="C277" s="50" t="s">
        <v>2988</v>
      </c>
      <c r="D277" s="50"/>
      <c r="E277" s="50">
        <v>8</v>
      </c>
      <c r="F277" s="50">
        <v>8</v>
      </c>
      <c r="G277" s="50">
        <v>10</v>
      </c>
      <c r="H277" s="50">
        <f t="shared" si="19"/>
        <v>2</v>
      </c>
      <c r="I277" s="50" t="str">
        <f t="shared" si="17"/>
        <v/>
      </c>
      <c r="J277" s="50">
        <v>0</v>
      </c>
      <c r="K277" s="50">
        <f>IF(P277=1,_xlfn.XLOOKUP(B277,'極スコア(裏)_DB'!$A$2:$A$171,'極スコア(裏)_DB'!$B$2:$B$171,"점수 정보 없음",1,1),_xlfn.XLOOKUP(B277,極スコア_DB!$A$1:$A$962,極スコア_DB!$B$1:$B$962,"점수 정보 없음",1,1))</f>
        <v>1001090</v>
      </c>
      <c r="L277" s="50">
        <v>0</v>
      </c>
      <c r="M277" s="50">
        <v>0</v>
      </c>
      <c r="N277" s="50"/>
      <c r="O277" s="50">
        <v>2</v>
      </c>
      <c r="P277" s="50">
        <v>0</v>
      </c>
    </row>
    <row r="278" spans="1:16" x14ac:dyDescent="0.3">
      <c r="A278" s="25">
        <f>IF(P278=1,_xlfn.XLOOKUP(B278,SongID_DB!$B$2:$B$964,SongID_DB!$A$2:$A$964,,1,1)+2000,_xlfn.XLOOKUP(B278,SongID_DB!$B$2:$B$964,SongID_DB!$A$2:$A$964,,1,1))</f>
        <v>728</v>
      </c>
      <c r="B278" s="50" t="s">
        <v>1850</v>
      </c>
      <c r="C278" s="50" t="s">
        <v>2989</v>
      </c>
      <c r="D278" s="50"/>
      <c r="E278" s="50">
        <v>8</v>
      </c>
      <c r="F278" s="50">
        <v>8</v>
      </c>
      <c r="G278" s="50">
        <v>11</v>
      </c>
      <c r="H278" s="50">
        <f t="shared" si="19"/>
        <v>8</v>
      </c>
      <c r="I278" s="50" t="str">
        <f t="shared" si="17"/>
        <v/>
      </c>
      <c r="J278" s="50">
        <v>0</v>
      </c>
      <c r="K278" s="50">
        <f>IF(P278=1,_xlfn.XLOOKUP(B278,'極スコア(裏)_DB'!$A$2:$A$171,'極スコア(裏)_DB'!$B$2:$B$171,"점수 정보 없음",1,1),_xlfn.XLOOKUP(B278,極スコア_DB!$A$1:$A$962,極スコア_DB!$B$1:$B$962,"점수 정보 없음",1,1))</f>
        <v>1000250</v>
      </c>
      <c r="L278" s="50">
        <v>0</v>
      </c>
      <c r="M278" s="50">
        <v>0</v>
      </c>
      <c r="N278" s="50"/>
      <c r="O278" s="50">
        <v>4</v>
      </c>
      <c r="P278" s="50">
        <v>0</v>
      </c>
    </row>
    <row r="279" spans="1:16" x14ac:dyDescent="0.3">
      <c r="A279" s="25">
        <f>IF(P279=1,_xlfn.XLOOKUP(B279,SongID_DB!$B$2:$B$964,SongID_DB!$A$2:$A$964,,1,1)+2000,_xlfn.XLOOKUP(B279,SongID_DB!$B$2:$B$964,SongID_DB!$A$2:$A$964,,1,1))</f>
        <v>268</v>
      </c>
      <c r="B279" s="50" t="s">
        <v>2788</v>
      </c>
      <c r="C279" s="50" t="s">
        <v>2990</v>
      </c>
      <c r="D279" s="50"/>
      <c r="E279" s="50">
        <v>8</v>
      </c>
      <c r="F279" s="50">
        <v>8</v>
      </c>
      <c r="G279" s="50">
        <v>12</v>
      </c>
      <c r="H279" s="50">
        <f t="shared" si="19"/>
        <v>1</v>
      </c>
      <c r="I279" s="50" t="str">
        <f t="shared" si="17"/>
        <v/>
      </c>
      <c r="J279" s="50">
        <v>0</v>
      </c>
      <c r="K279" s="50">
        <f>IF(P279=1,_xlfn.XLOOKUP(B279,'極スコア(裏)_DB'!$A$2:$A$171,'極スコア(裏)_DB'!$B$2:$B$171,"점수 정보 없음",1,1),_xlfn.XLOOKUP(B279,極スコア_DB!$A$1:$A$962,極スコア_DB!$B$1:$B$962,"점수 정보 없음",1,1))</f>
        <v>1003720</v>
      </c>
      <c r="L279" s="50">
        <v>0</v>
      </c>
      <c r="M279" s="50">
        <v>0</v>
      </c>
      <c r="N279" s="50"/>
      <c r="O279" s="50">
        <v>1</v>
      </c>
      <c r="P279" s="50">
        <v>0</v>
      </c>
    </row>
    <row r="280" spans="1:16" x14ac:dyDescent="0.3">
      <c r="A280" s="25">
        <f>IF(P280=1,_xlfn.XLOOKUP(B280,SongID_DB!$B$2:$B$964,SongID_DB!$A$2:$A$964,,1,1)+2000,_xlfn.XLOOKUP(B280,SongID_DB!$B$2:$B$964,SongID_DB!$A$2:$A$964,,1,1))</f>
        <v>420</v>
      </c>
      <c r="B280" s="50" t="s">
        <v>1444</v>
      </c>
      <c r="C280" s="50" t="s">
        <v>2991</v>
      </c>
      <c r="D280" s="50"/>
      <c r="E280" s="50">
        <v>8</v>
      </c>
      <c r="F280" s="50">
        <v>8</v>
      </c>
      <c r="G280" s="50">
        <v>13</v>
      </c>
      <c r="H280" s="50">
        <f t="shared" si="19"/>
        <v>32</v>
      </c>
      <c r="I280" s="50" t="str">
        <f t="shared" si="17"/>
        <v/>
      </c>
      <c r="J280" s="50">
        <v>0</v>
      </c>
      <c r="K280" s="50">
        <f>IF(P280=1,_xlfn.XLOOKUP(B280,'極スコア(裏)_DB'!$A$2:$A$171,'極スコア(裏)_DB'!$B$2:$B$171,"점수 정보 없음",1,1),_xlfn.XLOOKUP(B280,極スコア_DB!$A$1:$A$962,極スコア_DB!$B$1:$B$962,"점수 정보 없음",1,1))</f>
        <v>1000080</v>
      </c>
      <c r="L280" s="50">
        <v>0</v>
      </c>
      <c r="M280" s="50">
        <v>0</v>
      </c>
      <c r="N280" s="50"/>
      <c r="O280" s="50">
        <v>6</v>
      </c>
      <c r="P280" s="50">
        <v>0</v>
      </c>
    </row>
    <row r="281" spans="1:16" x14ac:dyDescent="0.3">
      <c r="A281" s="25">
        <f>IF(P281=1,_xlfn.XLOOKUP(B281,SongID_DB!$B$2:$B$964,SongID_DB!$A$2:$A$964,,1,1)+2000,_xlfn.XLOOKUP(B281,SongID_DB!$B$2:$B$964,SongID_DB!$A$2:$A$964,,1,1))</f>
        <v>448</v>
      </c>
      <c r="B281" s="50" t="s">
        <v>2789</v>
      </c>
      <c r="C281" s="50" t="s">
        <v>193</v>
      </c>
      <c r="D281" s="50"/>
      <c r="E281" s="50">
        <v>8</v>
      </c>
      <c r="F281" s="50">
        <v>8</v>
      </c>
      <c r="G281" s="50">
        <v>14</v>
      </c>
      <c r="H281" s="50">
        <f t="shared" si="19"/>
        <v>128</v>
      </c>
      <c r="I281" s="50" t="str">
        <f t="shared" si="17"/>
        <v/>
      </c>
      <c r="J281" s="50">
        <v>0</v>
      </c>
      <c r="K281" s="50">
        <f>IF(P281=1,_xlfn.XLOOKUP(B281,'極スコア(裏)_DB'!$A$2:$A$171,'極スコア(裏)_DB'!$B$2:$B$171,"점수 정보 없음",1,1),_xlfn.XLOOKUP(B281,極スコア_DB!$A$1:$A$962,極スコア_DB!$B$1:$B$962,"점수 정보 없음",1,1))</f>
        <v>0</v>
      </c>
      <c r="L281" s="50">
        <v>0</v>
      </c>
      <c r="M281" s="50">
        <v>0</v>
      </c>
      <c r="N281" s="50"/>
      <c r="O281" s="50">
        <v>8</v>
      </c>
      <c r="P281" s="50">
        <v>0</v>
      </c>
    </row>
    <row r="282" spans="1:16" x14ac:dyDescent="0.3">
      <c r="A282" s="25">
        <f>IF(P282=1,_xlfn.XLOOKUP(B282,SongID_DB!$B$2:$B$964,SongID_DB!$A$2:$A$964,,1,1)+2000,_xlfn.XLOOKUP(B282,SongID_DB!$B$2:$B$964,SongID_DB!$A$2:$A$964,,1,1))</f>
        <v>950</v>
      </c>
      <c r="B282" s="50" t="s">
        <v>2790</v>
      </c>
      <c r="C282" s="50"/>
      <c r="D282" s="50"/>
      <c r="E282" s="50">
        <v>8</v>
      </c>
      <c r="F282" s="50">
        <v>8</v>
      </c>
      <c r="G282" s="50">
        <v>15</v>
      </c>
      <c r="H282" s="50">
        <f t="shared" si="19"/>
        <v>32</v>
      </c>
      <c r="I282" s="50" t="str">
        <f t="shared" si="17"/>
        <v/>
      </c>
      <c r="J282" s="50">
        <v>5</v>
      </c>
      <c r="K282" s="50">
        <f>IF(P282=1,_xlfn.XLOOKUP(B282,'極スコア(裏)_DB'!$A$2:$A$171,'極スコア(裏)_DB'!$B$2:$B$171,"점수 정보 없음",1,1),_xlfn.XLOOKUP(B282,極スコア_DB!$A$1:$A$962,極スコア_DB!$B$1:$B$962,"점수 정보 없음",1,1))</f>
        <v>1003760</v>
      </c>
      <c r="L282" s="50">
        <v>0</v>
      </c>
      <c r="M282" s="50">
        <v>0</v>
      </c>
      <c r="N282" s="50"/>
      <c r="O282" s="50">
        <v>6</v>
      </c>
      <c r="P282" s="50">
        <v>0</v>
      </c>
    </row>
    <row r="283" spans="1:16" x14ac:dyDescent="0.3">
      <c r="A283" s="25">
        <f>IF(P283=1,_xlfn.XLOOKUP(B283,SongID_DB!$B$2:$B$964,SongID_DB!$A$2:$A$964,,1,1)+2000,_xlfn.XLOOKUP(B283,SongID_DB!$B$2:$B$964,SongID_DB!$A$2:$A$964,,1,1))</f>
        <v>256</v>
      </c>
      <c r="B283" s="50" t="s">
        <v>2791</v>
      </c>
      <c r="C283" s="50" t="s">
        <v>2845</v>
      </c>
      <c r="D283" s="50"/>
      <c r="E283" s="50">
        <v>8</v>
      </c>
      <c r="F283" s="50">
        <v>8</v>
      </c>
      <c r="G283" s="50">
        <v>16</v>
      </c>
      <c r="H283" s="50">
        <f t="shared" si="19"/>
        <v>2</v>
      </c>
      <c r="I283" s="50" t="str">
        <f t="shared" si="17"/>
        <v/>
      </c>
      <c r="J283" s="50">
        <v>0</v>
      </c>
      <c r="K283" s="50">
        <f>IF(P283=1,_xlfn.XLOOKUP(B283,'極スコア(裏)_DB'!$A$2:$A$171,'極スコア(裏)_DB'!$B$2:$B$171,"점수 정보 없음",1,1),_xlfn.XLOOKUP(B283,極スコア_DB!$A$1:$A$962,極スコア_DB!$B$1:$B$962,"점수 정보 없음",1,1))</f>
        <v>1001200</v>
      </c>
      <c r="L283" s="50">
        <v>0</v>
      </c>
      <c r="M283" s="50">
        <v>0</v>
      </c>
      <c r="N283" s="50"/>
      <c r="O283" s="50">
        <v>2</v>
      </c>
      <c r="P283" s="50">
        <v>0</v>
      </c>
    </row>
    <row r="284" spans="1:16" x14ac:dyDescent="0.3">
      <c r="A284" s="25">
        <f>IF(P284=1,_xlfn.XLOOKUP(B284,SongID_DB!$B$2:$B$964,SongID_DB!$A$2:$A$964,,1,1)+2000,_xlfn.XLOOKUP(B284,SongID_DB!$B$2:$B$964,SongID_DB!$A$2:$A$964,,1,1))</f>
        <v>1003</v>
      </c>
      <c r="B284" s="50" t="s">
        <v>2230</v>
      </c>
      <c r="C284" s="50" t="s">
        <v>2992</v>
      </c>
      <c r="D284" s="50"/>
      <c r="E284" s="50">
        <v>8</v>
      </c>
      <c r="F284" s="50">
        <v>8</v>
      </c>
      <c r="G284" s="50">
        <v>17</v>
      </c>
      <c r="H284" s="50">
        <f t="shared" si="19"/>
        <v>1</v>
      </c>
      <c r="I284" s="50" t="str">
        <f t="shared" si="17"/>
        <v/>
      </c>
      <c r="J284" s="50">
        <v>0</v>
      </c>
      <c r="K284" s="50">
        <f>IF(P284=1,_xlfn.XLOOKUP(B284,'極スコア(裏)_DB'!$A$2:$A$171,'極スコア(裏)_DB'!$B$2:$B$171,"점수 정보 없음",1,1),_xlfn.XLOOKUP(B284,極スコア_DB!$A$1:$A$962,極スコア_DB!$B$1:$B$962,"점수 정보 없음",1,1))</f>
        <v>1002200</v>
      </c>
      <c r="L284" s="50">
        <v>0</v>
      </c>
      <c r="M284" s="50">
        <v>0</v>
      </c>
      <c r="N284" s="50"/>
      <c r="O284" s="50">
        <v>1</v>
      </c>
      <c r="P284" s="50">
        <v>0</v>
      </c>
    </row>
    <row r="285" spans="1:16" x14ac:dyDescent="0.3">
      <c r="A285" s="25">
        <f>IF(P285=1,_xlfn.XLOOKUP(B285,SongID_DB!$B$2:$B$964,SongID_DB!$A$2:$A$964,,1,1)+2000,_xlfn.XLOOKUP(B285,SongID_DB!$B$2:$B$964,SongID_DB!$A$2:$A$964,,1,1))</f>
        <v>489</v>
      </c>
      <c r="B285" s="50" t="s">
        <v>1542</v>
      </c>
      <c r="C285" s="50"/>
      <c r="D285" s="50"/>
      <c r="E285" s="50">
        <v>8</v>
      </c>
      <c r="F285" s="50">
        <v>8</v>
      </c>
      <c r="G285" s="50">
        <v>18</v>
      </c>
      <c r="H285" s="50">
        <f t="shared" si="19"/>
        <v>1</v>
      </c>
      <c r="I285" s="50" t="str">
        <f>IF(ISNUMBER(SEARCH("達人",B285)),"보면분기문제",IF(ISNUMBER(SEARCH("玄人",B285)),"보면분기문제",IF(ISNUMBER(SEARCH("普通",B285)),"보면분기문제","")))</f>
        <v/>
      </c>
      <c r="J285" s="50">
        <v>0</v>
      </c>
      <c r="K285" s="50">
        <f>IF(P285=1,_xlfn.XLOOKUP(B285,'極スコア(裏)_DB'!$A$2:$A$171,'極スコア(裏)_DB'!$B$2:$B$171,"점수 정보 없음",1,1),_xlfn.XLOOKUP(B285,極スコア_DB!$A$1:$A$962,極スコア_DB!$B$1:$B$962,"점수 정보 없음",1,1))</f>
        <v>1000870</v>
      </c>
      <c r="L285" s="50">
        <v>0</v>
      </c>
      <c r="M285" s="50">
        <v>0</v>
      </c>
      <c r="N285" s="50"/>
      <c r="O285" s="50">
        <v>1</v>
      </c>
      <c r="P285" s="50">
        <v>0</v>
      </c>
    </row>
    <row r="286" spans="1:16" x14ac:dyDescent="0.3">
      <c r="A286" s="25">
        <f>IF(P286=1,_xlfn.XLOOKUP(B286,SongID_DB!$B$2:$B$964,SongID_DB!$A$2:$A$964,,1,1)+2000,_xlfn.XLOOKUP(B286,SongID_DB!$B$2:$B$964,SongID_DB!$A$2:$A$964,,1,1))</f>
        <v>607</v>
      </c>
      <c r="B286" s="50" t="s">
        <v>1698</v>
      </c>
      <c r="C286" s="50"/>
      <c r="D286" s="50"/>
      <c r="E286" s="50">
        <v>8</v>
      </c>
      <c r="F286" s="50">
        <v>8</v>
      </c>
      <c r="G286" s="50">
        <v>19</v>
      </c>
      <c r="H286" s="50">
        <f t="shared" si="19"/>
        <v>32</v>
      </c>
      <c r="I286" s="50" t="str">
        <f t="shared" ref="I286:I289" si="20">IF(ISNUMBER(SEARCH("達人",B286)),"보면분기문제",IF(ISNUMBER(SEARCH("玄人",B286)),"보면분기문제",IF(ISNUMBER(SEARCH("普通",B286)),"보면분기문제","")))</f>
        <v/>
      </c>
      <c r="J286" s="50">
        <v>0</v>
      </c>
      <c r="K286" s="50">
        <f>IF(P286=1,_xlfn.XLOOKUP(B286,'極スコア(裏)_DB'!$A$2:$A$171,'極スコア(裏)_DB'!$B$2:$B$171,"점수 정보 없음",1,1),_xlfn.XLOOKUP(B286,極スコア_DB!$A$1:$A$962,極スコア_DB!$B$1:$B$962,"점수 정보 없음",1,1))</f>
        <v>1002850</v>
      </c>
      <c r="L286" s="50">
        <v>0</v>
      </c>
      <c r="M286" s="50">
        <v>0</v>
      </c>
      <c r="N286" s="50"/>
      <c r="O286" s="50">
        <v>6</v>
      </c>
      <c r="P286" s="50">
        <v>0</v>
      </c>
    </row>
    <row r="287" spans="1:16" x14ac:dyDescent="0.3">
      <c r="A287" s="25">
        <f>IF(P287=1,_xlfn.XLOOKUP(B287,SongID_DB!$B$2:$B$964,SongID_DB!$A$2:$A$964,,1,1)+2000,_xlfn.XLOOKUP(B287,SongID_DB!$B$2:$B$964,SongID_DB!$A$2:$A$964,,1,1))</f>
        <v>923</v>
      </c>
      <c r="B287" s="50" t="s">
        <v>2116</v>
      </c>
      <c r="C287" s="50" t="s">
        <v>2993</v>
      </c>
      <c r="D287" s="50"/>
      <c r="E287" s="50">
        <v>8</v>
      </c>
      <c r="F287" s="50">
        <v>8</v>
      </c>
      <c r="G287" s="50">
        <v>20</v>
      </c>
      <c r="H287" s="50">
        <f t="shared" si="19"/>
        <v>1</v>
      </c>
      <c r="I287" s="50" t="str">
        <f t="shared" si="20"/>
        <v/>
      </c>
      <c r="J287" s="50">
        <v>0</v>
      </c>
      <c r="K287" s="50">
        <f>IF(P287=1,_xlfn.XLOOKUP(B287,'極スコア(裏)_DB'!$A$2:$A$171,'極スコア(裏)_DB'!$B$2:$B$171,"점수 정보 없음",1,1),_xlfn.XLOOKUP(B287,極スコア_DB!$A$1:$A$962,極スコア_DB!$B$1:$B$962,"점수 정보 없음",1,1))</f>
        <v>1001440</v>
      </c>
      <c r="L287" s="50">
        <v>0</v>
      </c>
      <c r="M287" s="50">
        <v>0</v>
      </c>
      <c r="N287" s="50"/>
      <c r="O287" s="50">
        <v>1</v>
      </c>
      <c r="P287" s="50">
        <v>0</v>
      </c>
    </row>
    <row r="288" spans="1:16" x14ac:dyDescent="0.3">
      <c r="A288" s="25">
        <f>IF(P288=1,_xlfn.XLOOKUP(B288,SongID_DB!$B$2:$B$964,SongID_DB!$A$2:$A$964,,1,1)+2000,_xlfn.XLOOKUP(B288,SongID_DB!$B$2:$B$964,SongID_DB!$A$2:$A$964,,1,1))</f>
        <v>618</v>
      </c>
      <c r="B288" s="50" t="s">
        <v>1714</v>
      </c>
      <c r="C288" s="50" t="s">
        <v>2994</v>
      </c>
      <c r="D288" s="50"/>
      <c r="E288" s="50">
        <v>8</v>
      </c>
      <c r="F288" s="50">
        <v>8</v>
      </c>
      <c r="G288" s="50">
        <v>21</v>
      </c>
      <c r="H288" s="50">
        <f t="shared" si="19"/>
        <v>128</v>
      </c>
      <c r="I288" s="50" t="str">
        <f t="shared" si="20"/>
        <v/>
      </c>
      <c r="J288" s="50">
        <v>0</v>
      </c>
      <c r="K288" s="50">
        <f>IF(P288=1,_xlfn.XLOOKUP(B288,'極スコア(裏)_DB'!$A$2:$A$171,'極スコア(裏)_DB'!$B$2:$B$171,"점수 정보 없음",1,1),_xlfn.XLOOKUP(B288,極スコア_DB!$A$1:$A$962,極スコア_DB!$B$1:$B$962,"점수 정보 없음",1,1))</f>
        <v>1000500</v>
      </c>
      <c r="L288" s="50">
        <v>0</v>
      </c>
      <c r="M288" s="50">
        <v>0</v>
      </c>
      <c r="N288" s="50"/>
      <c r="O288" s="50">
        <v>8</v>
      </c>
      <c r="P288" s="50">
        <v>0</v>
      </c>
    </row>
    <row r="289" spans="1:16" x14ac:dyDescent="0.3">
      <c r="A289" s="25">
        <f>IF(P289=1,_xlfn.XLOOKUP(B289,SongID_DB!$B$2:$B$964,SongID_DB!$A$2:$A$964,,1,1)+2000,_xlfn.XLOOKUP(B289,SongID_DB!$B$2:$B$964,SongID_DB!$A$2:$A$964,,1,1))</f>
        <v>502</v>
      </c>
      <c r="B289" s="25" t="s">
        <v>3273</v>
      </c>
      <c r="C289" s="25" t="s">
        <v>3274</v>
      </c>
      <c r="E289" s="73">
        <v>8</v>
      </c>
      <c r="F289" s="25">
        <v>9</v>
      </c>
      <c r="G289" s="25">
        <v>0</v>
      </c>
      <c r="H289" s="25">
        <f t="shared" si="19"/>
        <v>128</v>
      </c>
      <c r="I289" s="25" t="str">
        <f t="shared" si="20"/>
        <v/>
      </c>
      <c r="J289" s="25">
        <v>0</v>
      </c>
      <c r="K289" s="84">
        <f>IF(P289=1,_xlfn.XLOOKUP(B289,'極スコア(裏)_DB'!$A$2:$A$171,'極スコア(裏)_DB'!$B$2:$B$171,"점수 정보 없음",1,1),_xlfn.XLOOKUP(B289,極スコア_DB!$A$1:$A$962,極スコア_DB!$B$1:$B$962,"점수 정보 없음",1,1))</f>
        <v>1004340</v>
      </c>
      <c r="L289" s="25">
        <v>0</v>
      </c>
      <c r="M289" s="25">
        <v>0</v>
      </c>
      <c r="O289" s="25">
        <v>8</v>
      </c>
      <c r="P289" s="25">
        <v>0</v>
      </c>
    </row>
  </sheetData>
  <phoneticPr fontId="3" type="noConversion"/>
  <dataValidations count="5">
    <dataValidation type="list" allowBlank="1" showInputMessage="1" showErrorMessage="1" sqref="P2:P288" xr:uid="{E3C1CDF8-5296-4A4E-9C27-72D4505E800B}">
      <formula1>"0,1"</formula1>
    </dataValidation>
    <dataValidation type="list" allowBlank="1" showInputMessage="1" showErrorMessage="1" sqref="O2:O288" xr:uid="{2DF4BE7C-0765-4735-A9E3-EF883A7357EB}">
      <formula1>"1,2,3,4,5,6,7,8"</formula1>
    </dataValidation>
    <dataValidation type="list" allowBlank="1" showInputMessage="1" showErrorMessage="1" sqref="J2:J288" xr:uid="{C6070F4A-4064-4484-AC9B-00F151418F34}">
      <formula1>"0,1,2,3,4,5,6,7,8,9,10,11,12,13,14"</formula1>
    </dataValidation>
    <dataValidation type="list" allowBlank="1" showInputMessage="1" showErrorMessage="1" sqref="F2:F288" xr:uid="{F2B992E0-6BB7-42DF-86B6-C218117A8D45}">
      <formula1>"2,3,4,5,6,7,8,9"</formula1>
    </dataValidation>
    <dataValidation type="whole" operator="equal" allowBlank="1" showInputMessage="1" showErrorMessage="1" sqref="E2:E288" xr:uid="{97D9ADAC-D9B0-4785-865A-1745CAF370B6}">
      <formula1>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BAB4-659E-4CA2-B2FE-6C09C7D18E49}">
  <dimension ref="A1:Q259"/>
  <sheetViews>
    <sheetView zoomScale="85" zoomScaleNormal="85" workbookViewId="0"/>
  </sheetViews>
  <sheetFormatPr defaultRowHeight="16.5" x14ac:dyDescent="0.3"/>
  <cols>
    <col min="1" max="1" width="5.875" bestFit="1" customWidth="1"/>
    <col min="2" max="2" width="43.5" bestFit="1" customWidth="1"/>
    <col min="3" max="3" width="44.375" bestFit="1" customWidth="1"/>
    <col min="4" max="4" width="12.75" bestFit="1" customWidth="1"/>
    <col min="5" max="5" width="5.375" bestFit="1" customWidth="1"/>
    <col min="6" max="6" width="7.375" bestFit="1" customWidth="1"/>
    <col min="7" max="7" width="10.625" bestFit="1" customWidth="1"/>
    <col min="8" max="8" width="6.375" bestFit="1" customWidth="1"/>
    <col min="9" max="9" width="13" bestFit="1" customWidth="1"/>
    <col min="10" max="10" width="6.125" bestFit="1" customWidth="1"/>
    <col min="11" max="11" width="9" bestFit="1" customWidth="1"/>
    <col min="12" max="12" width="5.875" bestFit="1" customWidth="1"/>
    <col min="13" max="13" width="6.625" bestFit="1" customWidth="1"/>
    <col min="14" max="14" width="9" customWidth="1"/>
    <col min="15" max="15" width="13.75" bestFit="1" customWidth="1"/>
    <col min="16" max="16" width="13.625" bestFit="1" customWidth="1"/>
    <col min="17" max="17" width="30.375" bestFit="1" customWidth="1"/>
  </cols>
  <sheetData>
    <row r="1" spans="1:17" x14ac:dyDescent="0.3">
      <c r="A1" s="25" t="s">
        <v>274</v>
      </c>
      <c r="B1" s="25" t="s">
        <v>0</v>
      </c>
      <c r="C1" s="25" t="s">
        <v>645</v>
      </c>
      <c r="D1" s="25" t="s">
        <v>276</v>
      </c>
      <c r="E1" s="25" t="s">
        <v>2</v>
      </c>
      <c r="F1" s="25" t="s">
        <v>1</v>
      </c>
      <c r="G1" s="25" t="s">
        <v>277</v>
      </c>
      <c r="H1" s="25" t="s">
        <v>278</v>
      </c>
      <c r="I1" s="25" t="s">
        <v>279</v>
      </c>
      <c r="J1" s="25" t="s">
        <v>251</v>
      </c>
      <c r="K1" s="31" t="s">
        <v>280</v>
      </c>
      <c r="L1" s="25" t="s">
        <v>281</v>
      </c>
      <c r="M1" s="25" t="s">
        <v>282</v>
      </c>
      <c r="N1" s="25"/>
      <c r="O1" s="25" t="s">
        <v>851</v>
      </c>
      <c r="P1" s="25" t="s">
        <v>2656</v>
      </c>
    </row>
    <row r="2" spans="1:17" x14ac:dyDescent="0.3">
      <c r="A2" s="25">
        <f>IF(P2=1,_xlfn.XLOOKUP(B2,SongID_DB!$B$2:$B$964,SongID_DB!$A$2:$A$964,,1,1)+2000,_xlfn.XLOOKUP(B2,SongID_DB!$B$2:$B$964,SongID_DB!$A$2:$A$964,,1,1))</f>
        <v>2150</v>
      </c>
      <c r="B2" s="32" t="s">
        <v>416</v>
      </c>
      <c r="C2" s="34" t="s">
        <v>646</v>
      </c>
      <c r="D2" s="34"/>
      <c r="E2" s="34">
        <v>9</v>
      </c>
      <c r="F2" s="34">
        <v>2</v>
      </c>
      <c r="G2" s="34">
        <v>0</v>
      </c>
      <c r="H2" s="34">
        <f>2^O2/2</f>
        <v>128</v>
      </c>
      <c r="I2" s="34" t="str">
        <f>IF(ISNUMBER(SEARCH("達人",B2)),"보면분기문제",IF(ISNUMBER(SEARCH("玄人",B2)),"보면분기문제",IF(ISNUMBER(SEARCH("普通",B2)),"보면분기문제","")))</f>
        <v/>
      </c>
      <c r="J2" s="34">
        <v>0</v>
      </c>
      <c r="K2" s="34">
        <f>IF(P2=1,_xlfn.XLOOKUP(B2,'極スコア(裏)_DB'!$A$2:$A$171,'極スコア(裏)_DB'!$B$2:$B$171,"점수 정보 없음",1,1),_xlfn.XLOOKUP(B2,極スコア_DB!$A$1:$A$962,極スコア_DB!$B$1:$B$962,"점수 정보 없음",1,1))</f>
        <v>1003020</v>
      </c>
      <c r="L2" s="34">
        <v>0</v>
      </c>
      <c r="M2" s="34">
        <v>0</v>
      </c>
      <c r="O2" s="32">
        <v>8</v>
      </c>
      <c r="P2" s="32">
        <v>1</v>
      </c>
      <c r="Q2" s="25" t="s">
        <v>825</v>
      </c>
    </row>
    <row r="3" spans="1:17" x14ac:dyDescent="0.3">
      <c r="A3" s="25">
        <f>IF(P3=1,_xlfn.XLOOKUP(B3,SongID_DB!$B$2:$B$964,SongID_DB!$A$2:$A$964,,1,1)+2000,_xlfn.XLOOKUP(B3,SongID_DB!$B$2:$B$964,SongID_DB!$A$2:$A$964,,1,1))</f>
        <v>375</v>
      </c>
      <c r="B3" s="32" t="s">
        <v>417</v>
      </c>
      <c r="C3" s="34"/>
      <c r="D3" s="34"/>
      <c r="E3" s="34">
        <v>9</v>
      </c>
      <c r="F3" s="34">
        <v>2</v>
      </c>
      <c r="G3" s="34">
        <v>1</v>
      </c>
      <c r="H3" s="34">
        <f t="shared" ref="H3:H18" si="0">2^O3/2</f>
        <v>128</v>
      </c>
      <c r="I3" s="34" t="str">
        <f t="shared" ref="I3:I66" si="1">IF(ISNUMBER(SEARCH("達人",B3)),"보면분기문제",IF(ISNUMBER(SEARCH("玄人",B3)),"보면분기문제",IF(ISNUMBER(SEARCH("普通",B3)),"보면분기문제","")))</f>
        <v/>
      </c>
      <c r="J3" s="34">
        <v>0</v>
      </c>
      <c r="K3" s="34">
        <f>IF(P3=1,_xlfn.XLOOKUP(B3,'極スコア(裏)_DB'!$A$2:$A$171,'極スコア(裏)_DB'!$B$2:$B$171,"점수 정보 없음",1,1),_xlfn.XLOOKUP(B3,極スコア_DB!$A$1:$A$962,極スコア_DB!$B$1:$B$962,"점수 정보 없음",1,1))</f>
        <v>1000800</v>
      </c>
      <c r="L3" s="34">
        <v>0</v>
      </c>
      <c r="M3" s="34">
        <v>0</v>
      </c>
      <c r="O3" s="32">
        <v>8</v>
      </c>
      <c r="P3" s="32">
        <v>0</v>
      </c>
      <c r="Q3" s="25" t="str">
        <f>COUNTIF(K2:K259,0)&amp;"개"</f>
        <v>40개</v>
      </c>
    </row>
    <row r="4" spans="1:17" x14ac:dyDescent="0.3">
      <c r="A4" s="25">
        <f>IF(P4=1,_xlfn.XLOOKUP(B4,SongID_DB!$B$2:$B$964,SongID_DB!$A$2:$A$964,,1,1)+2000,_xlfn.XLOOKUP(B4,SongID_DB!$B$2:$B$964,SongID_DB!$A$2:$A$964,,1,1))</f>
        <v>1051</v>
      </c>
      <c r="B4" s="32" t="s">
        <v>418</v>
      </c>
      <c r="C4" s="34"/>
      <c r="D4" s="34"/>
      <c r="E4" s="34">
        <v>9</v>
      </c>
      <c r="F4" s="34">
        <v>2</v>
      </c>
      <c r="G4" s="34">
        <v>2</v>
      </c>
      <c r="H4" s="34">
        <f t="shared" si="0"/>
        <v>128</v>
      </c>
      <c r="I4" s="34" t="str">
        <f t="shared" si="1"/>
        <v/>
      </c>
      <c r="J4" s="34">
        <v>0</v>
      </c>
      <c r="K4" s="34">
        <f>IF(P4=1,_xlfn.XLOOKUP(B4,'極スコア(裏)_DB'!$A$2:$A$171,'極スコア(裏)_DB'!$B$2:$B$171,"점수 정보 없음",1,1),_xlfn.XLOOKUP(B4,極スコア_DB!$A$1:$A$962,極スコア_DB!$B$1:$B$962,"점수 정보 없음",1,1))</f>
        <v>1007370</v>
      </c>
      <c r="L4" s="34">
        <v>0</v>
      </c>
      <c r="M4" s="34">
        <v>0</v>
      </c>
      <c r="N4" s="25"/>
      <c r="O4" s="32">
        <v>8</v>
      </c>
      <c r="P4" s="32">
        <v>0</v>
      </c>
    </row>
    <row r="5" spans="1:17" x14ac:dyDescent="0.3">
      <c r="A5" s="25">
        <f>IF(P5=1,_xlfn.XLOOKUP(B5,SongID_DB!$B$2:$B$964,SongID_DB!$A$2:$A$964,,1,1)+2000,_xlfn.XLOOKUP(B5,SongID_DB!$B$2:$B$964,SongID_DB!$A$2:$A$964,,1,1))</f>
        <v>16</v>
      </c>
      <c r="B5" s="32" t="s">
        <v>419</v>
      </c>
      <c r="C5" s="34" t="s">
        <v>647</v>
      </c>
      <c r="D5" s="34"/>
      <c r="E5" s="34">
        <v>9</v>
      </c>
      <c r="F5" s="34">
        <v>2</v>
      </c>
      <c r="G5" s="34">
        <v>3</v>
      </c>
      <c r="H5" s="34">
        <f t="shared" si="0"/>
        <v>128</v>
      </c>
      <c r="I5" s="34" t="str">
        <f t="shared" si="1"/>
        <v/>
      </c>
      <c r="J5" s="34">
        <v>0</v>
      </c>
      <c r="K5" s="34">
        <f>IF(P5=1,_xlfn.XLOOKUP(B5,'極スコア(裏)_DB'!$A$2:$A$171,'極スコア(裏)_DB'!$B$2:$B$171,"점수 정보 없음",1,1),_xlfn.XLOOKUP(B5,極スコア_DB!$A$1:$A$962,極スコア_DB!$B$1:$B$962,"점수 정보 없음",1,1))</f>
        <v>1009860</v>
      </c>
      <c r="L5" s="34">
        <v>0</v>
      </c>
      <c r="M5" s="34">
        <v>0</v>
      </c>
      <c r="N5" s="25"/>
      <c r="O5" s="32">
        <v>8</v>
      </c>
      <c r="P5" s="32">
        <v>0</v>
      </c>
    </row>
    <row r="6" spans="1:17" ht="18.75" x14ac:dyDescent="0.3">
      <c r="A6" s="25">
        <f>IF(P6=1,_xlfn.XLOOKUP(B6,SongID_DB!$B$2:$B$964,SongID_DB!$A$2:$A$964,,1,1)+2000,_xlfn.XLOOKUP(B6,SongID_DB!$B$2:$B$964,SongID_DB!$A$2:$A$964,,1,1))</f>
        <v>2310</v>
      </c>
      <c r="B6" s="33" t="s">
        <v>420</v>
      </c>
      <c r="C6" s="34" t="s">
        <v>648</v>
      </c>
      <c r="D6" s="34"/>
      <c r="E6" s="34">
        <v>9</v>
      </c>
      <c r="F6" s="34">
        <v>2</v>
      </c>
      <c r="G6" s="34">
        <v>4</v>
      </c>
      <c r="H6" s="34">
        <f t="shared" si="0"/>
        <v>8</v>
      </c>
      <c r="I6" s="34" t="str">
        <f t="shared" si="1"/>
        <v/>
      </c>
      <c r="J6" s="34">
        <v>0</v>
      </c>
      <c r="K6" s="34">
        <f>IF(P6=1,_xlfn.XLOOKUP(B6,'極スコア(裏)_DB'!$A$2:$A$171,'極スコア(裏)_DB'!$B$2:$B$171,"점수 정보 없음",1,1),_xlfn.XLOOKUP(B6,極スコア_DB!$A$1:$A$962,極スコア_DB!$B$1:$B$962,"점수 정보 없음",1,1))</f>
        <v>1003500</v>
      </c>
      <c r="L6" s="34">
        <v>0</v>
      </c>
      <c r="M6" s="34">
        <v>0</v>
      </c>
      <c r="N6" s="25"/>
      <c r="O6" s="32">
        <v>4</v>
      </c>
      <c r="P6" s="32">
        <v>1</v>
      </c>
    </row>
    <row r="7" spans="1:17" x14ac:dyDescent="0.3">
      <c r="A7" s="25">
        <f>IF(P7=1,_xlfn.XLOOKUP(B7,SongID_DB!$B$2:$B$964,SongID_DB!$A$2:$A$964,,1,1)+2000,_xlfn.XLOOKUP(B7,SongID_DB!$B$2:$B$964,SongID_DB!$A$2:$A$964,,1,1))</f>
        <v>2324</v>
      </c>
      <c r="B7" s="33" t="s">
        <v>421</v>
      </c>
      <c r="C7" s="34"/>
      <c r="D7" s="34"/>
      <c r="E7" s="34">
        <v>9</v>
      </c>
      <c r="F7" s="34">
        <v>2</v>
      </c>
      <c r="G7" s="34">
        <v>5</v>
      </c>
      <c r="H7" s="34">
        <f t="shared" si="0"/>
        <v>128</v>
      </c>
      <c r="I7" s="34" t="str">
        <f t="shared" si="1"/>
        <v/>
      </c>
      <c r="J7" s="34">
        <v>0</v>
      </c>
      <c r="K7" s="34">
        <f>IF(P7=1,_xlfn.XLOOKUP(B7,'極スコア(裏)_DB'!$A$2:$A$171,'極スコア(裏)_DB'!$B$2:$B$171,"점수 정보 없음",1,1),_xlfn.XLOOKUP(B7,極スコア_DB!$A$1:$A$962,極スコア_DB!$B$1:$B$962,"점수 정보 없음",1,1))</f>
        <v>1003500</v>
      </c>
      <c r="L7" s="34">
        <v>0</v>
      </c>
      <c r="M7" s="34">
        <v>0</v>
      </c>
      <c r="N7" s="25"/>
      <c r="O7" s="32">
        <v>8</v>
      </c>
      <c r="P7" s="32">
        <v>1</v>
      </c>
    </row>
    <row r="8" spans="1:17" x14ac:dyDescent="0.3">
      <c r="A8" s="25">
        <f>IF(P8=1,_xlfn.XLOOKUP(B8,SongID_DB!$B$2:$B$964,SongID_DB!$A$2:$A$964,,1,1)+2000,_xlfn.XLOOKUP(B8,SongID_DB!$B$2:$B$964,SongID_DB!$A$2:$A$964,,1,1))</f>
        <v>819</v>
      </c>
      <c r="B8" s="33" t="s">
        <v>222</v>
      </c>
      <c r="C8" s="34" t="s">
        <v>47</v>
      </c>
      <c r="D8" s="34"/>
      <c r="E8" s="34">
        <v>9</v>
      </c>
      <c r="F8" s="34">
        <v>2</v>
      </c>
      <c r="G8" s="34">
        <v>6</v>
      </c>
      <c r="H8" s="34">
        <f t="shared" si="0"/>
        <v>128</v>
      </c>
      <c r="I8" s="34" t="str">
        <f t="shared" si="1"/>
        <v/>
      </c>
      <c r="J8" s="34">
        <v>0</v>
      </c>
      <c r="K8" s="34">
        <f>IF(P8=1,_xlfn.XLOOKUP(B8,'極スコア(裏)_DB'!$A$2:$A$171,'極スコア(裏)_DB'!$B$2:$B$171,"점수 정보 없음",1,1),_xlfn.XLOOKUP(B8,極スコア_DB!$A$1:$A$962,極スコア_DB!$B$1:$B$962,"점수 정보 없음",1,1))</f>
        <v>0</v>
      </c>
      <c r="L8" s="34">
        <v>0</v>
      </c>
      <c r="M8" s="34">
        <v>0</v>
      </c>
      <c r="N8" s="25"/>
      <c r="O8" s="32">
        <v>8</v>
      </c>
      <c r="P8" s="32">
        <v>0</v>
      </c>
    </row>
    <row r="9" spans="1:17" x14ac:dyDescent="0.3">
      <c r="A9" s="25">
        <f>IF(P9=1,_xlfn.XLOOKUP(B9,SongID_DB!$B$2:$B$964,SongID_DB!$A$2:$A$964,,1,1)+2000,_xlfn.XLOOKUP(B9,SongID_DB!$B$2:$B$964,SongID_DB!$A$2:$A$964,,1,1))</f>
        <v>168</v>
      </c>
      <c r="B9" s="32" t="s">
        <v>422</v>
      </c>
      <c r="C9" s="34" t="s">
        <v>649</v>
      </c>
      <c r="D9" s="34"/>
      <c r="E9" s="34">
        <v>9</v>
      </c>
      <c r="F9" s="34">
        <v>2</v>
      </c>
      <c r="G9" s="34">
        <v>7</v>
      </c>
      <c r="H9" s="34">
        <f t="shared" si="0"/>
        <v>8</v>
      </c>
      <c r="I9" s="34" t="str">
        <f t="shared" si="1"/>
        <v/>
      </c>
      <c r="J9" s="34">
        <v>0</v>
      </c>
      <c r="K9" s="34">
        <f>IF(P9=1,_xlfn.XLOOKUP(B9,'極スコア(裏)_DB'!$A$2:$A$171,'極スコア(裏)_DB'!$B$2:$B$171,"점수 정보 없음",1,1),_xlfn.XLOOKUP(B9,極スコア_DB!$A$1:$A$962,極スコア_DB!$B$1:$B$962,"점수 정보 없음",1,1))</f>
        <v>1000080</v>
      </c>
      <c r="L9" s="34">
        <v>0</v>
      </c>
      <c r="M9" s="34">
        <v>0</v>
      </c>
      <c r="N9" s="25"/>
      <c r="O9" s="32">
        <v>4</v>
      </c>
      <c r="P9" s="32">
        <v>0</v>
      </c>
    </row>
    <row r="10" spans="1:17" ht="18.75" x14ac:dyDescent="0.3">
      <c r="A10" s="25">
        <f>IF(P10=1,_xlfn.XLOOKUP(B10,SongID_DB!$B$2:$B$964,SongID_DB!$A$2:$A$964,,1,1)+2000,_xlfn.XLOOKUP(B10,SongID_DB!$B$2:$B$964,SongID_DB!$A$2:$A$964,,1,1))</f>
        <v>948</v>
      </c>
      <c r="B10" s="32" t="s">
        <v>423</v>
      </c>
      <c r="C10" s="34" t="s">
        <v>650</v>
      </c>
      <c r="D10" s="34"/>
      <c r="E10" s="34">
        <v>9</v>
      </c>
      <c r="F10" s="34">
        <v>2</v>
      </c>
      <c r="G10" s="34">
        <v>8</v>
      </c>
      <c r="H10" s="34">
        <f t="shared" si="0"/>
        <v>32</v>
      </c>
      <c r="I10" s="34" t="str">
        <f t="shared" si="1"/>
        <v/>
      </c>
      <c r="J10" s="34">
        <v>0</v>
      </c>
      <c r="K10" s="34">
        <f>IF(P10=1,_xlfn.XLOOKUP(B10,'極スコア(裏)_DB'!$A$2:$A$171,'極スコア(裏)_DB'!$B$2:$B$171,"점수 정보 없음",1,1),_xlfn.XLOOKUP(B10,極スコア_DB!$A$1:$A$962,極スコア_DB!$B$1:$B$962,"점수 정보 없음",1,1))</f>
        <v>1007100</v>
      </c>
      <c r="L10" s="34">
        <v>0</v>
      </c>
      <c r="M10" s="34">
        <v>0</v>
      </c>
      <c r="N10" s="25"/>
      <c r="O10" s="32">
        <v>6</v>
      </c>
      <c r="P10" s="32">
        <v>0</v>
      </c>
    </row>
    <row r="11" spans="1:17" x14ac:dyDescent="0.3">
      <c r="A11" s="25">
        <f>IF(P11=1,_xlfn.XLOOKUP(B11,SongID_DB!$B$2:$B$964,SongID_DB!$A$2:$A$964,,1,1)+2000,_xlfn.XLOOKUP(B11,SongID_DB!$B$2:$B$964,SongID_DB!$A$2:$A$964,,1,1))</f>
        <v>3058</v>
      </c>
      <c r="B11" s="32" t="s">
        <v>424</v>
      </c>
      <c r="C11" s="34" t="s">
        <v>651</v>
      </c>
      <c r="D11" s="34"/>
      <c r="E11" s="34">
        <v>9</v>
      </c>
      <c r="F11" s="34">
        <v>2</v>
      </c>
      <c r="G11" s="34">
        <v>9</v>
      </c>
      <c r="H11" s="34">
        <f t="shared" si="0"/>
        <v>128</v>
      </c>
      <c r="I11" s="34" t="str">
        <f t="shared" si="1"/>
        <v/>
      </c>
      <c r="J11" s="34">
        <v>0</v>
      </c>
      <c r="K11" s="34">
        <f>IF(P11=1,_xlfn.XLOOKUP(B11,'極スコア(裏)_DB'!$A$2:$A$171,'極スコア(裏)_DB'!$B$2:$B$171,"점수 정보 없음",1,1),_xlfn.XLOOKUP(B11,極スコア_DB!$A$1:$A$962,極スコア_DB!$B$1:$B$962,"점수 정보 없음",1,1))</f>
        <v>1002880</v>
      </c>
      <c r="L11" s="34">
        <v>0</v>
      </c>
      <c r="M11" s="34">
        <v>0</v>
      </c>
      <c r="N11" s="25"/>
      <c r="O11" s="34">
        <v>8</v>
      </c>
      <c r="P11" s="34">
        <v>1</v>
      </c>
    </row>
    <row r="12" spans="1:17" x14ac:dyDescent="0.3">
      <c r="A12" s="25">
        <f>IF(P12=1,_xlfn.XLOOKUP(B12,SongID_DB!$B$2:$B$964,SongID_DB!$A$2:$A$964,,1,1)+2000,_xlfn.XLOOKUP(B12,SongID_DB!$B$2:$B$964,SongID_DB!$A$2:$A$964,,1,1))</f>
        <v>2951</v>
      </c>
      <c r="B12" s="32" t="s">
        <v>425</v>
      </c>
      <c r="C12" s="34" t="s">
        <v>652</v>
      </c>
      <c r="D12" s="34"/>
      <c r="E12" s="34">
        <v>9</v>
      </c>
      <c r="F12" s="34">
        <v>2</v>
      </c>
      <c r="G12" s="34">
        <v>10</v>
      </c>
      <c r="H12" s="34">
        <f t="shared" si="0"/>
        <v>32</v>
      </c>
      <c r="I12" s="34" t="str">
        <f t="shared" si="1"/>
        <v/>
      </c>
      <c r="J12" s="34">
        <v>0</v>
      </c>
      <c r="K12" s="34">
        <f>IF(P12=1,_xlfn.XLOOKUP(B12,'極スコア(裏)_DB'!$A$2:$A$171,'極スコア(裏)_DB'!$B$2:$B$171,"점수 정보 없음",1,1),_xlfn.XLOOKUP(B12,極スコア_DB!$A$1:$A$962,極スコア_DB!$B$1:$B$962,"점수 정보 없음",1,1))</f>
        <v>1001040</v>
      </c>
      <c r="L12" s="34">
        <v>0</v>
      </c>
      <c r="M12" s="34">
        <v>0</v>
      </c>
      <c r="N12" s="25"/>
      <c r="O12" s="32">
        <v>6</v>
      </c>
      <c r="P12" s="32">
        <v>1</v>
      </c>
    </row>
    <row r="13" spans="1:17" ht="18.75" x14ac:dyDescent="0.3">
      <c r="A13" s="25">
        <f>IF(P13=1,_xlfn.XLOOKUP(B13,SongID_DB!$B$2:$B$964,SongID_DB!$A$2:$A$964,,1,1)+2000,_xlfn.XLOOKUP(B13,SongID_DB!$B$2:$B$964,SongID_DB!$A$2:$A$964,,1,1))</f>
        <v>2606</v>
      </c>
      <c r="B13" s="32" t="s">
        <v>426</v>
      </c>
      <c r="C13" s="34" t="s">
        <v>653</v>
      </c>
      <c r="D13" s="34"/>
      <c r="E13" s="34">
        <v>9</v>
      </c>
      <c r="F13" s="34">
        <v>2</v>
      </c>
      <c r="G13" s="34">
        <v>11</v>
      </c>
      <c r="H13" s="34">
        <f t="shared" si="0"/>
        <v>8</v>
      </c>
      <c r="I13" s="34" t="str">
        <f t="shared" si="1"/>
        <v/>
      </c>
      <c r="J13" s="34">
        <v>0</v>
      </c>
      <c r="K13" s="34">
        <f>IF(P13=1,_xlfn.XLOOKUP(B13,'極スコア(裏)_DB'!$A$2:$A$171,'極スコア(裏)_DB'!$B$2:$B$171,"점수 정보 없음",1,1),_xlfn.XLOOKUP(B13,極スコア_DB!$A$1:$A$962,極スコア_DB!$B$1:$B$962,"점수 정보 없음",1,1))</f>
        <v>1003300</v>
      </c>
      <c r="L13" s="34">
        <v>0</v>
      </c>
      <c r="M13" s="34">
        <v>0</v>
      </c>
      <c r="N13" s="25"/>
      <c r="O13" s="32">
        <v>4</v>
      </c>
      <c r="P13" s="32">
        <v>1</v>
      </c>
    </row>
    <row r="14" spans="1:17" x14ac:dyDescent="0.3">
      <c r="A14" s="25">
        <f>IF(P14=1,_xlfn.XLOOKUP(B14,SongID_DB!$B$2:$B$964,SongID_DB!$A$2:$A$964,,1,1)+2000,_xlfn.XLOOKUP(B14,SongID_DB!$B$2:$B$964,SongID_DB!$A$2:$A$964,,1,1))</f>
        <v>994</v>
      </c>
      <c r="B14" s="32" t="s">
        <v>427</v>
      </c>
      <c r="C14" s="34" t="s">
        <v>654</v>
      </c>
      <c r="D14" s="34"/>
      <c r="E14" s="34">
        <v>9</v>
      </c>
      <c r="F14" s="34">
        <v>2</v>
      </c>
      <c r="G14" s="34">
        <v>12</v>
      </c>
      <c r="H14" s="34">
        <f t="shared" si="0"/>
        <v>128</v>
      </c>
      <c r="I14" s="34" t="str">
        <f t="shared" si="1"/>
        <v/>
      </c>
      <c r="J14" s="34">
        <v>0</v>
      </c>
      <c r="K14" s="34">
        <f>IF(P14=1,_xlfn.XLOOKUP(B14,'極スコア(裏)_DB'!$A$2:$A$171,'極スコア(裏)_DB'!$B$2:$B$171,"점수 정보 없음",1,1),_xlfn.XLOOKUP(B14,極スコア_DB!$A$1:$A$962,極スコア_DB!$B$1:$B$962,"점수 정보 없음",1,1))</f>
        <v>1003370</v>
      </c>
      <c r="L14" s="34">
        <v>0</v>
      </c>
      <c r="M14" s="34">
        <v>0</v>
      </c>
      <c r="N14" s="25"/>
      <c r="O14" s="32">
        <v>8</v>
      </c>
      <c r="P14" s="32">
        <v>0</v>
      </c>
    </row>
    <row r="15" spans="1:17" ht="18.75" x14ac:dyDescent="0.3">
      <c r="A15" s="25">
        <f>IF(P15=1,_xlfn.XLOOKUP(B15,SongID_DB!$B$2:$B$964,SongID_DB!$A$2:$A$964,,1,1)+2000,_xlfn.XLOOKUP(B15,SongID_DB!$B$2:$B$964,SongID_DB!$A$2:$A$964,,1,1))</f>
        <v>914</v>
      </c>
      <c r="B15" s="32" t="s">
        <v>428</v>
      </c>
      <c r="C15" s="34" t="s">
        <v>655</v>
      </c>
      <c r="D15" s="34"/>
      <c r="E15" s="34">
        <v>9</v>
      </c>
      <c r="F15" s="34">
        <v>2</v>
      </c>
      <c r="G15" s="34">
        <v>13</v>
      </c>
      <c r="H15" s="34">
        <f t="shared" si="0"/>
        <v>16</v>
      </c>
      <c r="I15" s="34" t="str">
        <f t="shared" si="1"/>
        <v/>
      </c>
      <c r="J15" s="34">
        <v>0</v>
      </c>
      <c r="K15" s="34">
        <f>IF(P15=1,_xlfn.XLOOKUP(B15,'極スコア(裏)_DB'!$A$2:$A$171,'極スコア(裏)_DB'!$B$2:$B$171,"점수 정보 없음",1,1),_xlfn.XLOOKUP(B15,極スコア_DB!$A$1:$A$962,極スコア_DB!$B$1:$B$962,"점수 정보 없음",1,1))</f>
        <v>1007090</v>
      </c>
      <c r="L15" s="34">
        <v>0</v>
      </c>
      <c r="M15" s="34">
        <v>0</v>
      </c>
      <c r="N15" s="25"/>
      <c r="O15" s="32">
        <v>5</v>
      </c>
      <c r="P15" s="32">
        <v>0</v>
      </c>
    </row>
    <row r="16" spans="1:17" x14ac:dyDescent="0.3">
      <c r="A16" s="25">
        <f>IF(P16=1,_xlfn.XLOOKUP(B16,SongID_DB!$B$2:$B$964,SongID_DB!$A$2:$A$964,,1,1)+2000,_xlfn.XLOOKUP(B16,SongID_DB!$B$2:$B$964,SongID_DB!$A$2:$A$964,,1,1))</f>
        <v>864</v>
      </c>
      <c r="B16" s="32" t="s">
        <v>429</v>
      </c>
      <c r="C16" s="34" t="s">
        <v>656</v>
      </c>
      <c r="D16" s="34"/>
      <c r="E16" s="34">
        <v>9</v>
      </c>
      <c r="F16" s="34">
        <v>2</v>
      </c>
      <c r="G16" s="34">
        <v>14</v>
      </c>
      <c r="H16" s="34">
        <f t="shared" si="0"/>
        <v>16</v>
      </c>
      <c r="I16" s="34" t="str">
        <f t="shared" si="1"/>
        <v/>
      </c>
      <c r="J16" s="34">
        <v>0</v>
      </c>
      <c r="K16" s="34">
        <f>IF(P16=1,_xlfn.XLOOKUP(B16,'極スコア(裏)_DB'!$A$2:$A$171,'極スコア(裏)_DB'!$B$2:$B$171,"점수 정보 없음",1,1),_xlfn.XLOOKUP(B16,極スコア_DB!$A$1:$A$962,極スコア_DB!$B$1:$B$962,"점수 정보 없음",1,1))</f>
        <v>1001240</v>
      </c>
      <c r="L16" s="34">
        <v>0</v>
      </c>
      <c r="M16" s="34">
        <v>0</v>
      </c>
      <c r="N16" s="25"/>
      <c r="O16" s="32">
        <v>5</v>
      </c>
      <c r="P16" s="32">
        <v>0</v>
      </c>
    </row>
    <row r="17" spans="1:16" x14ac:dyDescent="0.3">
      <c r="A17" s="25">
        <f>IF(P17=1,_xlfn.XLOOKUP(B17,SongID_DB!$B$2:$B$964,SongID_DB!$A$2:$A$964,,1,1)+2000,_xlfn.XLOOKUP(B17,SongID_DB!$B$2:$B$964,SongID_DB!$A$2:$A$964,,1,1))</f>
        <v>21</v>
      </c>
      <c r="B17" s="32" t="s">
        <v>430</v>
      </c>
      <c r="C17" s="34"/>
      <c r="D17" s="34"/>
      <c r="E17" s="34">
        <v>9</v>
      </c>
      <c r="F17" s="34">
        <v>2</v>
      </c>
      <c r="G17" s="34">
        <v>15</v>
      </c>
      <c r="H17" s="34">
        <f t="shared" si="0"/>
        <v>128</v>
      </c>
      <c r="I17" s="34" t="str">
        <f t="shared" si="1"/>
        <v/>
      </c>
      <c r="J17" s="34">
        <v>9</v>
      </c>
      <c r="K17" s="34">
        <f>IF(P17=1,_xlfn.XLOOKUP(B17,'極スコア(裏)_DB'!$A$2:$A$171,'極スコア(裏)_DB'!$B$2:$B$171,"점수 정보 없음",1,1),_xlfn.XLOOKUP(B17,極スコア_DB!$A$1:$A$962,極スコア_DB!$B$1:$B$962,"점수 정보 없음",1,1))</f>
        <v>1007500</v>
      </c>
      <c r="L17" s="34">
        <v>0</v>
      </c>
      <c r="M17" s="34">
        <v>0</v>
      </c>
      <c r="N17" s="25"/>
      <c r="O17" s="32">
        <v>8</v>
      </c>
      <c r="P17" s="32">
        <v>0</v>
      </c>
    </row>
    <row r="18" spans="1:16" x14ac:dyDescent="0.3">
      <c r="A18" s="25">
        <f>IF(P18=1,_xlfn.XLOOKUP(B18,SongID_DB!$B$2:$B$964,SongID_DB!$A$2:$A$964,,1,1)+2000,_xlfn.XLOOKUP(B18,SongID_DB!$B$2:$B$964,SongID_DB!$A$2:$A$964,,1,1))</f>
        <v>5</v>
      </c>
      <c r="B18" s="35" t="s">
        <v>431</v>
      </c>
      <c r="C18" s="34" t="s">
        <v>657</v>
      </c>
      <c r="D18" s="34"/>
      <c r="E18" s="34">
        <v>9</v>
      </c>
      <c r="F18" s="34">
        <v>2</v>
      </c>
      <c r="G18" s="34">
        <v>16</v>
      </c>
      <c r="H18" s="34">
        <f t="shared" si="0"/>
        <v>128</v>
      </c>
      <c r="I18" s="34" t="str">
        <f t="shared" si="1"/>
        <v/>
      </c>
      <c r="J18" s="34">
        <v>0</v>
      </c>
      <c r="K18" s="34">
        <f>IF(P18=1,_xlfn.XLOOKUP(B18,'極スコア(裏)_DB'!$A$2:$A$171,'極スコア(裏)_DB'!$B$2:$B$171,"점수 정보 없음",1,1),_xlfn.XLOOKUP(B18,極スコア_DB!$A$1:$A$962,極スコア_DB!$B$1:$B$962,"점수 정보 없음",1,1))</f>
        <v>1003060</v>
      </c>
      <c r="L18" s="34">
        <v>0</v>
      </c>
      <c r="M18" s="34">
        <v>0</v>
      </c>
      <c r="N18" s="25"/>
      <c r="O18" s="32">
        <v>8</v>
      </c>
      <c r="P18" s="32">
        <v>0</v>
      </c>
    </row>
    <row r="19" spans="1:16" x14ac:dyDescent="0.3">
      <c r="A19" s="25">
        <f>IF(P19=1,_xlfn.XLOOKUP(B19,SongID_DB!$B$2:$B$964,SongID_DB!$A$2:$A$964,,1,1)+2000,_xlfn.XLOOKUP(B19,SongID_DB!$B$2:$B$964,SongID_DB!$A$2:$A$964,,1,1))</f>
        <v>96</v>
      </c>
      <c r="B19" s="36" t="s">
        <v>432</v>
      </c>
      <c r="C19" s="36" t="s">
        <v>658</v>
      </c>
      <c r="D19" s="40"/>
      <c r="E19" s="37">
        <v>9</v>
      </c>
      <c r="F19" s="37">
        <v>3</v>
      </c>
      <c r="G19" s="36">
        <v>0</v>
      </c>
      <c r="H19" s="37">
        <f>2^O19/2</f>
        <v>64</v>
      </c>
      <c r="I19" s="40" t="str">
        <f t="shared" si="1"/>
        <v/>
      </c>
      <c r="J19" s="37">
        <v>0</v>
      </c>
      <c r="K19" s="37">
        <f>IF(P19=1,_xlfn.XLOOKUP(B19,'極スコア(裏)_DB'!$A$2:$A$171,'極スコア(裏)_DB'!$B$2:$B$171,"점수 정보 없음",1,1),_xlfn.XLOOKUP(B19,極スコア_DB!$A$1:$A$962,極スコア_DB!$B$1:$B$962,"점수 정보 없음",1,1))</f>
        <v>1004040</v>
      </c>
      <c r="L19" s="36">
        <v>0</v>
      </c>
      <c r="M19" s="36">
        <v>0</v>
      </c>
      <c r="N19" s="25"/>
      <c r="O19" s="37">
        <v>7</v>
      </c>
      <c r="P19" s="37">
        <v>0</v>
      </c>
    </row>
    <row r="20" spans="1:16" x14ac:dyDescent="0.3">
      <c r="A20" s="25">
        <f>IF(P20=1,_xlfn.XLOOKUP(B20,SongID_DB!$B$2:$B$964,SongID_DB!$A$2:$A$964,,1,1)+2000,_xlfn.XLOOKUP(B20,SongID_DB!$B$2:$B$964,SongID_DB!$A$2:$A$964,,1,1))</f>
        <v>866</v>
      </c>
      <c r="B20" s="36" t="s">
        <v>433</v>
      </c>
      <c r="C20" s="36" t="s">
        <v>43</v>
      </c>
      <c r="D20" s="40"/>
      <c r="E20" s="37">
        <v>9</v>
      </c>
      <c r="F20" s="37">
        <v>3</v>
      </c>
      <c r="G20" s="36">
        <v>1</v>
      </c>
      <c r="H20" s="37">
        <f t="shared" ref="H20:H56" si="2">2^O20/2</f>
        <v>128</v>
      </c>
      <c r="I20" s="40" t="str">
        <f t="shared" si="1"/>
        <v/>
      </c>
      <c r="J20" s="37">
        <v>0</v>
      </c>
      <c r="K20" s="37">
        <f>IF(P20=1,_xlfn.XLOOKUP(B20,'極スコア(裏)_DB'!$A$2:$A$171,'極スコア(裏)_DB'!$B$2:$B$171,"점수 정보 없음",1,1),_xlfn.XLOOKUP(B20,極スコア_DB!$A$1:$A$962,極スコア_DB!$B$1:$B$962,"점수 정보 없음",1,1))</f>
        <v>1002260</v>
      </c>
      <c r="L20" s="36">
        <v>0</v>
      </c>
      <c r="M20" s="36">
        <v>0</v>
      </c>
      <c r="N20" s="25"/>
      <c r="O20" s="37">
        <v>8</v>
      </c>
      <c r="P20" s="37">
        <v>0</v>
      </c>
    </row>
    <row r="21" spans="1:16" x14ac:dyDescent="0.3">
      <c r="A21" s="25">
        <f>IF(P21=1,_xlfn.XLOOKUP(B21,SongID_DB!$B$2:$B$964,SongID_DB!$A$2:$A$964,,1,1)+2000,_xlfn.XLOOKUP(B21,SongID_DB!$B$2:$B$964,SongID_DB!$A$2:$A$964,,1,1))</f>
        <v>2539</v>
      </c>
      <c r="B21" s="36" t="s">
        <v>434</v>
      </c>
      <c r="C21" s="37"/>
      <c r="D21" s="40"/>
      <c r="E21" s="37">
        <v>9</v>
      </c>
      <c r="F21" s="37">
        <v>3</v>
      </c>
      <c r="G21" s="36">
        <v>2</v>
      </c>
      <c r="H21" s="37">
        <f t="shared" si="2"/>
        <v>32</v>
      </c>
      <c r="I21" s="40" t="str">
        <f t="shared" si="1"/>
        <v/>
      </c>
      <c r="J21" s="37">
        <v>0</v>
      </c>
      <c r="K21" s="37">
        <f>IF(P21=1,_xlfn.XLOOKUP(B21,'極スコア(裏)_DB'!$A$2:$A$171,'極スコア(裏)_DB'!$B$2:$B$171,"점수 정보 없음",1,1),_xlfn.XLOOKUP(B21,極スコア_DB!$A$1:$A$962,極スコア_DB!$B$1:$B$962,"점수 정보 없음",1,1))</f>
        <v>1006500</v>
      </c>
      <c r="L21" s="36">
        <v>0</v>
      </c>
      <c r="M21" s="36">
        <v>0</v>
      </c>
      <c r="N21" s="25"/>
      <c r="O21" s="37">
        <v>6</v>
      </c>
      <c r="P21" s="37">
        <v>1</v>
      </c>
    </row>
    <row r="22" spans="1:16" x14ac:dyDescent="0.3">
      <c r="A22" s="25">
        <f>IF(P22=1,_xlfn.XLOOKUP(B22,SongID_DB!$B$2:$B$964,SongID_DB!$A$2:$A$964,,1,1)+2000,_xlfn.XLOOKUP(B22,SongID_DB!$B$2:$B$964,SongID_DB!$A$2:$A$964,,1,1))</f>
        <v>797</v>
      </c>
      <c r="B22" s="36" t="s">
        <v>435</v>
      </c>
      <c r="C22" s="36"/>
      <c r="D22" s="40"/>
      <c r="E22" s="37">
        <v>9</v>
      </c>
      <c r="F22" s="37">
        <v>3</v>
      </c>
      <c r="G22" s="36">
        <v>3</v>
      </c>
      <c r="H22" s="37">
        <f t="shared" si="2"/>
        <v>16</v>
      </c>
      <c r="I22" s="40" t="str">
        <f t="shared" si="1"/>
        <v/>
      </c>
      <c r="J22" s="37">
        <v>0</v>
      </c>
      <c r="K22" s="37">
        <f>IF(P22=1,_xlfn.XLOOKUP(B22,'極スコア(裏)_DB'!$A$2:$A$171,'極スコア(裏)_DB'!$B$2:$B$171,"점수 정보 없음",1,1),_xlfn.XLOOKUP(B22,極スコア_DB!$A$1:$A$962,極スコア_DB!$B$1:$B$962,"점수 정보 없음",1,1))</f>
        <v>1001670</v>
      </c>
      <c r="L22" s="36">
        <v>0</v>
      </c>
      <c r="M22" s="36">
        <v>0</v>
      </c>
      <c r="N22" s="25"/>
      <c r="O22" s="37">
        <v>5</v>
      </c>
      <c r="P22" s="37">
        <v>0</v>
      </c>
    </row>
    <row r="23" spans="1:16" x14ac:dyDescent="0.3">
      <c r="A23" s="25">
        <f>IF(P23=1,_xlfn.XLOOKUP(B23,SongID_DB!$B$2:$B$964,SongID_DB!$A$2:$A$964,,1,1)+2000,_xlfn.XLOOKUP(B23,SongID_DB!$B$2:$B$964,SongID_DB!$A$2:$A$964,,1,1))</f>
        <v>2178</v>
      </c>
      <c r="B23" s="36" t="s">
        <v>436</v>
      </c>
      <c r="C23" s="36" t="s">
        <v>659</v>
      </c>
      <c r="D23" s="40"/>
      <c r="E23" s="37">
        <v>9</v>
      </c>
      <c r="F23" s="37">
        <v>3</v>
      </c>
      <c r="G23" s="36">
        <v>4</v>
      </c>
      <c r="H23" s="37">
        <f t="shared" si="2"/>
        <v>128</v>
      </c>
      <c r="I23" s="40" t="str">
        <f t="shared" si="1"/>
        <v/>
      </c>
      <c r="J23" s="37">
        <v>0</v>
      </c>
      <c r="K23" s="37">
        <f>IF(P23=1,_xlfn.XLOOKUP(B23,'極スコア(裏)_DB'!$A$2:$A$171,'極スコア(裏)_DB'!$B$2:$B$171,"점수 정보 없음",1,1),_xlfn.XLOOKUP(B23,極スコア_DB!$A$1:$A$962,極スコア_DB!$B$1:$B$962,"점수 정보 없음",1,1))</f>
        <v>1001600</v>
      </c>
      <c r="L23" s="36">
        <v>0</v>
      </c>
      <c r="M23" s="36">
        <v>0</v>
      </c>
      <c r="N23" s="25"/>
      <c r="O23" s="37">
        <v>8</v>
      </c>
      <c r="P23" s="37">
        <v>1</v>
      </c>
    </row>
    <row r="24" spans="1:16" x14ac:dyDescent="0.3">
      <c r="A24" s="25">
        <f>IF(P24=1,_xlfn.XLOOKUP(B24,SongID_DB!$B$2:$B$964,SongID_DB!$A$2:$A$964,,1,1)+2000,_xlfn.XLOOKUP(B24,SongID_DB!$B$2:$B$964,SongID_DB!$A$2:$A$964,,1,1))</f>
        <v>750</v>
      </c>
      <c r="B24" s="36" t="s">
        <v>437</v>
      </c>
      <c r="C24" s="36"/>
      <c r="D24" s="40"/>
      <c r="E24" s="37">
        <v>9</v>
      </c>
      <c r="F24" s="37">
        <v>3</v>
      </c>
      <c r="G24" s="36">
        <v>5</v>
      </c>
      <c r="H24" s="37">
        <f t="shared" si="2"/>
        <v>128</v>
      </c>
      <c r="I24" s="40" t="str">
        <f t="shared" si="1"/>
        <v/>
      </c>
      <c r="J24" s="37">
        <v>0</v>
      </c>
      <c r="K24" s="37">
        <f>IF(P24=1,_xlfn.XLOOKUP(B24,'極スコア(裏)_DB'!$A$2:$A$171,'極スコア(裏)_DB'!$B$2:$B$171,"점수 정보 없음",1,1),_xlfn.XLOOKUP(B24,極スコア_DB!$A$1:$A$962,極スコア_DB!$B$1:$B$962,"점수 정보 없음",1,1))</f>
        <v>0</v>
      </c>
      <c r="L24" s="36">
        <v>0</v>
      </c>
      <c r="M24" s="36">
        <v>0</v>
      </c>
      <c r="N24" s="25"/>
      <c r="O24" s="37">
        <v>8</v>
      </c>
      <c r="P24" s="37">
        <v>0</v>
      </c>
    </row>
    <row r="25" spans="1:16" ht="18.75" x14ac:dyDescent="0.3">
      <c r="A25" s="25">
        <f>IF(P25=1,_xlfn.XLOOKUP(B25,SongID_DB!$B$2:$B$964,SongID_DB!$A$2:$A$964,,1,1)+2000,_xlfn.XLOOKUP(B25,SongID_DB!$B$2:$B$964,SongID_DB!$A$2:$A$964,,1,1))</f>
        <v>785</v>
      </c>
      <c r="B25" s="36" t="s">
        <v>438</v>
      </c>
      <c r="C25" s="37" t="s">
        <v>660</v>
      </c>
      <c r="D25" s="40"/>
      <c r="E25" s="37">
        <v>9</v>
      </c>
      <c r="F25" s="37">
        <v>3</v>
      </c>
      <c r="G25" s="36">
        <v>6</v>
      </c>
      <c r="H25" s="37">
        <f t="shared" si="2"/>
        <v>128</v>
      </c>
      <c r="I25" s="40" t="str">
        <f t="shared" si="1"/>
        <v/>
      </c>
      <c r="J25" s="37">
        <v>0</v>
      </c>
      <c r="K25" s="37">
        <f>IF(P25=1,_xlfn.XLOOKUP(B25,'極スコア(裏)_DB'!$A$2:$A$171,'極スコア(裏)_DB'!$B$2:$B$171,"점수 정보 없음",1,1),_xlfn.XLOOKUP(B25,極スコア_DB!$A$1:$A$962,極スコア_DB!$B$1:$B$962,"점수 정보 없음",1,1))</f>
        <v>0</v>
      </c>
      <c r="L25" s="36">
        <v>0</v>
      </c>
      <c r="M25" s="36">
        <v>0</v>
      </c>
      <c r="N25" s="25"/>
      <c r="O25" s="37">
        <v>8</v>
      </c>
      <c r="P25" s="37">
        <v>0</v>
      </c>
    </row>
    <row r="26" spans="1:16" x14ac:dyDescent="0.3">
      <c r="A26" s="25">
        <f>IF(P26=1,_xlfn.XLOOKUP(B26,SongID_DB!$B$2:$B$964,SongID_DB!$A$2:$A$964,,1,1)+2000,_xlfn.XLOOKUP(B26,SongID_DB!$B$2:$B$964,SongID_DB!$A$2:$A$964,,1,1))</f>
        <v>572</v>
      </c>
      <c r="B26" s="36" t="s">
        <v>439</v>
      </c>
      <c r="C26" s="37"/>
      <c r="D26" s="40"/>
      <c r="E26" s="37">
        <v>9</v>
      </c>
      <c r="F26" s="37">
        <v>3</v>
      </c>
      <c r="G26" s="36">
        <v>7</v>
      </c>
      <c r="H26" s="37">
        <f t="shared" si="2"/>
        <v>128</v>
      </c>
      <c r="I26" s="40" t="str">
        <f t="shared" si="1"/>
        <v/>
      </c>
      <c r="J26" s="37">
        <v>0</v>
      </c>
      <c r="K26" s="37">
        <f>IF(P26=1,_xlfn.XLOOKUP(B26,'極スコア(裏)_DB'!$A$2:$A$171,'極スコア(裏)_DB'!$B$2:$B$171,"점수 정보 없음",1,1),_xlfn.XLOOKUP(B26,極スコア_DB!$A$1:$A$962,極スコア_DB!$B$1:$B$962,"점수 정보 없음",1,1))</f>
        <v>1006750</v>
      </c>
      <c r="L26" s="36">
        <v>0</v>
      </c>
      <c r="M26" s="36">
        <v>0</v>
      </c>
      <c r="N26" s="25"/>
      <c r="O26" s="37">
        <v>8</v>
      </c>
      <c r="P26" s="37">
        <v>0</v>
      </c>
    </row>
    <row r="27" spans="1:16" x14ac:dyDescent="0.3">
      <c r="A27" s="25">
        <f>IF(P27=1,_xlfn.XLOOKUP(B27,SongID_DB!$B$2:$B$964,SongID_DB!$A$2:$A$964,,1,1)+2000,_xlfn.XLOOKUP(B27,SongID_DB!$B$2:$B$964,SongID_DB!$A$2:$A$964,,1,1))</f>
        <v>640</v>
      </c>
      <c r="B27" s="36" t="s">
        <v>440</v>
      </c>
      <c r="C27" s="37"/>
      <c r="D27" s="40"/>
      <c r="E27" s="37">
        <v>9</v>
      </c>
      <c r="F27" s="37">
        <v>3</v>
      </c>
      <c r="G27" s="36">
        <v>8</v>
      </c>
      <c r="H27" s="37">
        <f t="shared" si="2"/>
        <v>16</v>
      </c>
      <c r="I27" s="40" t="str">
        <f t="shared" si="1"/>
        <v/>
      </c>
      <c r="J27" s="37">
        <v>0</v>
      </c>
      <c r="K27" s="37">
        <f>IF(P27=1,_xlfn.XLOOKUP(B27,'極スコア(裏)_DB'!$A$2:$A$171,'極スコア(裏)_DB'!$B$2:$B$171,"점수 정보 없음",1,1),_xlfn.XLOOKUP(B27,極スコア_DB!$A$1:$A$962,極スコア_DB!$B$1:$B$962,"점수 정보 없음",1,1))</f>
        <v>1002080</v>
      </c>
      <c r="L27" s="36">
        <v>0</v>
      </c>
      <c r="M27" s="36">
        <v>0</v>
      </c>
      <c r="N27" s="25"/>
      <c r="O27" s="37">
        <v>5</v>
      </c>
      <c r="P27" s="37">
        <v>0</v>
      </c>
    </row>
    <row r="28" spans="1:16" x14ac:dyDescent="0.3">
      <c r="A28" s="25">
        <f>IF(P28=1,_xlfn.XLOOKUP(B28,SongID_DB!$B$2:$B$964,SongID_DB!$A$2:$A$964,,1,1)+2000,_xlfn.XLOOKUP(B28,SongID_DB!$B$2:$B$964,SongID_DB!$A$2:$A$964,,1,1))</f>
        <v>419</v>
      </c>
      <c r="B28" s="36" t="s">
        <v>441</v>
      </c>
      <c r="C28" s="37" t="s">
        <v>661</v>
      </c>
      <c r="D28" s="40"/>
      <c r="E28" s="37">
        <v>9</v>
      </c>
      <c r="F28" s="37">
        <v>3</v>
      </c>
      <c r="G28" s="36">
        <v>9</v>
      </c>
      <c r="H28" s="37">
        <f t="shared" si="2"/>
        <v>32</v>
      </c>
      <c r="I28" s="40" t="str">
        <f t="shared" si="1"/>
        <v/>
      </c>
      <c r="J28" s="37">
        <v>0</v>
      </c>
      <c r="K28" s="37">
        <f>IF(P28=1,_xlfn.XLOOKUP(B28,'極スコア(裏)_DB'!$A$2:$A$171,'極スコア(裏)_DB'!$B$2:$B$171,"점수 정보 없음",1,1),_xlfn.XLOOKUP(B28,極スコア_DB!$A$1:$A$962,極スコア_DB!$B$1:$B$962,"점수 정보 없음",1,1))</f>
        <v>1004010</v>
      </c>
      <c r="L28" s="36">
        <v>0</v>
      </c>
      <c r="M28" s="36">
        <v>0</v>
      </c>
      <c r="N28" s="25"/>
      <c r="O28" s="37">
        <v>6</v>
      </c>
      <c r="P28" s="37">
        <v>0</v>
      </c>
    </row>
    <row r="29" spans="1:16" x14ac:dyDescent="0.3">
      <c r="A29" s="25">
        <f>IF(P29=1,_xlfn.XLOOKUP(B29,SongID_DB!$B$2:$B$964,SongID_DB!$A$2:$A$964,,1,1)+2000,_xlfn.XLOOKUP(B29,SongID_DB!$B$2:$B$964,SongID_DB!$A$2:$A$964,,1,1))</f>
        <v>2221</v>
      </c>
      <c r="B29" s="36" t="s">
        <v>442</v>
      </c>
      <c r="C29" s="37"/>
      <c r="D29" s="40"/>
      <c r="E29" s="37">
        <v>9</v>
      </c>
      <c r="F29" s="37">
        <v>3</v>
      </c>
      <c r="G29" s="36">
        <v>10</v>
      </c>
      <c r="H29" s="37">
        <f t="shared" si="2"/>
        <v>128</v>
      </c>
      <c r="I29" s="40" t="str">
        <f t="shared" si="1"/>
        <v/>
      </c>
      <c r="J29" s="37">
        <v>0</v>
      </c>
      <c r="K29" s="37">
        <f>IF(P29=1,_xlfn.XLOOKUP(B29,'極スコア(裏)_DB'!$A$2:$A$171,'極スコア(裏)_DB'!$B$2:$B$171,"점수 정보 없음",1,1),_xlfn.XLOOKUP(B29,極スコア_DB!$A$1:$A$962,極スコア_DB!$B$1:$B$962,"점수 정보 없음",1,1))</f>
        <v>1000200</v>
      </c>
      <c r="L29" s="36">
        <v>0</v>
      </c>
      <c r="M29" s="36">
        <v>0</v>
      </c>
      <c r="N29" s="25"/>
      <c r="O29" s="37">
        <v>8</v>
      </c>
      <c r="P29" s="37">
        <v>1</v>
      </c>
    </row>
    <row r="30" spans="1:16" x14ac:dyDescent="0.3">
      <c r="A30" s="25">
        <f>IF(P30=1,_xlfn.XLOOKUP(B30,SongID_DB!$B$2:$B$964,SongID_DB!$A$2:$A$964,,1,1)+2000,_xlfn.XLOOKUP(B30,SongID_DB!$B$2:$B$964,SongID_DB!$A$2:$A$964,,1,1))</f>
        <v>517</v>
      </c>
      <c r="B30" s="36" t="s">
        <v>443</v>
      </c>
      <c r="C30" s="37" t="s">
        <v>662</v>
      </c>
      <c r="D30" s="40"/>
      <c r="E30" s="37">
        <v>9</v>
      </c>
      <c r="F30" s="37">
        <v>3</v>
      </c>
      <c r="G30" s="36">
        <v>11</v>
      </c>
      <c r="H30" s="37">
        <f t="shared" si="2"/>
        <v>16</v>
      </c>
      <c r="I30" s="40" t="str">
        <f t="shared" si="1"/>
        <v/>
      </c>
      <c r="J30" s="37">
        <v>0</v>
      </c>
      <c r="K30" s="37">
        <f>IF(P30=1,_xlfn.XLOOKUP(B30,'極スコア(裏)_DB'!$A$2:$A$171,'極スコア(裏)_DB'!$B$2:$B$171,"점수 정보 없음",1,1),_xlfn.XLOOKUP(B30,極スコア_DB!$A$1:$A$962,極スコア_DB!$B$1:$B$962,"점수 정보 없음",1,1))</f>
        <v>1003720</v>
      </c>
      <c r="L30" s="36">
        <v>0</v>
      </c>
      <c r="M30" s="36">
        <v>0</v>
      </c>
      <c r="N30" s="25"/>
      <c r="O30" s="37">
        <v>5</v>
      </c>
      <c r="P30" s="37">
        <v>0</v>
      </c>
    </row>
    <row r="31" spans="1:16" x14ac:dyDescent="0.3">
      <c r="A31" s="25">
        <f>IF(P31=1,_xlfn.XLOOKUP(B31,SongID_DB!$B$2:$B$964,SongID_DB!$A$2:$A$964,,1,1)+2000,_xlfn.XLOOKUP(B31,SongID_DB!$B$2:$B$964,SongID_DB!$A$2:$A$964,,1,1))</f>
        <v>844</v>
      </c>
      <c r="B31" s="36" t="s">
        <v>444</v>
      </c>
      <c r="C31" s="37"/>
      <c r="D31" s="40"/>
      <c r="E31" s="37">
        <v>9</v>
      </c>
      <c r="F31" s="37">
        <v>3</v>
      </c>
      <c r="G31" s="36">
        <v>12</v>
      </c>
      <c r="H31" s="37">
        <f t="shared" si="2"/>
        <v>32</v>
      </c>
      <c r="I31" s="40" t="str">
        <f t="shared" si="1"/>
        <v/>
      </c>
      <c r="J31" s="37">
        <v>0</v>
      </c>
      <c r="K31" s="37">
        <f>IF(P31=1,_xlfn.XLOOKUP(B31,'極スコア(裏)_DB'!$A$2:$A$171,'極スコア(裏)_DB'!$B$2:$B$171,"점수 정보 없음",1,1),_xlfn.XLOOKUP(B31,極スコア_DB!$A$1:$A$962,極スコア_DB!$B$1:$B$962,"점수 정보 없음",1,1))</f>
        <v>1007340</v>
      </c>
      <c r="L31" s="36">
        <v>0</v>
      </c>
      <c r="M31" s="36">
        <v>0</v>
      </c>
      <c r="N31" s="25"/>
      <c r="O31" s="37">
        <v>6</v>
      </c>
      <c r="P31" s="37">
        <v>0</v>
      </c>
    </row>
    <row r="32" spans="1:16" ht="18.75" x14ac:dyDescent="0.3">
      <c r="A32" s="25">
        <f>IF(P32=1,_xlfn.XLOOKUP(B32,SongID_DB!$B$2:$B$964,SongID_DB!$A$2:$A$964,,1,1)+2000,_xlfn.XLOOKUP(B32,SongID_DB!$B$2:$B$964,SongID_DB!$A$2:$A$964,,1,1))</f>
        <v>520</v>
      </c>
      <c r="B32" s="37" t="s">
        <v>445</v>
      </c>
      <c r="C32" s="37"/>
      <c r="D32" s="40"/>
      <c r="E32" s="37">
        <v>9</v>
      </c>
      <c r="F32" s="37">
        <v>3</v>
      </c>
      <c r="G32" s="36">
        <v>13</v>
      </c>
      <c r="H32" s="37">
        <f t="shared" si="2"/>
        <v>16</v>
      </c>
      <c r="I32" s="40" t="str">
        <f t="shared" si="1"/>
        <v>보면분기문제</v>
      </c>
      <c r="J32" s="37">
        <v>0</v>
      </c>
      <c r="K32" s="37">
        <f>IF(P32=1,_xlfn.XLOOKUP(B32,'極スコア(裏)_DB'!$A$2:$A$171,'極スコア(裏)_DB'!$B$2:$B$171,"점수 정보 없음",1,1),_xlfn.XLOOKUP(B32,極スコア_DB!$A$1:$A$962,極スコア_DB!$B$1:$B$962,"점수 정보 없음",1,1))</f>
        <v>1002130</v>
      </c>
      <c r="L32" s="36">
        <v>0</v>
      </c>
      <c r="M32" s="36">
        <v>0</v>
      </c>
      <c r="N32" s="25"/>
      <c r="O32" s="37">
        <v>5</v>
      </c>
      <c r="P32" s="37">
        <v>0</v>
      </c>
    </row>
    <row r="33" spans="1:16" x14ac:dyDescent="0.3">
      <c r="A33" s="25">
        <f>IF(P33=1,_xlfn.XLOOKUP(B33,SongID_DB!$B$2:$B$964,SongID_DB!$A$2:$A$964,,1,1)+2000,_xlfn.XLOOKUP(B33,SongID_DB!$B$2:$B$964,SongID_DB!$A$2:$A$964,,1,1))</f>
        <v>749</v>
      </c>
      <c r="B33" s="37" t="s">
        <v>446</v>
      </c>
      <c r="C33" s="37" t="s">
        <v>663</v>
      </c>
      <c r="D33" s="40"/>
      <c r="E33" s="37">
        <v>9</v>
      </c>
      <c r="F33" s="37">
        <v>3</v>
      </c>
      <c r="G33" s="36">
        <v>14</v>
      </c>
      <c r="H33" s="37">
        <f t="shared" si="2"/>
        <v>128</v>
      </c>
      <c r="I33" s="40" t="str">
        <f t="shared" si="1"/>
        <v/>
      </c>
      <c r="J33" s="37">
        <v>0</v>
      </c>
      <c r="K33" s="37">
        <f>IF(P33=1,_xlfn.XLOOKUP(B33,'極スコア(裏)_DB'!$A$2:$A$171,'極スコア(裏)_DB'!$B$2:$B$171,"점수 정보 없음",1,1),_xlfn.XLOOKUP(B33,極スコア_DB!$A$1:$A$962,極スコア_DB!$B$1:$B$962,"점수 정보 없음",1,1))</f>
        <v>0</v>
      </c>
      <c r="L33" s="36">
        <v>0</v>
      </c>
      <c r="M33" s="36">
        <v>0</v>
      </c>
      <c r="N33" s="25"/>
      <c r="O33" s="37">
        <v>8</v>
      </c>
      <c r="P33" s="37">
        <v>0</v>
      </c>
    </row>
    <row r="34" spans="1:16" x14ac:dyDescent="0.3">
      <c r="A34" s="25">
        <f>IF(P34=1,_xlfn.XLOOKUP(B34,SongID_DB!$B$2:$B$964,SongID_DB!$A$2:$A$964,,1,1)+2000,_xlfn.XLOOKUP(B34,SongID_DB!$B$2:$B$964,SongID_DB!$A$2:$A$964,,1,1))</f>
        <v>80</v>
      </c>
      <c r="B34" s="37" t="s">
        <v>376</v>
      </c>
      <c r="C34" s="37" t="s">
        <v>139</v>
      </c>
      <c r="D34" s="40"/>
      <c r="E34" s="37">
        <v>9</v>
      </c>
      <c r="F34" s="37">
        <v>3</v>
      </c>
      <c r="G34" s="36">
        <v>15</v>
      </c>
      <c r="H34" s="37">
        <f t="shared" si="2"/>
        <v>64</v>
      </c>
      <c r="I34" s="40" t="str">
        <f t="shared" si="1"/>
        <v/>
      </c>
      <c r="J34" s="37">
        <v>0</v>
      </c>
      <c r="K34" s="37">
        <f>IF(P34=1,_xlfn.XLOOKUP(B34,'極スコア(裏)_DB'!$A$2:$A$171,'極スコア(裏)_DB'!$B$2:$B$171,"점수 정보 없음",1,1),_xlfn.XLOOKUP(B34,極スコア_DB!$A$1:$A$962,極スコア_DB!$B$1:$B$962,"점수 정보 없음",1,1))</f>
        <v>1006860</v>
      </c>
      <c r="L34" s="36">
        <v>0</v>
      </c>
      <c r="M34" s="36">
        <v>0</v>
      </c>
      <c r="N34" s="25"/>
      <c r="O34" s="37">
        <v>7</v>
      </c>
      <c r="P34" s="37">
        <v>0</v>
      </c>
    </row>
    <row r="35" spans="1:16" x14ac:dyDescent="0.3">
      <c r="A35" s="25">
        <f>IF(P35=1,_xlfn.XLOOKUP(B35,SongID_DB!$B$2:$B$964,SongID_DB!$A$2:$A$964,,1,1)+2000,_xlfn.XLOOKUP(B35,SongID_DB!$B$2:$B$964,SongID_DB!$A$2:$A$964,,1,1))</f>
        <v>576</v>
      </c>
      <c r="B35" s="38" t="s">
        <v>447</v>
      </c>
      <c r="C35" s="37" t="s">
        <v>664</v>
      </c>
      <c r="D35" s="40"/>
      <c r="E35" s="37">
        <v>9</v>
      </c>
      <c r="F35" s="37">
        <v>3</v>
      </c>
      <c r="G35" s="36">
        <v>16</v>
      </c>
      <c r="H35" s="37">
        <f t="shared" si="2"/>
        <v>8</v>
      </c>
      <c r="I35" s="40" t="str">
        <f t="shared" si="1"/>
        <v/>
      </c>
      <c r="J35" s="37">
        <v>0</v>
      </c>
      <c r="K35" s="37">
        <f>IF(P35=1,_xlfn.XLOOKUP(B35,'極スコア(裏)_DB'!$A$2:$A$171,'極スコア(裏)_DB'!$B$2:$B$171,"점수 정보 없음",1,1),_xlfn.XLOOKUP(B35,極スコア_DB!$A$1:$A$962,極スコア_DB!$B$1:$B$962,"점수 정보 없음",1,1))</f>
        <v>1008080</v>
      </c>
      <c r="L35" s="36">
        <v>0</v>
      </c>
      <c r="M35" s="36">
        <v>0</v>
      </c>
      <c r="N35" s="25"/>
      <c r="O35" s="37">
        <v>4</v>
      </c>
      <c r="P35" s="37">
        <v>0</v>
      </c>
    </row>
    <row r="36" spans="1:16" x14ac:dyDescent="0.3">
      <c r="A36" s="25">
        <f>IF(P36=1,_xlfn.XLOOKUP(B36,SongID_DB!$B$2:$B$964,SongID_DB!$A$2:$A$964,,1,1)+2000,_xlfn.XLOOKUP(B36,SongID_DB!$B$2:$B$964,SongID_DB!$A$2:$A$964,,1,1))</f>
        <v>2776</v>
      </c>
      <c r="B36" s="37" t="s">
        <v>448</v>
      </c>
      <c r="C36" s="37"/>
      <c r="D36" s="40"/>
      <c r="E36" s="37">
        <v>9</v>
      </c>
      <c r="F36" s="37">
        <v>3</v>
      </c>
      <c r="G36" s="36">
        <v>17</v>
      </c>
      <c r="H36" s="37">
        <f t="shared" si="2"/>
        <v>128</v>
      </c>
      <c r="I36" s="40" t="str">
        <f t="shared" si="1"/>
        <v/>
      </c>
      <c r="J36" s="37">
        <v>0</v>
      </c>
      <c r="K36" s="37">
        <f>IF(P36=1,_xlfn.XLOOKUP(B36,'極スコア(裏)_DB'!$A$2:$A$171,'極スコア(裏)_DB'!$B$2:$B$171,"점수 정보 없음",1,1),_xlfn.XLOOKUP(B36,極スコア_DB!$A$1:$A$962,極スコア_DB!$B$1:$B$962,"점수 정보 없음",1,1))</f>
        <v>1004400</v>
      </c>
      <c r="L36" s="36">
        <v>0</v>
      </c>
      <c r="M36" s="36">
        <v>0</v>
      </c>
      <c r="N36" s="25"/>
      <c r="O36" s="37">
        <v>8</v>
      </c>
      <c r="P36" s="37">
        <v>1</v>
      </c>
    </row>
    <row r="37" spans="1:16" x14ac:dyDescent="0.3">
      <c r="A37" s="25">
        <f>IF(P37=1,_xlfn.XLOOKUP(B37,SongID_DB!$B$2:$B$964,SongID_DB!$A$2:$A$964,,1,1)+2000,_xlfn.XLOOKUP(B37,SongID_DB!$B$2:$B$964,SongID_DB!$A$2:$A$964,,1,1))</f>
        <v>45</v>
      </c>
      <c r="B37" s="37" t="s">
        <v>246</v>
      </c>
      <c r="C37" s="37" t="s">
        <v>137</v>
      </c>
      <c r="D37" s="40"/>
      <c r="E37" s="37">
        <v>9</v>
      </c>
      <c r="F37" s="37">
        <v>3</v>
      </c>
      <c r="G37" s="36">
        <v>18</v>
      </c>
      <c r="H37" s="37">
        <f t="shared" si="2"/>
        <v>128</v>
      </c>
      <c r="I37" s="40" t="str">
        <f t="shared" si="1"/>
        <v/>
      </c>
      <c r="J37" s="37">
        <v>0</v>
      </c>
      <c r="K37" s="37">
        <f>IF(P37=1,_xlfn.XLOOKUP(B37,'極スコア(裏)_DB'!$A$2:$A$171,'極スコア(裏)_DB'!$B$2:$B$171,"점수 정보 없음",1,1),_xlfn.XLOOKUP(B37,極スコア_DB!$A$1:$A$962,極スコア_DB!$B$1:$B$962,"점수 정보 없음",1,1))</f>
        <v>1007640</v>
      </c>
      <c r="L37" s="36">
        <v>0</v>
      </c>
      <c r="M37" s="36">
        <v>0</v>
      </c>
      <c r="N37" s="25"/>
      <c r="O37" s="37">
        <v>8</v>
      </c>
      <c r="P37" s="37">
        <v>0</v>
      </c>
    </row>
    <row r="38" spans="1:16" x14ac:dyDescent="0.3">
      <c r="A38" s="25">
        <f>IF(P38=1,_xlfn.XLOOKUP(B38,SongID_DB!$B$2:$B$964,SongID_DB!$A$2:$A$964,,1,1)+2000,_xlfn.XLOOKUP(B38,SongID_DB!$B$2:$B$964,SongID_DB!$A$2:$A$964,,1,1))</f>
        <v>817</v>
      </c>
      <c r="B38" s="37" t="s">
        <v>449</v>
      </c>
      <c r="C38" s="37"/>
      <c r="D38" s="40"/>
      <c r="E38" s="37">
        <v>9</v>
      </c>
      <c r="F38" s="37">
        <v>3</v>
      </c>
      <c r="G38" s="36">
        <v>19</v>
      </c>
      <c r="H38" s="37">
        <f t="shared" si="2"/>
        <v>128</v>
      </c>
      <c r="I38" s="40" t="str">
        <f t="shared" si="1"/>
        <v/>
      </c>
      <c r="J38" s="37">
        <v>0</v>
      </c>
      <c r="K38" s="37">
        <f>IF(P38=1,_xlfn.XLOOKUP(B38,'極スコア(裏)_DB'!$A$2:$A$171,'極スコア(裏)_DB'!$B$2:$B$171,"점수 정보 없음",1,1),_xlfn.XLOOKUP(B38,極スコア_DB!$A$1:$A$962,極スコア_DB!$B$1:$B$962,"점수 정보 없음",1,1))</f>
        <v>0</v>
      </c>
      <c r="L38" s="36">
        <v>0</v>
      </c>
      <c r="M38" s="36">
        <v>0</v>
      </c>
      <c r="N38" s="25"/>
      <c r="O38" s="37">
        <v>8</v>
      </c>
      <c r="P38" s="37">
        <v>0</v>
      </c>
    </row>
    <row r="39" spans="1:16" x14ac:dyDescent="0.3">
      <c r="A39" s="25">
        <f>IF(P39=1,_xlfn.XLOOKUP(B39,SongID_DB!$B$2:$B$964,SongID_DB!$A$2:$A$964,,1,1)+2000,_xlfn.XLOOKUP(B39,SongID_DB!$B$2:$B$964,SongID_DB!$A$2:$A$964,,1,1))</f>
        <v>72</v>
      </c>
      <c r="B39" s="37" t="s">
        <v>450</v>
      </c>
      <c r="C39" s="37"/>
      <c r="D39" s="40"/>
      <c r="E39" s="37">
        <v>9</v>
      </c>
      <c r="F39" s="37">
        <v>3</v>
      </c>
      <c r="G39" s="36">
        <v>20</v>
      </c>
      <c r="H39" s="37">
        <f t="shared" si="2"/>
        <v>128</v>
      </c>
      <c r="I39" s="40" t="str">
        <f t="shared" si="1"/>
        <v/>
      </c>
      <c r="J39" s="37">
        <v>0</v>
      </c>
      <c r="K39" s="37">
        <f>IF(P39=1,_xlfn.XLOOKUP(B39,'極スコア(裏)_DB'!$A$2:$A$171,'極スコア(裏)_DB'!$B$2:$B$171,"점수 정보 없음",1,1),_xlfn.XLOOKUP(B39,極スコア_DB!$A$1:$A$962,極スコア_DB!$B$1:$B$962,"점수 정보 없음",1,1))</f>
        <v>0</v>
      </c>
      <c r="L39" s="36">
        <v>0</v>
      </c>
      <c r="M39" s="36">
        <v>0</v>
      </c>
      <c r="N39" s="25"/>
      <c r="O39" s="37">
        <v>8</v>
      </c>
      <c r="P39" s="37">
        <v>0</v>
      </c>
    </row>
    <row r="40" spans="1:16" ht="18.75" x14ac:dyDescent="0.3">
      <c r="A40" s="25">
        <f>IF(P40=1,_xlfn.XLOOKUP(B40,SongID_DB!$B$2:$B$964,SongID_DB!$A$2:$A$964,,1,1)+2000,_xlfn.XLOOKUP(B40,SongID_DB!$B$2:$B$964,SongID_DB!$A$2:$A$964,,1,1))</f>
        <v>914</v>
      </c>
      <c r="B40" s="37" t="s">
        <v>451</v>
      </c>
      <c r="C40" s="37" t="s">
        <v>665</v>
      </c>
      <c r="D40" s="40"/>
      <c r="E40" s="37">
        <v>9</v>
      </c>
      <c r="F40" s="37">
        <v>3</v>
      </c>
      <c r="G40" s="36">
        <v>21</v>
      </c>
      <c r="H40" s="37">
        <f t="shared" si="2"/>
        <v>1</v>
      </c>
      <c r="I40" s="40" t="str">
        <f t="shared" si="1"/>
        <v>보면분기문제</v>
      </c>
      <c r="J40" s="37">
        <v>0</v>
      </c>
      <c r="K40" s="37">
        <f>IF(P40=1,_xlfn.XLOOKUP(B40,'極スコア(裏)_DB'!$A$2:$A$171,'極スコア(裏)_DB'!$B$2:$B$171,"점수 정보 없음",1,1),_xlfn.XLOOKUP(B40,極スコア_DB!$A$1:$A$962,極スコア_DB!$B$1:$B$962,"점수 정보 없음",1,1))</f>
        <v>1007090</v>
      </c>
      <c r="L40" s="36">
        <v>0</v>
      </c>
      <c r="M40" s="36">
        <v>0</v>
      </c>
      <c r="N40" s="25"/>
      <c r="O40" s="37">
        <v>1</v>
      </c>
      <c r="P40" s="37">
        <v>0</v>
      </c>
    </row>
    <row r="41" spans="1:16" x14ac:dyDescent="0.3">
      <c r="A41" s="25">
        <f>IF(P41=1,_xlfn.XLOOKUP(B41,SongID_DB!$B$2:$B$964,SongID_DB!$A$2:$A$964,,1,1)+2000,_xlfn.XLOOKUP(B41,SongID_DB!$B$2:$B$964,SongID_DB!$A$2:$A$964,,1,1))</f>
        <v>31</v>
      </c>
      <c r="B41" s="39" t="s">
        <v>452</v>
      </c>
      <c r="C41" s="37" t="s">
        <v>666</v>
      </c>
      <c r="D41" s="40"/>
      <c r="E41" s="37">
        <v>9</v>
      </c>
      <c r="F41" s="37">
        <v>3</v>
      </c>
      <c r="G41" s="36">
        <v>22</v>
      </c>
      <c r="H41" s="37">
        <f t="shared" si="2"/>
        <v>128</v>
      </c>
      <c r="I41" s="40" t="str">
        <f t="shared" si="1"/>
        <v/>
      </c>
      <c r="J41" s="37">
        <v>0</v>
      </c>
      <c r="K41" s="37">
        <f>IF(P41=1,_xlfn.XLOOKUP(B41,'極スコア(裏)_DB'!$A$2:$A$171,'極スコア(裏)_DB'!$B$2:$B$171,"점수 정보 없음",1,1),_xlfn.XLOOKUP(B41,極スコア_DB!$A$1:$A$962,極スコア_DB!$B$1:$B$962,"점수 정보 없음",1,1))</f>
        <v>1001460</v>
      </c>
      <c r="L41" s="36">
        <v>0</v>
      </c>
      <c r="M41" s="36">
        <v>0</v>
      </c>
      <c r="N41" s="25"/>
      <c r="O41" s="37">
        <v>8</v>
      </c>
      <c r="P41" s="37">
        <v>0</v>
      </c>
    </row>
    <row r="42" spans="1:16" x14ac:dyDescent="0.3">
      <c r="A42" s="25">
        <f>IF(P42=1,_xlfn.XLOOKUP(B42,SongID_DB!$B$2:$B$964,SongID_DB!$A$2:$A$964,,1,1)+2000,_xlfn.XLOOKUP(B42,SongID_DB!$B$2:$B$964,SongID_DB!$A$2:$A$964,,1,1))</f>
        <v>55</v>
      </c>
      <c r="B42" s="39" t="s">
        <v>453</v>
      </c>
      <c r="C42" s="37"/>
      <c r="D42" s="40"/>
      <c r="E42" s="37">
        <v>9</v>
      </c>
      <c r="F42" s="37">
        <v>3</v>
      </c>
      <c r="G42" s="36">
        <v>23</v>
      </c>
      <c r="H42" s="37">
        <f t="shared" si="2"/>
        <v>16</v>
      </c>
      <c r="I42" s="40" t="str">
        <f t="shared" si="1"/>
        <v/>
      </c>
      <c r="J42" s="37">
        <v>0</v>
      </c>
      <c r="K42" s="37">
        <f>IF(P42=1,_xlfn.XLOOKUP(B42,'極スコア(裏)_DB'!$A$2:$A$171,'極スコア(裏)_DB'!$B$2:$B$171,"점수 정보 없음",1,1),_xlfn.XLOOKUP(B42,極スコア_DB!$A$1:$A$962,極スコア_DB!$B$1:$B$962,"점수 정보 없음",1,1))</f>
        <v>1006500</v>
      </c>
      <c r="L42" s="36">
        <v>0</v>
      </c>
      <c r="M42" s="36">
        <v>0</v>
      </c>
      <c r="N42" s="25"/>
      <c r="O42" s="37">
        <v>5</v>
      </c>
      <c r="P42" s="37">
        <v>0</v>
      </c>
    </row>
    <row r="43" spans="1:16" x14ac:dyDescent="0.3">
      <c r="A43" s="25">
        <f>IF(P43=1,_xlfn.XLOOKUP(B43,SongID_DB!$B$2:$B$964,SongID_DB!$A$2:$A$964,,1,1)+2000,_xlfn.XLOOKUP(B43,SongID_DB!$B$2:$B$964,SongID_DB!$A$2:$A$964,,1,1))</f>
        <v>164</v>
      </c>
      <c r="B43" s="37" t="s">
        <v>108</v>
      </c>
      <c r="C43" s="37"/>
      <c r="D43" s="40"/>
      <c r="E43" s="37">
        <v>9</v>
      </c>
      <c r="F43" s="37">
        <v>3</v>
      </c>
      <c r="G43" s="36">
        <v>24</v>
      </c>
      <c r="H43" s="37">
        <f t="shared" si="2"/>
        <v>16</v>
      </c>
      <c r="I43" s="40" t="str">
        <f t="shared" si="1"/>
        <v/>
      </c>
      <c r="J43" s="37">
        <v>8</v>
      </c>
      <c r="K43" s="37">
        <f>IF(P43=1,_xlfn.XLOOKUP(B43,'極スコア(裏)_DB'!$A$2:$A$171,'極スコア(裏)_DB'!$B$2:$B$171,"점수 정보 없음",1,1),_xlfn.XLOOKUP(B43,極スコア_DB!$A$1:$A$962,極スコア_DB!$B$1:$B$962,"점수 정보 없음",1,1))</f>
        <v>1004440</v>
      </c>
      <c r="L43" s="36">
        <v>0</v>
      </c>
      <c r="M43" s="36">
        <v>0</v>
      </c>
      <c r="N43" s="25"/>
      <c r="O43" s="37">
        <v>5</v>
      </c>
      <c r="P43" s="37">
        <v>0</v>
      </c>
    </row>
    <row r="44" spans="1:16" x14ac:dyDescent="0.3">
      <c r="A44" s="25">
        <f>IF(P44=1,_xlfn.XLOOKUP(B44,SongID_DB!$B$2:$B$964,SongID_DB!$A$2:$A$964,,1,1)+2000,_xlfn.XLOOKUP(B44,SongID_DB!$B$2:$B$964,SongID_DB!$A$2:$A$964,,1,1))</f>
        <v>10</v>
      </c>
      <c r="B44" s="37" t="s">
        <v>454</v>
      </c>
      <c r="C44" s="37"/>
      <c r="D44" s="40"/>
      <c r="E44" s="37">
        <v>9</v>
      </c>
      <c r="F44" s="37">
        <v>3</v>
      </c>
      <c r="G44" s="36">
        <v>25</v>
      </c>
      <c r="H44" s="37">
        <f t="shared" si="2"/>
        <v>128</v>
      </c>
      <c r="I44" s="40" t="str">
        <f t="shared" si="1"/>
        <v/>
      </c>
      <c r="J44" s="37">
        <v>0</v>
      </c>
      <c r="K44" s="37">
        <f>IF(P44=1,_xlfn.XLOOKUP(B44,'極スコア(裏)_DB'!$A$2:$A$171,'極スコア(裏)_DB'!$B$2:$B$171,"점수 정보 없음",1,1),_xlfn.XLOOKUP(B44,極スコア_DB!$A$1:$A$962,極スコア_DB!$B$1:$B$962,"점수 정보 없음",1,1))</f>
        <v>1005240</v>
      </c>
      <c r="L44" s="36">
        <v>0</v>
      </c>
      <c r="M44" s="36">
        <v>0</v>
      </c>
      <c r="N44" s="25"/>
      <c r="O44" s="37">
        <v>8</v>
      </c>
      <c r="P44" s="37">
        <v>0</v>
      </c>
    </row>
    <row r="45" spans="1:16" x14ac:dyDescent="0.3">
      <c r="A45" s="25">
        <f>IF(P45=1,_xlfn.XLOOKUP(B45,SongID_DB!$B$2:$B$964,SongID_DB!$A$2:$A$964,,1,1)+2000,_xlfn.XLOOKUP(B45,SongID_DB!$B$2:$B$964,SongID_DB!$A$2:$A$964,,1,1))</f>
        <v>356</v>
      </c>
      <c r="B45" s="37" t="s">
        <v>455</v>
      </c>
      <c r="C45" s="37" t="s">
        <v>667</v>
      </c>
      <c r="D45" s="40"/>
      <c r="E45" s="37">
        <v>9</v>
      </c>
      <c r="F45" s="37">
        <v>3</v>
      </c>
      <c r="G45" s="36">
        <v>26</v>
      </c>
      <c r="H45" s="37">
        <f t="shared" si="2"/>
        <v>128</v>
      </c>
      <c r="I45" s="40" t="str">
        <f t="shared" si="1"/>
        <v/>
      </c>
      <c r="J45" s="37">
        <v>0</v>
      </c>
      <c r="K45" s="37">
        <f>IF(P45=1,_xlfn.XLOOKUP(B45,'極スコア(裏)_DB'!$A$2:$A$171,'極スコア(裏)_DB'!$B$2:$B$171,"점수 정보 없음",1,1),_xlfn.XLOOKUP(B45,極スコア_DB!$A$1:$A$962,極スコア_DB!$B$1:$B$962,"점수 정보 없음",1,1))</f>
        <v>1000000</v>
      </c>
      <c r="L45" s="36">
        <v>0</v>
      </c>
      <c r="M45" s="36">
        <v>0</v>
      </c>
      <c r="N45" s="25"/>
      <c r="O45" s="37">
        <v>8</v>
      </c>
      <c r="P45" s="37">
        <v>0</v>
      </c>
    </row>
    <row r="46" spans="1:16" x14ac:dyDescent="0.3">
      <c r="A46" s="25">
        <f>IF(P46=1,_xlfn.XLOOKUP(B46,SongID_DB!$B$2:$B$964,SongID_DB!$A$2:$A$964,,1,1)+2000,_xlfn.XLOOKUP(B46,SongID_DB!$B$2:$B$964,SongID_DB!$A$2:$A$964,,1,1))</f>
        <v>524</v>
      </c>
      <c r="B46" s="37" t="s">
        <v>456</v>
      </c>
      <c r="C46" s="37"/>
      <c r="D46" s="40"/>
      <c r="E46" s="37">
        <v>9</v>
      </c>
      <c r="F46" s="37">
        <v>3</v>
      </c>
      <c r="G46" s="36">
        <v>27</v>
      </c>
      <c r="H46" s="37">
        <f t="shared" si="2"/>
        <v>16</v>
      </c>
      <c r="I46" s="40" t="str">
        <f t="shared" si="1"/>
        <v/>
      </c>
      <c r="J46" s="37">
        <v>0</v>
      </c>
      <c r="K46" s="37">
        <f>IF(P46=1,_xlfn.XLOOKUP(B46,'極スコア(裏)_DB'!$A$2:$A$171,'極スコア(裏)_DB'!$B$2:$B$171,"점수 정보 없음",1,1),_xlfn.XLOOKUP(B46,極スコア_DB!$A$1:$A$962,極スコア_DB!$B$1:$B$962,"점수 정보 없음",1,1))</f>
        <v>1006700</v>
      </c>
      <c r="L46" s="36">
        <v>0</v>
      </c>
      <c r="M46" s="36">
        <v>0</v>
      </c>
      <c r="N46" s="25"/>
      <c r="O46" s="37">
        <v>5</v>
      </c>
      <c r="P46" s="37">
        <v>0</v>
      </c>
    </row>
    <row r="47" spans="1:16" ht="18.75" x14ac:dyDescent="0.3">
      <c r="A47" s="25">
        <f>IF(P47=1,_xlfn.XLOOKUP(B47,SongID_DB!$B$2:$B$964,SongID_DB!$A$2:$A$964,,1,1)+2000,_xlfn.XLOOKUP(B47,SongID_DB!$B$2:$B$964,SongID_DB!$A$2:$A$964,,1,1))</f>
        <v>588</v>
      </c>
      <c r="B47" s="37" t="s">
        <v>457</v>
      </c>
      <c r="C47" s="37" t="s">
        <v>668</v>
      </c>
      <c r="D47" s="40"/>
      <c r="E47" s="37">
        <v>9</v>
      </c>
      <c r="F47" s="37">
        <v>3</v>
      </c>
      <c r="G47" s="36">
        <v>28</v>
      </c>
      <c r="H47" s="37">
        <f t="shared" si="2"/>
        <v>128</v>
      </c>
      <c r="I47" s="40" t="str">
        <f t="shared" si="1"/>
        <v/>
      </c>
      <c r="J47" s="37">
        <v>0</v>
      </c>
      <c r="K47" s="37">
        <f>IF(P47=1,_xlfn.XLOOKUP(B47,'極スコア(裏)_DB'!$A$2:$A$171,'極スコア(裏)_DB'!$B$2:$B$171,"점수 정보 없음",1,1),_xlfn.XLOOKUP(B47,極スコア_DB!$A$1:$A$962,極スコア_DB!$B$1:$B$962,"점수 정보 없음",1,1))</f>
        <v>0</v>
      </c>
      <c r="L47" s="36">
        <v>0</v>
      </c>
      <c r="M47" s="36">
        <v>0</v>
      </c>
      <c r="N47" s="25"/>
      <c r="O47" s="37">
        <v>8</v>
      </c>
      <c r="P47" s="37">
        <v>0</v>
      </c>
    </row>
    <row r="48" spans="1:16" ht="18.75" x14ac:dyDescent="0.3">
      <c r="A48" s="25">
        <f>IF(P48=1,_xlfn.XLOOKUP(B48,SongID_DB!$B$2:$B$964,SongID_DB!$A$2:$A$964,,1,1)+2000,_xlfn.XLOOKUP(B48,SongID_DB!$B$2:$B$964,SongID_DB!$A$2:$A$964,,1,1))</f>
        <v>2253</v>
      </c>
      <c r="B48" s="37" t="s">
        <v>458</v>
      </c>
      <c r="C48" s="37" t="s">
        <v>669</v>
      </c>
      <c r="D48" s="40"/>
      <c r="E48" s="37">
        <v>9</v>
      </c>
      <c r="F48" s="37">
        <v>3</v>
      </c>
      <c r="G48" s="36">
        <v>29</v>
      </c>
      <c r="H48" s="37">
        <f t="shared" si="2"/>
        <v>8</v>
      </c>
      <c r="I48" s="40" t="str">
        <f t="shared" si="1"/>
        <v/>
      </c>
      <c r="J48" s="37">
        <v>0</v>
      </c>
      <c r="K48" s="37">
        <f>IF(P48=1,_xlfn.XLOOKUP(B48,'極スコア(裏)_DB'!$A$2:$A$171,'極スコア(裏)_DB'!$B$2:$B$171,"점수 정보 없음",1,1),_xlfn.XLOOKUP(B48,極スコア_DB!$A$1:$A$962,極スコア_DB!$B$1:$B$962,"점수 정보 없음",1,1))</f>
        <v>1002020</v>
      </c>
      <c r="L48" s="36">
        <v>0</v>
      </c>
      <c r="M48" s="36">
        <v>0</v>
      </c>
      <c r="N48" s="25"/>
      <c r="O48" s="37">
        <v>4</v>
      </c>
      <c r="P48" s="37">
        <v>1</v>
      </c>
    </row>
    <row r="49" spans="1:16" ht="18.75" x14ac:dyDescent="0.3">
      <c r="A49" s="25">
        <f>IF(P49=1,_xlfn.XLOOKUP(B49,SongID_DB!$B$2:$B$964,SongID_DB!$A$2:$A$964,,1,1)+2000,_xlfn.XLOOKUP(B49,SongID_DB!$B$2:$B$964,SongID_DB!$A$2:$A$964,,1,1))</f>
        <v>1052</v>
      </c>
      <c r="B49" s="37" t="s">
        <v>459</v>
      </c>
      <c r="C49" s="37" t="s">
        <v>670</v>
      </c>
      <c r="D49" s="40"/>
      <c r="E49" s="37">
        <v>9</v>
      </c>
      <c r="F49" s="37">
        <v>3</v>
      </c>
      <c r="G49" s="36">
        <v>30</v>
      </c>
      <c r="H49" s="37">
        <f t="shared" si="2"/>
        <v>128</v>
      </c>
      <c r="I49" s="40" t="str">
        <f t="shared" si="1"/>
        <v/>
      </c>
      <c r="J49" s="37">
        <v>0</v>
      </c>
      <c r="K49" s="37">
        <f>IF(P49=1,_xlfn.XLOOKUP(B49,'極スコア(裏)_DB'!$A$2:$A$171,'極スコア(裏)_DB'!$B$2:$B$171,"점수 정보 없음",1,1),_xlfn.XLOOKUP(B49,極スコア_DB!$A$1:$A$962,極スコア_DB!$B$1:$B$962,"점수 정보 없음",1,1))</f>
        <v>1005340</v>
      </c>
      <c r="L49" s="36">
        <v>0</v>
      </c>
      <c r="M49" s="36">
        <v>0</v>
      </c>
      <c r="N49" s="25"/>
      <c r="O49" s="37">
        <v>8</v>
      </c>
      <c r="P49" s="37">
        <v>0</v>
      </c>
    </row>
    <row r="50" spans="1:16" x14ac:dyDescent="0.3">
      <c r="A50" s="25">
        <f>IF(P50=1,_xlfn.XLOOKUP(B50,SongID_DB!$B$2:$B$964,SongID_DB!$A$2:$A$964,,1,1)+2000,_xlfn.XLOOKUP(B50,SongID_DB!$B$2:$B$964,SongID_DB!$A$2:$A$964,,1,1))</f>
        <v>361</v>
      </c>
      <c r="B50" s="37" t="s">
        <v>194</v>
      </c>
      <c r="C50" s="37"/>
      <c r="D50" s="40"/>
      <c r="E50" s="37">
        <v>9</v>
      </c>
      <c r="F50" s="37">
        <v>3</v>
      </c>
      <c r="G50" s="36">
        <v>31</v>
      </c>
      <c r="H50" s="37">
        <f t="shared" si="2"/>
        <v>16</v>
      </c>
      <c r="I50" s="40" t="str">
        <f t="shared" si="1"/>
        <v/>
      </c>
      <c r="J50" s="37">
        <v>0</v>
      </c>
      <c r="K50" s="37">
        <f>IF(P50=1,_xlfn.XLOOKUP(B50,'極スコア(裏)_DB'!$A$2:$A$171,'極スコア(裏)_DB'!$B$2:$B$171,"점수 정보 없음",1,1),_xlfn.XLOOKUP(B50,極スコア_DB!$A$1:$A$962,極スコア_DB!$B$1:$B$962,"점수 정보 없음",1,1))</f>
        <v>1005850</v>
      </c>
      <c r="L50" s="36">
        <v>0</v>
      </c>
      <c r="M50" s="36">
        <v>0</v>
      </c>
      <c r="N50" s="25"/>
      <c r="O50" s="37">
        <v>5</v>
      </c>
      <c r="P50" s="37">
        <v>0</v>
      </c>
    </row>
    <row r="51" spans="1:16" x14ac:dyDescent="0.3">
      <c r="A51" s="25">
        <f>IF(P51=1,_xlfn.XLOOKUP(B51,SongID_DB!$B$2:$B$964,SongID_DB!$A$2:$A$964,,1,1)+2000,_xlfn.XLOOKUP(B51,SongID_DB!$B$2:$B$964,SongID_DB!$A$2:$A$964,,1,1))</f>
        <v>20</v>
      </c>
      <c r="B51" s="37" t="s">
        <v>460</v>
      </c>
      <c r="C51" s="37"/>
      <c r="D51" s="40"/>
      <c r="E51" s="37">
        <v>9</v>
      </c>
      <c r="F51" s="37">
        <v>3</v>
      </c>
      <c r="G51" s="36">
        <v>32</v>
      </c>
      <c r="H51" s="37">
        <f t="shared" si="2"/>
        <v>16</v>
      </c>
      <c r="I51" s="40" t="str">
        <f t="shared" si="1"/>
        <v/>
      </c>
      <c r="J51" s="37">
        <v>0</v>
      </c>
      <c r="K51" s="37">
        <f>IF(P51=1,_xlfn.XLOOKUP(B51,'極スコア(裏)_DB'!$A$2:$A$171,'極スコア(裏)_DB'!$B$2:$B$171,"점수 정보 없음",1,1),_xlfn.XLOOKUP(B51,極スコア_DB!$A$1:$A$962,極スコア_DB!$B$1:$B$962,"점수 정보 없음",1,1))</f>
        <v>1006650</v>
      </c>
      <c r="L51" s="36">
        <v>0</v>
      </c>
      <c r="M51" s="36">
        <v>0</v>
      </c>
      <c r="N51" s="25"/>
      <c r="O51" s="37">
        <v>5</v>
      </c>
      <c r="P51" s="37">
        <v>0</v>
      </c>
    </row>
    <row r="52" spans="1:16" x14ac:dyDescent="0.3">
      <c r="A52" s="25">
        <f>IF(P52=1,_xlfn.XLOOKUP(B52,SongID_DB!$B$2:$B$964,SongID_DB!$A$2:$A$964,,1,1)+2000,_xlfn.XLOOKUP(B52,SongID_DB!$B$2:$B$964,SongID_DB!$A$2:$A$964,,1,1))</f>
        <v>407</v>
      </c>
      <c r="B52" s="37" t="s">
        <v>461</v>
      </c>
      <c r="C52" s="37"/>
      <c r="D52" s="40"/>
      <c r="E52" s="37">
        <v>9</v>
      </c>
      <c r="F52" s="37">
        <v>3</v>
      </c>
      <c r="G52" s="36">
        <v>33</v>
      </c>
      <c r="H52" s="37">
        <f t="shared" si="2"/>
        <v>16</v>
      </c>
      <c r="I52" s="40" t="str">
        <f t="shared" si="1"/>
        <v/>
      </c>
      <c r="J52" s="37">
        <v>0</v>
      </c>
      <c r="K52" s="37">
        <f>IF(P52=1,_xlfn.XLOOKUP(B52,'極スコア(裏)_DB'!$A$2:$A$171,'極スコア(裏)_DB'!$B$2:$B$171,"점수 정보 없음",1,1),_xlfn.XLOOKUP(B52,極スコア_DB!$A$1:$A$962,極スコア_DB!$B$1:$B$962,"점수 정보 없음",1,1))</f>
        <v>1006950</v>
      </c>
      <c r="L52" s="36">
        <v>0</v>
      </c>
      <c r="M52" s="36">
        <v>0</v>
      </c>
      <c r="N52" s="25"/>
      <c r="O52" s="37">
        <v>5</v>
      </c>
      <c r="P52" s="37">
        <v>0</v>
      </c>
    </row>
    <row r="53" spans="1:16" ht="18.75" x14ac:dyDescent="0.3">
      <c r="A53" s="25">
        <f>IF(P53=1,_xlfn.XLOOKUP(B53,SongID_DB!$B$2:$B$964,SongID_DB!$A$2:$A$964,,1,1)+2000,_xlfn.XLOOKUP(B53,SongID_DB!$B$2:$B$964,SongID_DB!$A$2:$A$964,,1,1))</f>
        <v>3046</v>
      </c>
      <c r="B53" s="40" t="s">
        <v>462</v>
      </c>
      <c r="C53" s="37" t="s">
        <v>671</v>
      </c>
      <c r="D53" s="40"/>
      <c r="E53" s="40">
        <v>9</v>
      </c>
      <c r="F53" s="40">
        <v>3</v>
      </c>
      <c r="G53" s="36">
        <v>34</v>
      </c>
      <c r="H53" s="37">
        <f t="shared" si="2"/>
        <v>8</v>
      </c>
      <c r="I53" s="40" t="str">
        <f t="shared" si="1"/>
        <v/>
      </c>
      <c r="J53" s="37">
        <v>0</v>
      </c>
      <c r="K53" s="37">
        <f>IF(P53=1,_xlfn.XLOOKUP(B53,'極スコア(裏)_DB'!$A$2:$A$171,'極スコア(裏)_DB'!$B$2:$B$171,"점수 정보 없음",1,1),_xlfn.XLOOKUP(B53,極スコア_DB!$A$1:$A$962,極スコア_DB!$B$1:$B$962,"점수 정보 없음",1,1))</f>
        <v>1005410</v>
      </c>
      <c r="L53" s="36">
        <v>0</v>
      </c>
      <c r="M53" s="36">
        <v>0</v>
      </c>
      <c r="N53" s="25"/>
      <c r="O53" s="40">
        <v>4</v>
      </c>
      <c r="P53" s="40">
        <v>1</v>
      </c>
    </row>
    <row r="54" spans="1:16" x14ac:dyDescent="0.3">
      <c r="A54" s="25">
        <f>IF(P54=1,_xlfn.XLOOKUP(B54,SongID_DB!$B$2:$B$964,SongID_DB!$A$2:$A$964,,1,1)+2000,_xlfn.XLOOKUP(B54,SongID_DB!$B$2:$B$964,SongID_DB!$A$2:$A$964,,1,1))</f>
        <v>549</v>
      </c>
      <c r="B54" s="37" t="s">
        <v>463</v>
      </c>
      <c r="C54" s="37" t="s">
        <v>672</v>
      </c>
      <c r="D54" s="40"/>
      <c r="E54" s="37">
        <v>9</v>
      </c>
      <c r="F54" s="37">
        <v>3</v>
      </c>
      <c r="G54" s="36">
        <v>35</v>
      </c>
      <c r="H54" s="37">
        <f t="shared" si="2"/>
        <v>128</v>
      </c>
      <c r="I54" s="40" t="str">
        <f t="shared" si="1"/>
        <v/>
      </c>
      <c r="J54" s="37">
        <v>0</v>
      </c>
      <c r="K54" s="37">
        <f>IF(P54=1,_xlfn.XLOOKUP(B54,'極スコア(裏)_DB'!$A$2:$A$171,'極スコア(裏)_DB'!$B$2:$B$171,"점수 정보 없음",1,1),_xlfn.XLOOKUP(B54,極スコア_DB!$A$1:$A$962,極スコア_DB!$B$1:$B$962,"점수 정보 없음",1,1))</f>
        <v>1003400</v>
      </c>
      <c r="L54" s="36">
        <v>0</v>
      </c>
      <c r="M54" s="36">
        <v>0</v>
      </c>
      <c r="N54" s="25"/>
      <c r="O54" s="37">
        <v>8</v>
      </c>
      <c r="P54" s="37">
        <v>0</v>
      </c>
    </row>
    <row r="55" spans="1:16" ht="18.75" x14ac:dyDescent="0.3">
      <c r="A55" s="25">
        <f>IF(P55=1,_xlfn.XLOOKUP(B55,SongID_DB!$B$2:$B$964,SongID_DB!$A$2:$A$964,,1,1)+2000,_xlfn.XLOOKUP(B55,SongID_DB!$B$2:$B$964,SongID_DB!$A$2:$A$964,,1,1))</f>
        <v>1080</v>
      </c>
      <c r="B55" s="40" t="s">
        <v>464</v>
      </c>
      <c r="C55" s="37" t="s">
        <v>285</v>
      </c>
      <c r="D55" s="40"/>
      <c r="E55" s="40">
        <v>9</v>
      </c>
      <c r="F55" s="40">
        <v>3</v>
      </c>
      <c r="G55" s="36">
        <v>36</v>
      </c>
      <c r="H55" s="37">
        <f t="shared" si="2"/>
        <v>16</v>
      </c>
      <c r="I55" s="40" t="str">
        <f t="shared" si="1"/>
        <v/>
      </c>
      <c r="J55" s="37">
        <v>0</v>
      </c>
      <c r="K55" s="37">
        <f>IF(P55=1,_xlfn.XLOOKUP(B55,'極スコア(裏)_DB'!$A$2:$A$171,'極スコア(裏)_DB'!$B$2:$B$171,"점수 정보 없음",1,1),_xlfn.XLOOKUP(B55,極スコア_DB!$A$1:$A$962,極スコア_DB!$B$1:$B$962,"점수 정보 없음",1,1))</f>
        <v>1000400</v>
      </c>
      <c r="L55" s="36">
        <v>0</v>
      </c>
      <c r="M55" s="36">
        <v>0</v>
      </c>
      <c r="N55" s="25"/>
      <c r="O55" s="40">
        <v>5</v>
      </c>
      <c r="P55" s="40">
        <v>0</v>
      </c>
    </row>
    <row r="56" spans="1:16" x14ac:dyDescent="0.3">
      <c r="A56" s="25">
        <f>IF(P56=1,_xlfn.XLOOKUP(B56,SongID_DB!$B$2:$B$964,SongID_DB!$A$2:$A$964,,1,1)+2000,_xlfn.XLOOKUP(B56,SongID_DB!$B$2:$B$964,SongID_DB!$A$2:$A$964,,1,1))</f>
        <v>550</v>
      </c>
      <c r="B56" s="38" t="s">
        <v>465</v>
      </c>
      <c r="C56" s="37"/>
      <c r="D56" s="40"/>
      <c r="E56" s="37">
        <v>9</v>
      </c>
      <c r="F56" s="37">
        <v>3</v>
      </c>
      <c r="G56" s="36">
        <v>37</v>
      </c>
      <c r="H56" s="37">
        <f t="shared" si="2"/>
        <v>128</v>
      </c>
      <c r="I56" s="40" t="str">
        <f t="shared" si="1"/>
        <v/>
      </c>
      <c r="J56" s="37">
        <v>0</v>
      </c>
      <c r="K56" s="37">
        <f>IF(P56=1,_xlfn.XLOOKUP(B56,'極スコア(裏)_DB'!$A$2:$A$171,'極スコア(裏)_DB'!$B$2:$B$171,"점수 정보 없음",1,1),_xlfn.XLOOKUP(B56,極スコア_DB!$A$1:$A$962,極スコア_DB!$B$1:$B$962,"점수 정보 없음",1,1))</f>
        <v>1005750</v>
      </c>
      <c r="L56" s="36">
        <v>0</v>
      </c>
      <c r="M56" s="36">
        <v>0</v>
      </c>
      <c r="N56" s="25"/>
      <c r="O56" s="37">
        <v>8</v>
      </c>
      <c r="P56" s="37">
        <v>0</v>
      </c>
    </row>
    <row r="57" spans="1:16" x14ac:dyDescent="0.3">
      <c r="A57" s="25">
        <f>IF(P57=1,_xlfn.XLOOKUP(B57,SongID_DB!$B$2:$B$964,SongID_DB!$A$2:$A$964,,1,1)+2000,_xlfn.XLOOKUP(B57,SongID_DB!$B$2:$B$964,SongID_DB!$A$2:$A$964,,1,1))</f>
        <v>1047</v>
      </c>
      <c r="B57" s="41" t="s">
        <v>466</v>
      </c>
      <c r="C57" s="41" t="s">
        <v>673</v>
      </c>
      <c r="D57" s="90"/>
      <c r="E57" s="42">
        <v>9</v>
      </c>
      <c r="F57" s="42">
        <v>4</v>
      </c>
      <c r="G57" s="41">
        <v>0</v>
      </c>
      <c r="H57" s="42">
        <f>2^O57/2</f>
        <v>128</v>
      </c>
      <c r="I57" s="90" t="str">
        <f t="shared" si="1"/>
        <v/>
      </c>
      <c r="J57" s="42">
        <v>0</v>
      </c>
      <c r="K57" s="42">
        <f>IF(P57=1,_xlfn.XLOOKUP(B57,'極スコア(裏)_DB'!$A$2:$A$171,'極スコア(裏)_DB'!$B$2:$B$171,"점수 정보 없음",1,1),_xlfn.XLOOKUP(B57,極スコア_DB!$A$1:$A$962,極スコア_DB!$B$1:$B$962,"점수 정보 없음",1,1))</f>
        <v>1001780</v>
      </c>
      <c r="L57" s="41">
        <v>0</v>
      </c>
      <c r="M57" s="41">
        <v>0</v>
      </c>
      <c r="N57" s="25"/>
      <c r="O57" s="42">
        <v>8</v>
      </c>
      <c r="P57" s="42">
        <v>0</v>
      </c>
    </row>
    <row r="58" spans="1:16" x14ac:dyDescent="0.3">
      <c r="A58" s="25">
        <f>IF(P58=1,_xlfn.XLOOKUP(B58,SongID_DB!$B$2:$B$964,SongID_DB!$A$2:$A$964,,1,1)+2000,_xlfn.XLOOKUP(B58,SongID_DB!$B$2:$B$964,SongID_DB!$A$2:$A$964,,1,1))</f>
        <v>975</v>
      </c>
      <c r="B58" s="41" t="s">
        <v>467</v>
      </c>
      <c r="C58" s="41" t="s">
        <v>674</v>
      </c>
      <c r="D58" s="90"/>
      <c r="E58" s="42">
        <v>9</v>
      </c>
      <c r="F58" s="42">
        <v>4</v>
      </c>
      <c r="G58" s="41">
        <v>1</v>
      </c>
      <c r="H58" s="42">
        <f t="shared" ref="H58:H91" si="3">2^O58/2</f>
        <v>8</v>
      </c>
      <c r="I58" s="90" t="str">
        <f t="shared" si="1"/>
        <v/>
      </c>
      <c r="J58" s="42">
        <v>0</v>
      </c>
      <c r="K58" s="42">
        <f>IF(P58=1,_xlfn.XLOOKUP(B58,'極スコア(裏)_DB'!$A$2:$A$171,'極スコア(裏)_DB'!$B$2:$B$171,"점수 정보 없음",1,1),_xlfn.XLOOKUP(B58,極スコア_DB!$A$1:$A$962,極スコア_DB!$B$1:$B$962,"점수 정보 없음",1,1))</f>
        <v>1001810</v>
      </c>
      <c r="L58" s="41">
        <v>0</v>
      </c>
      <c r="M58" s="41">
        <v>0</v>
      </c>
      <c r="N58" s="25"/>
      <c r="O58" s="42">
        <v>4</v>
      </c>
      <c r="P58" s="42">
        <v>0</v>
      </c>
    </row>
    <row r="59" spans="1:16" ht="18.75" x14ac:dyDescent="0.3">
      <c r="A59" s="25">
        <f>IF(P59=1,_xlfn.XLOOKUP(B59,SongID_DB!$B$2:$B$964,SongID_DB!$A$2:$A$964,,1,1)+2000,_xlfn.XLOOKUP(B59,SongID_DB!$B$2:$B$964,SongID_DB!$A$2:$A$964,,1,1))</f>
        <v>351</v>
      </c>
      <c r="B59" s="41" t="s">
        <v>468</v>
      </c>
      <c r="C59" s="41" t="s">
        <v>675</v>
      </c>
      <c r="D59" s="90"/>
      <c r="E59" s="42">
        <v>9</v>
      </c>
      <c r="F59" s="42">
        <v>4</v>
      </c>
      <c r="G59" s="41">
        <v>2</v>
      </c>
      <c r="H59" s="42">
        <f t="shared" si="3"/>
        <v>8</v>
      </c>
      <c r="I59" s="90" t="str">
        <f t="shared" si="1"/>
        <v/>
      </c>
      <c r="J59" s="42">
        <v>0</v>
      </c>
      <c r="K59" s="42">
        <f>IF(P59=1,_xlfn.XLOOKUP(B59,'極スコア(裏)_DB'!$A$2:$A$171,'極スコア(裏)_DB'!$B$2:$B$171,"점수 정보 없음",1,1),_xlfn.XLOOKUP(B59,極スコア_DB!$A$1:$A$962,極スコア_DB!$B$1:$B$962,"점수 정보 없음",1,1))</f>
        <v>1002200</v>
      </c>
      <c r="L59" s="41">
        <v>0</v>
      </c>
      <c r="M59" s="41">
        <v>0</v>
      </c>
      <c r="N59" s="25"/>
      <c r="O59" s="42">
        <v>4</v>
      </c>
      <c r="P59" s="42">
        <v>0</v>
      </c>
    </row>
    <row r="60" spans="1:16" ht="18.75" x14ac:dyDescent="0.3">
      <c r="A60" s="25">
        <f>IF(P60=1,_xlfn.XLOOKUP(B60,SongID_DB!$B$2:$B$964,SongID_DB!$A$2:$A$964,,1,1)+2000,_xlfn.XLOOKUP(B60,SongID_DB!$B$2:$B$964,SongID_DB!$A$2:$A$964,,1,1))</f>
        <v>2153</v>
      </c>
      <c r="B60" s="41" t="s">
        <v>469</v>
      </c>
      <c r="C60" s="41" t="s">
        <v>676</v>
      </c>
      <c r="D60" s="90"/>
      <c r="E60" s="42">
        <v>9</v>
      </c>
      <c r="F60" s="42">
        <v>4</v>
      </c>
      <c r="G60" s="41">
        <v>3</v>
      </c>
      <c r="H60" s="42">
        <f t="shared" si="3"/>
        <v>128</v>
      </c>
      <c r="I60" s="90" t="str">
        <f t="shared" si="1"/>
        <v/>
      </c>
      <c r="J60" s="42">
        <v>0</v>
      </c>
      <c r="K60" s="42">
        <f>IF(P60=1,_xlfn.XLOOKUP(B60,'極スコア(裏)_DB'!$A$2:$A$171,'極スコア(裏)_DB'!$B$2:$B$171,"점수 정보 없음",1,1),_xlfn.XLOOKUP(B60,極スコア_DB!$A$1:$A$962,極スコア_DB!$B$1:$B$962,"점수 정보 없음",1,1))</f>
        <v>1005660</v>
      </c>
      <c r="L60" s="41">
        <v>0</v>
      </c>
      <c r="M60" s="41">
        <v>0</v>
      </c>
      <c r="N60" s="25"/>
      <c r="O60" s="42">
        <v>8</v>
      </c>
      <c r="P60" s="42">
        <v>1</v>
      </c>
    </row>
    <row r="61" spans="1:16" ht="18.75" x14ac:dyDescent="0.3">
      <c r="A61" s="25">
        <f>IF(P61=1,_xlfn.XLOOKUP(B61,SongID_DB!$B$2:$B$964,SongID_DB!$A$2:$A$964,,1,1)+2000,_xlfn.XLOOKUP(B61,SongID_DB!$B$2:$B$964,SongID_DB!$A$2:$A$964,,1,1))</f>
        <v>558</v>
      </c>
      <c r="B61" s="41" t="s">
        <v>470</v>
      </c>
      <c r="C61" s="41" t="s">
        <v>677</v>
      </c>
      <c r="D61" s="90"/>
      <c r="E61" s="42">
        <v>9</v>
      </c>
      <c r="F61" s="42">
        <v>4</v>
      </c>
      <c r="G61" s="41">
        <v>4</v>
      </c>
      <c r="H61" s="42">
        <f t="shared" si="3"/>
        <v>128</v>
      </c>
      <c r="I61" s="90" t="str">
        <f t="shared" si="1"/>
        <v/>
      </c>
      <c r="J61" s="42">
        <v>0</v>
      </c>
      <c r="K61" s="42">
        <f>IF(P61=1,_xlfn.XLOOKUP(B61,'極スコア(裏)_DB'!$A$2:$A$171,'極スコア(裏)_DB'!$B$2:$B$171,"점수 정보 없음",1,1),_xlfn.XLOOKUP(B61,極スコア_DB!$A$1:$A$962,極スコア_DB!$B$1:$B$962,"점수 정보 없음",1,1))</f>
        <v>1001180</v>
      </c>
      <c r="L61" s="41">
        <v>0</v>
      </c>
      <c r="M61" s="41">
        <v>0</v>
      </c>
      <c r="N61" s="25"/>
      <c r="O61" s="42">
        <v>8</v>
      </c>
      <c r="P61" s="42">
        <v>0</v>
      </c>
    </row>
    <row r="62" spans="1:16" x14ac:dyDescent="0.3">
      <c r="A62" s="25">
        <f>IF(P62=1,_xlfn.XLOOKUP(B62,SongID_DB!$B$2:$B$964,SongID_DB!$A$2:$A$964,,1,1)+2000,_xlfn.XLOOKUP(B62,SongID_DB!$B$2:$B$964,SongID_DB!$A$2:$A$964,,1,1))</f>
        <v>2271</v>
      </c>
      <c r="B62" s="41" t="s">
        <v>471</v>
      </c>
      <c r="C62" s="41"/>
      <c r="D62" s="90"/>
      <c r="E62" s="42">
        <v>9</v>
      </c>
      <c r="F62" s="42">
        <v>4</v>
      </c>
      <c r="G62" s="41">
        <v>5</v>
      </c>
      <c r="H62" s="42">
        <f t="shared" si="3"/>
        <v>16</v>
      </c>
      <c r="I62" s="90" t="str">
        <f t="shared" si="1"/>
        <v/>
      </c>
      <c r="J62" s="42">
        <v>0</v>
      </c>
      <c r="K62" s="42">
        <f>IF(P62=1,_xlfn.XLOOKUP(B62,'極スコア(裏)_DB'!$A$2:$A$171,'極スコア(裏)_DB'!$B$2:$B$171,"점수 정보 없음",1,1),_xlfn.XLOOKUP(B62,極スコア_DB!$A$1:$A$962,極スコア_DB!$B$1:$B$962,"점수 정보 없음",1,1))</f>
        <v>1000440</v>
      </c>
      <c r="L62" s="41">
        <v>0</v>
      </c>
      <c r="M62" s="41">
        <v>0</v>
      </c>
      <c r="N62" s="25"/>
      <c r="O62" s="42">
        <v>5</v>
      </c>
      <c r="P62" s="42">
        <v>1</v>
      </c>
    </row>
    <row r="63" spans="1:16" x14ac:dyDescent="0.3">
      <c r="A63" s="25">
        <f>IF(P63=1,_xlfn.XLOOKUP(B63,SongID_DB!$B$2:$B$964,SongID_DB!$A$2:$A$964,,1,1)+2000,_xlfn.XLOOKUP(B63,SongID_DB!$B$2:$B$964,SongID_DB!$A$2:$A$964,,1,1))</f>
        <v>1015</v>
      </c>
      <c r="B63" s="41" t="s">
        <v>472</v>
      </c>
      <c r="C63" s="41" t="s">
        <v>678</v>
      </c>
      <c r="D63" s="90"/>
      <c r="E63" s="42">
        <v>9</v>
      </c>
      <c r="F63" s="42">
        <v>4</v>
      </c>
      <c r="G63" s="41">
        <v>6</v>
      </c>
      <c r="H63" s="42">
        <f t="shared" si="3"/>
        <v>16</v>
      </c>
      <c r="I63" s="90" t="str">
        <f t="shared" si="1"/>
        <v/>
      </c>
      <c r="J63" s="42">
        <v>8</v>
      </c>
      <c r="K63" s="42">
        <f>IF(P63=1,_xlfn.XLOOKUP(B63,'極スコア(裏)_DB'!$A$2:$A$171,'極スコア(裏)_DB'!$B$2:$B$171,"점수 정보 없음",1,1),_xlfn.XLOOKUP(B63,極スコア_DB!$A$1:$A$962,極スコア_DB!$B$1:$B$962,"점수 정보 없음",1,1))</f>
        <v>1000540</v>
      </c>
      <c r="L63" s="41">
        <v>0</v>
      </c>
      <c r="M63" s="41">
        <v>0</v>
      </c>
      <c r="N63" s="25"/>
      <c r="O63" s="42">
        <v>5</v>
      </c>
      <c r="P63" s="42">
        <v>0</v>
      </c>
    </row>
    <row r="64" spans="1:16" ht="18.75" x14ac:dyDescent="0.3">
      <c r="A64" s="25">
        <f>IF(P64=1,_xlfn.XLOOKUP(B64,SongID_DB!$B$2:$B$964,SongID_DB!$A$2:$A$964,,1,1)+2000,_xlfn.XLOOKUP(B64,SongID_DB!$B$2:$B$964,SongID_DB!$A$2:$A$964,,1,1))</f>
        <v>2676</v>
      </c>
      <c r="B64" s="41" t="s">
        <v>473</v>
      </c>
      <c r="C64" s="41" t="s">
        <v>679</v>
      </c>
      <c r="D64" s="90"/>
      <c r="E64" s="42">
        <v>9</v>
      </c>
      <c r="F64" s="42">
        <v>4</v>
      </c>
      <c r="G64" s="41">
        <v>7</v>
      </c>
      <c r="H64" s="42">
        <f t="shared" si="3"/>
        <v>16</v>
      </c>
      <c r="I64" s="90" t="str">
        <f t="shared" si="1"/>
        <v/>
      </c>
      <c r="J64" s="42">
        <v>0</v>
      </c>
      <c r="K64" s="42">
        <f>IF(P64=1,_xlfn.XLOOKUP(B64,'極スコア(裏)_DB'!$A$2:$A$171,'極スコア(裏)_DB'!$B$2:$B$171,"점수 정보 없음",1,1),_xlfn.XLOOKUP(B64,極スコア_DB!$A$1:$A$962,極スコア_DB!$B$1:$B$962,"점수 정보 없음",1,1))</f>
        <v>1006360</v>
      </c>
      <c r="L64" s="41">
        <v>0</v>
      </c>
      <c r="M64" s="41">
        <v>0</v>
      </c>
      <c r="N64" s="25"/>
      <c r="O64" s="42">
        <v>5</v>
      </c>
      <c r="P64" s="42">
        <v>1</v>
      </c>
    </row>
    <row r="65" spans="1:16" x14ac:dyDescent="0.3">
      <c r="A65" s="25">
        <f>IF(P65=1,_xlfn.XLOOKUP(B65,SongID_DB!$B$2:$B$964,SongID_DB!$A$2:$A$964,,1,1)+2000,_xlfn.XLOOKUP(B65,SongID_DB!$B$2:$B$964,SongID_DB!$A$2:$A$964,,1,1))</f>
        <v>60</v>
      </c>
      <c r="B65" s="41" t="s">
        <v>474</v>
      </c>
      <c r="C65" s="41" t="s">
        <v>196</v>
      </c>
      <c r="D65" s="90"/>
      <c r="E65" s="42">
        <v>9</v>
      </c>
      <c r="F65" s="42">
        <v>4</v>
      </c>
      <c r="G65" s="41">
        <v>8</v>
      </c>
      <c r="H65" s="42">
        <f t="shared" si="3"/>
        <v>128</v>
      </c>
      <c r="I65" s="90" t="str">
        <f t="shared" si="1"/>
        <v/>
      </c>
      <c r="J65" s="42">
        <v>0</v>
      </c>
      <c r="K65" s="42">
        <f>IF(P65=1,_xlfn.XLOOKUP(B65,'極スコア(裏)_DB'!$A$2:$A$171,'極スコア(裏)_DB'!$B$2:$B$171,"점수 정보 없음",1,1),_xlfn.XLOOKUP(B65,極スコア_DB!$A$1:$A$962,極スコア_DB!$B$1:$B$962,"점수 정보 없음",1,1))</f>
        <v>0</v>
      </c>
      <c r="L65" s="41">
        <v>0</v>
      </c>
      <c r="M65" s="41">
        <v>0</v>
      </c>
      <c r="N65" s="25"/>
      <c r="O65" s="42">
        <v>8</v>
      </c>
      <c r="P65" s="42">
        <v>0</v>
      </c>
    </row>
    <row r="66" spans="1:16" x14ac:dyDescent="0.3">
      <c r="A66" s="25">
        <f>IF(P66=1,_xlfn.XLOOKUP(B66,SongID_DB!$B$2:$B$964,SongID_DB!$A$2:$A$964,,1,1)+2000,_xlfn.XLOOKUP(B66,SongID_DB!$B$2:$B$964,SongID_DB!$A$2:$A$964,,1,1))</f>
        <v>214</v>
      </c>
      <c r="B66" s="41" t="s">
        <v>475</v>
      </c>
      <c r="C66" s="41" t="s">
        <v>680</v>
      </c>
      <c r="D66" s="90"/>
      <c r="E66" s="42">
        <v>9</v>
      </c>
      <c r="F66" s="42">
        <v>4</v>
      </c>
      <c r="G66" s="41">
        <v>9</v>
      </c>
      <c r="H66" s="42">
        <f t="shared" si="3"/>
        <v>128</v>
      </c>
      <c r="I66" s="90" t="str">
        <f t="shared" si="1"/>
        <v/>
      </c>
      <c r="J66" s="42">
        <v>0</v>
      </c>
      <c r="K66" s="42">
        <f>IF(P66=1,_xlfn.XLOOKUP(B66,'極スコア(裏)_DB'!$A$2:$A$171,'極スコア(裏)_DB'!$B$2:$B$171,"점수 정보 없음",1,1),_xlfn.XLOOKUP(B66,極スコア_DB!$A$1:$A$962,極スコア_DB!$B$1:$B$962,"점수 정보 없음",1,1))</f>
        <v>1003200</v>
      </c>
      <c r="L66" s="41">
        <v>0</v>
      </c>
      <c r="M66" s="41">
        <v>0</v>
      </c>
      <c r="N66" s="25"/>
      <c r="O66" s="42">
        <v>8</v>
      </c>
      <c r="P66" s="42">
        <v>0</v>
      </c>
    </row>
    <row r="67" spans="1:16" x14ac:dyDescent="0.3">
      <c r="A67" s="25">
        <f>IF(P67=1,_xlfn.XLOOKUP(B67,SongID_DB!$B$2:$B$964,SongID_DB!$A$2:$A$964,,1,1)+2000,_xlfn.XLOOKUP(B67,SongID_DB!$B$2:$B$964,SongID_DB!$A$2:$A$964,,1,1))</f>
        <v>680</v>
      </c>
      <c r="B67" s="41" t="s">
        <v>476</v>
      </c>
      <c r="C67" s="41" t="s">
        <v>681</v>
      </c>
      <c r="D67" s="90"/>
      <c r="E67" s="42">
        <v>9</v>
      </c>
      <c r="F67" s="42">
        <v>4</v>
      </c>
      <c r="G67" s="41">
        <v>10</v>
      </c>
      <c r="H67" s="42">
        <f t="shared" si="3"/>
        <v>32</v>
      </c>
      <c r="I67" s="90" t="str">
        <f t="shared" ref="I67:I130" si="4">IF(ISNUMBER(SEARCH("達人",B67)),"보면분기문제",IF(ISNUMBER(SEARCH("玄人",B67)),"보면분기문제",IF(ISNUMBER(SEARCH("普通",B67)),"보면분기문제","")))</f>
        <v/>
      </c>
      <c r="J67" s="42">
        <v>0</v>
      </c>
      <c r="K67" s="42">
        <f>IF(P67=1,_xlfn.XLOOKUP(B67,'極スコア(裏)_DB'!$A$2:$A$171,'極スコア(裏)_DB'!$B$2:$B$171,"점수 정보 없음",1,1),_xlfn.XLOOKUP(B67,極スコア_DB!$A$1:$A$962,極スコア_DB!$B$1:$B$962,"점수 정보 없음",1,1))</f>
        <v>1006840</v>
      </c>
      <c r="L67" s="41">
        <v>0</v>
      </c>
      <c r="M67" s="41">
        <v>0</v>
      </c>
      <c r="N67" s="25"/>
      <c r="O67" s="42">
        <v>6</v>
      </c>
      <c r="P67" s="42">
        <v>0</v>
      </c>
    </row>
    <row r="68" spans="1:16" ht="18.75" x14ac:dyDescent="0.3">
      <c r="A68" s="25">
        <f>IF(P68=1,_xlfn.XLOOKUP(B68,SongID_DB!$B$2:$B$964,SongID_DB!$A$2:$A$964,,1,1)+2000,_xlfn.XLOOKUP(B68,SongID_DB!$B$2:$B$964,SongID_DB!$A$2:$A$964,,1,1))</f>
        <v>794</v>
      </c>
      <c r="B68" s="41" t="s">
        <v>477</v>
      </c>
      <c r="C68" s="41" t="s">
        <v>682</v>
      </c>
      <c r="D68" s="90"/>
      <c r="E68" s="42">
        <v>9</v>
      </c>
      <c r="F68" s="42">
        <v>4</v>
      </c>
      <c r="G68" s="41">
        <v>11</v>
      </c>
      <c r="H68" s="42">
        <f t="shared" si="3"/>
        <v>8</v>
      </c>
      <c r="I68" s="90" t="str">
        <f t="shared" si="4"/>
        <v/>
      </c>
      <c r="J68" s="42">
        <v>0</v>
      </c>
      <c r="K68" s="42">
        <f>IF(P68=1,_xlfn.XLOOKUP(B68,'極スコア(裏)_DB'!$A$2:$A$171,'極スコア(裏)_DB'!$B$2:$B$171,"점수 정보 없음",1,1),_xlfn.XLOOKUP(B68,極スコア_DB!$A$1:$A$962,極スコア_DB!$B$1:$B$962,"점수 정보 없음",1,1))</f>
        <v>1002800</v>
      </c>
      <c r="L68" s="41">
        <v>0</v>
      </c>
      <c r="M68" s="41">
        <v>0</v>
      </c>
      <c r="N68" s="25"/>
      <c r="O68" s="42">
        <v>4</v>
      </c>
      <c r="P68" s="42">
        <v>0</v>
      </c>
    </row>
    <row r="69" spans="1:16" x14ac:dyDescent="0.3">
      <c r="A69" s="25">
        <f>IF(P69=1,_xlfn.XLOOKUP(B69,SongID_DB!$B$2:$B$964,SongID_DB!$A$2:$A$964,,1,1)+2000,_xlfn.XLOOKUP(B69,SongID_DB!$B$2:$B$964,SongID_DB!$A$2:$A$964,,1,1))</f>
        <v>283</v>
      </c>
      <c r="B69" s="41" t="s">
        <v>478</v>
      </c>
      <c r="C69" s="41" t="s">
        <v>25</v>
      </c>
      <c r="D69" s="90"/>
      <c r="E69" s="42">
        <v>9</v>
      </c>
      <c r="F69" s="42">
        <v>4</v>
      </c>
      <c r="G69" s="41">
        <v>12</v>
      </c>
      <c r="H69" s="42">
        <f t="shared" si="3"/>
        <v>8</v>
      </c>
      <c r="I69" s="90" t="str">
        <f t="shared" si="4"/>
        <v/>
      </c>
      <c r="J69" s="42">
        <v>0</v>
      </c>
      <c r="K69" s="42">
        <f>IF(P69=1,_xlfn.XLOOKUP(B69,'極スコア(裏)_DB'!$A$2:$A$171,'極スコア(裏)_DB'!$B$2:$B$171,"점수 정보 없음",1,1),_xlfn.XLOOKUP(B69,極スコア_DB!$A$1:$A$962,極スコア_DB!$B$1:$B$962,"점수 정보 없음",1,1))</f>
        <v>1001400</v>
      </c>
      <c r="L69" s="41">
        <v>0</v>
      </c>
      <c r="M69" s="41">
        <v>0</v>
      </c>
      <c r="N69" s="25"/>
      <c r="O69" s="42">
        <v>4</v>
      </c>
      <c r="P69" s="42">
        <v>0</v>
      </c>
    </row>
    <row r="70" spans="1:16" ht="18.75" x14ac:dyDescent="0.3">
      <c r="A70" s="25">
        <f>IF(P70=1,_xlfn.XLOOKUP(B70,SongID_DB!$B$2:$B$964,SongID_DB!$A$2:$A$964,,1,1)+2000,_xlfn.XLOOKUP(B70,SongID_DB!$B$2:$B$964,SongID_DB!$A$2:$A$964,,1,1))</f>
        <v>190</v>
      </c>
      <c r="B70" s="41" t="s">
        <v>479</v>
      </c>
      <c r="C70" s="41" t="s">
        <v>683</v>
      </c>
      <c r="D70" s="90"/>
      <c r="E70" s="42">
        <v>9</v>
      </c>
      <c r="F70" s="42">
        <v>4</v>
      </c>
      <c r="G70" s="41">
        <v>13</v>
      </c>
      <c r="H70" s="42">
        <f t="shared" si="3"/>
        <v>128</v>
      </c>
      <c r="I70" s="90" t="str">
        <f t="shared" si="4"/>
        <v>보면분기문제</v>
      </c>
      <c r="J70" s="42">
        <v>0</v>
      </c>
      <c r="K70" s="42">
        <f>IF(P70=1,_xlfn.XLOOKUP(B70,'極スコア(裏)_DB'!$A$2:$A$171,'極スコア(裏)_DB'!$B$2:$B$171,"점수 정보 없음",1,1),_xlfn.XLOOKUP(B70,極スコア_DB!$A$1:$A$962,極スコア_DB!$B$1:$B$962,"점수 정보 없음",1,1))</f>
        <v>1000130</v>
      </c>
      <c r="L70" s="41">
        <v>0</v>
      </c>
      <c r="M70" s="41">
        <v>0</v>
      </c>
      <c r="N70" s="25"/>
      <c r="O70" s="42">
        <v>8</v>
      </c>
      <c r="P70" s="42">
        <v>0</v>
      </c>
    </row>
    <row r="71" spans="1:16" x14ac:dyDescent="0.3">
      <c r="A71" s="25">
        <f>IF(P71=1,_xlfn.XLOOKUP(B71,SongID_DB!$B$2:$B$964,SongID_DB!$A$2:$A$964,,1,1)+2000,_xlfn.XLOOKUP(B71,SongID_DB!$B$2:$B$964,SongID_DB!$A$2:$A$964,,1,1))</f>
        <v>400</v>
      </c>
      <c r="B71" s="41" t="s">
        <v>392</v>
      </c>
      <c r="C71" s="41" t="s">
        <v>161</v>
      </c>
      <c r="D71" s="90"/>
      <c r="E71" s="42">
        <v>9</v>
      </c>
      <c r="F71" s="42">
        <v>4</v>
      </c>
      <c r="G71" s="41">
        <v>14</v>
      </c>
      <c r="H71" s="42">
        <f t="shared" si="3"/>
        <v>128</v>
      </c>
      <c r="I71" s="90" t="str">
        <f t="shared" si="4"/>
        <v/>
      </c>
      <c r="J71" s="42">
        <v>0</v>
      </c>
      <c r="K71" s="42">
        <f>IF(P71=1,_xlfn.XLOOKUP(B71,'極スコア(裏)_DB'!$A$2:$A$171,'極スコア(裏)_DB'!$B$2:$B$171,"점수 정보 없음",1,1),_xlfn.XLOOKUP(B71,極スコア_DB!$A$1:$A$962,極スコア_DB!$B$1:$B$962,"점수 정보 없음",1,1))</f>
        <v>0</v>
      </c>
      <c r="L71" s="41">
        <v>0</v>
      </c>
      <c r="M71" s="41">
        <v>0</v>
      </c>
      <c r="N71" s="25"/>
      <c r="O71" s="42">
        <v>8</v>
      </c>
      <c r="P71" s="42">
        <v>0</v>
      </c>
    </row>
    <row r="72" spans="1:16" x14ac:dyDescent="0.3">
      <c r="A72" s="25">
        <f>IF(P72=1,_xlfn.XLOOKUP(B72,SongID_DB!$B$2:$B$964,SongID_DB!$A$2:$A$964,,1,1)+2000,_xlfn.XLOOKUP(B72,SongID_DB!$B$2:$B$964,SongID_DB!$A$2:$A$964,,1,1))</f>
        <v>399</v>
      </c>
      <c r="B72" s="41" t="s">
        <v>480</v>
      </c>
      <c r="C72" s="41" t="s">
        <v>162</v>
      </c>
      <c r="D72" s="90"/>
      <c r="E72" s="42">
        <v>9</v>
      </c>
      <c r="F72" s="42">
        <v>4</v>
      </c>
      <c r="G72" s="41">
        <v>15</v>
      </c>
      <c r="H72" s="42">
        <f t="shared" si="3"/>
        <v>128</v>
      </c>
      <c r="I72" s="90" t="str">
        <f t="shared" si="4"/>
        <v/>
      </c>
      <c r="J72" s="42">
        <v>0</v>
      </c>
      <c r="K72" s="42">
        <f>IF(P72=1,_xlfn.XLOOKUP(B72,'極スコア(裏)_DB'!$A$2:$A$171,'極スコア(裏)_DB'!$B$2:$B$171,"점수 정보 없음",1,1),_xlfn.XLOOKUP(B72,極スコア_DB!$A$1:$A$962,極スコア_DB!$B$1:$B$962,"점수 정보 없음",1,1))</f>
        <v>0</v>
      </c>
      <c r="L72" s="41">
        <v>0</v>
      </c>
      <c r="M72" s="41">
        <v>0</v>
      </c>
      <c r="N72" s="25"/>
      <c r="O72" s="42">
        <v>8</v>
      </c>
      <c r="P72" s="42">
        <v>0</v>
      </c>
    </row>
    <row r="73" spans="1:16" x14ac:dyDescent="0.3">
      <c r="A73" s="25">
        <f>IF(P73=1,_xlfn.XLOOKUP(B73,SongID_DB!$B$2:$B$964,SongID_DB!$A$2:$A$964,,1,1)+2000,_xlfn.XLOOKUP(B73,SongID_DB!$B$2:$B$964,SongID_DB!$A$2:$A$964,,1,1))</f>
        <v>573</v>
      </c>
      <c r="B73" s="41" t="s">
        <v>481</v>
      </c>
      <c r="C73" s="41" t="s">
        <v>684</v>
      </c>
      <c r="D73" s="90"/>
      <c r="E73" s="42">
        <v>9</v>
      </c>
      <c r="F73" s="42">
        <v>4</v>
      </c>
      <c r="G73" s="41">
        <v>16</v>
      </c>
      <c r="H73" s="42">
        <f t="shared" si="3"/>
        <v>128</v>
      </c>
      <c r="I73" s="90" t="str">
        <f t="shared" si="4"/>
        <v/>
      </c>
      <c r="J73" s="42">
        <v>0</v>
      </c>
      <c r="K73" s="42">
        <f>IF(P73=1,_xlfn.XLOOKUP(B73,'極スコア(裏)_DB'!$A$2:$A$171,'極スコア(裏)_DB'!$B$2:$B$171,"점수 정보 없음",1,1),_xlfn.XLOOKUP(B73,極スコア_DB!$A$1:$A$962,極スコア_DB!$B$1:$B$962,"점수 정보 없음",1,1))</f>
        <v>0</v>
      </c>
      <c r="L73" s="41">
        <v>0</v>
      </c>
      <c r="M73" s="41">
        <v>0</v>
      </c>
      <c r="N73" s="25"/>
      <c r="O73" s="42">
        <v>8</v>
      </c>
      <c r="P73" s="42">
        <v>0</v>
      </c>
    </row>
    <row r="74" spans="1:16" x14ac:dyDescent="0.3">
      <c r="A74" s="25">
        <f>IF(P74=1,_xlfn.XLOOKUP(B74,SongID_DB!$B$2:$B$964,SongID_DB!$A$2:$A$964,,1,1)+2000,_xlfn.XLOOKUP(B74,SongID_DB!$B$2:$B$964,SongID_DB!$A$2:$A$964,,1,1))</f>
        <v>615</v>
      </c>
      <c r="B74" s="41" t="s">
        <v>482</v>
      </c>
      <c r="C74" s="41" t="s">
        <v>685</v>
      </c>
      <c r="D74" s="90"/>
      <c r="E74" s="42">
        <v>9</v>
      </c>
      <c r="F74" s="42">
        <v>4</v>
      </c>
      <c r="G74" s="41">
        <v>17</v>
      </c>
      <c r="H74" s="42">
        <f t="shared" si="3"/>
        <v>128</v>
      </c>
      <c r="I74" s="90" t="str">
        <f t="shared" si="4"/>
        <v/>
      </c>
      <c r="J74" s="42">
        <v>0</v>
      </c>
      <c r="K74" s="42">
        <f>IF(P74=1,_xlfn.XLOOKUP(B74,'極スコア(裏)_DB'!$A$2:$A$171,'極スコア(裏)_DB'!$B$2:$B$171,"점수 정보 없음",1,1),_xlfn.XLOOKUP(B74,極スコア_DB!$A$1:$A$962,極スコア_DB!$B$1:$B$962,"점수 정보 없음",1,1))</f>
        <v>0</v>
      </c>
      <c r="L74" s="41">
        <v>0</v>
      </c>
      <c r="M74" s="41">
        <v>0</v>
      </c>
      <c r="N74" s="25"/>
      <c r="O74" s="42">
        <v>8</v>
      </c>
      <c r="P74" s="42">
        <v>0</v>
      </c>
    </row>
    <row r="75" spans="1:16" x14ac:dyDescent="0.3">
      <c r="A75" s="25">
        <f>IF(P75=1,_xlfn.XLOOKUP(B75,SongID_DB!$B$2:$B$964,SongID_DB!$A$2:$A$964,,1,1)+2000,_xlfn.XLOOKUP(B75,SongID_DB!$B$2:$B$964,SongID_DB!$A$2:$A$964,,1,1))</f>
        <v>2203</v>
      </c>
      <c r="B75" s="42" t="s">
        <v>483</v>
      </c>
      <c r="C75" s="41" t="s">
        <v>686</v>
      </c>
      <c r="D75" s="90"/>
      <c r="E75" s="42">
        <v>9</v>
      </c>
      <c r="F75" s="42">
        <v>4</v>
      </c>
      <c r="G75" s="41">
        <v>18</v>
      </c>
      <c r="H75" s="42">
        <f t="shared" si="3"/>
        <v>16</v>
      </c>
      <c r="I75" s="90" t="str">
        <f t="shared" si="4"/>
        <v/>
      </c>
      <c r="J75" s="42">
        <v>0</v>
      </c>
      <c r="K75" s="42">
        <f>IF(P75=1,_xlfn.XLOOKUP(B75,'極スコア(裏)_DB'!$A$2:$A$171,'極スコア(裏)_DB'!$B$2:$B$171,"점수 정보 없음",1,1),_xlfn.XLOOKUP(B75,極スコア_DB!$A$1:$A$962,極スコア_DB!$B$1:$B$962,"점수 정보 없음",1,1))</f>
        <v>1000100</v>
      </c>
      <c r="L75" s="41">
        <v>0</v>
      </c>
      <c r="M75" s="41">
        <v>0</v>
      </c>
      <c r="N75" s="25"/>
      <c r="O75" s="42">
        <v>5</v>
      </c>
      <c r="P75" s="42">
        <v>1</v>
      </c>
    </row>
    <row r="76" spans="1:16" x14ac:dyDescent="0.3">
      <c r="A76" s="25">
        <f>IF(P76=1,_xlfn.XLOOKUP(B76,SongID_DB!$B$2:$B$964,SongID_DB!$A$2:$A$964,,1,1)+2000,_xlfn.XLOOKUP(B76,SongID_DB!$B$2:$B$964,SongID_DB!$A$2:$A$964,,1,1))</f>
        <v>1013</v>
      </c>
      <c r="B76" s="41" t="s">
        <v>484</v>
      </c>
      <c r="C76" s="41"/>
      <c r="D76" s="90"/>
      <c r="E76" s="42">
        <v>9</v>
      </c>
      <c r="F76" s="42">
        <v>4</v>
      </c>
      <c r="G76" s="41">
        <v>19</v>
      </c>
      <c r="H76" s="42">
        <f t="shared" si="3"/>
        <v>128</v>
      </c>
      <c r="I76" s="90" t="str">
        <f t="shared" si="4"/>
        <v/>
      </c>
      <c r="J76" s="42">
        <v>0</v>
      </c>
      <c r="K76" s="42">
        <f>IF(P76=1,_xlfn.XLOOKUP(B76,'極スコア(裏)_DB'!$A$2:$A$171,'極スコア(裏)_DB'!$B$2:$B$171,"점수 정보 없음",1,1),_xlfn.XLOOKUP(B76,極スコア_DB!$A$1:$A$962,極スコア_DB!$B$1:$B$962,"점수 정보 없음",1,1))</f>
        <v>1001580</v>
      </c>
      <c r="L76" s="41">
        <v>0</v>
      </c>
      <c r="M76" s="41">
        <v>0</v>
      </c>
      <c r="N76" s="25"/>
      <c r="O76" s="42">
        <v>8</v>
      </c>
      <c r="P76" s="42">
        <v>0</v>
      </c>
    </row>
    <row r="77" spans="1:16" x14ac:dyDescent="0.3">
      <c r="A77" s="25">
        <f>IF(P77=1,_xlfn.XLOOKUP(B77,SongID_DB!$B$2:$B$964,SongID_DB!$A$2:$A$964,,1,1)+2000,_xlfn.XLOOKUP(B77,SongID_DB!$B$2:$B$964,SongID_DB!$A$2:$A$964,,1,1))</f>
        <v>3067</v>
      </c>
      <c r="B77" s="41" t="s">
        <v>385</v>
      </c>
      <c r="C77" s="41"/>
      <c r="D77" s="90"/>
      <c r="E77" s="42">
        <v>9</v>
      </c>
      <c r="F77" s="42">
        <v>4</v>
      </c>
      <c r="G77" s="41">
        <v>20</v>
      </c>
      <c r="H77" s="42">
        <f t="shared" si="3"/>
        <v>128</v>
      </c>
      <c r="I77" s="90" t="str">
        <f t="shared" si="4"/>
        <v/>
      </c>
      <c r="J77" s="42">
        <v>0</v>
      </c>
      <c r="K77" s="42">
        <f>IF(P77=1,_xlfn.XLOOKUP(B77,'極スコア(裏)_DB'!$A$2:$A$171,'極スコア(裏)_DB'!$B$2:$B$171,"점수 정보 없음",1,1),_xlfn.XLOOKUP(B77,極スコア_DB!$A$1:$A$962,極スコア_DB!$B$1:$B$962,"점수 정보 없음",1,1))</f>
        <v>0</v>
      </c>
      <c r="L77" s="41">
        <v>0</v>
      </c>
      <c r="M77" s="41">
        <v>0</v>
      </c>
      <c r="N77" s="25"/>
      <c r="O77" s="42">
        <v>8</v>
      </c>
      <c r="P77" s="42">
        <v>1</v>
      </c>
    </row>
    <row r="78" spans="1:16" x14ac:dyDescent="0.3">
      <c r="A78" s="25">
        <f>IF(P78=1,_xlfn.XLOOKUP(B78,SongID_DB!$B$2:$B$964,SongID_DB!$A$2:$A$964,,1,1)+2000,_xlfn.XLOOKUP(B78,SongID_DB!$B$2:$B$964,SongID_DB!$A$2:$A$964,,1,1))</f>
        <v>117</v>
      </c>
      <c r="B78" s="41" t="s">
        <v>485</v>
      </c>
      <c r="C78" s="41"/>
      <c r="D78" s="90"/>
      <c r="E78" s="42">
        <v>9</v>
      </c>
      <c r="F78" s="42">
        <v>4</v>
      </c>
      <c r="G78" s="41">
        <v>21</v>
      </c>
      <c r="H78" s="42">
        <f t="shared" si="3"/>
        <v>128</v>
      </c>
      <c r="I78" s="90" t="str">
        <f t="shared" si="4"/>
        <v/>
      </c>
      <c r="J78" s="42">
        <v>9</v>
      </c>
      <c r="K78" s="42">
        <f>IF(P78=1,_xlfn.XLOOKUP(B78,'極スコア(裏)_DB'!$A$2:$A$171,'極スコア(裏)_DB'!$B$2:$B$171,"점수 정보 없음",1,1),_xlfn.XLOOKUP(B78,極スコア_DB!$A$1:$A$962,極スコア_DB!$B$1:$B$962,"점수 정보 없음",1,1))</f>
        <v>0</v>
      </c>
      <c r="L78" s="41">
        <v>0</v>
      </c>
      <c r="M78" s="41">
        <v>0</v>
      </c>
      <c r="N78" s="25"/>
      <c r="O78" s="42">
        <v>8</v>
      </c>
      <c r="P78" s="42">
        <v>0</v>
      </c>
    </row>
    <row r="79" spans="1:16" x14ac:dyDescent="0.3">
      <c r="A79" s="25">
        <f>IF(P79=1,_xlfn.XLOOKUP(B79,SongID_DB!$B$2:$B$964,SongID_DB!$A$2:$A$964,,1,1)+2000,_xlfn.XLOOKUP(B79,SongID_DB!$B$2:$B$964,SongID_DB!$A$2:$A$964,,1,1))</f>
        <v>202</v>
      </c>
      <c r="B79" s="41" t="s">
        <v>486</v>
      </c>
      <c r="C79" s="41"/>
      <c r="D79" s="90"/>
      <c r="E79" s="42">
        <v>9</v>
      </c>
      <c r="F79" s="42">
        <v>4</v>
      </c>
      <c r="G79" s="41">
        <v>22</v>
      </c>
      <c r="H79" s="42">
        <f t="shared" si="3"/>
        <v>16</v>
      </c>
      <c r="I79" s="90" t="str">
        <f t="shared" si="4"/>
        <v/>
      </c>
      <c r="J79" s="42">
        <v>7</v>
      </c>
      <c r="K79" s="42">
        <f>IF(P79=1,_xlfn.XLOOKUP(B79,'極スコア(裏)_DB'!$A$2:$A$171,'極スコア(裏)_DB'!$B$2:$B$171,"점수 정보 없음",1,1),_xlfn.XLOOKUP(B79,極スコア_DB!$A$1:$A$962,極スコア_DB!$B$1:$B$962,"점수 정보 없음",1,1))</f>
        <v>1000450</v>
      </c>
      <c r="L79" s="41">
        <v>0</v>
      </c>
      <c r="M79" s="41">
        <v>0</v>
      </c>
      <c r="N79" s="25"/>
      <c r="O79" s="42">
        <v>5</v>
      </c>
      <c r="P79" s="42">
        <v>0</v>
      </c>
    </row>
    <row r="80" spans="1:16" x14ac:dyDescent="0.3">
      <c r="A80" s="25">
        <f>IF(P80=1,_xlfn.XLOOKUP(B80,SongID_DB!$B$2:$B$964,SongID_DB!$A$2:$A$964,,1,1)+2000,_xlfn.XLOOKUP(B80,SongID_DB!$B$2:$B$964,SongID_DB!$A$2:$A$964,,1,1))</f>
        <v>211</v>
      </c>
      <c r="B80" s="41" t="s">
        <v>487</v>
      </c>
      <c r="C80" s="41" t="s">
        <v>687</v>
      </c>
      <c r="D80" s="90"/>
      <c r="E80" s="42">
        <v>9</v>
      </c>
      <c r="F80" s="42">
        <v>4</v>
      </c>
      <c r="G80" s="41">
        <v>23</v>
      </c>
      <c r="H80" s="42">
        <f t="shared" si="3"/>
        <v>128</v>
      </c>
      <c r="I80" s="90" t="str">
        <f t="shared" si="4"/>
        <v/>
      </c>
      <c r="J80" s="42">
        <v>0</v>
      </c>
      <c r="K80" s="42">
        <f>IF(P80=1,_xlfn.XLOOKUP(B80,'極スコア(裏)_DB'!$A$2:$A$171,'極スコア(裏)_DB'!$B$2:$B$171,"점수 정보 없음",1,1),_xlfn.XLOOKUP(B80,極スコア_DB!$A$1:$A$962,極スコア_DB!$B$1:$B$962,"점수 정보 없음",1,1))</f>
        <v>0</v>
      </c>
      <c r="L80" s="41">
        <v>0</v>
      </c>
      <c r="M80" s="41">
        <v>0</v>
      </c>
      <c r="N80" s="25"/>
      <c r="O80" s="42">
        <v>8</v>
      </c>
      <c r="P80" s="42">
        <v>0</v>
      </c>
    </row>
    <row r="81" spans="1:16" x14ac:dyDescent="0.3">
      <c r="A81" s="25">
        <f>IF(P81=1,_xlfn.XLOOKUP(B81,SongID_DB!$B$2:$B$964,SongID_DB!$A$2:$A$964,,1,1)+2000,_xlfn.XLOOKUP(B81,SongID_DB!$B$2:$B$964,SongID_DB!$A$2:$A$964,,1,1))</f>
        <v>154</v>
      </c>
      <c r="B81" s="41" t="s">
        <v>377</v>
      </c>
      <c r="C81" s="41"/>
      <c r="D81" s="90"/>
      <c r="E81" s="42">
        <v>9</v>
      </c>
      <c r="F81" s="42">
        <v>4</v>
      </c>
      <c r="G81" s="41">
        <v>24</v>
      </c>
      <c r="H81" s="42">
        <f t="shared" si="3"/>
        <v>16</v>
      </c>
      <c r="I81" s="90" t="str">
        <f t="shared" si="4"/>
        <v/>
      </c>
      <c r="J81" s="42">
        <v>0</v>
      </c>
      <c r="K81" s="42">
        <f>IF(P81=1,_xlfn.XLOOKUP(B81,'極スコア(裏)_DB'!$A$2:$A$171,'極スコア(裏)_DB'!$B$2:$B$171,"점수 정보 없음",1,1),_xlfn.XLOOKUP(B81,極スコア_DB!$A$1:$A$962,極スコア_DB!$B$1:$B$962,"점수 정보 없음",1,1))</f>
        <v>1006400</v>
      </c>
      <c r="L81" s="41">
        <v>0</v>
      </c>
      <c r="M81" s="41">
        <v>0</v>
      </c>
      <c r="N81" s="25"/>
      <c r="O81" s="42">
        <v>5</v>
      </c>
      <c r="P81" s="42">
        <v>0</v>
      </c>
    </row>
    <row r="82" spans="1:16" x14ac:dyDescent="0.3">
      <c r="A82" s="25">
        <f>IF(P82=1,_xlfn.XLOOKUP(B82,SongID_DB!$B$2:$B$964,SongID_DB!$A$2:$A$964,,1,1)+2000,_xlfn.XLOOKUP(B82,SongID_DB!$B$2:$B$964,SongID_DB!$A$2:$A$964,,1,1))</f>
        <v>218</v>
      </c>
      <c r="B82" s="41" t="s">
        <v>77</v>
      </c>
      <c r="C82" s="41"/>
      <c r="D82" s="90"/>
      <c r="E82" s="42">
        <v>9</v>
      </c>
      <c r="F82" s="42">
        <v>4</v>
      </c>
      <c r="G82" s="41">
        <v>25</v>
      </c>
      <c r="H82" s="42">
        <f t="shared" si="3"/>
        <v>16</v>
      </c>
      <c r="I82" s="90" t="str">
        <f t="shared" si="4"/>
        <v/>
      </c>
      <c r="J82" s="42">
        <v>0</v>
      </c>
      <c r="K82" s="42">
        <f>IF(P82=1,_xlfn.XLOOKUP(B82,'極スコア(裏)_DB'!$A$2:$A$171,'極スコア(裏)_DB'!$B$2:$B$171,"점수 정보 없음",1,1),_xlfn.XLOOKUP(B82,極スコア_DB!$A$1:$A$962,極スコア_DB!$B$1:$B$962,"점수 정보 없음",1,1))</f>
        <v>1003380</v>
      </c>
      <c r="L82" s="41">
        <v>0</v>
      </c>
      <c r="M82" s="41">
        <v>0</v>
      </c>
      <c r="N82" s="25"/>
      <c r="O82" s="42">
        <v>5</v>
      </c>
      <c r="P82" s="42">
        <v>0</v>
      </c>
    </row>
    <row r="83" spans="1:16" x14ac:dyDescent="0.3">
      <c r="A83" s="25">
        <f>IF(P83=1,_xlfn.XLOOKUP(B83,SongID_DB!$B$2:$B$964,SongID_DB!$A$2:$A$964,,1,1)+2000,_xlfn.XLOOKUP(B83,SongID_DB!$B$2:$B$964,SongID_DB!$A$2:$A$964,,1,1))</f>
        <v>845</v>
      </c>
      <c r="B83" s="41" t="s">
        <v>50</v>
      </c>
      <c r="C83" s="41"/>
      <c r="D83" s="90"/>
      <c r="E83" s="42">
        <v>9</v>
      </c>
      <c r="F83" s="42">
        <v>4</v>
      </c>
      <c r="G83" s="41">
        <v>26</v>
      </c>
      <c r="H83" s="42">
        <f t="shared" si="3"/>
        <v>32</v>
      </c>
      <c r="I83" s="90" t="str">
        <f t="shared" si="4"/>
        <v/>
      </c>
      <c r="J83" s="42">
        <v>0</v>
      </c>
      <c r="K83" s="42">
        <f>IF(P83=1,_xlfn.XLOOKUP(B83,'極スコア(裏)_DB'!$A$2:$A$171,'極スコア(裏)_DB'!$B$2:$B$171,"점수 정보 없음",1,1),_xlfn.XLOOKUP(B83,極スコア_DB!$A$1:$A$962,極スコア_DB!$B$1:$B$962,"점수 정보 없음",1,1))</f>
        <v>1002680</v>
      </c>
      <c r="L83" s="41">
        <v>0</v>
      </c>
      <c r="M83" s="41">
        <v>0</v>
      </c>
      <c r="N83" s="25"/>
      <c r="O83" s="42">
        <v>6</v>
      </c>
      <c r="P83" s="42">
        <v>0</v>
      </c>
    </row>
    <row r="84" spans="1:16" x14ac:dyDescent="0.3">
      <c r="A84" s="25">
        <f>IF(P84=1,_xlfn.XLOOKUP(B84,SongID_DB!$B$2:$B$964,SongID_DB!$A$2:$A$964,,1,1)+2000,_xlfn.XLOOKUP(B84,SongID_DB!$B$2:$B$964,SongID_DB!$A$2:$A$964,,1,1))</f>
        <v>88</v>
      </c>
      <c r="B84" s="41" t="s">
        <v>488</v>
      </c>
      <c r="C84" s="41"/>
      <c r="D84" s="90"/>
      <c r="E84" s="42">
        <v>9</v>
      </c>
      <c r="F84" s="42">
        <v>4</v>
      </c>
      <c r="G84" s="41">
        <v>27</v>
      </c>
      <c r="H84" s="42">
        <f t="shared" si="3"/>
        <v>64</v>
      </c>
      <c r="I84" s="90" t="str">
        <f t="shared" si="4"/>
        <v/>
      </c>
      <c r="J84" s="42">
        <v>0</v>
      </c>
      <c r="K84" s="42">
        <f>IF(P84=1,_xlfn.XLOOKUP(B84,'極スコア(裏)_DB'!$A$2:$A$171,'極スコア(裏)_DB'!$B$2:$B$171,"점수 정보 없음",1,1),_xlfn.XLOOKUP(B84,極スコア_DB!$A$1:$A$962,極スコア_DB!$B$1:$B$962,"점수 정보 없음",1,1))</f>
        <v>1004820</v>
      </c>
      <c r="L84" s="41">
        <v>0</v>
      </c>
      <c r="M84" s="41">
        <v>0</v>
      </c>
      <c r="N84" s="25"/>
      <c r="O84" s="42">
        <v>7</v>
      </c>
      <c r="P84" s="42">
        <v>0</v>
      </c>
    </row>
    <row r="85" spans="1:16" x14ac:dyDescent="0.3">
      <c r="A85" s="25">
        <f>IF(P85=1,_xlfn.XLOOKUP(B85,SongID_DB!$B$2:$B$964,SongID_DB!$A$2:$A$964,,1,1)+2000,_xlfn.XLOOKUP(B85,SongID_DB!$B$2:$B$964,SongID_DB!$A$2:$A$964,,1,1))</f>
        <v>2140</v>
      </c>
      <c r="B85" s="41" t="str">
        <f>"+♂(プラス男子)"</f>
        <v>+♂(プラス男子)</v>
      </c>
      <c r="C85" s="41" t="str">
        <f>"+♂(플러스 남자)"</f>
        <v>+♂(플러스 남자)</v>
      </c>
      <c r="D85" s="90"/>
      <c r="E85" s="42">
        <v>9</v>
      </c>
      <c r="F85" s="42">
        <v>4</v>
      </c>
      <c r="G85" s="41">
        <v>28</v>
      </c>
      <c r="H85" s="42">
        <f t="shared" si="3"/>
        <v>8</v>
      </c>
      <c r="I85" s="90" t="str">
        <f t="shared" si="4"/>
        <v/>
      </c>
      <c r="J85" s="42">
        <v>0</v>
      </c>
      <c r="K85" s="42">
        <f>IF(P85=1,_xlfn.XLOOKUP(B85,'極スコア(裏)_DB'!$A$2:$A$171,'極スコア(裏)_DB'!$B$2:$B$171,"점수 정보 없음",1,1),_xlfn.XLOOKUP(B85,極スコア_DB!$A$1:$A$962,極スコア_DB!$B$1:$B$962,"점수 정보 없음",1,1))</f>
        <v>1003900</v>
      </c>
      <c r="L85" s="41">
        <v>0</v>
      </c>
      <c r="M85" s="41">
        <v>0</v>
      </c>
      <c r="N85" s="25"/>
      <c r="O85" s="42">
        <v>4</v>
      </c>
      <c r="P85" s="42">
        <v>1</v>
      </c>
    </row>
    <row r="86" spans="1:16" ht="18.75" x14ac:dyDescent="0.3">
      <c r="A86" s="25">
        <f>IF(P86=1,_xlfn.XLOOKUP(B86,SongID_DB!$B$2:$B$964,SongID_DB!$A$2:$A$964,,1,1)+2000,_xlfn.XLOOKUP(B86,SongID_DB!$B$2:$B$964,SongID_DB!$A$2:$A$964,,1,1))</f>
        <v>746</v>
      </c>
      <c r="B86" s="41" t="s">
        <v>489</v>
      </c>
      <c r="C86" s="41" t="s">
        <v>688</v>
      </c>
      <c r="D86" s="90"/>
      <c r="E86" s="42">
        <v>9</v>
      </c>
      <c r="F86" s="42">
        <v>4</v>
      </c>
      <c r="G86" s="41">
        <v>29</v>
      </c>
      <c r="H86" s="42">
        <f t="shared" si="3"/>
        <v>128</v>
      </c>
      <c r="I86" s="90" t="str">
        <f t="shared" si="4"/>
        <v/>
      </c>
      <c r="J86" s="42">
        <v>0</v>
      </c>
      <c r="K86" s="42">
        <f>IF(P86=1,_xlfn.XLOOKUP(B86,'極スコア(裏)_DB'!$A$2:$A$171,'極スコア(裏)_DB'!$B$2:$B$171,"점수 정보 없음",1,1),_xlfn.XLOOKUP(B86,極スコア_DB!$A$1:$A$962,極スコア_DB!$B$1:$B$962,"점수 정보 없음",1,1))</f>
        <v>1005880</v>
      </c>
      <c r="L86" s="41">
        <v>0</v>
      </c>
      <c r="M86" s="41">
        <v>0</v>
      </c>
      <c r="N86" s="25"/>
      <c r="O86" s="42">
        <v>8</v>
      </c>
      <c r="P86" s="42">
        <v>0</v>
      </c>
    </row>
    <row r="87" spans="1:16" x14ac:dyDescent="0.3">
      <c r="A87" s="25">
        <f>IF(P87=1,_xlfn.XLOOKUP(B87,SongID_DB!$B$2:$B$964,SongID_DB!$A$2:$A$964,,1,1)+2000,_xlfn.XLOOKUP(B87,SongID_DB!$B$2:$B$964,SongID_DB!$A$2:$A$964,,1,1))</f>
        <v>776</v>
      </c>
      <c r="B87" s="41" t="s">
        <v>448</v>
      </c>
      <c r="C87" s="41"/>
      <c r="D87" s="90"/>
      <c r="E87" s="42">
        <v>9</v>
      </c>
      <c r="F87" s="42">
        <v>4</v>
      </c>
      <c r="G87" s="41">
        <v>30</v>
      </c>
      <c r="H87" s="42">
        <f t="shared" si="3"/>
        <v>128</v>
      </c>
      <c r="I87" s="90" t="str">
        <f t="shared" si="4"/>
        <v/>
      </c>
      <c r="J87" s="42">
        <v>0</v>
      </c>
      <c r="K87" s="42">
        <f>IF(P87=1,_xlfn.XLOOKUP(B87,'極スコア(裏)_DB'!$A$2:$A$171,'極スコア(裏)_DB'!$B$2:$B$171,"점수 정보 없음",1,1),_xlfn.XLOOKUP(B87,極スコア_DB!$A$1:$A$962,極スコア_DB!$B$1:$B$962,"점수 정보 없음",1,1))</f>
        <v>1000500</v>
      </c>
      <c r="L87" s="41">
        <v>0</v>
      </c>
      <c r="M87" s="41">
        <v>0</v>
      </c>
      <c r="N87" s="25"/>
      <c r="O87" s="42">
        <v>8</v>
      </c>
      <c r="P87" s="42">
        <v>0</v>
      </c>
    </row>
    <row r="88" spans="1:16" ht="18.75" x14ac:dyDescent="0.3">
      <c r="A88" s="25">
        <f>IF(P88=1,_xlfn.XLOOKUP(B88,SongID_DB!$B$2:$B$964,SongID_DB!$A$2:$A$964,,1,1)+2000,_xlfn.XLOOKUP(B88,SongID_DB!$B$2:$B$964,SongID_DB!$A$2:$A$964,,1,1))</f>
        <v>976</v>
      </c>
      <c r="B88" s="41" t="s">
        <v>490</v>
      </c>
      <c r="C88" s="41" t="s">
        <v>689</v>
      </c>
      <c r="D88" s="90"/>
      <c r="E88" s="42">
        <v>9</v>
      </c>
      <c r="F88" s="42">
        <v>4</v>
      </c>
      <c r="G88" s="41">
        <v>31</v>
      </c>
      <c r="H88" s="42">
        <f t="shared" si="3"/>
        <v>128</v>
      </c>
      <c r="I88" s="90" t="str">
        <f t="shared" si="4"/>
        <v/>
      </c>
      <c r="J88" s="42">
        <v>0</v>
      </c>
      <c r="K88" s="42">
        <f>IF(P88=1,_xlfn.XLOOKUP(B88,'極スコア(裏)_DB'!$A$2:$A$171,'極スコア(裏)_DB'!$B$2:$B$171,"점수 정보 없음",1,1),_xlfn.XLOOKUP(B88,極スコア_DB!$A$1:$A$962,極スコア_DB!$B$1:$B$962,"점수 정보 없음",1,1))</f>
        <v>1003360</v>
      </c>
      <c r="L88" s="41">
        <v>0</v>
      </c>
      <c r="M88" s="41">
        <v>0</v>
      </c>
      <c r="N88" s="25"/>
      <c r="O88" s="42">
        <v>8</v>
      </c>
      <c r="P88" s="42">
        <v>0</v>
      </c>
    </row>
    <row r="89" spans="1:16" x14ac:dyDescent="0.3">
      <c r="A89" s="25">
        <f>IF(P89=1,_xlfn.XLOOKUP(B89,SongID_DB!$B$2:$B$964,SongID_DB!$A$2:$A$964,,1,1)+2000,_xlfn.XLOOKUP(B89,SongID_DB!$B$2:$B$964,SongID_DB!$A$2:$A$964,,1,1))</f>
        <v>740</v>
      </c>
      <c r="B89" s="41" t="s">
        <v>491</v>
      </c>
      <c r="C89" s="41"/>
      <c r="D89" s="90"/>
      <c r="E89" s="42">
        <v>9</v>
      </c>
      <c r="F89" s="42">
        <v>4</v>
      </c>
      <c r="G89" s="41">
        <v>32</v>
      </c>
      <c r="H89" s="42">
        <f t="shared" si="3"/>
        <v>16</v>
      </c>
      <c r="I89" s="90" t="str">
        <f t="shared" si="4"/>
        <v/>
      </c>
      <c r="J89" s="42">
        <v>0</v>
      </c>
      <c r="K89" s="42">
        <f>IF(P89=1,_xlfn.XLOOKUP(B89,'極スコア(裏)_DB'!$A$2:$A$171,'極スコア(裏)_DB'!$B$2:$B$171,"점수 정보 없음",1,1),_xlfn.XLOOKUP(B89,極スコア_DB!$A$1:$A$962,極スコア_DB!$B$1:$B$962,"점수 정보 없음",1,1))</f>
        <v>1000060</v>
      </c>
      <c r="L89" s="41">
        <v>0</v>
      </c>
      <c r="M89" s="41">
        <v>0</v>
      </c>
      <c r="N89" s="25"/>
      <c r="O89" s="42">
        <v>5</v>
      </c>
      <c r="P89" s="42">
        <v>0</v>
      </c>
    </row>
    <row r="90" spans="1:16" x14ac:dyDescent="0.3">
      <c r="A90" s="25">
        <f>IF(P90=1,_xlfn.XLOOKUP(B90,SongID_DB!$B$2:$B$964,SongID_DB!$A$2:$A$964,,1,1)+2000,_xlfn.XLOOKUP(B90,SongID_DB!$B$2:$B$964,SongID_DB!$A$2:$A$964,,1,1))</f>
        <v>2645</v>
      </c>
      <c r="B90" s="41" t="s">
        <v>492</v>
      </c>
      <c r="C90" s="41" t="s">
        <v>690</v>
      </c>
      <c r="D90" s="90"/>
      <c r="E90" s="42">
        <v>9</v>
      </c>
      <c r="F90" s="42">
        <v>4</v>
      </c>
      <c r="G90" s="41">
        <v>33</v>
      </c>
      <c r="H90" s="42">
        <f t="shared" si="3"/>
        <v>16</v>
      </c>
      <c r="I90" s="90" t="str">
        <f t="shared" si="4"/>
        <v/>
      </c>
      <c r="J90" s="42">
        <v>0</v>
      </c>
      <c r="K90" s="42">
        <f>IF(P90=1,_xlfn.XLOOKUP(B90,'極スコア(裏)_DB'!$A$2:$A$171,'極スコア(裏)_DB'!$B$2:$B$171,"점수 정보 없음",1,1),_xlfn.XLOOKUP(B90,極スコア_DB!$A$1:$A$962,極スコア_DB!$B$1:$B$962,"점수 정보 없음",1,1))</f>
        <v>1007320</v>
      </c>
      <c r="L90" s="41">
        <v>0</v>
      </c>
      <c r="M90" s="41">
        <v>0</v>
      </c>
      <c r="N90" s="25"/>
      <c r="O90" s="42">
        <v>5</v>
      </c>
      <c r="P90" s="42">
        <v>1</v>
      </c>
    </row>
    <row r="91" spans="1:16" ht="18.75" x14ac:dyDescent="0.3">
      <c r="A91" s="25">
        <f>IF(P91=1,_xlfn.XLOOKUP(B91,SongID_DB!$B$2:$B$964,SongID_DB!$A$2:$A$964,,1,1)+2000,_xlfn.XLOOKUP(B91,SongID_DB!$B$2:$B$964,SongID_DB!$A$2:$A$964,,1,1))</f>
        <v>2771</v>
      </c>
      <c r="B91" s="41" t="s">
        <v>493</v>
      </c>
      <c r="C91" s="41" t="s">
        <v>691</v>
      </c>
      <c r="D91" s="90"/>
      <c r="E91" s="42">
        <v>9</v>
      </c>
      <c r="F91" s="42">
        <v>4</v>
      </c>
      <c r="G91" s="41">
        <v>34</v>
      </c>
      <c r="H91" s="42">
        <f t="shared" si="3"/>
        <v>8</v>
      </c>
      <c r="I91" s="90" t="str">
        <f t="shared" si="4"/>
        <v/>
      </c>
      <c r="J91" s="42">
        <v>0</v>
      </c>
      <c r="K91" s="42">
        <f>IF(P91=1,_xlfn.XLOOKUP(B91,'極スコア(裏)_DB'!$A$2:$A$171,'極スコア(裏)_DB'!$B$2:$B$171,"점수 정보 없음",1,1),_xlfn.XLOOKUP(B91,極スコア_DB!$A$1:$A$962,極スコア_DB!$B$1:$B$962,"점수 정보 없음",1,1))</f>
        <v>1001420</v>
      </c>
      <c r="L91" s="41">
        <v>0</v>
      </c>
      <c r="M91" s="41">
        <v>0</v>
      </c>
      <c r="N91" s="25"/>
      <c r="O91" s="42">
        <v>4</v>
      </c>
      <c r="P91" s="42">
        <v>1</v>
      </c>
    </row>
    <row r="92" spans="1:16" x14ac:dyDescent="0.3">
      <c r="A92" s="25">
        <f>IF(P92=1,_xlfn.XLOOKUP(B92,SongID_DB!$B$2:$B$964,SongID_DB!$A$2:$A$964,,1,1)+2000,_xlfn.XLOOKUP(B92,SongID_DB!$B$2:$B$964,SongID_DB!$A$2:$A$964,,1,1))</f>
        <v>649</v>
      </c>
      <c r="B92" s="43" t="s">
        <v>494</v>
      </c>
      <c r="C92" s="43" t="s">
        <v>692</v>
      </c>
      <c r="D92" s="88"/>
      <c r="E92" s="44">
        <v>9</v>
      </c>
      <c r="F92" s="44">
        <v>5</v>
      </c>
      <c r="G92" s="43">
        <v>0</v>
      </c>
      <c r="H92" s="44">
        <f>2^O92/2</f>
        <v>128</v>
      </c>
      <c r="I92" s="88" t="str">
        <f t="shared" si="4"/>
        <v/>
      </c>
      <c r="J92" s="44">
        <v>0</v>
      </c>
      <c r="K92" s="44">
        <f>IF(P92=1,_xlfn.XLOOKUP(B92,'極スコア(裏)_DB'!$A$2:$A$171,'極スコア(裏)_DB'!$B$2:$B$171,"점수 정보 없음",1,1),_xlfn.XLOOKUP(B92,極スコア_DB!$A$1:$A$962,極スコア_DB!$B$1:$B$962,"점수 정보 없음",1,1))</f>
        <v>1004190</v>
      </c>
      <c r="L92" s="43">
        <v>0</v>
      </c>
      <c r="M92" s="43">
        <v>0</v>
      </c>
      <c r="N92" s="25"/>
      <c r="O92" s="44">
        <v>8</v>
      </c>
      <c r="P92" s="44">
        <v>0</v>
      </c>
    </row>
    <row r="93" spans="1:16" x14ac:dyDescent="0.3">
      <c r="A93" s="25">
        <f>IF(P93=1,_xlfn.XLOOKUP(B93,SongID_DB!$B$2:$B$964,SongID_DB!$A$2:$A$964,,1,1)+2000,_xlfn.XLOOKUP(B93,SongID_DB!$B$2:$B$964,SongID_DB!$A$2:$A$964,,1,1))</f>
        <v>152</v>
      </c>
      <c r="B93" s="43" t="s">
        <v>495</v>
      </c>
      <c r="C93" s="43" t="s">
        <v>693</v>
      </c>
      <c r="D93" s="88"/>
      <c r="E93" s="44">
        <v>9</v>
      </c>
      <c r="F93" s="44">
        <v>5</v>
      </c>
      <c r="G93" s="43">
        <v>1</v>
      </c>
      <c r="H93" s="44">
        <f t="shared" ref="H93:H139" si="5">2^O93/2</f>
        <v>128</v>
      </c>
      <c r="I93" s="88" t="str">
        <f t="shared" si="4"/>
        <v/>
      </c>
      <c r="J93" s="44">
        <v>0</v>
      </c>
      <c r="K93" s="44">
        <f>IF(P93=1,_xlfn.XLOOKUP(B93,'極スコア(裏)_DB'!$A$2:$A$171,'極スコア(裏)_DB'!$B$2:$B$171,"점수 정보 없음",1,1),_xlfn.XLOOKUP(B93,極スコア_DB!$A$1:$A$962,極スコア_DB!$B$1:$B$962,"점수 정보 없음",1,1))</f>
        <v>1003300</v>
      </c>
      <c r="L93" s="43">
        <v>0</v>
      </c>
      <c r="M93" s="43">
        <v>0</v>
      </c>
      <c r="N93" s="25"/>
      <c r="O93" s="44">
        <v>8</v>
      </c>
      <c r="P93" s="44">
        <v>0</v>
      </c>
    </row>
    <row r="94" spans="1:16" x14ac:dyDescent="0.3">
      <c r="A94" s="25">
        <f>IF(P94=1,_xlfn.XLOOKUP(B94,SongID_DB!$B$2:$B$964,SongID_DB!$A$2:$A$964,,1,1)+2000,_xlfn.XLOOKUP(B94,SongID_DB!$B$2:$B$964,SongID_DB!$A$2:$A$964,,1,1))</f>
        <v>89</v>
      </c>
      <c r="B94" s="44" t="s">
        <v>496</v>
      </c>
      <c r="C94" s="44" t="s">
        <v>694</v>
      </c>
      <c r="D94" s="88"/>
      <c r="E94" s="44">
        <v>9</v>
      </c>
      <c r="F94" s="44">
        <v>5</v>
      </c>
      <c r="G94" s="43">
        <v>2</v>
      </c>
      <c r="H94" s="44">
        <f t="shared" si="5"/>
        <v>64</v>
      </c>
      <c r="I94" s="88" t="str">
        <f t="shared" si="4"/>
        <v/>
      </c>
      <c r="J94" s="44">
        <v>0</v>
      </c>
      <c r="K94" s="44">
        <f>IF(P94=1,_xlfn.XLOOKUP(B94,'極スコア(裏)_DB'!$A$2:$A$171,'極スコア(裏)_DB'!$B$2:$B$171,"점수 정보 없음",1,1),_xlfn.XLOOKUP(B94,極スコア_DB!$A$1:$A$962,極スコア_DB!$B$1:$B$962,"점수 정보 없음",1,1))</f>
        <v>1001700</v>
      </c>
      <c r="L94" s="43">
        <v>0</v>
      </c>
      <c r="M94" s="43">
        <v>0</v>
      </c>
      <c r="N94" s="25"/>
      <c r="O94" s="44">
        <v>7</v>
      </c>
      <c r="P94" s="44">
        <v>0</v>
      </c>
    </row>
    <row r="95" spans="1:16" x14ac:dyDescent="0.3">
      <c r="A95" s="25">
        <f>IF(P95=1,_xlfn.XLOOKUP(B95,SongID_DB!$B$2:$B$964,SongID_DB!$A$2:$A$964,,1,1)+2000,_xlfn.XLOOKUP(B95,SongID_DB!$B$2:$B$964,SongID_DB!$A$2:$A$964,,1,1))</f>
        <v>103</v>
      </c>
      <c r="B95" s="44" t="s">
        <v>497</v>
      </c>
      <c r="C95" s="44"/>
      <c r="D95" s="88"/>
      <c r="E95" s="44">
        <v>9</v>
      </c>
      <c r="F95" s="44">
        <v>5</v>
      </c>
      <c r="G95" s="43">
        <v>3</v>
      </c>
      <c r="H95" s="44">
        <f t="shared" si="5"/>
        <v>16</v>
      </c>
      <c r="I95" s="88" t="str">
        <f t="shared" si="4"/>
        <v/>
      </c>
      <c r="J95" s="44">
        <v>0</v>
      </c>
      <c r="K95" s="44">
        <f>IF(P95=1,_xlfn.XLOOKUP(B95,'極スコア(裏)_DB'!$A$2:$A$171,'極スコア(裏)_DB'!$B$2:$B$171,"점수 정보 없음",1,1),_xlfn.XLOOKUP(B95,極スコア_DB!$A$1:$A$962,極スコア_DB!$B$1:$B$962,"점수 정보 없음",1,1))</f>
        <v>1002800</v>
      </c>
      <c r="L95" s="43">
        <v>0</v>
      </c>
      <c r="M95" s="43">
        <v>0</v>
      </c>
      <c r="N95" s="25"/>
      <c r="O95" s="44">
        <v>5</v>
      </c>
      <c r="P95" s="44">
        <v>0</v>
      </c>
    </row>
    <row r="96" spans="1:16" x14ac:dyDescent="0.3">
      <c r="A96" s="25">
        <f>IF(P96=1,_xlfn.XLOOKUP(B96,SongID_DB!$B$2:$B$964,SongID_DB!$A$2:$A$964,,1,1)+2000,_xlfn.XLOOKUP(B96,SongID_DB!$B$2:$B$964,SongID_DB!$A$2:$A$964,,1,1))</f>
        <v>2898</v>
      </c>
      <c r="B96" s="44" t="s">
        <v>498</v>
      </c>
      <c r="C96" s="44"/>
      <c r="D96" s="88"/>
      <c r="E96" s="44">
        <v>9</v>
      </c>
      <c r="F96" s="44">
        <v>5</v>
      </c>
      <c r="G96" s="43">
        <v>4</v>
      </c>
      <c r="H96" s="44">
        <f t="shared" si="5"/>
        <v>4</v>
      </c>
      <c r="I96" s="88" t="str">
        <f t="shared" si="4"/>
        <v/>
      </c>
      <c r="J96" s="44">
        <v>0</v>
      </c>
      <c r="K96" s="44">
        <f>IF(P96=1,_xlfn.XLOOKUP(B96,'極スコア(裏)_DB'!$A$2:$A$171,'極スコア(裏)_DB'!$B$2:$B$171,"점수 정보 없음",1,1),_xlfn.XLOOKUP(B96,極スコア_DB!$A$1:$A$962,極スコア_DB!$B$1:$B$962,"점수 정보 없음",1,1))</f>
        <v>1000420</v>
      </c>
      <c r="L96" s="43">
        <v>0</v>
      </c>
      <c r="M96" s="43">
        <v>0</v>
      </c>
      <c r="N96" s="25"/>
      <c r="O96" s="44">
        <v>3</v>
      </c>
      <c r="P96" s="44">
        <v>1</v>
      </c>
    </row>
    <row r="97" spans="1:16" ht="18.75" x14ac:dyDescent="0.3">
      <c r="A97" s="25">
        <f>IF(P97=1,_xlfn.XLOOKUP(B97,SongID_DB!$B$2:$B$964,SongID_DB!$A$2:$A$964,,1,1)+2000,_xlfn.XLOOKUP(B97,SongID_DB!$B$2:$B$964,SongID_DB!$A$2:$A$964,,1,1))</f>
        <v>43</v>
      </c>
      <c r="B97" s="44" t="s">
        <v>499</v>
      </c>
      <c r="C97" s="44" t="s">
        <v>695</v>
      </c>
      <c r="D97" s="88"/>
      <c r="E97" s="44">
        <v>9</v>
      </c>
      <c r="F97" s="44">
        <v>5</v>
      </c>
      <c r="G97" s="43">
        <v>5</v>
      </c>
      <c r="H97" s="44">
        <f t="shared" si="5"/>
        <v>128</v>
      </c>
      <c r="I97" s="88" t="str">
        <f t="shared" si="4"/>
        <v/>
      </c>
      <c r="J97" s="44">
        <v>0</v>
      </c>
      <c r="K97" s="44">
        <f>IF(P97=1,_xlfn.XLOOKUP(B97,'極スコア(裏)_DB'!$A$2:$A$171,'極スコア(裏)_DB'!$B$2:$B$171,"점수 정보 없음",1,1),_xlfn.XLOOKUP(B97,極スコア_DB!$A$1:$A$962,極スコア_DB!$B$1:$B$962,"점수 정보 없음",1,1))</f>
        <v>1001580</v>
      </c>
      <c r="L97" s="43">
        <v>0</v>
      </c>
      <c r="M97" s="43">
        <v>0</v>
      </c>
      <c r="N97" s="25"/>
      <c r="O97" s="44">
        <v>8</v>
      </c>
      <c r="P97" s="44">
        <v>0</v>
      </c>
    </row>
    <row r="98" spans="1:16" ht="18.75" x14ac:dyDescent="0.3">
      <c r="A98" s="25">
        <f>IF(P98=1,_xlfn.XLOOKUP(B98,SongID_DB!$B$2:$B$964,SongID_DB!$A$2:$A$964,,1,1)+2000,_xlfn.XLOOKUP(B98,SongID_DB!$B$2:$B$964,SongID_DB!$A$2:$A$964,,1,1))</f>
        <v>260</v>
      </c>
      <c r="B98" s="44" t="s">
        <v>500</v>
      </c>
      <c r="C98" s="44" t="s">
        <v>696</v>
      </c>
      <c r="D98" s="88"/>
      <c r="E98" s="44">
        <v>9</v>
      </c>
      <c r="F98" s="44">
        <v>5</v>
      </c>
      <c r="G98" s="43">
        <v>6</v>
      </c>
      <c r="H98" s="44">
        <f t="shared" si="5"/>
        <v>128</v>
      </c>
      <c r="I98" s="88" t="str">
        <f t="shared" si="4"/>
        <v/>
      </c>
      <c r="J98" s="44">
        <v>0</v>
      </c>
      <c r="K98" s="44">
        <f>IF(P98=1,_xlfn.XLOOKUP(B98,'極スコア(裏)_DB'!$A$2:$A$171,'極スコア(裏)_DB'!$B$2:$B$171,"점수 정보 없음",1,1),_xlfn.XLOOKUP(B98,極スコア_DB!$A$1:$A$962,極スコア_DB!$B$1:$B$962,"점수 정보 없음",1,1))</f>
        <v>0</v>
      </c>
      <c r="L98" s="43">
        <v>0</v>
      </c>
      <c r="M98" s="43">
        <v>0</v>
      </c>
      <c r="N98" s="25"/>
      <c r="O98" s="44">
        <v>8</v>
      </c>
      <c r="P98" s="44">
        <v>0</v>
      </c>
    </row>
    <row r="99" spans="1:16" x14ac:dyDescent="0.3">
      <c r="A99" s="25">
        <f>IF(P99=1,_xlfn.XLOOKUP(B99,SongID_DB!$B$2:$B$964,SongID_DB!$A$2:$A$964,,1,1)+2000,_xlfn.XLOOKUP(B99,SongID_DB!$B$2:$B$964,SongID_DB!$A$2:$A$964,,1,1))</f>
        <v>449</v>
      </c>
      <c r="B99" s="44" t="s">
        <v>501</v>
      </c>
      <c r="C99" s="44"/>
      <c r="D99" s="88"/>
      <c r="E99" s="44">
        <v>9</v>
      </c>
      <c r="F99" s="44">
        <v>5</v>
      </c>
      <c r="G99" s="43">
        <v>7</v>
      </c>
      <c r="H99" s="44">
        <f t="shared" si="5"/>
        <v>32</v>
      </c>
      <c r="I99" s="88" t="str">
        <f t="shared" si="4"/>
        <v/>
      </c>
      <c r="J99" s="44">
        <v>0</v>
      </c>
      <c r="K99" s="44">
        <f>IF(P99=1,_xlfn.XLOOKUP(B99,'極スコア(裏)_DB'!$A$2:$A$171,'極スコア(裏)_DB'!$B$2:$B$171,"점수 정보 없음",1,1),_xlfn.XLOOKUP(B99,極スコア_DB!$A$1:$A$962,極スコア_DB!$B$1:$B$962,"점수 정보 없음",1,1))</f>
        <v>0</v>
      </c>
      <c r="L99" s="43">
        <v>0</v>
      </c>
      <c r="M99" s="43">
        <v>0</v>
      </c>
      <c r="N99" s="25"/>
      <c r="O99" s="44">
        <v>6</v>
      </c>
      <c r="P99" s="44">
        <v>0</v>
      </c>
    </row>
    <row r="100" spans="1:16" x14ac:dyDescent="0.3">
      <c r="A100" s="25">
        <f>IF(P100=1,_xlfn.XLOOKUP(B100,SongID_DB!$B$2:$B$964,SongID_DB!$A$2:$A$964,,1,1)+2000,_xlfn.XLOOKUP(B100,SongID_DB!$B$2:$B$964,SongID_DB!$A$2:$A$964,,1,1))</f>
        <v>647</v>
      </c>
      <c r="B100" s="44" t="s">
        <v>819</v>
      </c>
      <c r="C100" s="44" t="s">
        <v>697</v>
      </c>
      <c r="D100" s="88"/>
      <c r="E100" s="44">
        <v>9</v>
      </c>
      <c r="F100" s="44">
        <v>5</v>
      </c>
      <c r="G100" s="43">
        <v>8</v>
      </c>
      <c r="H100" s="44">
        <f t="shared" si="5"/>
        <v>16</v>
      </c>
      <c r="I100" s="88" t="str">
        <f t="shared" si="4"/>
        <v/>
      </c>
      <c r="J100" s="44">
        <v>0</v>
      </c>
      <c r="K100" s="44">
        <f>IF(P100=1,_xlfn.XLOOKUP(B100,'極スコア(裏)_DB'!$A$2:$A$171,'極スコア(裏)_DB'!$B$2:$B$171,"점수 정보 없음",1,1),_xlfn.XLOOKUP(B100,極スコア_DB!$A$1:$A$962,極スコア_DB!$B$1:$B$962,"점수 정보 없음",1,1))</f>
        <v>1002350</v>
      </c>
      <c r="L100" s="43">
        <v>0</v>
      </c>
      <c r="M100" s="43">
        <v>0</v>
      </c>
      <c r="N100" s="25"/>
      <c r="O100" s="44">
        <v>5</v>
      </c>
      <c r="P100" s="44">
        <v>0</v>
      </c>
    </row>
    <row r="101" spans="1:16" ht="18.75" x14ac:dyDescent="0.3">
      <c r="A101" s="25">
        <f>IF(P101=1,_xlfn.XLOOKUP(B101,SongID_DB!$B$2:$B$964,SongID_DB!$A$2:$A$964,,1,1)+2000,_xlfn.XLOOKUP(B101,SongID_DB!$B$2:$B$964,SongID_DB!$A$2:$A$964,,1,1))</f>
        <v>454</v>
      </c>
      <c r="B101" s="44" t="s">
        <v>503</v>
      </c>
      <c r="C101" s="44" t="s">
        <v>698</v>
      </c>
      <c r="D101" s="88"/>
      <c r="E101" s="44">
        <v>9</v>
      </c>
      <c r="F101" s="44">
        <v>5</v>
      </c>
      <c r="G101" s="43">
        <v>9</v>
      </c>
      <c r="H101" s="44">
        <f t="shared" si="5"/>
        <v>128</v>
      </c>
      <c r="I101" s="88" t="str">
        <f t="shared" si="4"/>
        <v/>
      </c>
      <c r="J101" s="44">
        <v>0</v>
      </c>
      <c r="K101" s="44">
        <f>IF(P101=1,_xlfn.XLOOKUP(B101,'極スコア(裏)_DB'!$A$2:$A$171,'極スコア(裏)_DB'!$B$2:$B$171,"점수 정보 없음",1,1),_xlfn.XLOOKUP(B101,極スコア_DB!$A$1:$A$962,極スコア_DB!$B$1:$B$962,"점수 정보 없음",1,1))</f>
        <v>1001660</v>
      </c>
      <c r="L101" s="43">
        <v>0</v>
      </c>
      <c r="M101" s="43">
        <v>0</v>
      </c>
      <c r="N101" s="25"/>
      <c r="O101" s="44">
        <v>8</v>
      </c>
      <c r="P101" s="44">
        <v>0</v>
      </c>
    </row>
    <row r="102" spans="1:16" x14ac:dyDescent="0.3">
      <c r="A102" s="25">
        <f>IF(P102=1,_xlfn.XLOOKUP(B102,SongID_DB!$B$2:$B$964,SongID_DB!$A$2:$A$964,,1,1)+2000,_xlfn.XLOOKUP(B102,SongID_DB!$B$2:$B$964,SongID_DB!$A$2:$A$964,,1,1))</f>
        <v>418</v>
      </c>
      <c r="B102" s="44" t="s">
        <v>504</v>
      </c>
      <c r="C102" s="44" t="s">
        <v>699</v>
      </c>
      <c r="D102" s="88"/>
      <c r="E102" s="44">
        <v>9</v>
      </c>
      <c r="F102" s="44">
        <v>5</v>
      </c>
      <c r="G102" s="43">
        <v>10</v>
      </c>
      <c r="H102" s="44">
        <f t="shared" si="5"/>
        <v>32</v>
      </c>
      <c r="I102" s="88" t="str">
        <f t="shared" si="4"/>
        <v/>
      </c>
      <c r="J102" s="44">
        <v>0</v>
      </c>
      <c r="K102" s="44">
        <f>IF(P102=1,_xlfn.XLOOKUP(B102,'極スコア(裏)_DB'!$A$2:$A$171,'極スコア(裏)_DB'!$B$2:$B$171,"점수 정보 없음",1,1),_xlfn.XLOOKUP(B102,極スコア_DB!$A$1:$A$962,極スコア_DB!$B$1:$B$962,"점수 정보 없음",1,1))</f>
        <v>1004820</v>
      </c>
      <c r="L102" s="43">
        <v>0</v>
      </c>
      <c r="M102" s="43">
        <v>0</v>
      </c>
      <c r="N102" s="25"/>
      <c r="O102" s="44">
        <v>6</v>
      </c>
      <c r="P102" s="44">
        <v>0</v>
      </c>
    </row>
    <row r="103" spans="1:16" x14ac:dyDescent="0.3">
      <c r="A103" s="25">
        <f>IF(P103=1,_xlfn.XLOOKUP(B103,SongID_DB!$B$2:$B$964,SongID_DB!$A$2:$A$964,,1,1)+2000,_xlfn.XLOOKUP(B103,SongID_DB!$B$2:$B$964,SongID_DB!$A$2:$A$964,,1,1))</f>
        <v>203</v>
      </c>
      <c r="B103" s="44" t="s">
        <v>845</v>
      </c>
      <c r="C103" s="44" t="s">
        <v>846</v>
      </c>
      <c r="D103" s="88"/>
      <c r="E103" s="44">
        <v>9</v>
      </c>
      <c r="F103" s="44">
        <v>5</v>
      </c>
      <c r="G103" s="43">
        <v>11</v>
      </c>
      <c r="H103" s="44">
        <f t="shared" si="5"/>
        <v>128</v>
      </c>
      <c r="I103" s="88" t="str">
        <f t="shared" si="4"/>
        <v>보면분기문제</v>
      </c>
      <c r="J103" s="44">
        <v>0</v>
      </c>
      <c r="K103" s="44">
        <f>IF(P103=1,_xlfn.XLOOKUP(B103,'極スコア(裏)_DB'!$A$2:$A$171,'極スコア(裏)_DB'!$B$2:$B$171,"점수 정보 없음",1,1),_xlfn.XLOOKUP(B103,極スコア_DB!$A$1:$A$962,極スコア_DB!$B$1:$B$962,"점수 정보 없음",1,1))</f>
        <v>1002020</v>
      </c>
      <c r="L103" s="43">
        <v>0</v>
      </c>
      <c r="M103" s="43">
        <v>0</v>
      </c>
      <c r="N103" s="25"/>
      <c r="O103" s="44">
        <v>8</v>
      </c>
      <c r="P103" s="44">
        <v>0</v>
      </c>
    </row>
    <row r="104" spans="1:16" x14ac:dyDescent="0.3">
      <c r="A104" s="25">
        <f>IF(P104=1,_xlfn.XLOOKUP(B104,SongID_DB!$B$2:$B$964,SongID_DB!$A$2:$A$964,,1,1)+2000,_xlfn.XLOOKUP(B104,SongID_DB!$B$2:$B$964,SongID_DB!$A$2:$A$964,,1,1))</f>
        <v>751</v>
      </c>
      <c r="B104" s="44" t="s">
        <v>505</v>
      </c>
      <c r="C104" s="44" t="s">
        <v>700</v>
      </c>
      <c r="D104" s="88"/>
      <c r="E104" s="44">
        <v>9</v>
      </c>
      <c r="F104" s="44">
        <v>5</v>
      </c>
      <c r="G104" s="43">
        <v>12</v>
      </c>
      <c r="H104" s="44">
        <f t="shared" si="5"/>
        <v>128</v>
      </c>
      <c r="I104" s="88" t="str">
        <f t="shared" si="4"/>
        <v/>
      </c>
      <c r="J104" s="44">
        <v>0</v>
      </c>
      <c r="K104" s="44">
        <f>IF(P104=1,_xlfn.XLOOKUP(B104,'極スコア(裏)_DB'!$A$2:$A$171,'極スコア(裏)_DB'!$B$2:$B$171,"점수 정보 없음",1,1),_xlfn.XLOOKUP(B104,極スコア_DB!$A$1:$A$962,極スコア_DB!$B$1:$B$962,"점수 정보 없음",1,1))</f>
        <v>0</v>
      </c>
      <c r="L104" s="43">
        <v>0</v>
      </c>
      <c r="M104" s="43">
        <v>0</v>
      </c>
      <c r="N104" s="25"/>
      <c r="O104" s="44">
        <v>8</v>
      </c>
      <c r="P104" s="44">
        <v>0</v>
      </c>
    </row>
    <row r="105" spans="1:16" ht="18.75" x14ac:dyDescent="0.3">
      <c r="A105" s="25">
        <f>IF(P105=1,_xlfn.XLOOKUP(B105,SongID_DB!$B$2:$B$964,SongID_DB!$A$2:$A$964,,1,1)+2000,_xlfn.XLOOKUP(B105,SongID_DB!$B$2:$B$964,SongID_DB!$A$2:$A$964,,1,1))</f>
        <v>514</v>
      </c>
      <c r="B105" s="44" t="s">
        <v>506</v>
      </c>
      <c r="C105" s="44" t="s">
        <v>701</v>
      </c>
      <c r="D105" s="88"/>
      <c r="E105" s="44">
        <v>9</v>
      </c>
      <c r="F105" s="44">
        <v>5</v>
      </c>
      <c r="G105" s="43">
        <v>13</v>
      </c>
      <c r="H105" s="44">
        <f t="shared" si="5"/>
        <v>128</v>
      </c>
      <c r="I105" s="88" t="str">
        <f t="shared" si="4"/>
        <v/>
      </c>
      <c r="J105" s="44">
        <v>0</v>
      </c>
      <c r="K105" s="44">
        <f>IF(P105=1,_xlfn.XLOOKUP(B105,'極スコア(裏)_DB'!$A$2:$A$171,'極スコア(裏)_DB'!$B$2:$B$171,"점수 정보 없음",1,1),_xlfn.XLOOKUP(B105,極スコア_DB!$A$1:$A$962,極スコア_DB!$B$1:$B$962,"점수 정보 없음",1,1))</f>
        <v>1005520</v>
      </c>
      <c r="L105" s="43">
        <v>0</v>
      </c>
      <c r="M105" s="43">
        <v>0</v>
      </c>
      <c r="N105" s="25"/>
      <c r="O105" s="44">
        <v>8</v>
      </c>
      <c r="P105" s="44">
        <v>0</v>
      </c>
    </row>
    <row r="106" spans="1:16" x14ac:dyDescent="0.3">
      <c r="A106" s="25">
        <f>IF(P106=1,_xlfn.XLOOKUP(B106,SongID_DB!$B$2:$B$964,SongID_DB!$A$2:$A$964,,1,1)+2000,_xlfn.XLOOKUP(B106,SongID_DB!$B$2:$B$964,SongID_DB!$A$2:$A$964,,1,1))</f>
        <v>2160</v>
      </c>
      <c r="B106" s="44" t="s">
        <v>507</v>
      </c>
      <c r="C106" s="44"/>
      <c r="D106" s="88"/>
      <c r="E106" s="44">
        <v>9</v>
      </c>
      <c r="F106" s="44">
        <v>5</v>
      </c>
      <c r="G106" s="43">
        <v>14</v>
      </c>
      <c r="H106" s="44">
        <f t="shared" si="5"/>
        <v>16</v>
      </c>
      <c r="I106" s="88" t="str">
        <f t="shared" si="4"/>
        <v/>
      </c>
      <c r="J106" s="44">
        <v>0</v>
      </c>
      <c r="K106" s="44">
        <f>IF(P106=1,_xlfn.XLOOKUP(B106,'極スコア(裏)_DB'!$A$2:$A$171,'極スコア(裏)_DB'!$B$2:$B$171,"점수 정보 없음",1,1),_xlfn.XLOOKUP(B106,極スコア_DB!$A$1:$A$962,極スコア_DB!$B$1:$B$962,"점수 정보 없음",1,1))</f>
        <v>1005000</v>
      </c>
      <c r="L106" s="43">
        <v>0</v>
      </c>
      <c r="M106" s="43">
        <v>0</v>
      </c>
      <c r="N106" s="25"/>
      <c r="O106" s="44">
        <v>5</v>
      </c>
      <c r="P106" s="44">
        <v>1</v>
      </c>
    </row>
    <row r="107" spans="1:16" x14ac:dyDescent="0.3">
      <c r="A107" s="25">
        <f>IF(P107=1,_xlfn.XLOOKUP(B107,SongID_DB!$B$2:$B$964,SongID_DB!$A$2:$A$964,,1,1)+2000,_xlfn.XLOOKUP(B107,SongID_DB!$B$2:$B$964,SongID_DB!$A$2:$A$964,,1,1))</f>
        <v>491</v>
      </c>
      <c r="B107" s="44" t="s">
        <v>820</v>
      </c>
      <c r="C107" s="44" t="s">
        <v>702</v>
      </c>
      <c r="D107" s="88"/>
      <c r="E107" s="44">
        <v>9</v>
      </c>
      <c r="F107" s="44">
        <v>5</v>
      </c>
      <c r="G107" s="43">
        <v>15</v>
      </c>
      <c r="H107" s="44">
        <f t="shared" si="5"/>
        <v>1</v>
      </c>
      <c r="I107" s="88" t="str">
        <f t="shared" si="4"/>
        <v/>
      </c>
      <c r="J107" s="44">
        <v>0</v>
      </c>
      <c r="K107" s="44">
        <f>IF(P107=1,_xlfn.XLOOKUP(B107,'極スコア(裏)_DB'!$A$2:$A$171,'極スコア(裏)_DB'!$B$2:$B$171,"점수 정보 없음",1,1),_xlfn.XLOOKUP(B107,極スコア_DB!$A$1:$A$962,極スコア_DB!$B$1:$B$962,"점수 정보 없음",1,1))</f>
        <v>1002840</v>
      </c>
      <c r="L107" s="43">
        <v>0</v>
      </c>
      <c r="M107" s="43">
        <v>0</v>
      </c>
      <c r="N107" s="25"/>
      <c r="O107" s="44">
        <v>1</v>
      </c>
      <c r="P107" s="44">
        <v>0</v>
      </c>
    </row>
    <row r="108" spans="1:16" ht="18.75" x14ac:dyDescent="0.3">
      <c r="A108" s="25">
        <f>IF(P108=1,_xlfn.XLOOKUP(B108,SongID_DB!$B$2:$B$964,SongID_DB!$A$2:$A$964,,1,1)+2000,_xlfn.XLOOKUP(B108,SongID_DB!$B$2:$B$964,SongID_DB!$A$2:$A$964,,1,1))</f>
        <v>755</v>
      </c>
      <c r="B108" s="44" t="s">
        <v>509</v>
      </c>
      <c r="C108" s="44" t="s">
        <v>703</v>
      </c>
      <c r="D108" s="88"/>
      <c r="E108" s="44">
        <v>9</v>
      </c>
      <c r="F108" s="44">
        <v>5</v>
      </c>
      <c r="G108" s="43">
        <v>16</v>
      </c>
      <c r="H108" s="44">
        <f t="shared" si="5"/>
        <v>32</v>
      </c>
      <c r="I108" s="88" t="str">
        <f t="shared" si="4"/>
        <v/>
      </c>
      <c r="J108" s="44">
        <v>0</v>
      </c>
      <c r="K108" s="44">
        <f>IF(P108=1,_xlfn.XLOOKUP(B108,'極スコア(裏)_DB'!$A$2:$A$171,'極スコア(裏)_DB'!$B$2:$B$171,"점수 정보 없음",1,1),_xlfn.XLOOKUP(B108,極スコア_DB!$A$1:$A$962,極スコア_DB!$B$1:$B$962,"점수 정보 없음",1,1))</f>
        <v>1000200</v>
      </c>
      <c r="L108" s="43">
        <v>0</v>
      </c>
      <c r="M108" s="43">
        <v>0</v>
      </c>
      <c r="N108" s="25"/>
      <c r="O108" s="44">
        <v>6</v>
      </c>
      <c r="P108" s="44">
        <v>0</v>
      </c>
    </row>
    <row r="109" spans="1:16" x14ac:dyDescent="0.3">
      <c r="A109" s="25">
        <f>IF(P109=1,_xlfn.XLOOKUP(B109,SongID_DB!$B$2:$B$964,SongID_DB!$A$2:$A$964,,1,1)+2000,_xlfn.XLOOKUP(B109,SongID_DB!$B$2:$B$964,SongID_DB!$A$2:$A$964,,1,1))</f>
        <v>254</v>
      </c>
      <c r="B109" s="44" t="s">
        <v>510</v>
      </c>
      <c r="C109" s="44"/>
      <c r="D109" s="88"/>
      <c r="E109" s="44">
        <v>9</v>
      </c>
      <c r="F109" s="44">
        <v>5</v>
      </c>
      <c r="G109" s="43">
        <v>17</v>
      </c>
      <c r="H109" s="44">
        <f t="shared" si="5"/>
        <v>128</v>
      </c>
      <c r="I109" s="88" t="str">
        <f t="shared" si="4"/>
        <v/>
      </c>
      <c r="J109" s="44">
        <v>0</v>
      </c>
      <c r="K109" s="44">
        <f>IF(P109=1,_xlfn.XLOOKUP(B109,'極スコア(裏)_DB'!$A$2:$A$171,'極スコア(裏)_DB'!$B$2:$B$171,"점수 정보 없음",1,1),_xlfn.XLOOKUP(B109,極スコア_DB!$A$1:$A$962,極スコア_DB!$B$1:$B$962,"점수 정보 없음",1,1))</f>
        <v>1002990</v>
      </c>
      <c r="L109" s="43">
        <v>0</v>
      </c>
      <c r="M109" s="43">
        <v>0</v>
      </c>
      <c r="N109" s="25"/>
      <c r="O109" s="44">
        <v>8</v>
      </c>
      <c r="P109" s="44">
        <v>0</v>
      </c>
    </row>
    <row r="110" spans="1:16" ht="18.75" x14ac:dyDescent="0.3">
      <c r="A110" s="25">
        <f>IF(P110=1,_xlfn.XLOOKUP(B110,SongID_DB!$B$2:$B$964,SongID_DB!$A$2:$A$964,,1,1)+2000,_xlfn.XLOOKUP(B110,SongID_DB!$B$2:$B$964,SongID_DB!$A$2:$A$964,,1,1))</f>
        <v>907</v>
      </c>
      <c r="B110" s="44" t="s">
        <v>511</v>
      </c>
      <c r="C110" s="44" t="s">
        <v>704</v>
      </c>
      <c r="D110" s="88"/>
      <c r="E110" s="44">
        <v>9</v>
      </c>
      <c r="F110" s="44">
        <v>5</v>
      </c>
      <c r="G110" s="43">
        <v>18</v>
      </c>
      <c r="H110" s="44">
        <f t="shared" si="5"/>
        <v>128</v>
      </c>
      <c r="I110" s="88" t="str">
        <f t="shared" si="4"/>
        <v/>
      </c>
      <c r="J110" s="44">
        <v>0</v>
      </c>
      <c r="K110" s="44">
        <f>IF(P110=1,_xlfn.XLOOKUP(B110,'極スコア(裏)_DB'!$A$2:$A$171,'極スコア(裏)_DB'!$B$2:$B$171,"점수 정보 없음",1,1),_xlfn.XLOOKUP(B110,極スコア_DB!$A$1:$A$962,極スコア_DB!$B$1:$B$962,"점수 정보 없음",1,1))</f>
        <v>1002660</v>
      </c>
      <c r="L110" s="43">
        <v>0</v>
      </c>
      <c r="M110" s="43">
        <v>0</v>
      </c>
      <c r="N110" s="25"/>
      <c r="O110" s="44">
        <v>8</v>
      </c>
      <c r="P110" s="44">
        <v>0</v>
      </c>
    </row>
    <row r="111" spans="1:16" ht="18.75" x14ac:dyDescent="0.3">
      <c r="A111" s="25">
        <f>IF(P111=1,_xlfn.XLOOKUP(B111,SongID_DB!$B$2:$B$964,SongID_DB!$A$2:$A$964,,1,1)+2000,_xlfn.XLOOKUP(B111,SongID_DB!$B$2:$B$964,SongID_DB!$A$2:$A$964,,1,1))</f>
        <v>800</v>
      </c>
      <c r="B111" s="44" t="s">
        <v>512</v>
      </c>
      <c r="C111" s="44" t="s">
        <v>705</v>
      </c>
      <c r="D111" s="88"/>
      <c r="E111" s="44">
        <v>9</v>
      </c>
      <c r="F111" s="44">
        <v>5</v>
      </c>
      <c r="G111" s="43">
        <v>19</v>
      </c>
      <c r="H111" s="44">
        <f t="shared" si="5"/>
        <v>128</v>
      </c>
      <c r="I111" s="88" t="str">
        <f t="shared" si="4"/>
        <v/>
      </c>
      <c r="J111" s="44">
        <v>0</v>
      </c>
      <c r="K111" s="44">
        <f>IF(P111=1,_xlfn.XLOOKUP(B111,'極スコア(裏)_DB'!$A$2:$A$171,'極スコア(裏)_DB'!$B$2:$B$171,"점수 정보 없음",1,1),_xlfn.XLOOKUP(B111,極スコア_DB!$A$1:$A$962,極スコア_DB!$B$1:$B$962,"점수 정보 없음",1,1))</f>
        <v>0</v>
      </c>
      <c r="L111" s="43">
        <v>0</v>
      </c>
      <c r="M111" s="43">
        <v>0</v>
      </c>
      <c r="N111" s="25"/>
      <c r="O111" s="44">
        <v>8</v>
      </c>
      <c r="P111" s="44">
        <v>0</v>
      </c>
    </row>
    <row r="112" spans="1:16" x14ac:dyDescent="0.3">
      <c r="A112" s="25">
        <f>IF(P112=1,_xlfn.XLOOKUP(B112,SongID_DB!$B$2:$B$964,SongID_DB!$A$2:$A$964,,1,1)+2000,_xlfn.XLOOKUP(B112,SongID_DB!$B$2:$B$964,SongID_DB!$A$2:$A$964,,1,1))</f>
        <v>397</v>
      </c>
      <c r="B112" s="44" t="s">
        <v>821</v>
      </c>
      <c r="C112" s="44"/>
      <c r="D112" s="88"/>
      <c r="E112" s="44">
        <v>9</v>
      </c>
      <c r="F112" s="44">
        <v>5</v>
      </c>
      <c r="G112" s="43">
        <v>20</v>
      </c>
      <c r="H112" s="44">
        <f t="shared" si="5"/>
        <v>128</v>
      </c>
      <c r="I112" s="88" t="str">
        <f t="shared" si="4"/>
        <v/>
      </c>
      <c r="J112" s="44">
        <v>0</v>
      </c>
      <c r="K112" s="44">
        <f>IF(P112=1,_xlfn.XLOOKUP(B112,'極スコア(裏)_DB'!$A$2:$A$171,'極スコア(裏)_DB'!$B$2:$B$171,"점수 정보 없음",1,1),_xlfn.XLOOKUP(B112,極スコア_DB!$A$1:$A$962,極スコア_DB!$B$1:$B$962,"점수 정보 없음",1,1))</f>
        <v>1006450</v>
      </c>
      <c r="L112" s="43">
        <v>0</v>
      </c>
      <c r="M112" s="43">
        <v>0</v>
      </c>
      <c r="N112" s="25"/>
      <c r="O112" s="44">
        <v>8</v>
      </c>
      <c r="P112" s="44">
        <v>0</v>
      </c>
    </row>
    <row r="113" spans="1:16" x14ac:dyDescent="0.3">
      <c r="A113" s="25">
        <f>IF(P113=1,_xlfn.XLOOKUP(B113,SongID_DB!$B$2:$B$964,SongID_DB!$A$2:$A$964,,1,1)+2000,_xlfn.XLOOKUP(B113,SongID_DB!$B$2:$B$964,SongID_DB!$A$2:$A$964,,1,1))</f>
        <v>780</v>
      </c>
      <c r="B113" s="44" t="s">
        <v>514</v>
      </c>
      <c r="C113" s="44"/>
      <c r="D113" s="88"/>
      <c r="E113" s="44">
        <v>9</v>
      </c>
      <c r="F113" s="44">
        <v>5</v>
      </c>
      <c r="G113" s="43">
        <v>21</v>
      </c>
      <c r="H113" s="44">
        <f t="shared" si="5"/>
        <v>16</v>
      </c>
      <c r="I113" s="88" t="str">
        <f t="shared" si="4"/>
        <v/>
      </c>
      <c r="J113" s="44">
        <v>0</v>
      </c>
      <c r="K113" s="44">
        <f>IF(P113=1,_xlfn.XLOOKUP(B113,'極スコア(裏)_DB'!$A$2:$A$171,'極スコア(裏)_DB'!$B$2:$B$171,"점수 정보 없음",1,1),_xlfn.XLOOKUP(B113,極スコア_DB!$A$1:$A$962,極スコア_DB!$B$1:$B$962,"점수 정보 없음",1,1))</f>
        <v>1004400</v>
      </c>
      <c r="L113" s="43">
        <v>0</v>
      </c>
      <c r="M113" s="43">
        <v>0</v>
      </c>
      <c r="N113" s="25"/>
      <c r="O113" s="44">
        <v>5</v>
      </c>
      <c r="P113" s="44">
        <v>0</v>
      </c>
    </row>
    <row r="114" spans="1:16" x14ac:dyDescent="0.3">
      <c r="A114" s="25">
        <f>IF(P114=1,_xlfn.XLOOKUP(B114,SongID_DB!$B$2:$B$964,SongID_DB!$A$2:$A$964,,1,1)+2000,_xlfn.XLOOKUP(B114,SongID_DB!$B$2:$B$964,SongID_DB!$A$2:$A$964,,1,1))</f>
        <v>738</v>
      </c>
      <c r="B114" s="44" t="s">
        <v>515</v>
      </c>
      <c r="C114" s="44" t="s">
        <v>706</v>
      </c>
      <c r="D114" s="88"/>
      <c r="E114" s="44">
        <v>9</v>
      </c>
      <c r="F114" s="44">
        <v>5</v>
      </c>
      <c r="G114" s="43">
        <v>22</v>
      </c>
      <c r="H114" s="44">
        <f t="shared" si="5"/>
        <v>64</v>
      </c>
      <c r="I114" s="88" t="str">
        <f t="shared" si="4"/>
        <v/>
      </c>
      <c r="J114" s="44">
        <v>0</v>
      </c>
      <c r="K114" s="44">
        <f>IF(P114=1,_xlfn.XLOOKUP(B114,'極スコア(裏)_DB'!$A$2:$A$171,'極スコア(裏)_DB'!$B$2:$B$171,"점수 정보 없음",1,1),_xlfn.XLOOKUP(B114,極スコア_DB!$A$1:$A$962,極スコア_DB!$B$1:$B$962,"점수 정보 없음",1,1))</f>
        <v>1000510</v>
      </c>
      <c r="L114" s="43">
        <v>0</v>
      </c>
      <c r="M114" s="43">
        <v>0</v>
      </c>
      <c r="N114" s="25"/>
      <c r="O114" s="44">
        <v>7</v>
      </c>
      <c r="P114" s="44">
        <v>0</v>
      </c>
    </row>
    <row r="115" spans="1:16" x14ac:dyDescent="0.3">
      <c r="A115" s="25">
        <f>IF(P115=1,_xlfn.XLOOKUP(B115,SongID_DB!$B$2:$B$964,SongID_DB!$A$2:$A$964,,1,1)+2000,_xlfn.XLOOKUP(B115,SongID_DB!$B$2:$B$964,SongID_DB!$A$2:$A$964,,1,1))</f>
        <v>239</v>
      </c>
      <c r="B115" s="44" t="s">
        <v>516</v>
      </c>
      <c r="C115" s="44" t="s">
        <v>707</v>
      </c>
      <c r="D115" s="88"/>
      <c r="E115" s="44">
        <v>9</v>
      </c>
      <c r="F115" s="44">
        <v>5</v>
      </c>
      <c r="G115" s="43">
        <v>23</v>
      </c>
      <c r="H115" s="44">
        <f t="shared" si="5"/>
        <v>128</v>
      </c>
      <c r="I115" s="88" t="str">
        <f t="shared" si="4"/>
        <v/>
      </c>
      <c r="J115" s="44">
        <v>0</v>
      </c>
      <c r="K115" s="44">
        <f>IF(P115=1,_xlfn.XLOOKUP(B115,'極スコア(裏)_DB'!$A$2:$A$171,'極スコア(裏)_DB'!$B$2:$B$171,"점수 정보 없음",1,1),_xlfn.XLOOKUP(B115,極スコア_DB!$A$1:$A$962,極スコア_DB!$B$1:$B$962,"점수 정보 없음",1,1))</f>
        <v>1001050</v>
      </c>
      <c r="L115" s="43">
        <v>0</v>
      </c>
      <c r="M115" s="43">
        <v>0</v>
      </c>
      <c r="N115" s="25"/>
      <c r="O115" s="44">
        <v>8</v>
      </c>
      <c r="P115" s="44">
        <v>0</v>
      </c>
    </row>
    <row r="116" spans="1:16" x14ac:dyDescent="0.3">
      <c r="A116" s="25">
        <f>IF(P116=1,_xlfn.XLOOKUP(B116,SongID_DB!$B$2:$B$964,SongID_DB!$A$2:$A$964,,1,1)+2000,_xlfn.XLOOKUP(B116,SongID_DB!$B$2:$B$964,SongID_DB!$A$2:$A$964,,1,1))</f>
        <v>1000</v>
      </c>
      <c r="B116" s="44" t="s">
        <v>517</v>
      </c>
      <c r="C116" s="44" t="s">
        <v>708</v>
      </c>
      <c r="D116" s="88"/>
      <c r="E116" s="44">
        <v>9</v>
      </c>
      <c r="F116" s="44">
        <v>5</v>
      </c>
      <c r="G116" s="43">
        <v>24</v>
      </c>
      <c r="H116" s="44">
        <f t="shared" si="5"/>
        <v>128</v>
      </c>
      <c r="I116" s="88" t="str">
        <f t="shared" si="4"/>
        <v/>
      </c>
      <c r="J116" s="44">
        <v>0</v>
      </c>
      <c r="K116" s="44">
        <f>IF(P116=1,_xlfn.XLOOKUP(B116,'極スコア(裏)_DB'!$A$2:$A$171,'極スコア(裏)_DB'!$B$2:$B$171,"점수 정보 없음",1,1),_xlfn.XLOOKUP(B116,極スコア_DB!$A$1:$A$962,極スコア_DB!$B$1:$B$962,"점수 정보 없음",1,1))</f>
        <v>1000830</v>
      </c>
      <c r="L116" s="43">
        <v>0</v>
      </c>
      <c r="M116" s="43">
        <v>0</v>
      </c>
      <c r="N116" s="25"/>
      <c r="O116" s="44">
        <v>8</v>
      </c>
      <c r="P116" s="44">
        <v>0</v>
      </c>
    </row>
    <row r="117" spans="1:16" x14ac:dyDescent="0.3">
      <c r="A117" s="25">
        <f>IF(P117=1,_xlfn.XLOOKUP(B117,SongID_DB!$B$2:$B$964,SongID_DB!$A$2:$A$964,,1,1)+2000,_xlfn.XLOOKUP(B117,SongID_DB!$B$2:$B$964,SongID_DB!$A$2:$A$964,,1,1))</f>
        <v>2357</v>
      </c>
      <c r="B117" s="44" t="s">
        <v>518</v>
      </c>
      <c r="C117" s="44"/>
      <c r="D117" s="88"/>
      <c r="E117" s="44">
        <v>9</v>
      </c>
      <c r="F117" s="44">
        <v>5</v>
      </c>
      <c r="G117" s="43">
        <v>25</v>
      </c>
      <c r="H117" s="44">
        <f t="shared" si="5"/>
        <v>16</v>
      </c>
      <c r="I117" s="88" t="str">
        <f t="shared" si="4"/>
        <v/>
      </c>
      <c r="J117" s="44">
        <v>0</v>
      </c>
      <c r="K117" s="44">
        <f>IF(P117=1,_xlfn.XLOOKUP(B117,'極スコア(裏)_DB'!$A$2:$A$171,'極スコア(裏)_DB'!$B$2:$B$171,"점수 정보 없음",1,1),_xlfn.XLOOKUP(B117,極スコア_DB!$A$1:$A$962,極スコア_DB!$B$1:$B$962,"점수 정보 없음",1,1))</f>
        <v>1000640</v>
      </c>
      <c r="L117" s="43">
        <v>0</v>
      </c>
      <c r="M117" s="43">
        <v>0</v>
      </c>
      <c r="N117" s="25"/>
      <c r="O117" s="44">
        <v>5</v>
      </c>
      <c r="P117" s="44">
        <v>1</v>
      </c>
    </row>
    <row r="118" spans="1:16" ht="18.75" x14ac:dyDescent="0.3">
      <c r="A118" s="25">
        <f>IF(P118=1,_xlfn.XLOOKUP(B118,SongID_DB!$B$2:$B$964,SongID_DB!$A$2:$A$964,,1,1)+2000,_xlfn.XLOOKUP(B118,SongID_DB!$B$2:$B$964,SongID_DB!$A$2:$A$964,,1,1))</f>
        <v>568</v>
      </c>
      <c r="B118" s="44" t="s">
        <v>519</v>
      </c>
      <c r="C118" s="44" t="s">
        <v>709</v>
      </c>
      <c r="D118" s="88"/>
      <c r="E118" s="44">
        <v>9</v>
      </c>
      <c r="F118" s="44">
        <v>5</v>
      </c>
      <c r="G118" s="43">
        <v>26</v>
      </c>
      <c r="H118" s="44">
        <f t="shared" si="5"/>
        <v>128</v>
      </c>
      <c r="I118" s="88" t="str">
        <f t="shared" si="4"/>
        <v/>
      </c>
      <c r="J118" s="44">
        <v>9</v>
      </c>
      <c r="K118" s="44">
        <f>IF(P118=1,_xlfn.XLOOKUP(B118,'極スコア(裏)_DB'!$A$2:$A$171,'極スコア(裏)_DB'!$B$2:$B$171,"점수 정보 없음",1,1),_xlfn.XLOOKUP(B118,極スコア_DB!$A$1:$A$962,極スコア_DB!$B$1:$B$962,"점수 정보 없음",1,1))</f>
        <v>1005900</v>
      </c>
      <c r="L118" s="43">
        <v>0</v>
      </c>
      <c r="M118" s="43">
        <v>0</v>
      </c>
      <c r="N118" s="25"/>
      <c r="O118" s="44">
        <v>8</v>
      </c>
      <c r="P118" s="44">
        <v>0</v>
      </c>
    </row>
    <row r="119" spans="1:16" ht="18.75" x14ac:dyDescent="0.3">
      <c r="A119" s="25">
        <f>IF(P119=1,_xlfn.XLOOKUP(B119,SongID_DB!$B$2:$B$964,SongID_DB!$A$2:$A$964,,1,1)+2000,_xlfn.XLOOKUP(B119,SongID_DB!$B$2:$B$964,SongID_DB!$A$2:$A$964,,1,1))</f>
        <v>857</v>
      </c>
      <c r="B119" s="44" t="s">
        <v>520</v>
      </c>
      <c r="C119" s="44" t="s">
        <v>710</v>
      </c>
      <c r="D119" s="88"/>
      <c r="E119" s="44">
        <v>9</v>
      </c>
      <c r="F119" s="44">
        <v>5</v>
      </c>
      <c r="G119" s="43">
        <v>27</v>
      </c>
      <c r="H119" s="44">
        <f t="shared" si="5"/>
        <v>32</v>
      </c>
      <c r="I119" s="88" t="str">
        <f t="shared" si="4"/>
        <v/>
      </c>
      <c r="J119" s="44">
        <v>0</v>
      </c>
      <c r="K119" s="44">
        <f>IF(P119=1,_xlfn.XLOOKUP(B119,'極スコア(裏)_DB'!$A$2:$A$171,'極スコア(裏)_DB'!$B$2:$B$171,"점수 정보 없음",1,1),_xlfn.XLOOKUP(B119,極スコア_DB!$A$1:$A$962,極スコア_DB!$B$1:$B$962,"점수 정보 없음",1,1))</f>
        <v>1004140</v>
      </c>
      <c r="L119" s="43">
        <v>0</v>
      </c>
      <c r="M119" s="43">
        <v>0</v>
      </c>
      <c r="N119" s="25"/>
      <c r="O119" s="44">
        <v>6</v>
      </c>
      <c r="P119" s="44">
        <v>0</v>
      </c>
    </row>
    <row r="120" spans="1:16" x14ac:dyDescent="0.3">
      <c r="A120" s="25">
        <f>IF(P120=1,_xlfn.XLOOKUP(B120,SongID_DB!$B$2:$B$964,SongID_DB!$A$2:$A$964,,1,1)+2000,_xlfn.XLOOKUP(B120,SongID_DB!$B$2:$B$964,SongID_DB!$A$2:$A$964,,1,1))</f>
        <v>727</v>
      </c>
      <c r="B120" s="44" t="s">
        <v>822</v>
      </c>
      <c r="C120" s="44" t="s">
        <v>711</v>
      </c>
      <c r="D120" s="88"/>
      <c r="E120" s="44">
        <v>9</v>
      </c>
      <c r="F120" s="44">
        <v>5</v>
      </c>
      <c r="G120" s="43">
        <v>28</v>
      </c>
      <c r="H120" s="44">
        <f t="shared" si="5"/>
        <v>8</v>
      </c>
      <c r="I120" s="88" t="str">
        <f t="shared" si="4"/>
        <v/>
      </c>
      <c r="J120" s="44">
        <v>0</v>
      </c>
      <c r="K120" s="44">
        <f>IF(P120=1,_xlfn.XLOOKUP(B120,'極スコア(裏)_DB'!$A$2:$A$171,'極スコア(裏)_DB'!$B$2:$B$171,"점수 정보 없음",1,1),_xlfn.XLOOKUP(B120,極スコア_DB!$A$1:$A$962,極スコア_DB!$B$1:$B$962,"점수 정보 없음",1,1))</f>
        <v>1006130</v>
      </c>
      <c r="L120" s="43">
        <v>0</v>
      </c>
      <c r="M120" s="43">
        <v>0</v>
      </c>
      <c r="N120" s="25"/>
      <c r="O120" s="44">
        <v>4</v>
      </c>
      <c r="P120" s="44">
        <v>0</v>
      </c>
    </row>
    <row r="121" spans="1:16" x14ac:dyDescent="0.3">
      <c r="A121" s="25">
        <f>IF(P121=1,_xlfn.XLOOKUP(B121,SongID_DB!$B$2:$B$964,SongID_DB!$A$2:$A$964,,1,1)+2000,_xlfn.XLOOKUP(B121,SongID_DB!$B$2:$B$964,SongID_DB!$A$2:$A$964,,1,1))</f>
        <v>770</v>
      </c>
      <c r="B121" s="44" t="s">
        <v>522</v>
      </c>
      <c r="C121" s="44" t="s">
        <v>712</v>
      </c>
      <c r="D121" s="88"/>
      <c r="E121" s="44">
        <v>9</v>
      </c>
      <c r="F121" s="44">
        <v>5</v>
      </c>
      <c r="G121" s="43">
        <v>29</v>
      </c>
      <c r="H121" s="44">
        <f t="shared" si="5"/>
        <v>8</v>
      </c>
      <c r="I121" s="88" t="str">
        <f t="shared" si="4"/>
        <v/>
      </c>
      <c r="J121" s="44">
        <v>0</v>
      </c>
      <c r="K121" s="44">
        <f>IF(P121=1,_xlfn.XLOOKUP(B121,'極スコア(裏)_DB'!$A$2:$A$171,'極スコア(裏)_DB'!$B$2:$B$171,"점수 정보 없음",1,1),_xlfn.XLOOKUP(B121,極スコア_DB!$A$1:$A$962,極スコア_DB!$B$1:$B$962,"점수 정보 없음",1,1))</f>
        <v>1002980</v>
      </c>
      <c r="L121" s="43">
        <v>0</v>
      </c>
      <c r="M121" s="43">
        <v>0</v>
      </c>
      <c r="N121" s="25"/>
      <c r="O121" s="44">
        <v>4</v>
      </c>
      <c r="P121" s="44">
        <v>0</v>
      </c>
    </row>
    <row r="122" spans="1:16" ht="18.75" x14ac:dyDescent="0.3">
      <c r="A122" s="25">
        <f>IF(P122=1,_xlfn.XLOOKUP(B122,SongID_DB!$B$2:$B$964,SongID_DB!$A$2:$A$964,,1,1)+2000,_xlfn.XLOOKUP(B122,SongID_DB!$B$2:$B$964,SongID_DB!$A$2:$A$964,,1,1))</f>
        <v>2507</v>
      </c>
      <c r="B122" s="44" t="s">
        <v>523</v>
      </c>
      <c r="C122" s="44" t="s">
        <v>713</v>
      </c>
      <c r="D122" s="88"/>
      <c r="E122" s="44">
        <v>9</v>
      </c>
      <c r="F122" s="44">
        <v>5</v>
      </c>
      <c r="G122" s="43">
        <v>30</v>
      </c>
      <c r="H122" s="44">
        <f t="shared" si="5"/>
        <v>16</v>
      </c>
      <c r="I122" s="88" t="str">
        <f t="shared" si="4"/>
        <v/>
      </c>
      <c r="J122" s="44">
        <v>0</v>
      </c>
      <c r="K122" s="44">
        <f>IF(P122=1,_xlfn.XLOOKUP(B122,'極スコア(裏)_DB'!$A$2:$A$171,'極スコア(裏)_DB'!$B$2:$B$171,"점수 정보 없음",1,1),_xlfn.XLOOKUP(B122,極スコア_DB!$A$1:$A$962,極スコア_DB!$B$1:$B$962,"점수 정보 없음",1,1))</f>
        <v>1005600</v>
      </c>
      <c r="L122" s="43">
        <v>0</v>
      </c>
      <c r="M122" s="43">
        <v>0</v>
      </c>
      <c r="N122" s="25"/>
      <c r="O122" s="44">
        <v>5</v>
      </c>
      <c r="P122" s="44">
        <v>1</v>
      </c>
    </row>
    <row r="123" spans="1:16" x14ac:dyDescent="0.3">
      <c r="A123" s="25">
        <f>IF(P123=1,_xlfn.XLOOKUP(B123,SongID_DB!$B$2:$B$964,SongID_DB!$A$2:$A$964,,1,1)+2000,_xlfn.XLOOKUP(B123,SongID_DB!$B$2:$B$964,SongID_DB!$A$2:$A$964,,1,1))</f>
        <v>138</v>
      </c>
      <c r="B123" s="44" t="s">
        <v>823</v>
      </c>
      <c r="C123" s="44"/>
      <c r="D123" s="88"/>
      <c r="E123" s="44">
        <v>9</v>
      </c>
      <c r="F123" s="44">
        <v>5</v>
      </c>
      <c r="G123" s="43">
        <v>31</v>
      </c>
      <c r="H123" s="44">
        <f t="shared" si="5"/>
        <v>16</v>
      </c>
      <c r="I123" s="88" t="str">
        <f t="shared" si="4"/>
        <v/>
      </c>
      <c r="J123" s="44">
        <v>0</v>
      </c>
      <c r="K123" s="44">
        <f>IF(P123=1,_xlfn.XLOOKUP(B123,'極スコア(裏)_DB'!$A$2:$A$171,'極スコア(裏)_DB'!$B$2:$B$171,"점수 정보 없음",1,1),_xlfn.XLOOKUP(B123,極スコア_DB!$A$1:$A$962,極スコア_DB!$B$1:$B$962,"점수 정보 없음",1,1))</f>
        <v>1006200</v>
      </c>
      <c r="L123" s="43">
        <v>0</v>
      </c>
      <c r="M123" s="43">
        <v>0</v>
      </c>
      <c r="N123" s="25"/>
      <c r="O123" s="44">
        <v>5</v>
      </c>
      <c r="P123" s="44">
        <v>0</v>
      </c>
    </row>
    <row r="124" spans="1:16" ht="18.75" x14ac:dyDescent="0.3">
      <c r="A124" s="25">
        <f>IF(P124=1,_xlfn.XLOOKUP(B124,SongID_DB!$B$2:$B$964,SongID_DB!$A$2:$A$964,,1,1)+2000,_xlfn.XLOOKUP(B124,SongID_DB!$B$2:$B$964,SongID_DB!$A$2:$A$964,,1,1))</f>
        <v>431</v>
      </c>
      <c r="B124" s="44" t="s">
        <v>525</v>
      </c>
      <c r="C124" s="44" t="s">
        <v>714</v>
      </c>
      <c r="D124" s="88"/>
      <c r="E124" s="44">
        <v>9</v>
      </c>
      <c r="F124" s="44">
        <v>5</v>
      </c>
      <c r="G124" s="43">
        <v>32</v>
      </c>
      <c r="H124" s="44">
        <f t="shared" si="5"/>
        <v>128</v>
      </c>
      <c r="I124" s="88" t="str">
        <f t="shared" si="4"/>
        <v/>
      </c>
      <c r="J124" s="44">
        <v>0</v>
      </c>
      <c r="K124" s="44">
        <f>IF(P124=1,_xlfn.XLOOKUP(B124,'極スコア(裏)_DB'!$A$2:$A$171,'極スコア(裏)_DB'!$B$2:$B$171,"점수 정보 없음",1,1),_xlfn.XLOOKUP(B124,極スコア_DB!$A$1:$A$962,極スコア_DB!$B$1:$B$962,"점수 정보 없음",1,1))</f>
        <v>1002960</v>
      </c>
      <c r="L124" s="43">
        <v>0</v>
      </c>
      <c r="M124" s="43">
        <v>0</v>
      </c>
      <c r="N124" s="25"/>
      <c r="O124" s="44">
        <v>8</v>
      </c>
      <c r="P124" s="44">
        <v>0</v>
      </c>
    </row>
    <row r="125" spans="1:16" x14ac:dyDescent="0.3">
      <c r="A125" s="25">
        <f>IF(P125=1,_xlfn.XLOOKUP(B125,SongID_DB!$B$2:$B$964,SongID_DB!$A$2:$A$964,,1,1)+2000,_xlfn.XLOOKUP(B125,SongID_DB!$B$2:$B$964,SongID_DB!$A$2:$A$964,,1,1))</f>
        <v>2187</v>
      </c>
      <c r="B125" s="44" t="s">
        <v>526</v>
      </c>
      <c r="C125" s="44" t="s">
        <v>715</v>
      </c>
      <c r="D125" s="88"/>
      <c r="E125" s="44">
        <v>9</v>
      </c>
      <c r="F125" s="44">
        <v>5</v>
      </c>
      <c r="G125" s="43">
        <v>33</v>
      </c>
      <c r="H125" s="44">
        <f t="shared" si="5"/>
        <v>8</v>
      </c>
      <c r="I125" s="88" t="str">
        <f t="shared" si="4"/>
        <v/>
      </c>
      <c r="J125" s="44">
        <v>0</v>
      </c>
      <c r="K125" s="44">
        <f>IF(P125=1,_xlfn.XLOOKUP(B125,'極スコア(裏)_DB'!$A$2:$A$171,'極スコア(裏)_DB'!$B$2:$B$171,"점수 정보 없음",1,1),_xlfn.XLOOKUP(B125,極スコア_DB!$A$1:$A$962,極スコア_DB!$B$1:$B$962,"점수 정보 없음",1,1))</f>
        <v>1006190</v>
      </c>
      <c r="L125" s="43">
        <v>0</v>
      </c>
      <c r="M125" s="43">
        <v>0</v>
      </c>
      <c r="N125" s="25"/>
      <c r="O125" s="44">
        <v>4</v>
      </c>
      <c r="P125" s="44">
        <v>1</v>
      </c>
    </row>
    <row r="126" spans="1:16" x14ac:dyDescent="0.3">
      <c r="A126" s="25">
        <f>IF(P126=1,_xlfn.XLOOKUP(B126,SongID_DB!$B$2:$B$964,SongID_DB!$A$2:$A$964,,1,1)+2000,_xlfn.XLOOKUP(B126,SongID_DB!$B$2:$B$964,SongID_DB!$A$2:$A$964,,1,1))</f>
        <v>187</v>
      </c>
      <c r="B126" s="44" t="s">
        <v>526</v>
      </c>
      <c r="C126" s="44" t="s">
        <v>715</v>
      </c>
      <c r="D126" s="88"/>
      <c r="E126" s="44">
        <v>9</v>
      </c>
      <c r="F126" s="44">
        <v>5</v>
      </c>
      <c r="G126" s="43">
        <v>34</v>
      </c>
      <c r="H126" s="44">
        <f t="shared" si="5"/>
        <v>8</v>
      </c>
      <c r="I126" s="88" t="str">
        <f t="shared" si="4"/>
        <v/>
      </c>
      <c r="J126" s="44">
        <v>0</v>
      </c>
      <c r="K126" s="44">
        <f>IF(P126=1,_xlfn.XLOOKUP(B126,'極スコア(裏)_DB'!$A$2:$A$171,'極スコア(裏)_DB'!$B$2:$B$171,"점수 정보 없음",1,1),_xlfn.XLOOKUP(B126,極スコア_DB!$A$1:$A$962,極スコア_DB!$B$1:$B$962,"점수 정보 없음",1,1))</f>
        <v>1006740</v>
      </c>
      <c r="L126" s="43">
        <v>0</v>
      </c>
      <c r="M126" s="43">
        <v>0</v>
      </c>
      <c r="N126" s="25"/>
      <c r="O126" s="44">
        <v>4</v>
      </c>
      <c r="P126" s="44">
        <v>0</v>
      </c>
    </row>
    <row r="127" spans="1:16" x14ac:dyDescent="0.3">
      <c r="A127" s="25">
        <f>IF(P127=1,_xlfn.XLOOKUP(B127,SongID_DB!$B$2:$B$964,SongID_DB!$A$2:$A$964,,1,1)+2000,_xlfn.XLOOKUP(B127,SongID_DB!$B$2:$B$964,SongID_DB!$A$2:$A$964,,1,1))</f>
        <v>359</v>
      </c>
      <c r="B127" s="44" t="s">
        <v>527</v>
      </c>
      <c r="C127" s="44"/>
      <c r="D127" s="88"/>
      <c r="E127" s="44">
        <v>9</v>
      </c>
      <c r="F127" s="44">
        <v>5</v>
      </c>
      <c r="G127" s="43">
        <v>35</v>
      </c>
      <c r="H127" s="44">
        <f t="shared" si="5"/>
        <v>16</v>
      </c>
      <c r="I127" s="88" t="str">
        <f t="shared" si="4"/>
        <v/>
      </c>
      <c r="J127" s="44">
        <v>0</v>
      </c>
      <c r="K127" s="44">
        <f>IF(P127=1,_xlfn.XLOOKUP(B127,'極スコア(裏)_DB'!$A$2:$A$171,'極スコア(裏)_DB'!$B$2:$B$171,"점수 정보 없음",1,1),_xlfn.XLOOKUP(B127,極スコア_DB!$A$1:$A$962,極スコア_DB!$B$1:$B$962,"점수 정보 없음",1,1))</f>
        <v>1004860</v>
      </c>
      <c r="L127" s="43">
        <v>0</v>
      </c>
      <c r="M127" s="43">
        <v>0</v>
      </c>
      <c r="N127" s="25"/>
      <c r="O127" s="44">
        <v>5</v>
      </c>
      <c r="P127" s="44">
        <v>0</v>
      </c>
    </row>
    <row r="128" spans="1:16" x14ac:dyDescent="0.3">
      <c r="A128" s="25">
        <f>IF(P128=1,_xlfn.XLOOKUP(B128,SongID_DB!$B$2:$B$964,SongID_DB!$A$2:$A$964,,1,1)+2000,_xlfn.XLOOKUP(B128,SongID_DB!$B$2:$B$964,SongID_DB!$A$2:$A$964,,1,1))</f>
        <v>12</v>
      </c>
      <c r="B128" s="44" t="s">
        <v>528</v>
      </c>
      <c r="C128" s="44" t="s">
        <v>716</v>
      </c>
      <c r="D128" s="88"/>
      <c r="E128" s="44">
        <v>9</v>
      </c>
      <c r="F128" s="44">
        <v>5</v>
      </c>
      <c r="G128" s="43">
        <v>36</v>
      </c>
      <c r="H128" s="44">
        <f t="shared" si="5"/>
        <v>128</v>
      </c>
      <c r="I128" s="88" t="str">
        <f t="shared" si="4"/>
        <v/>
      </c>
      <c r="J128" s="44">
        <v>0</v>
      </c>
      <c r="K128" s="44">
        <f>IF(P128=1,_xlfn.XLOOKUP(B128,'極スコア(裏)_DB'!$A$2:$A$171,'極スコア(裏)_DB'!$B$2:$B$171,"점수 정보 없음",1,1),_xlfn.XLOOKUP(B128,極スコア_DB!$A$1:$A$962,極スコア_DB!$B$1:$B$962,"점수 정보 없음",1,1))</f>
        <v>0</v>
      </c>
      <c r="L128" s="43">
        <v>0</v>
      </c>
      <c r="M128" s="43">
        <v>0</v>
      </c>
      <c r="N128" s="25"/>
      <c r="O128" s="44">
        <v>8</v>
      </c>
      <c r="P128" s="44">
        <v>0</v>
      </c>
    </row>
    <row r="129" spans="1:16" x14ac:dyDescent="0.3">
      <c r="A129" s="25">
        <f>IF(P129=1,_xlfn.XLOOKUP(B129,SongID_DB!$B$2:$B$964,SongID_DB!$A$2:$A$964,,1,1)+2000,_xlfn.XLOOKUP(B129,SongID_DB!$B$2:$B$964,SongID_DB!$A$2:$A$964,,1,1))</f>
        <v>190</v>
      </c>
      <c r="B129" s="44" t="s">
        <v>529</v>
      </c>
      <c r="C129" s="44" t="s">
        <v>717</v>
      </c>
      <c r="D129" s="88"/>
      <c r="E129" s="44">
        <v>9</v>
      </c>
      <c r="F129" s="44">
        <v>5</v>
      </c>
      <c r="G129" s="43">
        <v>37</v>
      </c>
      <c r="H129" s="44">
        <f t="shared" si="5"/>
        <v>128</v>
      </c>
      <c r="I129" s="88" t="str">
        <f t="shared" si="4"/>
        <v>보면분기문제</v>
      </c>
      <c r="J129" s="44">
        <v>0</v>
      </c>
      <c r="K129" s="44">
        <f>IF(P129=1,_xlfn.XLOOKUP(B129,'極スコア(裏)_DB'!$A$2:$A$171,'極スコア(裏)_DB'!$B$2:$B$171,"점수 정보 없음",1,1),_xlfn.XLOOKUP(B129,極スコア_DB!$A$1:$A$962,極スコア_DB!$B$1:$B$962,"점수 정보 없음",1,1))</f>
        <v>1000130</v>
      </c>
      <c r="L129" s="43">
        <v>0</v>
      </c>
      <c r="M129" s="43">
        <v>0</v>
      </c>
      <c r="N129" s="25"/>
      <c r="O129" s="44">
        <v>8</v>
      </c>
      <c r="P129" s="44">
        <v>0</v>
      </c>
    </row>
    <row r="130" spans="1:16" x14ac:dyDescent="0.3">
      <c r="A130" s="25">
        <f>IF(P130=1,_xlfn.XLOOKUP(B130,SongID_DB!$B$2:$B$964,SongID_DB!$A$2:$A$964,,1,1)+2000,_xlfn.XLOOKUP(B130,SongID_DB!$B$2:$B$964,SongID_DB!$A$2:$A$964,,1,1))</f>
        <v>2417</v>
      </c>
      <c r="B130" s="44" t="s">
        <v>530</v>
      </c>
      <c r="C130" s="44"/>
      <c r="D130" s="88"/>
      <c r="E130" s="44">
        <v>9</v>
      </c>
      <c r="F130" s="44">
        <v>5</v>
      </c>
      <c r="G130" s="43">
        <v>38</v>
      </c>
      <c r="H130" s="44">
        <f t="shared" si="5"/>
        <v>32</v>
      </c>
      <c r="I130" s="88" t="str">
        <f t="shared" si="4"/>
        <v/>
      </c>
      <c r="J130" s="44">
        <v>0</v>
      </c>
      <c r="K130" s="44">
        <f>IF(P130=1,_xlfn.XLOOKUP(B130,'極スコア(裏)_DB'!$A$2:$A$171,'極スコア(裏)_DB'!$B$2:$B$171,"점수 정보 없음",1,1),_xlfn.XLOOKUP(B130,極スコア_DB!$A$1:$A$962,極スコア_DB!$B$1:$B$962,"점수 정보 없음",1,1))</f>
        <v>1006130</v>
      </c>
      <c r="L130" s="43">
        <v>0</v>
      </c>
      <c r="M130" s="43">
        <v>0</v>
      </c>
      <c r="N130" s="25"/>
      <c r="O130" s="44">
        <v>6</v>
      </c>
      <c r="P130" s="44">
        <v>1</v>
      </c>
    </row>
    <row r="131" spans="1:16" ht="18.75" x14ac:dyDescent="0.3">
      <c r="A131" s="25">
        <f>IF(P131=1,_xlfn.XLOOKUP(B131,SongID_DB!$B$2:$B$964,SongID_DB!$A$2:$A$964,,1,1)+2000,_xlfn.XLOOKUP(B131,SongID_DB!$B$2:$B$964,SongID_DB!$A$2:$A$964,,1,1))</f>
        <v>910</v>
      </c>
      <c r="B131" s="44" t="s">
        <v>531</v>
      </c>
      <c r="C131" s="44" t="s">
        <v>718</v>
      </c>
      <c r="D131" s="88"/>
      <c r="E131" s="44">
        <v>9</v>
      </c>
      <c r="F131" s="44">
        <v>5</v>
      </c>
      <c r="G131" s="43">
        <v>39</v>
      </c>
      <c r="H131" s="44">
        <f t="shared" si="5"/>
        <v>1</v>
      </c>
      <c r="I131" s="88" t="str">
        <f t="shared" ref="I131:I194" si="6">IF(ISNUMBER(SEARCH("達人",B131)),"보면분기문제",IF(ISNUMBER(SEARCH("玄人",B131)),"보면분기문제",IF(ISNUMBER(SEARCH("普通",B131)),"보면분기문제","")))</f>
        <v/>
      </c>
      <c r="J131" s="44">
        <v>0</v>
      </c>
      <c r="K131" s="44">
        <f>IF(P131=1,_xlfn.XLOOKUP(B131,'極スコア(裏)_DB'!$A$2:$A$171,'極スコア(裏)_DB'!$B$2:$B$171,"점수 정보 없음",1,1),_xlfn.XLOOKUP(B131,極スコア_DB!$A$1:$A$962,極スコア_DB!$B$1:$B$962,"점수 정보 없음",1,1))</f>
        <v>1000150</v>
      </c>
      <c r="L131" s="43">
        <v>0</v>
      </c>
      <c r="M131" s="43">
        <v>0</v>
      </c>
      <c r="N131" s="25"/>
      <c r="O131" s="44">
        <v>1</v>
      </c>
      <c r="P131" s="44">
        <v>0</v>
      </c>
    </row>
    <row r="132" spans="1:16" ht="18.75" x14ac:dyDescent="0.3">
      <c r="A132" s="25">
        <f>IF(P132=1,_xlfn.XLOOKUP(B132,SongID_DB!$B$2:$B$964,SongID_DB!$A$2:$A$964,,1,1)+2000,_xlfn.XLOOKUP(B132,SongID_DB!$B$2:$B$964,SongID_DB!$A$2:$A$964,,1,1))</f>
        <v>501</v>
      </c>
      <c r="B132" s="44" t="s">
        <v>532</v>
      </c>
      <c r="C132" s="44" t="s">
        <v>719</v>
      </c>
      <c r="D132" s="88"/>
      <c r="E132" s="44">
        <v>9</v>
      </c>
      <c r="F132" s="44">
        <v>5</v>
      </c>
      <c r="G132" s="43">
        <v>40</v>
      </c>
      <c r="H132" s="44">
        <f t="shared" si="5"/>
        <v>128</v>
      </c>
      <c r="I132" s="88" t="str">
        <f t="shared" si="6"/>
        <v/>
      </c>
      <c r="J132" s="44">
        <v>0</v>
      </c>
      <c r="K132" s="44">
        <f>IF(P132=1,_xlfn.XLOOKUP(B132,'極スコア(裏)_DB'!$A$2:$A$171,'極スコア(裏)_DB'!$B$2:$B$171,"점수 정보 없음",1,1),_xlfn.XLOOKUP(B132,極スコア_DB!$A$1:$A$962,極スコア_DB!$B$1:$B$962,"점수 정보 없음",1,1))</f>
        <v>1000480</v>
      </c>
      <c r="L132" s="43">
        <v>0</v>
      </c>
      <c r="M132" s="43">
        <v>0</v>
      </c>
      <c r="N132" s="25"/>
      <c r="O132" s="44">
        <v>8</v>
      </c>
      <c r="P132" s="44">
        <v>0</v>
      </c>
    </row>
    <row r="133" spans="1:16" x14ac:dyDescent="0.3">
      <c r="A133" s="25">
        <f>IF(P133=1,_xlfn.XLOOKUP(B133,SongID_DB!$B$2:$B$964,SongID_DB!$A$2:$A$964,,1,1)+2000,_xlfn.XLOOKUP(B133,SongID_DB!$B$2:$B$964,SongID_DB!$A$2:$A$964,,1,1))</f>
        <v>2163</v>
      </c>
      <c r="B133" s="44" t="s">
        <v>533</v>
      </c>
      <c r="C133" s="44"/>
      <c r="D133" s="88"/>
      <c r="E133" s="44">
        <v>9</v>
      </c>
      <c r="F133" s="44">
        <v>5</v>
      </c>
      <c r="G133" s="43">
        <v>41</v>
      </c>
      <c r="H133" s="44">
        <f t="shared" si="5"/>
        <v>128</v>
      </c>
      <c r="I133" s="88" t="str">
        <f t="shared" si="6"/>
        <v/>
      </c>
      <c r="J133" s="44">
        <v>0</v>
      </c>
      <c r="K133" s="44">
        <f>IF(P133=1,_xlfn.XLOOKUP(B133,'極スコア(裏)_DB'!$A$2:$A$171,'極スコア(裏)_DB'!$B$2:$B$171,"점수 정보 없음",1,1),_xlfn.XLOOKUP(B133,極スコア_DB!$A$1:$A$962,極スコア_DB!$B$1:$B$962,"점수 정보 없음",1,1))</f>
        <v>0</v>
      </c>
      <c r="L133" s="43">
        <v>0</v>
      </c>
      <c r="M133" s="43">
        <v>0</v>
      </c>
      <c r="N133" s="25"/>
      <c r="O133" s="44">
        <v>8</v>
      </c>
      <c r="P133" s="44">
        <v>1</v>
      </c>
    </row>
    <row r="134" spans="1:16" x14ac:dyDescent="0.3">
      <c r="A134" s="25">
        <f>IF(P134=1,_xlfn.XLOOKUP(B134,SongID_DB!$B$2:$B$964,SongID_DB!$A$2:$A$964,,1,1)+2000,_xlfn.XLOOKUP(B134,SongID_DB!$B$2:$B$964,SongID_DB!$A$2:$A$964,,1,1))</f>
        <v>739</v>
      </c>
      <c r="B134" s="44" t="s">
        <v>534</v>
      </c>
      <c r="C134" s="44"/>
      <c r="D134" s="88"/>
      <c r="E134" s="44">
        <v>9</v>
      </c>
      <c r="F134" s="44">
        <v>5</v>
      </c>
      <c r="G134" s="43">
        <v>42</v>
      </c>
      <c r="H134" s="44">
        <f t="shared" si="5"/>
        <v>16</v>
      </c>
      <c r="I134" s="88" t="str">
        <f t="shared" si="6"/>
        <v/>
      </c>
      <c r="J134" s="44">
        <v>0</v>
      </c>
      <c r="K134" s="44">
        <f>IF(P134=1,_xlfn.XLOOKUP(B134,'極スコア(裏)_DB'!$A$2:$A$171,'極スコア(裏)_DB'!$B$2:$B$171,"점수 정보 없음",1,1),_xlfn.XLOOKUP(B134,極スコア_DB!$A$1:$A$962,極スコア_DB!$B$1:$B$962,"점수 정보 없음",1,1))</f>
        <v>1007400</v>
      </c>
      <c r="L134" s="43">
        <v>0</v>
      </c>
      <c r="M134" s="43">
        <v>0</v>
      </c>
      <c r="N134" s="25"/>
      <c r="O134" s="44">
        <v>5</v>
      </c>
      <c r="P134" s="44">
        <v>0</v>
      </c>
    </row>
    <row r="135" spans="1:16" x14ac:dyDescent="0.3">
      <c r="A135" s="25">
        <f>IF(P135=1,_xlfn.XLOOKUP(B135,SongID_DB!$B$2:$B$964,SongID_DB!$A$2:$A$964,,1,1)+2000,_xlfn.XLOOKUP(B135,SongID_DB!$B$2:$B$964,SongID_DB!$A$2:$A$964,,1,1))</f>
        <v>822</v>
      </c>
      <c r="B135" s="44" t="s">
        <v>535</v>
      </c>
      <c r="C135" s="44"/>
      <c r="D135" s="88"/>
      <c r="E135" s="44">
        <v>9</v>
      </c>
      <c r="F135" s="44">
        <v>5</v>
      </c>
      <c r="G135" s="43">
        <v>43</v>
      </c>
      <c r="H135" s="44">
        <f t="shared" si="5"/>
        <v>16</v>
      </c>
      <c r="I135" s="88" t="str">
        <f t="shared" si="6"/>
        <v/>
      </c>
      <c r="J135" s="44">
        <v>0</v>
      </c>
      <c r="K135" s="44">
        <f>IF(P135=1,_xlfn.XLOOKUP(B135,'極スコア(裏)_DB'!$A$2:$A$171,'極スコア(裏)_DB'!$B$2:$B$171,"점수 정보 없음",1,1),_xlfn.XLOOKUP(B135,極スコア_DB!$A$1:$A$962,極スコア_DB!$B$1:$B$962,"점수 정보 없음",1,1))</f>
        <v>1000700</v>
      </c>
      <c r="L135" s="43">
        <v>0</v>
      </c>
      <c r="M135" s="43">
        <v>0</v>
      </c>
      <c r="N135" s="25"/>
      <c r="O135" s="44">
        <v>5</v>
      </c>
      <c r="P135" s="44">
        <v>0</v>
      </c>
    </row>
    <row r="136" spans="1:16" x14ac:dyDescent="0.3">
      <c r="A136" s="25">
        <f>IF(P136=1,_xlfn.XLOOKUP(B136,SongID_DB!$B$2:$B$964,SongID_DB!$A$2:$A$964,,1,1)+2000,_xlfn.XLOOKUP(B136,SongID_DB!$B$2:$B$964,SongID_DB!$A$2:$A$964,,1,1))</f>
        <v>395</v>
      </c>
      <c r="B136" s="44" t="s">
        <v>536</v>
      </c>
      <c r="C136" s="44"/>
      <c r="D136" s="88"/>
      <c r="E136" s="44">
        <v>9</v>
      </c>
      <c r="F136" s="44">
        <v>5</v>
      </c>
      <c r="G136" s="43">
        <v>44</v>
      </c>
      <c r="H136" s="44">
        <f t="shared" si="5"/>
        <v>128</v>
      </c>
      <c r="I136" s="88" t="str">
        <f t="shared" si="6"/>
        <v/>
      </c>
      <c r="J136" s="44">
        <v>0</v>
      </c>
      <c r="K136" s="44">
        <f>IF(P136=1,_xlfn.XLOOKUP(B136,'極スコア(裏)_DB'!$A$2:$A$171,'極スコア(裏)_DB'!$B$2:$B$171,"점수 정보 없음",1,1),_xlfn.XLOOKUP(B136,極スコア_DB!$A$1:$A$962,極スコア_DB!$B$1:$B$962,"점수 정보 없음",1,1))</f>
        <v>0</v>
      </c>
      <c r="L136" s="43">
        <v>0</v>
      </c>
      <c r="M136" s="43">
        <v>0</v>
      </c>
      <c r="N136" s="25"/>
      <c r="O136" s="44">
        <v>8</v>
      </c>
      <c r="P136" s="44">
        <v>0</v>
      </c>
    </row>
    <row r="137" spans="1:16" x14ac:dyDescent="0.3">
      <c r="A137" s="25">
        <f>IF(P137=1,_xlfn.XLOOKUP(B137,SongID_DB!$B$2:$B$964,SongID_DB!$A$2:$A$964,,1,1)+2000,_xlfn.XLOOKUP(B137,SongID_DB!$B$2:$B$964,SongID_DB!$A$2:$A$964,,1,1))</f>
        <v>931</v>
      </c>
      <c r="B137" s="44" t="s">
        <v>537</v>
      </c>
      <c r="C137" s="44"/>
      <c r="D137" s="88"/>
      <c r="E137" s="44">
        <v>9</v>
      </c>
      <c r="F137" s="44">
        <v>5</v>
      </c>
      <c r="G137" s="43">
        <v>45</v>
      </c>
      <c r="H137" s="44">
        <f t="shared" si="5"/>
        <v>16</v>
      </c>
      <c r="I137" s="88" t="str">
        <f t="shared" si="6"/>
        <v/>
      </c>
      <c r="J137" s="44">
        <v>0</v>
      </c>
      <c r="K137" s="44">
        <f>IF(P137=1,_xlfn.XLOOKUP(B137,'極スコア(裏)_DB'!$A$2:$A$171,'極スコア(裏)_DB'!$B$2:$B$171,"점수 정보 없음",1,1),_xlfn.XLOOKUP(B137,極スコア_DB!$A$1:$A$962,極スコア_DB!$B$1:$B$962,"점수 정보 없음",1,1))</f>
        <v>1005300</v>
      </c>
      <c r="L137" s="43">
        <v>0</v>
      </c>
      <c r="M137" s="43">
        <v>0</v>
      </c>
      <c r="N137" s="25"/>
      <c r="O137" s="44">
        <v>5</v>
      </c>
      <c r="P137" s="44">
        <v>0</v>
      </c>
    </row>
    <row r="138" spans="1:16" x14ac:dyDescent="0.3">
      <c r="A138" s="25">
        <f>IF(P138=1,_xlfn.XLOOKUP(B138,SongID_DB!$B$2:$B$964,SongID_DB!$A$2:$A$964,,1,1)+2000,_xlfn.XLOOKUP(B138,SongID_DB!$B$2:$B$964,SongID_DB!$A$2:$A$964,,1,1))</f>
        <v>461</v>
      </c>
      <c r="B138" s="44" t="s">
        <v>538</v>
      </c>
      <c r="C138" s="44" t="s">
        <v>720</v>
      </c>
      <c r="D138" s="88"/>
      <c r="E138" s="44">
        <v>9</v>
      </c>
      <c r="F138" s="44">
        <v>5</v>
      </c>
      <c r="G138" s="43">
        <v>46</v>
      </c>
      <c r="H138" s="44">
        <f t="shared" si="5"/>
        <v>128</v>
      </c>
      <c r="I138" s="88" t="str">
        <f t="shared" si="6"/>
        <v/>
      </c>
      <c r="J138" s="44">
        <v>0</v>
      </c>
      <c r="K138" s="44">
        <f>IF(P138=1,_xlfn.XLOOKUP(B138,'極スコア(裏)_DB'!$A$2:$A$171,'極スコア(裏)_DB'!$B$2:$B$171,"점수 정보 없음",1,1),_xlfn.XLOOKUP(B138,極スコア_DB!$A$1:$A$962,極スコア_DB!$B$1:$B$962,"점수 정보 없음",1,1))</f>
        <v>1002740</v>
      </c>
      <c r="L138" s="43">
        <v>0</v>
      </c>
      <c r="M138" s="43">
        <v>0</v>
      </c>
      <c r="N138" s="25"/>
      <c r="O138" s="44">
        <v>8</v>
      </c>
      <c r="P138" s="44">
        <v>0</v>
      </c>
    </row>
    <row r="139" spans="1:16" x14ac:dyDescent="0.3">
      <c r="A139" s="25">
        <f>IF(P139=1,_xlfn.XLOOKUP(B139,SongID_DB!$B$2:$B$964,SongID_DB!$A$2:$A$964,,1,1)+2000,_xlfn.XLOOKUP(B139,SongID_DB!$B$2:$B$964,SongID_DB!$A$2:$A$964,,1,1))</f>
        <v>2405</v>
      </c>
      <c r="B139" s="44" t="s">
        <v>539</v>
      </c>
      <c r="C139" s="44" t="s">
        <v>721</v>
      </c>
      <c r="D139" s="88"/>
      <c r="E139" s="44">
        <v>9</v>
      </c>
      <c r="F139" s="44">
        <v>5</v>
      </c>
      <c r="G139" s="43">
        <v>47</v>
      </c>
      <c r="H139" s="44">
        <f t="shared" si="5"/>
        <v>32</v>
      </c>
      <c r="I139" s="88" t="str">
        <f t="shared" si="6"/>
        <v/>
      </c>
      <c r="J139" s="44">
        <v>0</v>
      </c>
      <c r="K139" s="44">
        <f>IF(P139=1,_xlfn.XLOOKUP(B139,'極スコア(裏)_DB'!$A$2:$A$171,'極スコア(裏)_DB'!$B$2:$B$171,"점수 정보 없음",1,1),_xlfn.XLOOKUP(B139,極スコア_DB!$A$1:$A$962,極スコア_DB!$B$1:$B$962,"점수 정보 없음",1,1))</f>
        <v>1004570</v>
      </c>
      <c r="L139" s="43">
        <v>0</v>
      </c>
      <c r="M139" s="43">
        <v>0</v>
      </c>
      <c r="N139" s="25"/>
      <c r="O139" s="44">
        <v>6</v>
      </c>
      <c r="P139" s="44">
        <v>1</v>
      </c>
    </row>
    <row r="140" spans="1:16" x14ac:dyDescent="0.3">
      <c r="A140" s="25">
        <f>IF(P140=1,_xlfn.XLOOKUP(B140,SongID_DB!$B$2:$B$964,SongID_DB!$A$2:$A$964,,1,1)+2000,_xlfn.XLOOKUP(B140,SongID_DB!$B$2:$B$964,SongID_DB!$A$2:$A$964,,1,1))</f>
        <v>386</v>
      </c>
      <c r="B140" s="45" t="s">
        <v>540</v>
      </c>
      <c r="C140" s="46" t="s">
        <v>722</v>
      </c>
      <c r="D140" s="86"/>
      <c r="E140" s="46">
        <v>9</v>
      </c>
      <c r="F140" s="46">
        <v>6</v>
      </c>
      <c r="G140" s="46">
        <v>0</v>
      </c>
      <c r="H140" s="46">
        <f>2^O140/2</f>
        <v>128</v>
      </c>
      <c r="I140" s="86" t="str">
        <f t="shared" si="6"/>
        <v/>
      </c>
      <c r="J140" s="46">
        <v>0</v>
      </c>
      <c r="K140" s="46">
        <f>IF(P140=1,_xlfn.XLOOKUP(B140,'極スコア(裏)_DB'!$A$2:$A$171,'極スコア(裏)_DB'!$B$2:$B$171,"점수 정보 없음",1,1),_xlfn.XLOOKUP(B140,極スコア_DB!$A$1:$A$962,極スコア_DB!$B$1:$B$962,"점수 정보 없음",1,1))</f>
        <v>1003430</v>
      </c>
      <c r="L140" s="46">
        <v>0</v>
      </c>
      <c r="M140" s="46">
        <v>0</v>
      </c>
      <c r="N140" s="25"/>
      <c r="O140" s="46">
        <v>8</v>
      </c>
      <c r="P140" s="46">
        <v>0</v>
      </c>
    </row>
    <row r="141" spans="1:16" x14ac:dyDescent="0.3">
      <c r="A141" s="25">
        <f>IF(P141=1,_xlfn.XLOOKUP(B141,SongID_DB!$B$2:$B$964,SongID_DB!$A$2:$A$964,,1,1)+2000,_xlfn.XLOOKUP(B141,SongID_DB!$B$2:$B$964,SongID_DB!$A$2:$A$964,,1,1))</f>
        <v>252</v>
      </c>
      <c r="B141" s="46" t="s">
        <v>826</v>
      </c>
      <c r="C141" s="46" t="s">
        <v>723</v>
      </c>
      <c r="D141" s="86"/>
      <c r="E141" s="46">
        <v>9</v>
      </c>
      <c r="F141" s="46">
        <v>6</v>
      </c>
      <c r="G141" s="46">
        <v>1</v>
      </c>
      <c r="H141" s="46">
        <f t="shared" ref="H141:H176" si="7">2^O141/2</f>
        <v>128</v>
      </c>
      <c r="I141" s="86" t="str">
        <f t="shared" si="6"/>
        <v/>
      </c>
      <c r="J141" s="46">
        <v>0</v>
      </c>
      <c r="K141" s="46">
        <f>IF(P141=1,_xlfn.XLOOKUP(B141,'極スコア(裏)_DB'!$A$2:$A$171,'極スコア(裏)_DB'!$B$2:$B$171,"점수 정보 없음",1,1),_xlfn.XLOOKUP(B141,極スコア_DB!$A$1:$A$962,極スコア_DB!$B$1:$B$962,"점수 정보 없음",1,1))</f>
        <v>1000680</v>
      </c>
      <c r="L141" s="46">
        <v>0</v>
      </c>
      <c r="M141" s="46">
        <v>0</v>
      </c>
      <c r="N141" s="25"/>
      <c r="O141" s="46">
        <v>8</v>
      </c>
      <c r="P141" s="46">
        <v>0</v>
      </c>
    </row>
    <row r="142" spans="1:16" x14ac:dyDescent="0.3">
      <c r="A142" s="25">
        <f>IF(P142=1,_xlfn.XLOOKUP(B142,SongID_DB!$B$2:$B$964,SongID_DB!$A$2:$A$964,,1,1)+2000,_xlfn.XLOOKUP(B142,SongID_DB!$B$2:$B$964,SongID_DB!$A$2:$A$964,,1,1))</f>
        <v>2741</v>
      </c>
      <c r="B142" s="46" t="s">
        <v>542</v>
      </c>
      <c r="C142" s="46" t="s">
        <v>724</v>
      </c>
      <c r="D142" s="86"/>
      <c r="E142" s="46">
        <v>9</v>
      </c>
      <c r="F142" s="46">
        <v>6</v>
      </c>
      <c r="G142" s="46">
        <v>2</v>
      </c>
      <c r="H142" s="46">
        <f t="shared" si="7"/>
        <v>128</v>
      </c>
      <c r="I142" s="86" t="str">
        <f t="shared" si="6"/>
        <v/>
      </c>
      <c r="J142" s="46">
        <v>0</v>
      </c>
      <c r="K142" s="46">
        <f>IF(P142=1,_xlfn.XLOOKUP(B142,'極スコア(裏)_DB'!$A$2:$A$171,'極スコア(裏)_DB'!$B$2:$B$171,"점수 정보 없음",1,1),_xlfn.XLOOKUP(B142,極スコア_DB!$A$1:$A$962,極スコア_DB!$B$1:$B$962,"점수 정보 없음",1,1))</f>
        <v>0</v>
      </c>
      <c r="L142" s="46">
        <v>0</v>
      </c>
      <c r="M142" s="46">
        <v>0</v>
      </c>
      <c r="N142" s="25"/>
      <c r="O142" s="46">
        <v>8</v>
      </c>
      <c r="P142" s="46">
        <v>1</v>
      </c>
    </row>
    <row r="143" spans="1:16" x14ac:dyDescent="0.3">
      <c r="A143" s="25">
        <f>IF(P143=1,_xlfn.XLOOKUP(B143,SongID_DB!$B$2:$B$964,SongID_DB!$A$2:$A$964,,1,1)+2000,_xlfn.XLOOKUP(B143,SongID_DB!$B$2:$B$964,SongID_DB!$A$2:$A$964,,1,1))</f>
        <v>159</v>
      </c>
      <c r="B143" s="46" t="s">
        <v>543</v>
      </c>
      <c r="C143" s="46"/>
      <c r="D143" s="86"/>
      <c r="E143" s="46">
        <v>9</v>
      </c>
      <c r="F143" s="46">
        <v>6</v>
      </c>
      <c r="G143" s="46">
        <v>3</v>
      </c>
      <c r="H143" s="46">
        <f t="shared" si="7"/>
        <v>16</v>
      </c>
      <c r="I143" s="86" t="str">
        <f t="shared" si="6"/>
        <v/>
      </c>
      <c r="J143" s="46">
        <v>0</v>
      </c>
      <c r="K143" s="46">
        <f>IF(P143=1,_xlfn.XLOOKUP(B143,'極スコア(裏)_DB'!$A$2:$A$171,'極スコア(裏)_DB'!$B$2:$B$171,"점수 정보 없음",1,1),_xlfn.XLOOKUP(B143,極スコア_DB!$A$1:$A$962,極スコア_DB!$B$1:$B$962,"점수 정보 없음",1,1))</f>
        <v>1007550</v>
      </c>
      <c r="L143" s="46">
        <v>0</v>
      </c>
      <c r="M143" s="46">
        <v>0</v>
      </c>
      <c r="N143" s="25"/>
      <c r="O143" s="46">
        <v>5</v>
      </c>
      <c r="P143" s="46">
        <v>0</v>
      </c>
    </row>
    <row r="144" spans="1:16" x14ac:dyDescent="0.3">
      <c r="A144" s="25">
        <f>IF(P144=1,_xlfn.XLOOKUP(B144,SongID_DB!$B$2:$B$964,SongID_DB!$A$2:$A$964,,1,1)+2000,_xlfn.XLOOKUP(B144,SongID_DB!$B$2:$B$964,SongID_DB!$A$2:$A$964,,1,1))</f>
        <v>629</v>
      </c>
      <c r="B144" s="46" t="s">
        <v>544</v>
      </c>
      <c r="C144" s="46"/>
      <c r="D144" s="86"/>
      <c r="E144" s="46">
        <v>9</v>
      </c>
      <c r="F144" s="46">
        <v>6</v>
      </c>
      <c r="G144" s="46">
        <v>4</v>
      </c>
      <c r="H144" s="46">
        <f t="shared" si="7"/>
        <v>128</v>
      </c>
      <c r="I144" s="86" t="str">
        <f t="shared" si="6"/>
        <v/>
      </c>
      <c r="J144" s="46">
        <v>0</v>
      </c>
      <c r="K144" s="46">
        <f>IF(P144=1,_xlfn.XLOOKUP(B144,'極スコア(裏)_DB'!$A$2:$A$171,'極スコア(裏)_DB'!$B$2:$B$171,"점수 정보 없음",1,1),_xlfn.XLOOKUP(B144,極スコア_DB!$A$1:$A$962,極スコア_DB!$B$1:$B$962,"점수 정보 없음",1,1))</f>
        <v>1002950</v>
      </c>
      <c r="L144" s="46">
        <v>0</v>
      </c>
      <c r="M144" s="46">
        <v>0</v>
      </c>
      <c r="N144" s="25"/>
      <c r="O144" s="46">
        <v>8</v>
      </c>
      <c r="P144" s="46">
        <v>0</v>
      </c>
    </row>
    <row r="145" spans="1:16" x14ac:dyDescent="0.3">
      <c r="A145" s="25">
        <f>IF(P145=1,_xlfn.XLOOKUP(B145,SongID_DB!$B$2:$B$964,SongID_DB!$A$2:$A$964,,1,1)+2000,_xlfn.XLOOKUP(B145,SongID_DB!$B$2:$B$964,SongID_DB!$A$2:$A$964,,1,1))</f>
        <v>2997</v>
      </c>
      <c r="B145" s="46" t="s">
        <v>545</v>
      </c>
      <c r="C145" s="46"/>
      <c r="D145" s="86"/>
      <c r="E145" s="46">
        <v>9</v>
      </c>
      <c r="F145" s="46">
        <v>6</v>
      </c>
      <c r="G145" s="46">
        <v>5</v>
      </c>
      <c r="H145" s="46">
        <f t="shared" si="7"/>
        <v>32</v>
      </c>
      <c r="I145" s="86" t="str">
        <f t="shared" si="6"/>
        <v/>
      </c>
      <c r="J145" s="46">
        <v>0</v>
      </c>
      <c r="K145" s="46">
        <f>IF(P145=1,_xlfn.XLOOKUP(B145,'極スコア(裏)_DB'!$A$2:$A$171,'極スコア(裏)_DB'!$B$2:$B$171,"점수 정보 없음",1,1),_xlfn.XLOOKUP(B145,極スコア_DB!$A$1:$A$962,極スコア_DB!$B$1:$B$962,"점수 정보 없음",1,1))</f>
        <v>1004910</v>
      </c>
      <c r="L145" s="46">
        <v>0</v>
      </c>
      <c r="M145" s="46">
        <v>0</v>
      </c>
      <c r="N145" s="25"/>
      <c r="O145" s="46">
        <v>6</v>
      </c>
      <c r="P145" s="46">
        <v>1</v>
      </c>
    </row>
    <row r="146" spans="1:16" x14ac:dyDescent="0.3">
      <c r="A146" s="25">
        <f>IF(P146=1,_xlfn.XLOOKUP(B146,SongID_DB!$B$2:$B$964,SongID_DB!$A$2:$A$964,,1,1)+2000,_xlfn.XLOOKUP(B146,SongID_DB!$B$2:$B$964,SongID_DB!$A$2:$A$964,,1,1))</f>
        <v>2795</v>
      </c>
      <c r="B146" s="47" t="s">
        <v>546</v>
      </c>
      <c r="C146" s="46" t="s">
        <v>725</v>
      </c>
      <c r="D146" s="86"/>
      <c r="E146" s="46">
        <v>9</v>
      </c>
      <c r="F146" s="46">
        <v>6</v>
      </c>
      <c r="G146" s="46">
        <v>6</v>
      </c>
      <c r="H146" s="46">
        <f t="shared" si="7"/>
        <v>8</v>
      </c>
      <c r="I146" s="86" t="str">
        <f t="shared" si="6"/>
        <v/>
      </c>
      <c r="J146" s="46">
        <v>0</v>
      </c>
      <c r="K146" s="46">
        <f>IF(P146=1,_xlfn.XLOOKUP(B146,'極スコア(裏)_DB'!$A$2:$A$171,'極スコア(裏)_DB'!$B$2:$B$171,"점수 정보 없음",1,1),_xlfn.XLOOKUP(B146,極スコア_DB!$A$1:$A$962,極スコア_DB!$B$1:$B$962,"점수 정보 없음",1,1))</f>
        <v>1000160</v>
      </c>
      <c r="L146" s="46">
        <v>0</v>
      </c>
      <c r="M146" s="46">
        <v>0</v>
      </c>
      <c r="N146" s="25"/>
      <c r="O146" s="46">
        <v>4</v>
      </c>
      <c r="P146" s="46">
        <v>1</v>
      </c>
    </row>
    <row r="147" spans="1:16" ht="18.75" x14ac:dyDescent="0.3">
      <c r="A147" s="25">
        <f>IF(P147=1,_xlfn.XLOOKUP(B147,SongID_DB!$B$2:$B$964,SongID_DB!$A$2:$A$964,,1,1)+2000,_xlfn.XLOOKUP(B147,SongID_DB!$B$2:$B$964,SongID_DB!$A$2:$A$964,,1,1))</f>
        <v>914</v>
      </c>
      <c r="B147" s="46" t="s">
        <v>547</v>
      </c>
      <c r="C147" s="46" t="s">
        <v>726</v>
      </c>
      <c r="D147" s="86"/>
      <c r="E147" s="46">
        <v>9</v>
      </c>
      <c r="F147" s="46">
        <v>6</v>
      </c>
      <c r="G147" s="46">
        <v>7</v>
      </c>
      <c r="H147" s="46">
        <f t="shared" si="7"/>
        <v>1</v>
      </c>
      <c r="I147" s="86" t="str">
        <f t="shared" si="6"/>
        <v>보면분기문제</v>
      </c>
      <c r="J147" s="46">
        <v>0</v>
      </c>
      <c r="K147" s="46">
        <f>IF(P147=1,_xlfn.XLOOKUP(B147,'極スコア(裏)_DB'!$A$2:$A$171,'極スコア(裏)_DB'!$B$2:$B$171,"점수 정보 없음",1,1),_xlfn.XLOOKUP(B147,極スコア_DB!$A$1:$A$962,極スコア_DB!$B$1:$B$962,"점수 정보 없음",1,1))</f>
        <v>1007090</v>
      </c>
      <c r="L147" s="46">
        <v>0</v>
      </c>
      <c r="M147" s="46">
        <v>0</v>
      </c>
      <c r="N147" s="25"/>
      <c r="O147" s="46">
        <v>1</v>
      </c>
      <c r="P147" s="46">
        <v>0</v>
      </c>
    </row>
    <row r="148" spans="1:16" x14ac:dyDescent="0.3">
      <c r="A148" s="25">
        <f>IF(P148=1,_xlfn.XLOOKUP(B148,SongID_DB!$B$2:$B$964,SongID_DB!$A$2:$A$964,,1,1)+2000,_xlfn.XLOOKUP(B148,SongID_DB!$B$2:$B$964,SongID_DB!$A$2:$A$964,,1,1))</f>
        <v>2139</v>
      </c>
      <c r="B148" s="46" t="s">
        <v>548</v>
      </c>
      <c r="C148" s="46"/>
      <c r="D148" s="86"/>
      <c r="E148" s="46">
        <v>9</v>
      </c>
      <c r="F148" s="46">
        <v>6</v>
      </c>
      <c r="G148" s="46">
        <v>8</v>
      </c>
      <c r="H148" s="46">
        <f t="shared" si="7"/>
        <v>128</v>
      </c>
      <c r="I148" s="86" t="str">
        <f t="shared" si="6"/>
        <v/>
      </c>
      <c r="J148" s="46">
        <v>0</v>
      </c>
      <c r="K148" s="46">
        <f>IF(P148=1,_xlfn.XLOOKUP(B148,'極スコア(裏)_DB'!$A$2:$A$171,'極スコア(裏)_DB'!$B$2:$B$171,"점수 정보 없음",1,1),_xlfn.XLOOKUP(B148,極スコア_DB!$A$1:$A$962,極スコア_DB!$B$1:$B$962,"점수 정보 없음",1,1))</f>
        <v>1002800</v>
      </c>
      <c r="L148" s="46">
        <v>0</v>
      </c>
      <c r="M148" s="46">
        <v>0</v>
      </c>
      <c r="N148" s="25"/>
      <c r="O148" s="46">
        <v>8</v>
      </c>
      <c r="P148" s="46">
        <v>1</v>
      </c>
    </row>
    <row r="149" spans="1:16" x14ac:dyDescent="0.3">
      <c r="A149" s="25">
        <f>IF(P149=1,_xlfn.XLOOKUP(B149,SongID_DB!$B$2:$B$964,SongID_DB!$A$2:$A$964,,1,1)+2000,_xlfn.XLOOKUP(B149,SongID_DB!$B$2:$B$964,SongID_DB!$A$2:$A$964,,1,1))</f>
        <v>183</v>
      </c>
      <c r="B149" s="46" t="s">
        <v>549</v>
      </c>
      <c r="C149" s="46" t="s">
        <v>727</v>
      </c>
      <c r="D149" s="86"/>
      <c r="E149" s="46">
        <v>9</v>
      </c>
      <c r="F149" s="46">
        <v>6</v>
      </c>
      <c r="G149" s="46">
        <v>9</v>
      </c>
      <c r="H149" s="46">
        <f t="shared" si="7"/>
        <v>128</v>
      </c>
      <c r="I149" s="86" t="str">
        <f t="shared" si="6"/>
        <v/>
      </c>
      <c r="J149" s="46">
        <v>0</v>
      </c>
      <c r="K149" s="46">
        <f>IF(P149=1,_xlfn.XLOOKUP(B149,'極スコア(裏)_DB'!$A$2:$A$171,'極スコア(裏)_DB'!$B$2:$B$171,"점수 정보 없음",1,1),_xlfn.XLOOKUP(B149,極スコア_DB!$A$1:$A$962,極スコア_DB!$B$1:$B$962,"점수 정보 없음",1,1))</f>
        <v>0</v>
      </c>
      <c r="L149" s="46">
        <v>0</v>
      </c>
      <c r="M149" s="46">
        <v>0</v>
      </c>
      <c r="N149" s="25"/>
      <c r="O149" s="46">
        <v>8</v>
      </c>
      <c r="P149" s="46">
        <v>0</v>
      </c>
    </row>
    <row r="150" spans="1:16" x14ac:dyDescent="0.3">
      <c r="A150" s="25">
        <f>IF(P150=1,_xlfn.XLOOKUP(B150,SongID_DB!$B$2:$B$964,SongID_DB!$A$2:$A$964,,1,1)+2000,_xlfn.XLOOKUP(B150,SongID_DB!$B$2:$B$964,SongID_DB!$A$2:$A$964,,1,1))</f>
        <v>852</v>
      </c>
      <c r="B150" s="46" t="s">
        <v>550</v>
      </c>
      <c r="C150" s="46" t="s">
        <v>728</v>
      </c>
      <c r="D150" s="86"/>
      <c r="E150" s="46">
        <v>9</v>
      </c>
      <c r="F150" s="46">
        <v>6</v>
      </c>
      <c r="G150" s="46">
        <v>10</v>
      </c>
      <c r="H150" s="46">
        <f t="shared" si="7"/>
        <v>128</v>
      </c>
      <c r="I150" s="86" t="str">
        <f t="shared" si="6"/>
        <v/>
      </c>
      <c r="J150" s="46">
        <v>0</v>
      </c>
      <c r="K150" s="46">
        <f>IF(P150=1,_xlfn.XLOOKUP(B150,'極スコア(裏)_DB'!$A$2:$A$171,'極スコア(裏)_DB'!$B$2:$B$171,"점수 정보 없음",1,1),_xlfn.XLOOKUP(B150,極スコア_DB!$A$1:$A$962,極スコア_DB!$B$1:$B$962,"점수 정보 없음",1,1))</f>
        <v>1004400</v>
      </c>
      <c r="L150" s="46">
        <v>0</v>
      </c>
      <c r="M150" s="46">
        <v>0</v>
      </c>
      <c r="N150" s="25"/>
      <c r="O150" s="46">
        <v>8</v>
      </c>
      <c r="P150" s="46">
        <v>0</v>
      </c>
    </row>
    <row r="151" spans="1:16" ht="18.75" x14ac:dyDescent="0.3">
      <c r="A151" s="25">
        <f>IF(P151=1,_xlfn.XLOOKUP(B151,SongID_DB!$B$2:$B$964,SongID_DB!$A$2:$A$964,,1,1)+2000,_xlfn.XLOOKUP(B151,SongID_DB!$B$2:$B$964,SongID_DB!$A$2:$A$964,,1,1))</f>
        <v>2506</v>
      </c>
      <c r="B151" s="46" t="s">
        <v>551</v>
      </c>
      <c r="C151" s="46" t="s">
        <v>729</v>
      </c>
      <c r="D151" s="86"/>
      <c r="E151" s="46">
        <v>9</v>
      </c>
      <c r="F151" s="46">
        <v>6</v>
      </c>
      <c r="G151" s="46">
        <v>11</v>
      </c>
      <c r="H151" s="46">
        <f t="shared" si="7"/>
        <v>16</v>
      </c>
      <c r="I151" s="86" t="str">
        <f t="shared" si="6"/>
        <v/>
      </c>
      <c r="J151" s="46">
        <v>0</v>
      </c>
      <c r="K151" s="46">
        <f>IF(P151=1,_xlfn.XLOOKUP(B151,'極スコア(裏)_DB'!$A$2:$A$171,'極スコア(裏)_DB'!$B$2:$B$171,"점수 정보 없음",1,1),_xlfn.XLOOKUP(B151,極スコア_DB!$A$1:$A$962,極スコア_DB!$B$1:$B$962,"점수 정보 없음",1,1))</f>
        <v>1002240</v>
      </c>
      <c r="L151" s="46">
        <v>0</v>
      </c>
      <c r="M151" s="46">
        <v>0</v>
      </c>
      <c r="N151" s="25"/>
      <c r="O151" s="46">
        <v>5</v>
      </c>
      <c r="P151" s="46">
        <v>1</v>
      </c>
    </row>
    <row r="152" spans="1:16" x14ac:dyDescent="0.3">
      <c r="A152" s="25">
        <f>IF(P152=1,_xlfn.XLOOKUP(B152,SongID_DB!$B$2:$B$964,SongID_DB!$A$2:$A$964,,1,1)+2000,_xlfn.XLOOKUP(B152,SongID_DB!$B$2:$B$964,SongID_DB!$A$2:$A$964,,1,1))</f>
        <v>2270</v>
      </c>
      <c r="B152" s="46" t="s">
        <v>827</v>
      </c>
      <c r="C152" s="46" t="s">
        <v>730</v>
      </c>
      <c r="D152" s="86"/>
      <c r="E152" s="46">
        <v>9</v>
      </c>
      <c r="F152" s="46">
        <v>6</v>
      </c>
      <c r="G152" s="46">
        <v>12</v>
      </c>
      <c r="H152" s="46">
        <f t="shared" si="7"/>
        <v>128</v>
      </c>
      <c r="I152" s="86" t="str">
        <f t="shared" si="6"/>
        <v/>
      </c>
      <c r="J152" s="46">
        <v>6</v>
      </c>
      <c r="K152" s="46">
        <f>IF(P152=1,_xlfn.XLOOKUP(B152,'極スコア(裏)_DB'!$A$2:$A$171,'極スコア(裏)_DB'!$B$2:$B$171,"점수 정보 없음",1,1),_xlfn.XLOOKUP(B152,極スコア_DB!$A$1:$A$962,極スコア_DB!$B$1:$B$962,"점수 정보 없음",1,1))</f>
        <v>1002150</v>
      </c>
      <c r="L152" s="46">
        <v>0</v>
      </c>
      <c r="M152" s="46">
        <v>0</v>
      </c>
      <c r="N152" s="25"/>
      <c r="O152" s="46">
        <v>8</v>
      </c>
      <c r="P152" s="46">
        <v>1</v>
      </c>
    </row>
    <row r="153" spans="1:16" x14ac:dyDescent="0.3">
      <c r="A153" s="25">
        <f>IF(P153=1,_xlfn.XLOOKUP(B153,SongID_DB!$B$2:$B$964,SongID_DB!$A$2:$A$964,,1,1)+2000,_xlfn.XLOOKUP(B153,SongID_DB!$B$2:$B$964,SongID_DB!$A$2:$A$964,,1,1))</f>
        <v>684</v>
      </c>
      <c r="B153" s="46" t="s">
        <v>553</v>
      </c>
      <c r="C153" s="46" t="s">
        <v>731</v>
      </c>
      <c r="D153" s="86"/>
      <c r="E153" s="46">
        <v>9</v>
      </c>
      <c r="F153" s="46">
        <v>6</v>
      </c>
      <c r="G153" s="46">
        <v>13</v>
      </c>
      <c r="H153" s="46">
        <f t="shared" si="7"/>
        <v>128</v>
      </c>
      <c r="I153" s="86" t="str">
        <f t="shared" si="6"/>
        <v/>
      </c>
      <c r="J153" s="46">
        <v>8</v>
      </c>
      <c r="K153" s="46">
        <f>IF(P153=1,_xlfn.XLOOKUP(B153,'極スコア(裏)_DB'!$A$2:$A$171,'極スコア(裏)_DB'!$B$2:$B$171,"점수 정보 없음",1,1),_xlfn.XLOOKUP(B153,極スコア_DB!$A$1:$A$962,極スコア_DB!$B$1:$B$962,"점수 정보 없음",1,1))</f>
        <v>1005100</v>
      </c>
      <c r="L153" s="46">
        <v>0</v>
      </c>
      <c r="M153" s="46">
        <v>0</v>
      </c>
      <c r="N153" s="25"/>
      <c r="O153" s="46">
        <v>8</v>
      </c>
      <c r="P153" s="46">
        <v>0</v>
      </c>
    </row>
    <row r="154" spans="1:16" ht="37.5" x14ac:dyDescent="0.3">
      <c r="A154" s="25">
        <f>IF(P154=1,_xlfn.XLOOKUP(B154,SongID_DB!$B$2:$B$964,SongID_DB!$A$2:$A$964,,1,1)+2000,_xlfn.XLOOKUP(B154,SongID_DB!$B$2:$B$964,SongID_DB!$A$2:$A$964,,1,1))</f>
        <v>701</v>
      </c>
      <c r="B154" s="110" t="s">
        <v>3277</v>
      </c>
      <c r="C154" s="110" t="s">
        <v>3278</v>
      </c>
      <c r="D154" s="86"/>
      <c r="E154" s="46">
        <v>9</v>
      </c>
      <c r="F154" s="46">
        <v>6</v>
      </c>
      <c r="G154" s="46">
        <v>14</v>
      </c>
      <c r="H154" s="46">
        <f t="shared" si="7"/>
        <v>32</v>
      </c>
      <c r="I154" s="86" t="str">
        <f t="shared" si="6"/>
        <v/>
      </c>
      <c r="J154" s="46">
        <v>0</v>
      </c>
      <c r="K154" s="46">
        <f>IF(P154=1,_xlfn.XLOOKUP(B154,'極スコア(裏)_DB'!$A$2:$A$171,'極スコア(裏)_DB'!$B$2:$B$171,"점수 정보 없음",1,1),_xlfn.XLOOKUP(B154,極スコア_DB!$A$1:$A$962,極スコア_DB!$B$1:$B$962,"점수 정보 없음",1,1))</f>
        <v>0</v>
      </c>
      <c r="L154" s="46">
        <v>0</v>
      </c>
      <c r="M154" s="46">
        <v>0</v>
      </c>
      <c r="N154" s="25"/>
      <c r="O154" s="46">
        <v>6</v>
      </c>
      <c r="P154" s="46">
        <v>0</v>
      </c>
    </row>
    <row r="155" spans="1:16" ht="18.75" x14ac:dyDescent="0.3">
      <c r="A155" s="25">
        <f>IF(P155=1,_xlfn.XLOOKUP(B155,SongID_DB!$B$2:$B$964,SongID_DB!$A$2:$A$964,,1,1)+2000,_xlfn.XLOOKUP(B155,SongID_DB!$B$2:$B$964,SongID_DB!$A$2:$A$964,,1,1))</f>
        <v>97</v>
      </c>
      <c r="B155" s="46" t="s">
        <v>554</v>
      </c>
      <c r="C155" s="46" t="s">
        <v>732</v>
      </c>
      <c r="D155" s="86"/>
      <c r="E155" s="46">
        <v>9</v>
      </c>
      <c r="F155" s="46">
        <v>6</v>
      </c>
      <c r="G155" s="46">
        <v>15</v>
      </c>
      <c r="H155" s="46">
        <f t="shared" si="7"/>
        <v>64</v>
      </c>
      <c r="I155" s="86" t="str">
        <f t="shared" si="6"/>
        <v/>
      </c>
      <c r="J155" s="46">
        <v>0</v>
      </c>
      <c r="K155" s="46">
        <f>IF(P155=1,_xlfn.XLOOKUP(B155,'極スコア(裏)_DB'!$A$2:$A$171,'極スコア(裏)_DB'!$B$2:$B$171,"점수 정보 없음",1,1),_xlfn.XLOOKUP(B155,極スコア_DB!$A$1:$A$962,極スコア_DB!$B$1:$B$962,"점수 정보 없음",1,1))</f>
        <v>1001020</v>
      </c>
      <c r="L155" s="46">
        <v>0</v>
      </c>
      <c r="M155" s="46">
        <v>0</v>
      </c>
      <c r="N155" s="25"/>
      <c r="O155" s="46">
        <v>7</v>
      </c>
      <c r="P155" s="46">
        <v>0</v>
      </c>
    </row>
    <row r="156" spans="1:16" x14ac:dyDescent="0.3">
      <c r="A156" s="25">
        <f>IF(P156=1,_xlfn.XLOOKUP(B156,SongID_DB!$B$2:$B$964,SongID_DB!$A$2:$A$964,,1,1)+2000,_xlfn.XLOOKUP(B156,SongID_DB!$B$2:$B$964,SongID_DB!$A$2:$A$964,,1,1))</f>
        <v>2100</v>
      </c>
      <c r="B156" s="46" t="s">
        <v>555</v>
      </c>
      <c r="C156" s="46" t="s">
        <v>733</v>
      </c>
      <c r="D156" s="86"/>
      <c r="E156" s="46">
        <v>9</v>
      </c>
      <c r="F156" s="46">
        <v>6</v>
      </c>
      <c r="G156" s="46">
        <v>16</v>
      </c>
      <c r="H156" s="46">
        <f t="shared" si="7"/>
        <v>128</v>
      </c>
      <c r="I156" s="86" t="str">
        <f t="shared" si="6"/>
        <v/>
      </c>
      <c r="J156" s="46">
        <v>0</v>
      </c>
      <c r="K156" s="46">
        <f>IF(P156=1,_xlfn.XLOOKUP(B156,'極スコア(裏)_DB'!$A$2:$A$171,'極スコア(裏)_DB'!$B$2:$B$171,"점수 정보 없음",1,1),_xlfn.XLOOKUP(B156,極スコア_DB!$A$1:$A$962,極スコア_DB!$B$1:$B$962,"점수 정보 없음",1,1))</f>
        <v>1003180</v>
      </c>
      <c r="L156" s="46">
        <v>0</v>
      </c>
      <c r="M156" s="46">
        <v>0</v>
      </c>
      <c r="N156" s="25"/>
      <c r="O156" s="46">
        <v>8</v>
      </c>
      <c r="P156" s="46">
        <v>1</v>
      </c>
    </row>
    <row r="157" spans="1:16" x14ac:dyDescent="0.3">
      <c r="A157" s="25">
        <f>IF(P157=1,_xlfn.XLOOKUP(B157,SongID_DB!$B$2:$B$964,SongID_DB!$A$2:$A$964,,1,1)+2000,_xlfn.XLOOKUP(B157,SongID_DB!$B$2:$B$964,SongID_DB!$A$2:$A$964,,1,1))</f>
        <v>471</v>
      </c>
      <c r="B157" s="46" t="s">
        <v>556</v>
      </c>
      <c r="C157" s="46" t="s">
        <v>734</v>
      </c>
      <c r="D157" s="86"/>
      <c r="E157" s="46">
        <v>9</v>
      </c>
      <c r="F157" s="46">
        <v>6</v>
      </c>
      <c r="G157" s="46">
        <v>17</v>
      </c>
      <c r="H157" s="46">
        <f t="shared" si="7"/>
        <v>128</v>
      </c>
      <c r="I157" s="86" t="str">
        <f t="shared" si="6"/>
        <v/>
      </c>
      <c r="J157" s="46">
        <v>0</v>
      </c>
      <c r="K157" s="46">
        <f>IF(P157=1,_xlfn.XLOOKUP(B157,'極スコア(裏)_DB'!$A$2:$A$171,'極スコア(裏)_DB'!$B$2:$B$171,"점수 정보 없음",1,1),_xlfn.XLOOKUP(B157,極スコア_DB!$A$1:$A$962,極スコア_DB!$B$1:$B$962,"점수 정보 없음",1,1))</f>
        <v>1004350</v>
      </c>
      <c r="L157" s="46">
        <v>0</v>
      </c>
      <c r="M157" s="46">
        <v>0</v>
      </c>
      <c r="N157" s="25"/>
      <c r="O157" s="46">
        <v>8</v>
      </c>
      <c r="P157" s="46">
        <v>0</v>
      </c>
    </row>
    <row r="158" spans="1:16" x14ac:dyDescent="0.3">
      <c r="A158" s="25">
        <f>IF(P158=1,_xlfn.XLOOKUP(B158,SongID_DB!$B$2:$B$964,SongID_DB!$A$2:$A$964,,1,1)+2000,_xlfn.XLOOKUP(B158,SongID_DB!$B$2:$B$964,SongID_DB!$A$2:$A$964,,1,1))</f>
        <v>2470</v>
      </c>
      <c r="B158" s="46" t="s">
        <v>557</v>
      </c>
      <c r="C158" s="46" t="s">
        <v>735</v>
      </c>
      <c r="D158" s="86"/>
      <c r="E158" s="46">
        <v>9</v>
      </c>
      <c r="F158" s="46">
        <v>6</v>
      </c>
      <c r="G158" s="46">
        <v>18</v>
      </c>
      <c r="H158" s="46">
        <f t="shared" si="7"/>
        <v>128</v>
      </c>
      <c r="I158" s="86" t="str">
        <f t="shared" si="6"/>
        <v/>
      </c>
      <c r="J158" s="46">
        <v>0</v>
      </c>
      <c r="K158" s="46">
        <f>IF(P158=1,_xlfn.XLOOKUP(B158,'極スコア(裏)_DB'!$A$2:$A$171,'極スコア(裏)_DB'!$B$2:$B$171,"점수 정보 없음",1,1),_xlfn.XLOOKUP(B158,極スコア_DB!$A$1:$A$962,極スコア_DB!$B$1:$B$962,"점수 정보 없음",1,1))</f>
        <v>1003540</v>
      </c>
      <c r="L158" s="46">
        <v>0</v>
      </c>
      <c r="M158" s="46">
        <v>0</v>
      </c>
      <c r="N158" s="25"/>
      <c r="O158" s="46">
        <v>8</v>
      </c>
      <c r="P158" s="46">
        <v>1</v>
      </c>
    </row>
    <row r="159" spans="1:16" x14ac:dyDescent="0.3">
      <c r="A159" s="25">
        <f>IF(P159=1,_xlfn.XLOOKUP(B159,SongID_DB!$B$2:$B$964,SongID_DB!$A$2:$A$964,,1,1)+2000,_xlfn.XLOOKUP(B159,SongID_DB!$B$2:$B$964,SongID_DB!$A$2:$A$964,,1,1))</f>
        <v>881</v>
      </c>
      <c r="B159" s="46" t="s">
        <v>830</v>
      </c>
      <c r="C159" s="46" t="s">
        <v>736</v>
      </c>
      <c r="D159" s="86"/>
      <c r="E159" s="46">
        <v>9</v>
      </c>
      <c r="F159" s="46">
        <v>6</v>
      </c>
      <c r="G159" s="46">
        <v>19</v>
      </c>
      <c r="H159" s="46">
        <f t="shared" si="7"/>
        <v>16</v>
      </c>
      <c r="I159" s="86" t="str">
        <f t="shared" si="6"/>
        <v/>
      </c>
      <c r="J159" s="46">
        <v>0</v>
      </c>
      <c r="K159" s="46">
        <f>IF(P159=1,_xlfn.XLOOKUP(B159,'極スコア(裏)_DB'!$A$2:$A$171,'極スコア(裏)_DB'!$B$2:$B$171,"점수 정보 없음",1,1),_xlfn.XLOOKUP(B159,極スコア_DB!$A$1:$A$962,極スコア_DB!$B$1:$B$962,"점수 정보 없음",1,1))</f>
        <v>1000980</v>
      </c>
      <c r="L159" s="46">
        <v>0</v>
      </c>
      <c r="M159" s="46">
        <v>0</v>
      </c>
      <c r="N159" s="25"/>
      <c r="O159" s="46">
        <v>5</v>
      </c>
      <c r="P159" s="46">
        <v>0</v>
      </c>
    </row>
    <row r="160" spans="1:16" ht="17.25" customHeight="1" x14ac:dyDescent="0.3">
      <c r="A160" s="25">
        <f>IF(P160=1,_xlfn.XLOOKUP(B160,SongID_DB!$B$2:$B$964,SongID_DB!$A$2:$A$964,,1,1)+2000,_xlfn.XLOOKUP(B160,SongID_DB!$B$2:$B$964,SongID_DB!$A$2:$A$964,,1,1))</f>
        <v>2717</v>
      </c>
      <c r="B160" s="46" t="s">
        <v>558</v>
      </c>
      <c r="C160" s="46"/>
      <c r="D160" s="86"/>
      <c r="E160" s="46">
        <v>9</v>
      </c>
      <c r="F160" s="46">
        <v>6</v>
      </c>
      <c r="G160" s="46">
        <v>20</v>
      </c>
      <c r="H160" s="46">
        <f t="shared" si="7"/>
        <v>128</v>
      </c>
      <c r="I160" s="86" t="str">
        <f t="shared" si="6"/>
        <v/>
      </c>
      <c r="J160" s="46">
        <v>0</v>
      </c>
      <c r="K160" s="46">
        <f>IF(P160=1,_xlfn.XLOOKUP(B160,'極スコア(裏)_DB'!$A$2:$A$171,'極スコア(裏)_DB'!$B$2:$B$171,"점수 정보 없음",1,1),_xlfn.XLOOKUP(B160,極スコア_DB!$A$1:$A$962,極スコア_DB!$B$1:$B$962,"점수 정보 없음",1,1))</f>
        <v>1002760</v>
      </c>
      <c r="L160" s="46">
        <v>0</v>
      </c>
      <c r="M160" s="46">
        <v>0</v>
      </c>
      <c r="N160" s="25"/>
      <c r="O160" s="46">
        <v>8</v>
      </c>
      <c r="P160" s="46">
        <v>1</v>
      </c>
    </row>
    <row r="161" spans="1:16" x14ac:dyDescent="0.3">
      <c r="A161" s="25">
        <f>IF(P161=1,_xlfn.XLOOKUP(B161,SongID_DB!$B$2:$B$964,SongID_DB!$A$2:$A$964,,1,1)+2000,_xlfn.XLOOKUP(B161,SongID_DB!$B$2:$B$964,SongID_DB!$A$2:$A$964,,1,1))</f>
        <v>358</v>
      </c>
      <c r="B161" s="46" t="s">
        <v>559</v>
      </c>
      <c r="C161" s="46"/>
      <c r="D161" s="86"/>
      <c r="E161" s="46">
        <v>9</v>
      </c>
      <c r="F161" s="46">
        <v>6</v>
      </c>
      <c r="G161" s="46">
        <v>21</v>
      </c>
      <c r="H161" s="46">
        <f t="shared" si="7"/>
        <v>16</v>
      </c>
      <c r="I161" s="86" t="str">
        <f t="shared" si="6"/>
        <v/>
      </c>
      <c r="J161" s="46">
        <v>0</v>
      </c>
      <c r="K161" s="46">
        <f>IF(P161=1,_xlfn.XLOOKUP(B161,'極スコア(裏)_DB'!$A$2:$A$171,'極スコア(裏)_DB'!$B$2:$B$171,"점수 정보 없음",1,1),_xlfn.XLOOKUP(B161,極スコア_DB!$A$1:$A$962,極スコア_DB!$B$1:$B$962,"점수 정보 없음",1,1))</f>
        <v>1005140</v>
      </c>
      <c r="L161" s="46">
        <v>0</v>
      </c>
      <c r="M161" s="46">
        <v>0</v>
      </c>
      <c r="N161" s="25"/>
      <c r="O161" s="46">
        <v>5</v>
      </c>
      <c r="P161" s="46">
        <v>0</v>
      </c>
    </row>
    <row r="162" spans="1:16" x14ac:dyDescent="0.3">
      <c r="A162" s="25">
        <f>IF(P162=1,_xlfn.XLOOKUP(B162,SongID_DB!$B$2:$B$964,SongID_DB!$A$2:$A$964,,1,1)+2000,_xlfn.XLOOKUP(B162,SongID_DB!$B$2:$B$964,SongID_DB!$A$2:$A$964,,1,1))</f>
        <v>569</v>
      </c>
      <c r="B162" s="46" t="s">
        <v>560</v>
      </c>
      <c r="C162" s="46"/>
      <c r="D162" s="86"/>
      <c r="E162" s="46">
        <v>9</v>
      </c>
      <c r="F162" s="46">
        <v>6</v>
      </c>
      <c r="G162" s="46">
        <v>22</v>
      </c>
      <c r="H162" s="46">
        <f t="shared" si="7"/>
        <v>128</v>
      </c>
      <c r="I162" s="86" t="str">
        <f t="shared" si="6"/>
        <v/>
      </c>
      <c r="J162" s="46">
        <v>0</v>
      </c>
      <c r="K162" s="46">
        <f>IF(P162=1,_xlfn.XLOOKUP(B162,'極スコア(裏)_DB'!$A$2:$A$171,'極スコア(裏)_DB'!$B$2:$B$171,"점수 정보 없음",1,1),_xlfn.XLOOKUP(B162,極スコア_DB!$A$1:$A$962,極スコア_DB!$B$1:$B$962,"점수 정보 없음",1,1))</f>
        <v>1004460</v>
      </c>
      <c r="L162" s="46">
        <v>0</v>
      </c>
      <c r="M162" s="46">
        <v>0</v>
      </c>
      <c r="N162" s="25"/>
      <c r="O162" s="46">
        <v>8</v>
      </c>
      <c r="P162" s="46">
        <v>0</v>
      </c>
    </row>
    <row r="163" spans="1:16" x14ac:dyDescent="0.3">
      <c r="A163" s="25">
        <f>IF(P163=1,_xlfn.XLOOKUP(B163,SongID_DB!$B$2:$B$964,SongID_DB!$A$2:$A$964,,1,1)+2000,_xlfn.XLOOKUP(B163,SongID_DB!$B$2:$B$964,SongID_DB!$A$2:$A$964,,1,1))</f>
        <v>1069</v>
      </c>
      <c r="B163" s="46" t="s">
        <v>561</v>
      </c>
      <c r="C163" s="46"/>
      <c r="D163" s="86"/>
      <c r="E163" s="46">
        <v>9</v>
      </c>
      <c r="F163" s="46">
        <v>6</v>
      </c>
      <c r="G163" s="46">
        <v>23</v>
      </c>
      <c r="H163" s="46">
        <f t="shared" si="7"/>
        <v>128</v>
      </c>
      <c r="I163" s="86" t="str">
        <f t="shared" si="6"/>
        <v/>
      </c>
      <c r="J163" s="46">
        <v>0</v>
      </c>
      <c r="K163" s="46">
        <f>IF(P163=1,_xlfn.XLOOKUP(B163,'極スコア(裏)_DB'!$A$2:$A$171,'極スコア(裏)_DB'!$B$2:$B$171,"점수 정보 없음",1,1),_xlfn.XLOOKUP(B163,極スコア_DB!$A$1:$A$962,極スコア_DB!$B$1:$B$962,"점수 정보 없음",1,1))</f>
        <v>0</v>
      </c>
      <c r="L163" s="46">
        <v>0</v>
      </c>
      <c r="M163" s="46">
        <v>0</v>
      </c>
      <c r="N163" s="25"/>
      <c r="O163" s="46">
        <v>8</v>
      </c>
      <c r="P163" s="46">
        <v>0</v>
      </c>
    </row>
    <row r="164" spans="1:16" x14ac:dyDescent="0.3">
      <c r="A164" s="25">
        <f>IF(P164=1,_xlfn.XLOOKUP(B164,SongID_DB!$B$2:$B$964,SongID_DB!$A$2:$A$964,,1,1)+2000,_xlfn.XLOOKUP(B164,SongID_DB!$B$2:$B$964,SongID_DB!$A$2:$A$964,,1,1))</f>
        <v>557</v>
      </c>
      <c r="B164" s="46" t="s">
        <v>562</v>
      </c>
      <c r="C164" s="46"/>
      <c r="D164" s="86"/>
      <c r="E164" s="46">
        <v>9</v>
      </c>
      <c r="F164" s="46">
        <v>6</v>
      </c>
      <c r="G164" s="46">
        <v>24</v>
      </c>
      <c r="H164" s="46">
        <f t="shared" si="7"/>
        <v>2</v>
      </c>
      <c r="I164" s="86" t="str">
        <f t="shared" si="6"/>
        <v/>
      </c>
      <c r="J164" s="46">
        <v>0</v>
      </c>
      <c r="K164" s="46">
        <f>IF(P164=1,_xlfn.XLOOKUP(B164,'極スコア(裏)_DB'!$A$2:$A$171,'極スコア(裏)_DB'!$B$2:$B$171,"점수 정보 없음",1,1),_xlfn.XLOOKUP(B164,極スコア_DB!$A$1:$A$962,極スコア_DB!$B$1:$B$962,"점수 정보 없음",1,1))</f>
        <v>1002200</v>
      </c>
      <c r="L164" s="46">
        <v>0</v>
      </c>
      <c r="M164" s="46">
        <v>0</v>
      </c>
      <c r="N164" s="25"/>
      <c r="O164" s="46">
        <v>2</v>
      </c>
      <c r="P164" s="46">
        <v>0</v>
      </c>
    </row>
    <row r="165" spans="1:16" x14ac:dyDescent="0.3">
      <c r="A165" s="25">
        <f>IF(P165=1,_xlfn.XLOOKUP(B165,SongID_DB!$B$2:$B$964,SongID_DB!$A$2:$A$964,,1,1)+2000,_xlfn.XLOOKUP(B165,SongID_DB!$B$2:$B$964,SongID_DB!$A$2:$A$964,,1,1))</f>
        <v>462</v>
      </c>
      <c r="B165" s="46" t="s">
        <v>563</v>
      </c>
      <c r="C165" s="46" t="s">
        <v>737</v>
      </c>
      <c r="D165" s="86"/>
      <c r="E165" s="46">
        <v>9</v>
      </c>
      <c r="F165" s="46">
        <v>6</v>
      </c>
      <c r="G165" s="46">
        <v>25</v>
      </c>
      <c r="H165" s="46">
        <f t="shared" si="7"/>
        <v>128</v>
      </c>
      <c r="I165" s="86" t="str">
        <f t="shared" si="6"/>
        <v/>
      </c>
      <c r="J165" s="46">
        <v>0</v>
      </c>
      <c r="K165" s="46">
        <f>IF(P165=1,_xlfn.XLOOKUP(B165,'極スコア(裏)_DB'!$A$2:$A$171,'極スコア(裏)_DB'!$B$2:$B$171,"점수 정보 없음",1,1),_xlfn.XLOOKUP(B165,極スコア_DB!$A$1:$A$962,極スコア_DB!$B$1:$B$962,"점수 정보 없음",1,1))</f>
        <v>0</v>
      </c>
      <c r="L165" s="46">
        <v>0</v>
      </c>
      <c r="M165" s="46">
        <v>0</v>
      </c>
      <c r="N165" s="25"/>
      <c r="O165" s="46">
        <v>8</v>
      </c>
      <c r="P165" s="46">
        <v>0</v>
      </c>
    </row>
    <row r="166" spans="1:16" x14ac:dyDescent="0.3">
      <c r="A166" s="25">
        <f>IF(P166=1,_xlfn.XLOOKUP(B166,SongID_DB!$B$2:$B$964,SongID_DB!$A$2:$A$964,,1,1)+2000,_xlfn.XLOOKUP(B166,SongID_DB!$B$2:$B$964,SongID_DB!$A$2:$A$964,,1,1))</f>
        <v>520</v>
      </c>
      <c r="B166" s="46" t="s">
        <v>564</v>
      </c>
      <c r="C166" s="46"/>
      <c r="D166" s="86"/>
      <c r="E166" s="46">
        <v>9</v>
      </c>
      <c r="F166" s="46">
        <v>6</v>
      </c>
      <c r="G166" s="46">
        <v>26</v>
      </c>
      <c r="H166" s="46">
        <f t="shared" si="7"/>
        <v>128</v>
      </c>
      <c r="I166" s="86" t="str">
        <f t="shared" si="6"/>
        <v>보면분기문제</v>
      </c>
      <c r="J166" s="46">
        <v>0</v>
      </c>
      <c r="K166" s="46">
        <f>IF(P166=1,_xlfn.XLOOKUP(B166,'極スコア(裏)_DB'!$A$2:$A$171,'極スコア(裏)_DB'!$B$2:$B$171,"점수 정보 없음",1,1),_xlfn.XLOOKUP(B166,極スコア_DB!$A$1:$A$962,極スコア_DB!$B$1:$B$962,"점수 정보 없음",1,1))</f>
        <v>1002130</v>
      </c>
      <c r="L166" s="46">
        <v>0</v>
      </c>
      <c r="M166" s="46">
        <v>0</v>
      </c>
      <c r="N166" s="25"/>
      <c r="O166" s="46">
        <v>8</v>
      </c>
      <c r="P166" s="46">
        <v>0</v>
      </c>
    </row>
    <row r="167" spans="1:16" x14ac:dyDescent="0.3">
      <c r="A167" s="25">
        <f>IF(P167=1,_xlfn.XLOOKUP(B167,SongID_DB!$B$2:$B$964,SongID_DB!$A$2:$A$964,,1,1)+2000,_xlfn.XLOOKUP(B167,SongID_DB!$B$2:$B$964,SongID_DB!$A$2:$A$964,,1,1))</f>
        <v>919</v>
      </c>
      <c r="B167" s="46" t="s">
        <v>565</v>
      </c>
      <c r="C167" s="46" t="s">
        <v>738</v>
      </c>
      <c r="D167" s="86"/>
      <c r="E167" s="46">
        <v>9</v>
      </c>
      <c r="F167" s="46">
        <v>6</v>
      </c>
      <c r="G167" s="46">
        <v>27</v>
      </c>
      <c r="H167" s="46">
        <f t="shared" si="7"/>
        <v>128</v>
      </c>
      <c r="I167" s="86" t="str">
        <f t="shared" si="6"/>
        <v/>
      </c>
      <c r="J167" s="46">
        <v>7</v>
      </c>
      <c r="K167" s="46">
        <f>IF(P167=1,_xlfn.XLOOKUP(B167,'極スコア(裏)_DB'!$A$2:$A$171,'極スコア(裏)_DB'!$B$2:$B$171,"점수 정보 없음",1,1),_xlfn.XLOOKUP(B167,極スコア_DB!$A$1:$A$962,極スコア_DB!$B$1:$B$962,"점수 정보 없음",1,1))</f>
        <v>1005760</v>
      </c>
      <c r="L167" s="46">
        <v>0</v>
      </c>
      <c r="M167" s="46">
        <v>0</v>
      </c>
      <c r="N167" s="25"/>
      <c r="O167" s="46">
        <v>8</v>
      </c>
      <c r="P167" s="46">
        <v>0</v>
      </c>
    </row>
    <row r="168" spans="1:16" x14ac:dyDescent="0.3">
      <c r="A168" s="25">
        <f>IF(P168=1,_xlfn.XLOOKUP(B168,SongID_DB!$B$2:$B$964,SongID_DB!$A$2:$A$964,,1,1)+2000,_xlfn.XLOOKUP(B168,SongID_DB!$B$2:$B$964,SongID_DB!$A$2:$A$964,,1,1))</f>
        <v>805</v>
      </c>
      <c r="B168" s="46" t="s">
        <v>566</v>
      </c>
      <c r="C168" s="46"/>
      <c r="D168" s="86"/>
      <c r="E168" s="46">
        <v>9</v>
      </c>
      <c r="F168" s="46">
        <v>6</v>
      </c>
      <c r="G168" s="46">
        <v>28</v>
      </c>
      <c r="H168" s="46">
        <f t="shared" si="7"/>
        <v>32</v>
      </c>
      <c r="I168" s="86" t="str">
        <f t="shared" si="6"/>
        <v/>
      </c>
      <c r="J168" s="46">
        <v>0</v>
      </c>
      <c r="K168" s="46">
        <f>IF(P168=1,_xlfn.XLOOKUP(B168,'極スコア(裏)_DB'!$A$2:$A$171,'極スコア(裏)_DB'!$B$2:$B$171,"점수 정보 없음",1,1),_xlfn.XLOOKUP(B168,極スコア_DB!$A$1:$A$962,極スコア_DB!$B$1:$B$962,"점수 정보 없음",1,1))</f>
        <v>1006400</v>
      </c>
      <c r="L168" s="46">
        <v>0</v>
      </c>
      <c r="M168" s="46">
        <v>0</v>
      </c>
      <c r="N168" s="25"/>
      <c r="O168" s="46">
        <v>6</v>
      </c>
      <c r="P168" s="46">
        <v>0</v>
      </c>
    </row>
    <row r="169" spans="1:16" x14ac:dyDescent="0.3">
      <c r="A169" s="25">
        <f>IF(P169=1,_xlfn.XLOOKUP(B169,SongID_DB!$B$2:$B$964,SongID_DB!$A$2:$A$964,,1,1)+2000,_xlfn.XLOOKUP(B169,SongID_DB!$B$2:$B$964,SongID_DB!$A$2:$A$964,,1,1))</f>
        <v>2936</v>
      </c>
      <c r="B169" s="46" t="s">
        <v>567</v>
      </c>
      <c r="C169" s="46"/>
      <c r="D169" s="86"/>
      <c r="E169" s="46">
        <v>9</v>
      </c>
      <c r="F169" s="46">
        <v>6</v>
      </c>
      <c r="G169" s="46">
        <v>29</v>
      </c>
      <c r="H169" s="46">
        <f t="shared" si="7"/>
        <v>2</v>
      </c>
      <c r="I169" s="86" t="str">
        <f t="shared" si="6"/>
        <v/>
      </c>
      <c r="J169" s="46">
        <v>0</v>
      </c>
      <c r="K169" s="46">
        <f>IF(P169=1,_xlfn.XLOOKUP(B169,'極スコア(裏)_DB'!$A$2:$A$171,'極スコア(裏)_DB'!$B$2:$B$171,"점수 정보 없음",1,1),_xlfn.XLOOKUP(B169,極スコア_DB!$A$1:$A$962,極スコア_DB!$B$1:$B$962,"점수 정보 없음",1,1))</f>
        <v>1001200</v>
      </c>
      <c r="L169" s="46">
        <v>0</v>
      </c>
      <c r="M169" s="46">
        <v>0</v>
      </c>
      <c r="N169" s="25"/>
      <c r="O169" s="46">
        <v>2</v>
      </c>
      <c r="P169" s="46">
        <v>1</v>
      </c>
    </row>
    <row r="170" spans="1:16" x14ac:dyDescent="0.3">
      <c r="A170" s="25">
        <f>IF(P170=1,_xlfn.XLOOKUP(B170,SongID_DB!$B$2:$B$964,SongID_DB!$A$2:$A$964,,1,1)+2000,_xlfn.XLOOKUP(B170,SongID_DB!$B$2:$B$964,SongID_DB!$A$2:$A$964,,1,1))</f>
        <v>963</v>
      </c>
      <c r="B170" s="46" t="s">
        <v>568</v>
      </c>
      <c r="C170" s="46" t="s">
        <v>739</v>
      </c>
      <c r="D170" s="86"/>
      <c r="E170" s="46">
        <v>9</v>
      </c>
      <c r="F170" s="46">
        <v>6</v>
      </c>
      <c r="G170" s="46">
        <v>30</v>
      </c>
      <c r="H170" s="46">
        <f t="shared" si="7"/>
        <v>1</v>
      </c>
      <c r="I170" s="86" t="str">
        <f t="shared" si="6"/>
        <v/>
      </c>
      <c r="J170" s="46">
        <v>6</v>
      </c>
      <c r="K170" s="46">
        <f>IF(P170=1,_xlfn.XLOOKUP(B170,'極スコア(裏)_DB'!$A$2:$A$171,'極スコア(裏)_DB'!$B$2:$B$171,"점수 정보 없음",1,1),_xlfn.XLOOKUP(B170,極スコア_DB!$A$1:$A$962,極スコア_DB!$B$1:$B$962,"점수 정보 없음",1,1))</f>
        <v>1004420</v>
      </c>
      <c r="L170" s="46">
        <v>0</v>
      </c>
      <c r="M170" s="46">
        <v>0</v>
      </c>
      <c r="N170" s="25"/>
      <c r="O170" s="46">
        <v>1</v>
      </c>
      <c r="P170" s="46">
        <v>0</v>
      </c>
    </row>
    <row r="171" spans="1:16" x14ac:dyDescent="0.3">
      <c r="A171" s="25">
        <f>IF(P171=1,_xlfn.XLOOKUP(B171,SongID_DB!$B$2:$B$964,SongID_DB!$A$2:$A$964,,1,1)+2000,_xlfn.XLOOKUP(B171,SongID_DB!$B$2:$B$964,SongID_DB!$A$2:$A$964,,1,1))</f>
        <v>389</v>
      </c>
      <c r="B171" s="46" t="s">
        <v>569</v>
      </c>
      <c r="C171" s="46" t="s">
        <v>740</v>
      </c>
      <c r="D171" s="86"/>
      <c r="E171" s="46">
        <v>9</v>
      </c>
      <c r="F171" s="46">
        <v>6</v>
      </c>
      <c r="G171" s="46">
        <v>31</v>
      </c>
      <c r="H171" s="46">
        <f t="shared" si="7"/>
        <v>128</v>
      </c>
      <c r="I171" s="86" t="str">
        <f t="shared" si="6"/>
        <v/>
      </c>
      <c r="J171" s="46">
        <v>0</v>
      </c>
      <c r="K171" s="46">
        <f>IF(P171=1,_xlfn.XLOOKUP(B171,'極スコア(裏)_DB'!$A$2:$A$171,'極スコア(裏)_DB'!$B$2:$B$171,"점수 정보 없음",1,1),_xlfn.XLOOKUP(B171,極スコア_DB!$A$1:$A$962,極スコア_DB!$B$1:$B$962,"점수 정보 없음",1,1))</f>
        <v>1001600</v>
      </c>
      <c r="L171" s="46">
        <v>0</v>
      </c>
      <c r="M171" s="46">
        <v>0</v>
      </c>
      <c r="N171" s="25"/>
      <c r="O171" s="46">
        <v>8</v>
      </c>
      <c r="P171" s="46">
        <v>0</v>
      </c>
    </row>
    <row r="172" spans="1:16" x14ac:dyDescent="0.3">
      <c r="A172" s="25">
        <f>IF(P172=1,_xlfn.XLOOKUP(B172,SongID_DB!$B$2:$B$964,SongID_DB!$A$2:$A$964,,1,1)+2000,_xlfn.XLOOKUP(B172,SongID_DB!$B$2:$B$964,SongID_DB!$A$2:$A$964,,1,1))</f>
        <v>666</v>
      </c>
      <c r="B172" s="46" t="s">
        <v>832</v>
      </c>
      <c r="C172" s="46" t="s">
        <v>741</v>
      </c>
      <c r="D172" s="86"/>
      <c r="E172" s="46">
        <v>9</v>
      </c>
      <c r="F172" s="46">
        <v>6</v>
      </c>
      <c r="G172" s="46">
        <v>32</v>
      </c>
      <c r="H172" s="46">
        <f t="shared" si="7"/>
        <v>4</v>
      </c>
      <c r="I172" s="86" t="str">
        <f t="shared" si="6"/>
        <v/>
      </c>
      <c r="J172" s="46">
        <v>0</v>
      </c>
      <c r="K172" s="46">
        <f>IF(P172=1,_xlfn.XLOOKUP(B172,'極スコア(裏)_DB'!$A$2:$A$171,'極スコア(裏)_DB'!$B$2:$B$171,"점수 정보 없음",1,1),_xlfn.XLOOKUP(B172,極スコア_DB!$A$1:$A$962,極スコア_DB!$B$1:$B$962,"점수 정보 없음",1,1))</f>
        <v>1000240</v>
      </c>
      <c r="L172" s="46">
        <v>0</v>
      </c>
      <c r="M172" s="46">
        <v>0</v>
      </c>
      <c r="N172" s="25"/>
      <c r="O172" s="46">
        <v>3</v>
      </c>
      <c r="P172" s="46">
        <v>0</v>
      </c>
    </row>
    <row r="173" spans="1:16" x14ac:dyDescent="0.3">
      <c r="A173" s="25">
        <f>IF(P173=1,_xlfn.XLOOKUP(B173,SongID_DB!$B$2:$B$964,SongID_DB!$A$2:$A$964,,1,1)+2000,_xlfn.XLOOKUP(B173,SongID_DB!$B$2:$B$964,SongID_DB!$A$2:$A$964,,1,1))</f>
        <v>519</v>
      </c>
      <c r="B173" s="46" t="s">
        <v>571</v>
      </c>
      <c r="C173" s="46" t="s">
        <v>117</v>
      </c>
      <c r="D173" s="86"/>
      <c r="E173" s="46">
        <v>9</v>
      </c>
      <c r="F173" s="46">
        <v>6</v>
      </c>
      <c r="G173" s="46">
        <v>33</v>
      </c>
      <c r="H173" s="46">
        <f t="shared" si="7"/>
        <v>128</v>
      </c>
      <c r="I173" s="86" t="str">
        <f t="shared" si="6"/>
        <v/>
      </c>
      <c r="J173" s="46">
        <v>0</v>
      </c>
      <c r="K173" s="46">
        <f>IF(P173=1,_xlfn.XLOOKUP(B173,'極スコア(裏)_DB'!$A$2:$A$171,'極スコア(裏)_DB'!$B$2:$B$171,"점수 정보 없음",1,1),_xlfn.XLOOKUP(B173,極スコア_DB!$A$1:$A$962,極スコア_DB!$B$1:$B$962,"점수 정보 없음",1,1))</f>
        <v>1002200</v>
      </c>
      <c r="L173" s="46">
        <v>0</v>
      </c>
      <c r="M173" s="46">
        <v>0</v>
      </c>
      <c r="N173" s="25"/>
      <c r="O173" s="46">
        <v>8</v>
      </c>
      <c r="P173" s="46">
        <v>0</v>
      </c>
    </row>
    <row r="174" spans="1:16" ht="18.75" x14ac:dyDescent="0.3">
      <c r="A174" s="25">
        <f>IF(P174=1,_xlfn.XLOOKUP(B174,SongID_DB!$B$2:$B$964,SongID_DB!$A$2:$A$964,,1,1)+2000,_xlfn.XLOOKUP(B174,SongID_DB!$B$2:$B$964,SongID_DB!$A$2:$A$964,,1,1))</f>
        <v>502</v>
      </c>
      <c r="B174" s="46" t="s">
        <v>572</v>
      </c>
      <c r="C174" s="46" t="s">
        <v>742</v>
      </c>
      <c r="D174" s="86"/>
      <c r="E174" s="46">
        <v>9</v>
      </c>
      <c r="F174" s="46">
        <v>6</v>
      </c>
      <c r="G174" s="46">
        <v>34</v>
      </c>
      <c r="H174" s="46">
        <f t="shared" si="7"/>
        <v>128</v>
      </c>
      <c r="I174" s="86" t="str">
        <f t="shared" si="6"/>
        <v/>
      </c>
      <c r="J174" s="46">
        <v>10</v>
      </c>
      <c r="K174" s="46">
        <f>IF(P174=1,_xlfn.XLOOKUP(B174,'極スコア(裏)_DB'!$A$2:$A$171,'極スコア(裏)_DB'!$B$2:$B$171,"점수 정보 없음",1,1),_xlfn.XLOOKUP(B174,極スコア_DB!$A$1:$A$962,極スコア_DB!$B$1:$B$962,"점수 정보 없음",1,1))</f>
        <v>1004340</v>
      </c>
      <c r="L174" s="46">
        <v>0</v>
      </c>
      <c r="M174" s="46">
        <v>0</v>
      </c>
      <c r="N174" s="25"/>
      <c r="O174" s="46">
        <v>8</v>
      </c>
      <c r="P174" s="46">
        <v>0</v>
      </c>
    </row>
    <row r="175" spans="1:16" x14ac:dyDescent="0.3">
      <c r="A175" s="25">
        <f>IF(P175=1,_xlfn.XLOOKUP(B175,SongID_DB!$B$2:$B$964,SongID_DB!$A$2:$A$964,,1,1)+2000,_xlfn.XLOOKUP(B175,SongID_DB!$B$2:$B$964,SongID_DB!$A$2:$A$964,,1,1))</f>
        <v>747</v>
      </c>
      <c r="B175" s="46" t="s">
        <v>573</v>
      </c>
      <c r="C175" s="46" t="s">
        <v>743</v>
      </c>
      <c r="D175" s="86"/>
      <c r="E175" s="46">
        <v>9</v>
      </c>
      <c r="F175" s="46">
        <v>6</v>
      </c>
      <c r="G175" s="46">
        <v>35</v>
      </c>
      <c r="H175" s="46">
        <f t="shared" si="7"/>
        <v>128</v>
      </c>
      <c r="I175" s="86" t="str">
        <f t="shared" si="6"/>
        <v/>
      </c>
      <c r="J175" s="46">
        <v>0</v>
      </c>
      <c r="K175" s="46">
        <f>IF(P175=1,_xlfn.XLOOKUP(B175,'極スコア(裏)_DB'!$A$2:$A$171,'極スコア(裏)_DB'!$B$2:$B$171,"점수 정보 없음",1,1),_xlfn.XLOOKUP(B175,極スコア_DB!$A$1:$A$962,極スコア_DB!$B$1:$B$962,"점수 정보 없음",1,1))</f>
        <v>1000200</v>
      </c>
      <c r="L175" s="46">
        <v>0</v>
      </c>
      <c r="M175" s="46">
        <v>0</v>
      </c>
      <c r="N175" s="25"/>
      <c r="O175" s="46">
        <v>8</v>
      </c>
      <c r="P175" s="46">
        <v>0</v>
      </c>
    </row>
    <row r="176" spans="1:16" x14ac:dyDescent="0.3">
      <c r="A176" s="25">
        <f>IF(P176=1,_xlfn.XLOOKUP(B176,SongID_DB!$B$2:$B$964,SongID_DB!$A$2:$A$964,,1,1)+2000,_xlfn.XLOOKUP(B176,SongID_DB!$B$2:$B$964,SongID_DB!$A$2:$A$964,,1,1))</f>
        <v>930</v>
      </c>
      <c r="B176" s="46" t="s">
        <v>574</v>
      </c>
      <c r="C176" s="46"/>
      <c r="D176" s="86"/>
      <c r="E176" s="46">
        <v>9</v>
      </c>
      <c r="F176" s="46">
        <v>6</v>
      </c>
      <c r="G176" s="46">
        <v>36</v>
      </c>
      <c r="H176" s="46">
        <f t="shared" si="7"/>
        <v>32</v>
      </c>
      <c r="I176" s="86" t="str">
        <f t="shared" si="6"/>
        <v/>
      </c>
      <c r="J176" s="46">
        <v>0</v>
      </c>
      <c r="K176" s="46">
        <f>IF(P176=1,_xlfn.XLOOKUP(B176,'極スコア(裏)_DB'!$A$2:$A$171,'極スコア(裏)_DB'!$B$2:$B$171,"점수 정보 없음",1,1),_xlfn.XLOOKUP(B176,極スコア_DB!$A$1:$A$962,極スコア_DB!$B$1:$B$962,"점수 정보 없음",1,1))</f>
        <v>1007500</v>
      </c>
      <c r="L176" s="46">
        <v>0</v>
      </c>
      <c r="M176" s="46">
        <v>0</v>
      </c>
      <c r="N176" s="25"/>
      <c r="O176" s="46">
        <v>6</v>
      </c>
      <c r="P176" s="46">
        <v>0</v>
      </c>
    </row>
    <row r="177" spans="1:16" x14ac:dyDescent="0.3">
      <c r="A177" s="25">
        <f>IF(P177=1,_xlfn.XLOOKUP(B177,SongID_DB!$B$2:$B$964,SongID_DB!$A$2:$A$964,,1,1)+2000,_xlfn.XLOOKUP(B177,SongID_DB!$B$2:$B$964,SongID_DB!$A$2:$A$964,,1,1))</f>
        <v>887</v>
      </c>
      <c r="B177" s="48" t="s">
        <v>575</v>
      </c>
      <c r="C177" s="48" t="s">
        <v>744</v>
      </c>
      <c r="D177" s="49"/>
      <c r="E177" s="48">
        <v>9</v>
      </c>
      <c r="F177" s="49">
        <v>7</v>
      </c>
      <c r="G177" s="48">
        <v>0</v>
      </c>
      <c r="H177" s="48">
        <f>2^O177/2</f>
        <v>128</v>
      </c>
      <c r="I177" s="49" t="str">
        <f t="shared" si="6"/>
        <v/>
      </c>
      <c r="J177" s="48">
        <v>0</v>
      </c>
      <c r="K177" s="49">
        <f>IF(P177=1,_xlfn.XLOOKUP(B177,'極スコア(裏)_DB'!$A$2:$A$171,'極スコア(裏)_DB'!$B$2:$B$171,"점수 정보 없음",1,1),_xlfn.XLOOKUP(B177,極スコア_DB!$A$1:$A$962,極スコア_DB!$B$1:$B$962,"점수 정보 없음",1,1))</f>
        <v>1001700</v>
      </c>
      <c r="L177" s="48">
        <v>0</v>
      </c>
      <c r="M177" s="48">
        <v>0</v>
      </c>
      <c r="N177" s="25"/>
      <c r="O177" s="48">
        <v>8</v>
      </c>
      <c r="P177" s="48">
        <v>0</v>
      </c>
    </row>
    <row r="178" spans="1:16" x14ac:dyDescent="0.3">
      <c r="A178" s="25">
        <f>IF(P178=1,_xlfn.XLOOKUP(B178,SongID_DB!$B$2:$B$964,SongID_DB!$A$2:$A$964,,1,1)+2000,_xlfn.XLOOKUP(B178,SongID_DB!$B$2:$B$964,SongID_DB!$A$2:$A$964,,1,1))</f>
        <v>406</v>
      </c>
      <c r="B178" s="48" t="s">
        <v>576</v>
      </c>
      <c r="C178" s="48" t="s">
        <v>745</v>
      </c>
      <c r="D178" s="49"/>
      <c r="E178" s="48">
        <v>9</v>
      </c>
      <c r="F178" s="49">
        <v>7</v>
      </c>
      <c r="G178" s="48">
        <v>1</v>
      </c>
      <c r="H178" s="48">
        <f t="shared" ref="H178:H221" si="8">2^O178/2</f>
        <v>128</v>
      </c>
      <c r="I178" s="49" t="str">
        <f t="shared" si="6"/>
        <v/>
      </c>
      <c r="J178" s="48">
        <v>0</v>
      </c>
      <c r="K178" s="49">
        <f>IF(P178=1,_xlfn.XLOOKUP(B178,'極スコア(裏)_DB'!$A$2:$A$171,'極スコア(裏)_DB'!$B$2:$B$171,"점수 정보 없음",1,1),_xlfn.XLOOKUP(B178,極スコア_DB!$A$1:$A$962,極スコア_DB!$B$1:$B$962,"점수 정보 없음",1,1))</f>
        <v>0</v>
      </c>
      <c r="L178" s="48">
        <v>0</v>
      </c>
      <c r="M178" s="48">
        <v>0</v>
      </c>
      <c r="N178" s="25"/>
      <c r="O178" s="48">
        <v>8</v>
      </c>
      <c r="P178" s="48">
        <v>0</v>
      </c>
    </row>
    <row r="179" spans="1:16" x14ac:dyDescent="0.3">
      <c r="A179" s="25">
        <f>IF(P179=1,_xlfn.XLOOKUP(B179,SongID_DB!$B$2:$B$964,SongID_DB!$A$2:$A$964,,1,1)+2000,_xlfn.XLOOKUP(B179,SongID_DB!$B$2:$B$964,SongID_DB!$A$2:$A$964,,1,1))</f>
        <v>2200</v>
      </c>
      <c r="B179" s="48" t="s">
        <v>834</v>
      </c>
      <c r="C179" s="48"/>
      <c r="D179" s="49"/>
      <c r="E179" s="48">
        <v>9</v>
      </c>
      <c r="F179" s="49">
        <v>7</v>
      </c>
      <c r="G179" s="48">
        <v>2</v>
      </c>
      <c r="H179" s="48">
        <f t="shared" si="8"/>
        <v>16</v>
      </c>
      <c r="I179" s="49" t="str">
        <f t="shared" si="6"/>
        <v/>
      </c>
      <c r="J179" s="48">
        <v>0</v>
      </c>
      <c r="K179" s="49">
        <f>IF(P179=1,_xlfn.XLOOKUP(B179,'極スコア(裏)_DB'!$A$2:$A$171,'極スコア(裏)_DB'!$B$2:$B$171,"점수 정보 없음",1,1),_xlfn.XLOOKUP(B179,極スコア_DB!$A$1:$A$962,極スコア_DB!$B$1:$B$962,"점수 정보 없음",1,1))</f>
        <v>1000900</v>
      </c>
      <c r="L179" s="48">
        <v>0</v>
      </c>
      <c r="M179" s="48">
        <v>0</v>
      </c>
      <c r="N179" s="25"/>
      <c r="O179" s="48">
        <v>5</v>
      </c>
      <c r="P179" s="48">
        <v>1</v>
      </c>
    </row>
    <row r="180" spans="1:16" x14ac:dyDescent="0.3">
      <c r="A180" s="25">
        <f>IF(P180=1,_xlfn.XLOOKUP(B180,SongID_DB!$B$2:$B$964,SongID_DB!$A$2:$A$964,,1,1)+2000,_xlfn.XLOOKUP(B180,SongID_DB!$B$2:$B$964,SongID_DB!$A$2:$A$964,,1,1))</f>
        <v>13</v>
      </c>
      <c r="B180" s="48" t="s">
        <v>835</v>
      </c>
      <c r="C180" s="48" t="s">
        <v>746</v>
      </c>
      <c r="D180" s="49"/>
      <c r="E180" s="48">
        <v>9</v>
      </c>
      <c r="F180" s="49">
        <v>7</v>
      </c>
      <c r="G180" s="48">
        <v>3</v>
      </c>
      <c r="H180" s="48">
        <f t="shared" si="8"/>
        <v>128</v>
      </c>
      <c r="I180" s="49" t="str">
        <f t="shared" si="6"/>
        <v/>
      </c>
      <c r="J180" s="48">
        <v>0</v>
      </c>
      <c r="K180" s="49">
        <f>IF(P180=1,_xlfn.XLOOKUP(B180,'極スコア(裏)_DB'!$A$2:$A$171,'極スコア(裏)_DB'!$B$2:$B$171,"점수 정보 없음",1,1),_xlfn.XLOOKUP(B180,極スコア_DB!$A$1:$A$962,極スコア_DB!$B$1:$B$962,"점수 정보 없음",1,1))</f>
        <v>1000040</v>
      </c>
      <c r="L180" s="48">
        <v>0</v>
      </c>
      <c r="M180" s="48">
        <v>0</v>
      </c>
      <c r="N180" s="25"/>
      <c r="O180" s="48">
        <v>8</v>
      </c>
      <c r="P180" s="48">
        <v>0</v>
      </c>
    </row>
    <row r="181" spans="1:16" x14ac:dyDescent="0.3">
      <c r="A181" s="25">
        <f>IF(P181=1,_xlfn.XLOOKUP(B181,SongID_DB!$B$2:$B$964,SongID_DB!$A$2:$A$964,,1,1)+2000,_xlfn.XLOOKUP(B181,SongID_DB!$B$2:$B$964,SongID_DB!$A$2:$A$964,,1,1))</f>
        <v>2184</v>
      </c>
      <c r="B181" s="48" t="s">
        <v>578</v>
      </c>
      <c r="C181" s="48" t="s">
        <v>747</v>
      </c>
      <c r="D181" s="49"/>
      <c r="E181" s="48">
        <v>9</v>
      </c>
      <c r="F181" s="49">
        <v>7</v>
      </c>
      <c r="G181" s="48">
        <v>4</v>
      </c>
      <c r="H181" s="48">
        <f t="shared" si="8"/>
        <v>128</v>
      </c>
      <c r="I181" s="49" t="str">
        <f t="shared" si="6"/>
        <v/>
      </c>
      <c r="J181" s="48">
        <v>0</v>
      </c>
      <c r="K181" s="49">
        <f>IF(P181=1,_xlfn.XLOOKUP(B181,'極スコア(裏)_DB'!$A$2:$A$171,'極スコア(裏)_DB'!$B$2:$B$171,"점수 정보 없음",1,1),_xlfn.XLOOKUP(B181,極スコア_DB!$A$1:$A$962,極スコア_DB!$B$1:$B$962,"점수 정보 없음",1,1))</f>
        <v>1003550</v>
      </c>
      <c r="L181" s="48">
        <v>0</v>
      </c>
      <c r="M181" s="48">
        <v>0</v>
      </c>
      <c r="N181" s="25"/>
      <c r="O181" s="48">
        <v>8</v>
      </c>
      <c r="P181" s="48">
        <v>1</v>
      </c>
    </row>
    <row r="182" spans="1:16" x14ac:dyDescent="0.3">
      <c r="A182" s="25">
        <f>IF(P182=1,_xlfn.XLOOKUP(B182,SongID_DB!$B$2:$B$964,SongID_DB!$A$2:$A$964,,1,1)+2000,_xlfn.XLOOKUP(B182,SongID_DB!$B$2:$B$964,SongID_DB!$A$2:$A$964,,1,1))</f>
        <v>19</v>
      </c>
      <c r="B182" s="48" t="s">
        <v>836</v>
      </c>
      <c r="C182" s="48"/>
      <c r="D182" s="49"/>
      <c r="E182" s="48">
        <v>9</v>
      </c>
      <c r="F182" s="49">
        <v>7</v>
      </c>
      <c r="G182" s="48">
        <v>5</v>
      </c>
      <c r="H182" s="48">
        <f t="shared" si="8"/>
        <v>16</v>
      </c>
      <c r="I182" s="49" t="str">
        <f t="shared" si="6"/>
        <v/>
      </c>
      <c r="J182" s="48">
        <v>0</v>
      </c>
      <c r="K182" s="49">
        <f>IF(P182=1,_xlfn.XLOOKUP(B182,'極スコア(裏)_DB'!$A$2:$A$171,'極スコア(裏)_DB'!$B$2:$B$171,"점수 정보 없음",1,1),_xlfn.XLOOKUP(B182,極スコア_DB!$A$1:$A$962,極スコア_DB!$B$1:$B$962,"점수 정보 없음",1,1))</f>
        <v>1003940</v>
      </c>
      <c r="L182" s="48">
        <v>0</v>
      </c>
      <c r="M182" s="48">
        <v>0</v>
      </c>
      <c r="N182" s="25"/>
      <c r="O182" s="48">
        <v>5</v>
      </c>
      <c r="P182" s="48">
        <v>0</v>
      </c>
    </row>
    <row r="183" spans="1:16" x14ac:dyDescent="0.3">
      <c r="A183" s="25">
        <f>IF(P183=1,_xlfn.XLOOKUP(B183,SongID_DB!$B$2:$B$964,SongID_DB!$A$2:$A$964,,1,1)+2000,_xlfn.XLOOKUP(B183,SongID_DB!$B$2:$B$964,SongID_DB!$A$2:$A$964,,1,1))</f>
        <v>446</v>
      </c>
      <c r="B183" s="48" t="s">
        <v>579</v>
      </c>
      <c r="C183" s="48" t="s">
        <v>748</v>
      </c>
      <c r="D183" s="49"/>
      <c r="E183" s="48">
        <v>9</v>
      </c>
      <c r="F183" s="49">
        <v>7</v>
      </c>
      <c r="G183" s="48">
        <v>6</v>
      </c>
      <c r="H183" s="48">
        <f t="shared" si="8"/>
        <v>8</v>
      </c>
      <c r="I183" s="49" t="str">
        <f t="shared" si="6"/>
        <v/>
      </c>
      <c r="J183" s="48">
        <v>0</v>
      </c>
      <c r="K183" s="49">
        <f>IF(P183=1,_xlfn.XLOOKUP(B183,'極スコア(裏)_DB'!$A$2:$A$171,'極スコア(裏)_DB'!$B$2:$B$171,"점수 정보 없음",1,1),_xlfn.XLOOKUP(B183,極スコア_DB!$A$1:$A$962,極スコア_DB!$B$1:$B$962,"점수 정보 없음",1,1))</f>
        <v>1003500</v>
      </c>
      <c r="L183" s="48">
        <v>0</v>
      </c>
      <c r="M183" s="48">
        <v>0</v>
      </c>
      <c r="N183" s="25"/>
      <c r="O183" s="48">
        <v>4</v>
      </c>
      <c r="P183" s="48">
        <v>0</v>
      </c>
    </row>
    <row r="184" spans="1:16" x14ac:dyDescent="0.3">
      <c r="A184" s="25">
        <f>IF(P184=1,_xlfn.XLOOKUP(B184,SongID_DB!$B$2:$B$964,SongID_DB!$A$2:$A$964,,1,1)+2000,_xlfn.XLOOKUP(B184,SongID_DB!$B$2:$B$964,SongID_DB!$A$2:$A$964,,1,1))</f>
        <v>347</v>
      </c>
      <c r="B184" s="48" t="s">
        <v>837</v>
      </c>
      <c r="C184" s="48"/>
      <c r="D184" s="49"/>
      <c r="E184" s="48">
        <v>9</v>
      </c>
      <c r="F184" s="49">
        <v>7</v>
      </c>
      <c r="G184" s="48">
        <v>7</v>
      </c>
      <c r="H184" s="48">
        <f t="shared" si="8"/>
        <v>16</v>
      </c>
      <c r="I184" s="49" t="str">
        <f t="shared" si="6"/>
        <v/>
      </c>
      <c r="J184" s="48">
        <v>0</v>
      </c>
      <c r="K184" s="49">
        <f>IF(P184=1,_xlfn.XLOOKUP(B184,'極スコア(裏)_DB'!$A$2:$A$171,'極スコア(裏)_DB'!$B$2:$B$171,"점수 정보 없음",1,1),_xlfn.XLOOKUP(B184,極スコア_DB!$A$1:$A$962,極スコア_DB!$B$1:$B$962,"점수 정보 없음",1,1))</f>
        <v>1005700</v>
      </c>
      <c r="L184" s="48">
        <v>0</v>
      </c>
      <c r="M184" s="48">
        <v>0</v>
      </c>
      <c r="N184" s="25"/>
      <c r="O184" s="48">
        <v>5</v>
      </c>
      <c r="P184" s="48">
        <v>0</v>
      </c>
    </row>
    <row r="185" spans="1:16" x14ac:dyDescent="0.3">
      <c r="A185" s="25">
        <f>IF(P185=1,_xlfn.XLOOKUP(B185,SongID_DB!$B$2:$B$964,SongID_DB!$A$2:$A$964,,1,1)+2000,_xlfn.XLOOKUP(B185,SongID_DB!$B$2:$B$964,SongID_DB!$A$2:$A$964,,1,1))</f>
        <v>537</v>
      </c>
      <c r="B185" s="48" t="s">
        <v>580</v>
      </c>
      <c r="C185" s="48" t="s">
        <v>154</v>
      </c>
      <c r="D185" s="49"/>
      <c r="E185" s="48">
        <v>9</v>
      </c>
      <c r="F185" s="49">
        <v>7</v>
      </c>
      <c r="G185" s="48">
        <v>8</v>
      </c>
      <c r="H185" s="48">
        <f t="shared" si="8"/>
        <v>8</v>
      </c>
      <c r="I185" s="49" t="str">
        <f t="shared" si="6"/>
        <v/>
      </c>
      <c r="J185" s="48">
        <v>0</v>
      </c>
      <c r="K185" s="49">
        <f>IF(P185=1,_xlfn.XLOOKUP(B185,'極スコア(裏)_DB'!$A$2:$A$171,'極スコア(裏)_DB'!$B$2:$B$171,"점수 정보 없음",1,1),_xlfn.XLOOKUP(B185,極スコア_DB!$A$1:$A$962,極スコア_DB!$B$1:$B$962,"점수 정보 없음",1,1))</f>
        <v>1005670</v>
      </c>
      <c r="L185" s="48">
        <v>0</v>
      </c>
      <c r="M185" s="48">
        <v>0</v>
      </c>
      <c r="N185" s="25"/>
      <c r="O185" s="48">
        <v>4</v>
      </c>
      <c r="P185" s="48">
        <v>0</v>
      </c>
    </row>
    <row r="186" spans="1:16" x14ac:dyDescent="0.3">
      <c r="A186" s="25">
        <f>IF(P186=1,_xlfn.XLOOKUP(B186,SongID_DB!$B$2:$B$964,SongID_DB!$A$2:$A$964,,1,1)+2000,_xlfn.XLOOKUP(B186,SongID_DB!$B$2:$B$964,SongID_DB!$A$2:$A$964,,1,1))</f>
        <v>939</v>
      </c>
      <c r="B186" s="48" t="s">
        <v>581</v>
      </c>
      <c r="C186" s="48" t="s">
        <v>749</v>
      </c>
      <c r="D186" s="49"/>
      <c r="E186" s="48">
        <v>9</v>
      </c>
      <c r="F186" s="49">
        <v>7</v>
      </c>
      <c r="G186" s="48">
        <v>9</v>
      </c>
      <c r="H186" s="48">
        <f t="shared" si="8"/>
        <v>128</v>
      </c>
      <c r="I186" s="49" t="str">
        <f t="shared" si="6"/>
        <v/>
      </c>
      <c r="J186" s="48">
        <v>0</v>
      </c>
      <c r="K186" s="49">
        <f>IF(P186=1,_xlfn.XLOOKUP(B186,'極スコア(裏)_DB'!$A$2:$A$171,'極スコア(裏)_DB'!$B$2:$B$171,"점수 정보 없음",1,1),_xlfn.XLOOKUP(B186,極スコア_DB!$A$1:$A$962,極スコア_DB!$B$1:$B$962,"점수 정보 없음",1,1))</f>
        <v>1004350</v>
      </c>
      <c r="L186" s="48">
        <v>0</v>
      </c>
      <c r="M186" s="48">
        <v>0</v>
      </c>
      <c r="N186" s="25"/>
      <c r="O186" s="48">
        <v>8</v>
      </c>
      <c r="P186" s="48">
        <v>0</v>
      </c>
    </row>
    <row r="187" spans="1:16" x14ac:dyDescent="0.3">
      <c r="A187" s="25">
        <f>IF(P187=1,_xlfn.XLOOKUP(B187,SongID_DB!$B$2:$B$964,SongID_DB!$A$2:$A$964,,1,1)+2000,_xlfn.XLOOKUP(B187,SongID_DB!$B$2:$B$964,SongID_DB!$A$2:$A$964,,1,1))</f>
        <v>2348</v>
      </c>
      <c r="B187" s="48" t="s">
        <v>582</v>
      </c>
      <c r="C187" s="48" t="s">
        <v>750</v>
      </c>
      <c r="D187" s="49"/>
      <c r="E187" s="48">
        <v>9</v>
      </c>
      <c r="F187" s="49">
        <v>7</v>
      </c>
      <c r="G187" s="48">
        <v>10</v>
      </c>
      <c r="H187" s="48">
        <f t="shared" si="8"/>
        <v>128</v>
      </c>
      <c r="I187" s="49" t="str">
        <f t="shared" si="6"/>
        <v/>
      </c>
      <c r="J187" s="48">
        <v>0</v>
      </c>
      <c r="K187" s="49">
        <f>IF(P187=1,_xlfn.XLOOKUP(B187,'極スコア(裏)_DB'!$A$2:$A$171,'極スコア(裏)_DB'!$B$2:$B$171,"점수 정보 없음",1,1),_xlfn.XLOOKUP(B187,極スコア_DB!$A$1:$A$962,極スコア_DB!$B$1:$B$962,"점수 정보 없음",1,1))</f>
        <v>1003900</v>
      </c>
      <c r="L187" s="48">
        <v>0</v>
      </c>
      <c r="M187" s="48">
        <v>0</v>
      </c>
      <c r="N187" s="25"/>
      <c r="O187" s="48">
        <v>8</v>
      </c>
      <c r="P187" s="48">
        <v>1</v>
      </c>
    </row>
    <row r="188" spans="1:16" x14ac:dyDescent="0.3">
      <c r="A188" s="25">
        <f>IF(P188=1,_xlfn.XLOOKUP(B188,SongID_DB!$B$2:$B$964,SongID_DB!$A$2:$A$964,,1,1)+2000,_xlfn.XLOOKUP(B188,SongID_DB!$B$2:$B$964,SongID_DB!$A$2:$A$964,,1,1))</f>
        <v>2049</v>
      </c>
      <c r="B188" s="48" t="s">
        <v>838</v>
      </c>
      <c r="C188" s="48" t="s">
        <v>751</v>
      </c>
      <c r="D188" s="49"/>
      <c r="E188" s="48">
        <v>9</v>
      </c>
      <c r="F188" s="49">
        <v>7</v>
      </c>
      <c r="G188" s="48">
        <v>11</v>
      </c>
      <c r="H188" s="48">
        <f t="shared" si="8"/>
        <v>128</v>
      </c>
      <c r="I188" s="49" t="str">
        <f t="shared" si="6"/>
        <v/>
      </c>
      <c r="J188" s="48">
        <v>0</v>
      </c>
      <c r="K188" s="49">
        <f>IF(P188=1,_xlfn.XLOOKUP(B188,'極スコア(裏)_DB'!$A$2:$A$171,'極スコア(裏)_DB'!$B$2:$B$171,"점수 정보 없음",1,1),_xlfn.XLOOKUP(B188,極スコア_DB!$A$1:$A$962,極スコア_DB!$B$1:$B$962,"점수 정보 없음",1,1))</f>
        <v>1006750</v>
      </c>
      <c r="L188" s="48">
        <v>0</v>
      </c>
      <c r="M188" s="48">
        <v>0</v>
      </c>
      <c r="N188" s="25"/>
      <c r="O188" s="48">
        <v>8</v>
      </c>
      <c r="P188" s="48">
        <v>1</v>
      </c>
    </row>
    <row r="189" spans="1:16" x14ac:dyDescent="0.3">
      <c r="A189" s="25">
        <f>IF(P189=1,_xlfn.XLOOKUP(B189,SongID_DB!$B$2:$B$964,SongID_DB!$A$2:$A$964,,1,1)+2000,_xlfn.XLOOKUP(B189,SongID_DB!$B$2:$B$964,SongID_DB!$A$2:$A$964,,1,1))</f>
        <v>566</v>
      </c>
      <c r="B189" s="48" t="s">
        <v>583</v>
      </c>
      <c r="C189" s="48" t="s">
        <v>752</v>
      </c>
      <c r="D189" s="49"/>
      <c r="E189" s="48">
        <v>9</v>
      </c>
      <c r="F189" s="49">
        <v>7</v>
      </c>
      <c r="G189" s="48">
        <v>12</v>
      </c>
      <c r="H189" s="48">
        <f t="shared" si="8"/>
        <v>128</v>
      </c>
      <c r="I189" s="49" t="str">
        <f t="shared" si="6"/>
        <v/>
      </c>
      <c r="J189" s="48">
        <v>0</v>
      </c>
      <c r="K189" s="49">
        <f>IF(P189=1,_xlfn.XLOOKUP(B189,'極スコア(裏)_DB'!$A$2:$A$171,'極スコア(裏)_DB'!$B$2:$B$171,"점수 정보 없음",1,1),_xlfn.XLOOKUP(B189,極スコア_DB!$A$1:$A$962,極スコア_DB!$B$1:$B$962,"점수 정보 없음",1,1))</f>
        <v>0</v>
      </c>
      <c r="L189" s="48">
        <v>0</v>
      </c>
      <c r="M189" s="48">
        <v>0</v>
      </c>
      <c r="N189" s="25"/>
      <c r="O189" s="48">
        <v>8</v>
      </c>
      <c r="P189" s="48">
        <v>0</v>
      </c>
    </row>
    <row r="190" spans="1:16" x14ac:dyDescent="0.3">
      <c r="A190" s="25">
        <f>IF(P190=1,_xlfn.XLOOKUP(B190,SongID_DB!$B$2:$B$964,SongID_DB!$A$2:$A$964,,1,1)+2000,_xlfn.XLOOKUP(B190,SongID_DB!$B$2:$B$964,SongID_DB!$A$2:$A$964,,1,1))</f>
        <v>123</v>
      </c>
      <c r="B190" s="48" t="s">
        <v>584</v>
      </c>
      <c r="C190" s="48" t="s">
        <v>753</v>
      </c>
      <c r="D190" s="49"/>
      <c r="E190" s="48">
        <v>9</v>
      </c>
      <c r="F190" s="49">
        <v>7</v>
      </c>
      <c r="G190" s="48">
        <v>13</v>
      </c>
      <c r="H190" s="48">
        <f t="shared" si="8"/>
        <v>128</v>
      </c>
      <c r="I190" s="49" t="str">
        <f t="shared" si="6"/>
        <v>보면분기문제</v>
      </c>
      <c r="J190" s="48">
        <v>0</v>
      </c>
      <c r="K190" s="49">
        <f>IF(P190=1,_xlfn.XLOOKUP(B190,'極スコア(裏)_DB'!$A$2:$A$171,'極スコア(裏)_DB'!$B$2:$B$171,"점수 정보 없음",1,1),_xlfn.XLOOKUP(B190,極スコア_DB!$A$1:$A$962,極スコア_DB!$B$1:$B$962,"점수 정보 없음",1,1))</f>
        <v>1000140</v>
      </c>
      <c r="L190" s="48">
        <v>0</v>
      </c>
      <c r="M190" s="48">
        <v>0</v>
      </c>
      <c r="N190" s="25"/>
      <c r="O190" s="48">
        <v>8</v>
      </c>
      <c r="P190" s="48">
        <v>0</v>
      </c>
    </row>
    <row r="191" spans="1:16" x14ac:dyDescent="0.3">
      <c r="A191" s="25">
        <f>IF(P191=1,_xlfn.XLOOKUP(B191,SongID_DB!$B$2:$B$964,SongID_DB!$A$2:$A$964,,1,1)+2000,_xlfn.XLOOKUP(B191,SongID_DB!$B$2:$B$964,SongID_DB!$A$2:$A$964,,1,1))</f>
        <v>346</v>
      </c>
      <c r="B191" s="48" t="s">
        <v>585</v>
      </c>
      <c r="C191" s="48"/>
      <c r="D191" s="49"/>
      <c r="E191" s="48">
        <v>9</v>
      </c>
      <c r="F191" s="49">
        <v>7</v>
      </c>
      <c r="G191" s="48">
        <v>14</v>
      </c>
      <c r="H191" s="48">
        <f t="shared" si="8"/>
        <v>128</v>
      </c>
      <c r="I191" s="49" t="str">
        <f t="shared" si="6"/>
        <v/>
      </c>
      <c r="J191" s="48">
        <v>0</v>
      </c>
      <c r="K191" s="49">
        <f>IF(P191=1,_xlfn.XLOOKUP(B191,'極スコア(裏)_DB'!$A$2:$A$171,'極スコア(裏)_DB'!$B$2:$B$171,"점수 정보 없음",1,1),_xlfn.XLOOKUP(B191,極スコア_DB!$A$1:$A$962,極スコア_DB!$B$1:$B$962,"점수 정보 없음",1,1))</f>
        <v>1004100</v>
      </c>
      <c r="L191" s="48">
        <v>0</v>
      </c>
      <c r="M191" s="48">
        <v>0</v>
      </c>
      <c r="N191" s="25"/>
      <c r="O191" s="48">
        <v>8</v>
      </c>
      <c r="P191" s="48">
        <v>0</v>
      </c>
    </row>
    <row r="192" spans="1:16" x14ac:dyDescent="0.3">
      <c r="A192" s="25">
        <f>IF(P192=1,_xlfn.XLOOKUP(B192,SongID_DB!$B$2:$B$964,SongID_DB!$A$2:$A$964,,1,1)+2000,_xlfn.XLOOKUP(B192,SongID_DB!$B$2:$B$964,SongID_DB!$A$2:$A$964,,1,1))</f>
        <v>592</v>
      </c>
      <c r="B192" s="48" t="s">
        <v>586</v>
      </c>
      <c r="C192" s="48" t="s">
        <v>754</v>
      </c>
      <c r="D192" s="49"/>
      <c r="E192" s="48">
        <v>9</v>
      </c>
      <c r="F192" s="49">
        <v>7</v>
      </c>
      <c r="G192" s="48">
        <v>15</v>
      </c>
      <c r="H192" s="48">
        <f t="shared" si="8"/>
        <v>128</v>
      </c>
      <c r="I192" s="49" t="str">
        <f t="shared" si="6"/>
        <v/>
      </c>
      <c r="J192" s="48">
        <v>0</v>
      </c>
      <c r="K192" s="49">
        <f>IF(P192=1,_xlfn.XLOOKUP(B192,'極スコア(裏)_DB'!$A$2:$A$171,'極スコア(裏)_DB'!$B$2:$B$171,"점수 정보 없음",1,1),_xlfn.XLOOKUP(B192,極スコア_DB!$A$1:$A$962,極スコア_DB!$B$1:$B$962,"점수 정보 없음",1,1))</f>
        <v>0</v>
      </c>
      <c r="L192" s="48">
        <v>0</v>
      </c>
      <c r="M192" s="48">
        <v>0</v>
      </c>
      <c r="N192" s="25"/>
      <c r="O192" s="48">
        <v>8</v>
      </c>
      <c r="P192" s="48">
        <v>0</v>
      </c>
    </row>
    <row r="193" spans="1:16" x14ac:dyDescent="0.3">
      <c r="A193" s="25">
        <f>IF(P193=1,_xlfn.XLOOKUP(B193,SongID_DB!$B$2:$B$964,SongID_DB!$A$2:$A$964,,1,1)+2000,_xlfn.XLOOKUP(B193,SongID_DB!$B$2:$B$964,SongID_DB!$A$2:$A$964,,1,1))</f>
        <v>567</v>
      </c>
      <c r="B193" s="48" t="s">
        <v>587</v>
      </c>
      <c r="C193" s="48" t="s">
        <v>755</v>
      </c>
      <c r="D193" s="49"/>
      <c r="E193" s="48">
        <v>9</v>
      </c>
      <c r="F193" s="49">
        <v>7</v>
      </c>
      <c r="G193" s="48">
        <v>16</v>
      </c>
      <c r="H193" s="48">
        <f t="shared" si="8"/>
        <v>128</v>
      </c>
      <c r="I193" s="49" t="str">
        <f t="shared" si="6"/>
        <v/>
      </c>
      <c r="J193" s="48">
        <v>0</v>
      </c>
      <c r="K193" s="49">
        <f>IF(P193=1,_xlfn.XLOOKUP(B193,'極スコア(裏)_DB'!$A$2:$A$171,'極スコア(裏)_DB'!$B$2:$B$171,"점수 정보 없음",1,1),_xlfn.XLOOKUP(B193,極スコア_DB!$A$1:$A$962,極スコア_DB!$B$1:$B$962,"점수 정보 없음",1,1))</f>
        <v>0</v>
      </c>
      <c r="L193" s="48">
        <v>0</v>
      </c>
      <c r="M193" s="48">
        <v>0</v>
      </c>
      <c r="N193" s="25"/>
      <c r="O193" s="48">
        <v>8</v>
      </c>
      <c r="P193" s="48">
        <v>0</v>
      </c>
    </row>
    <row r="194" spans="1:16" x14ac:dyDescent="0.3">
      <c r="A194" s="25">
        <f>IF(P194=1,_xlfn.XLOOKUP(B194,SongID_DB!$B$2:$B$964,SongID_DB!$A$2:$A$964,,1,1)+2000,_xlfn.XLOOKUP(B194,SongID_DB!$B$2:$B$964,SongID_DB!$A$2:$A$964,,1,1))</f>
        <v>270</v>
      </c>
      <c r="B194" s="48" t="s">
        <v>827</v>
      </c>
      <c r="C194" s="48" t="s">
        <v>730</v>
      </c>
      <c r="D194" s="49"/>
      <c r="E194" s="48">
        <v>9</v>
      </c>
      <c r="F194" s="49">
        <v>7</v>
      </c>
      <c r="G194" s="48">
        <v>17</v>
      </c>
      <c r="H194" s="48">
        <f t="shared" si="8"/>
        <v>128</v>
      </c>
      <c r="I194" s="49" t="str">
        <f t="shared" si="6"/>
        <v/>
      </c>
      <c r="J194" s="48">
        <v>0</v>
      </c>
      <c r="K194" s="49">
        <f>IF(P194=1,_xlfn.XLOOKUP(B194,'極スコア(裏)_DB'!$A$2:$A$171,'極スコア(裏)_DB'!$B$2:$B$171,"점수 정보 없음",1,1),_xlfn.XLOOKUP(B194,極スコア_DB!$A$1:$A$962,極スコア_DB!$B$1:$B$962,"점수 정보 없음",1,1))</f>
        <v>1005660</v>
      </c>
      <c r="L194" s="48">
        <v>0</v>
      </c>
      <c r="M194" s="48">
        <v>0</v>
      </c>
      <c r="N194" s="25"/>
      <c r="O194" s="48">
        <v>8</v>
      </c>
      <c r="P194" s="48">
        <v>0</v>
      </c>
    </row>
    <row r="195" spans="1:16" x14ac:dyDescent="0.3">
      <c r="A195" s="25">
        <f>IF(P195=1,_xlfn.XLOOKUP(B195,SongID_DB!$B$2:$B$964,SongID_DB!$A$2:$A$964,,1,1)+2000,_xlfn.XLOOKUP(B195,SongID_DB!$B$2:$B$964,SongID_DB!$A$2:$A$964,,1,1))</f>
        <v>742</v>
      </c>
      <c r="B195" s="48" t="s">
        <v>588</v>
      </c>
      <c r="C195" s="48" t="s">
        <v>756</v>
      </c>
      <c r="D195" s="49"/>
      <c r="E195" s="48">
        <v>9</v>
      </c>
      <c r="F195" s="49">
        <v>7</v>
      </c>
      <c r="G195" s="48">
        <v>18</v>
      </c>
      <c r="H195" s="48">
        <f t="shared" si="8"/>
        <v>128</v>
      </c>
      <c r="I195" s="49" t="str">
        <f t="shared" ref="I195:I258" si="9">IF(ISNUMBER(SEARCH("達人",B195)),"보면분기문제",IF(ISNUMBER(SEARCH("玄人",B195)),"보면분기문제",IF(ISNUMBER(SEARCH("普通",B195)),"보면분기문제","")))</f>
        <v/>
      </c>
      <c r="J195" s="48">
        <v>0</v>
      </c>
      <c r="K195" s="49">
        <f>IF(P195=1,_xlfn.XLOOKUP(B195,'極スコア(裏)_DB'!$A$2:$A$171,'極スコア(裏)_DB'!$B$2:$B$171,"점수 정보 없음",1,1),_xlfn.XLOOKUP(B195,極スコア_DB!$A$1:$A$962,極スコア_DB!$B$1:$B$962,"점수 정보 없음",1,1))</f>
        <v>1005980</v>
      </c>
      <c r="L195" s="48">
        <v>0</v>
      </c>
      <c r="M195" s="48">
        <v>0</v>
      </c>
      <c r="N195" s="25"/>
      <c r="O195" s="48">
        <v>8</v>
      </c>
      <c r="P195" s="48">
        <v>0</v>
      </c>
    </row>
    <row r="196" spans="1:16" x14ac:dyDescent="0.3">
      <c r="A196" s="25">
        <f>IF(P196=1,_xlfn.XLOOKUP(B196,SongID_DB!$B$2:$B$964,SongID_DB!$A$2:$A$964,,1,1)+2000,_xlfn.XLOOKUP(B196,SongID_DB!$B$2:$B$964,SongID_DB!$A$2:$A$964,,1,1))</f>
        <v>646</v>
      </c>
      <c r="B196" s="48" t="s">
        <v>589</v>
      </c>
      <c r="C196" s="48" t="s">
        <v>757</v>
      </c>
      <c r="D196" s="49"/>
      <c r="E196" s="48">
        <v>9</v>
      </c>
      <c r="F196" s="49">
        <v>7</v>
      </c>
      <c r="G196" s="48">
        <v>19</v>
      </c>
      <c r="H196" s="48">
        <f t="shared" si="8"/>
        <v>16</v>
      </c>
      <c r="I196" s="49" t="str">
        <f t="shared" si="9"/>
        <v/>
      </c>
      <c r="J196" s="48">
        <v>0</v>
      </c>
      <c r="K196" s="49">
        <f>IF(P196=1,_xlfn.XLOOKUP(B196,'極スコア(裏)_DB'!$A$2:$A$171,'極スコア(裏)_DB'!$B$2:$B$171,"점수 정보 없음",1,1),_xlfn.XLOOKUP(B196,極スコア_DB!$A$1:$A$962,極スコア_DB!$B$1:$B$962,"점수 정보 없음",1,1))</f>
        <v>1003300</v>
      </c>
      <c r="L196" s="48">
        <v>0</v>
      </c>
      <c r="M196" s="48">
        <v>0</v>
      </c>
      <c r="N196" s="25"/>
      <c r="O196" s="48">
        <v>5</v>
      </c>
      <c r="P196" s="48">
        <v>0</v>
      </c>
    </row>
    <row r="197" spans="1:16" x14ac:dyDescent="0.3">
      <c r="A197" s="25">
        <f>IF(P197=1,_xlfn.XLOOKUP(B197,SongID_DB!$B$2:$B$964,SongID_DB!$A$2:$A$964,,1,1)+2000,_xlfn.XLOOKUP(B197,SongID_DB!$B$2:$B$964,SongID_DB!$A$2:$A$964,,1,1))</f>
        <v>412</v>
      </c>
      <c r="B197" s="48" t="s">
        <v>590</v>
      </c>
      <c r="C197" s="48" t="s">
        <v>758</v>
      </c>
      <c r="D197" s="49"/>
      <c r="E197" s="48">
        <v>9</v>
      </c>
      <c r="F197" s="49">
        <v>7</v>
      </c>
      <c r="G197" s="48">
        <v>20</v>
      </c>
      <c r="H197" s="48">
        <f t="shared" si="8"/>
        <v>32</v>
      </c>
      <c r="I197" s="49" t="str">
        <f t="shared" si="9"/>
        <v/>
      </c>
      <c r="J197" s="48">
        <v>0</v>
      </c>
      <c r="K197" s="49">
        <f>IF(P197=1,_xlfn.XLOOKUP(B197,'極スコア(裏)_DB'!$A$2:$A$171,'極スコア(裏)_DB'!$B$2:$B$171,"점수 정보 없음",1,1),_xlfn.XLOOKUP(B197,極スコア_DB!$A$1:$A$962,極スコア_DB!$B$1:$B$962,"점수 정보 없음",1,1))</f>
        <v>1003330</v>
      </c>
      <c r="L197" s="48">
        <v>0</v>
      </c>
      <c r="M197" s="48">
        <v>0</v>
      </c>
      <c r="N197" s="25"/>
      <c r="O197" s="48">
        <v>6</v>
      </c>
      <c r="P197" s="48">
        <v>0</v>
      </c>
    </row>
    <row r="198" spans="1:16" x14ac:dyDescent="0.3">
      <c r="A198" s="25">
        <f>IF(P198=1,_xlfn.XLOOKUP(B198,SongID_DB!$B$2:$B$964,SongID_DB!$A$2:$A$964,,1,1)+2000,_xlfn.XLOOKUP(B198,SongID_DB!$B$2:$B$964,SongID_DB!$A$2:$A$964,,1,1))</f>
        <v>682</v>
      </c>
      <c r="B198" s="48" t="s">
        <v>839</v>
      </c>
      <c r="C198" s="48"/>
      <c r="D198" s="49"/>
      <c r="E198" s="48">
        <v>9</v>
      </c>
      <c r="F198" s="49">
        <v>7</v>
      </c>
      <c r="G198" s="48">
        <v>21</v>
      </c>
      <c r="H198" s="48">
        <f t="shared" si="8"/>
        <v>32</v>
      </c>
      <c r="I198" s="49" t="str">
        <f t="shared" si="9"/>
        <v/>
      </c>
      <c r="J198" s="48">
        <v>0</v>
      </c>
      <c r="K198" s="49">
        <f>IF(P198=1,_xlfn.XLOOKUP(B198,'極スコア(裏)_DB'!$A$2:$A$171,'極スコア(裏)_DB'!$B$2:$B$171,"점수 정보 없음",1,1),_xlfn.XLOOKUP(B198,極スコア_DB!$A$1:$A$962,極スコア_DB!$B$1:$B$962,"점수 정보 없음",1,1))</f>
        <v>1004620</v>
      </c>
      <c r="L198" s="48">
        <v>0</v>
      </c>
      <c r="M198" s="48">
        <v>0</v>
      </c>
      <c r="N198" s="25"/>
      <c r="O198" s="48">
        <v>6</v>
      </c>
      <c r="P198" s="48">
        <v>0</v>
      </c>
    </row>
    <row r="199" spans="1:16" x14ac:dyDescent="0.3">
      <c r="A199" s="25">
        <f>IF(P199=1,_xlfn.XLOOKUP(B199,SongID_DB!$B$2:$B$964,SongID_DB!$A$2:$A$964,,1,1)+2000,_xlfn.XLOOKUP(B199,SongID_DB!$B$2:$B$964,SongID_DB!$A$2:$A$964,,1,1))</f>
        <v>527</v>
      </c>
      <c r="B199" s="48" t="s">
        <v>592</v>
      </c>
      <c r="C199" s="48" t="s">
        <v>759</v>
      </c>
      <c r="D199" s="49"/>
      <c r="E199" s="48">
        <v>9</v>
      </c>
      <c r="F199" s="49">
        <v>7</v>
      </c>
      <c r="G199" s="48">
        <v>22</v>
      </c>
      <c r="H199" s="48">
        <f t="shared" si="8"/>
        <v>128</v>
      </c>
      <c r="I199" s="49" t="str">
        <f t="shared" si="9"/>
        <v/>
      </c>
      <c r="J199" s="48">
        <v>0</v>
      </c>
      <c r="K199" s="49">
        <f>IF(P199=1,_xlfn.XLOOKUP(B199,'極スコア(裏)_DB'!$A$2:$A$171,'極スコア(裏)_DB'!$B$2:$B$171,"점수 정보 없음",1,1),_xlfn.XLOOKUP(B199,極スコア_DB!$A$1:$A$962,極スコア_DB!$B$1:$B$962,"점수 정보 없음",1,1))</f>
        <v>1002780</v>
      </c>
      <c r="L199" s="48">
        <v>0</v>
      </c>
      <c r="M199" s="48">
        <v>0</v>
      </c>
      <c r="N199" s="25"/>
      <c r="O199" s="48">
        <v>8</v>
      </c>
      <c r="P199" s="48">
        <v>0</v>
      </c>
    </row>
    <row r="200" spans="1:16" x14ac:dyDescent="0.3">
      <c r="A200" s="25">
        <f>IF(P200=1,_xlfn.XLOOKUP(B200,SongID_DB!$B$2:$B$964,SongID_DB!$A$2:$A$964,,1,1)+2000,_xlfn.XLOOKUP(B200,SongID_DB!$B$2:$B$964,SongID_DB!$A$2:$A$964,,1,1))</f>
        <v>968</v>
      </c>
      <c r="B200" s="48" t="s">
        <v>593</v>
      </c>
      <c r="C200" s="48"/>
      <c r="D200" s="49"/>
      <c r="E200" s="48">
        <v>9</v>
      </c>
      <c r="F200" s="49">
        <v>7</v>
      </c>
      <c r="G200" s="48">
        <v>23</v>
      </c>
      <c r="H200" s="48">
        <f t="shared" si="8"/>
        <v>32</v>
      </c>
      <c r="I200" s="49" t="str">
        <f t="shared" si="9"/>
        <v/>
      </c>
      <c r="J200" s="48">
        <v>0</v>
      </c>
      <c r="K200" s="49">
        <f>IF(P200=1,_xlfn.XLOOKUP(B200,'極スコア(裏)_DB'!$A$2:$A$171,'極スコア(裏)_DB'!$B$2:$B$171,"점수 정보 없음",1,1),_xlfn.XLOOKUP(B200,極スコア_DB!$A$1:$A$962,極スコア_DB!$B$1:$B$962,"점수 정보 없음",1,1))</f>
        <v>1000980</v>
      </c>
      <c r="L200" s="48">
        <v>0</v>
      </c>
      <c r="M200" s="48">
        <v>0</v>
      </c>
      <c r="N200" s="25"/>
      <c r="O200" s="48">
        <v>6</v>
      </c>
      <c r="P200" s="48">
        <v>0</v>
      </c>
    </row>
    <row r="201" spans="1:16" x14ac:dyDescent="0.3">
      <c r="A201" s="25">
        <f>IF(P201=1,_xlfn.XLOOKUP(B201,SongID_DB!$B$2:$B$964,SongID_DB!$A$2:$A$964,,1,1)+2000,_xlfn.XLOOKUP(B201,SongID_DB!$B$2:$B$964,SongID_DB!$A$2:$A$964,,1,1))</f>
        <v>451</v>
      </c>
      <c r="B201" s="48" t="s">
        <v>594</v>
      </c>
      <c r="C201" s="48"/>
      <c r="D201" s="49"/>
      <c r="E201" s="48">
        <v>9</v>
      </c>
      <c r="F201" s="49">
        <v>7</v>
      </c>
      <c r="G201" s="48">
        <v>24</v>
      </c>
      <c r="H201" s="48">
        <f t="shared" si="8"/>
        <v>128</v>
      </c>
      <c r="I201" s="49" t="str">
        <f t="shared" si="9"/>
        <v/>
      </c>
      <c r="J201" s="48">
        <v>0</v>
      </c>
      <c r="K201" s="49">
        <f>IF(P201=1,_xlfn.XLOOKUP(B201,'極スコア(裏)_DB'!$A$2:$A$171,'極スコア(裏)_DB'!$B$2:$B$171,"점수 정보 없음",1,1),_xlfn.XLOOKUP(B201,極スコア_DB!$A$1:$A$962,極スコア_DB!$B$1:$B$962,"점수 정보 없음",1,1))</f>
        <v>1001650</v>
      </c>
      <c r="L201" s="48">
        <v>0</v>
      </c>
      <c r="M201" s="48">
        <v>0</v>
      </c>
      <c r="N201" s="25"/>
      <c r="O201" s="48">
        <v>8</v>
      </c>
      <c r="P201" s="48">
        <v>0</v>
      </c>
    </row>
    <row r="202" spans="1:16" x14ac:dyDescent="0.3">
      <c r="A202" s="25">
        <f>IF(P202=1,_xlfn.XLOOKUP(B202,SongID_DB!$B$2:$B$964,SongID_DB!$A$2:$A$964,,1,1)+2000,_xlfn.XLOOKUP(B202,SongID_DB!$B$2:$B$964,SongID_DB!$A$2:$A$964,,1,1))</f>
        <v>368</v>
      </c>
      <c r="B202" s="48" t="s">
        <v>595</v>
      </c>
      <c r="C202" s="48" t="s">
        <v>760</v>
      </c>
      <c r="D202" s="49"/>
      <c r="E202" s="48">
        <v>9</v>
      </c>
      <c r="F202" s="49">
        <v>7</v>
      </c>
      <c r="G202" s="48">
        <v>25</v>
      </c>
      <c r="H202" s="48">
        <f t="shared" si="8"/>
        <v>2</v>
      </c>
      <c r="I202" s="49" t="str">
        <f t="shared" si="9"/>
        <v/>
      </c>
      <c r="J202" s="48">
        <v>0</v>
      </c>
      <c r="K202" s="49">
        <f>IF(P202=1,_xlfn.XLOOKUP(B202,'極スコア(裏)_DB'!$A$2:$A$171,'極スコア(裏)_DB'!$B$2:$B$171,"점수 정보 없음",1,1),_xlfn.XLOOKUP(B202,極スコア_DB!$A$1:$A$962,極スコア_DB!$B$1:$B$962,"점수 정보 없음",1,1))</f>
        <v>1000140</v>
      </c>
      <c r="L202" s="48">
        <v>0</v>
      </c>
      <c r="M202" s="48">
        <v>0</v>
      </c>
      <c r="N202" s="25"/>
      <c r="O202" s="48">
        <v>2</v>
      </c>
      <c r="P202" s="48">
        <v>0</v>
      </c>
    </row>
    <row r="203" spans="1:16" x14ac:dyDescent="0.3">
      <c r="A203" s="25">
        <f>IF(P203=1,_xlfn.XLOOKUP(B203,SongID_DB!$B$2:$B$964,SongID_DB!$A$2:$A$964,,1,1)+2000,_xlfn.XLOOKUP(B203,SongID_DB!$B$2:$B$964,SongID_DB!$A$2:$A$964,,1,1))</f>
        <v>311</v>
      </c>
      <c r="B203" s="48" t="s">
        <v>596</v>
      </c>
      <c r="C203" s="48" t="s">
        <v>761</v>
      </c>
      <c r="D203" s="49"/>
      <c r="E203" s="48">
        <v>9</v>
      </c>
      <c r="F203" s="49">
        <v>7</v>
      </c>
      <c r="G203" s="48">
        <v>26</v>
      </c>
      <c r="H203" s="48">
        <f t="shared" si="8"/>
        <v>128</v>
      </c>
      <c r="I203" s="49" t="str">
        <f t="shared" si="9"/>
        <v/>
      </c>
      <c r="J203" s="48">
        <v>0</v>
      </c>
      <c r="K203" s="49">
        <f>IF(P203=1,_xlfn.XLOOKUP(B203,'極スコア(裏)_DB'!$A$2:$A$171,'極スコア(裏)_DB'!$B$2:$B$171,"점수 정보 없음",1,1),_xlfn.XLOOKUP(B203,極スコア_DB!$A$1:$A$962,極スコア_DB!$B$1:$B$962,"점수 정보 없음",1,1))</f>
        <v>1002100</v>
      </c>
      <c r="L203" s="48">
        <v>0</v>
      </c>
      <c r="M203" s="48">
        <v>0</v>
      </c>
      <c r="N203" s="25"/>
      <c r="O203" s="48">
        <v>8</v>
      </c>
      <c r="P203" s="48">
        <v>0</v>
      </c>
    </row>
    <row r="204" spans="1:16" x14ac:dyDescent="0.3">
      <c r="A204" s="25">
        <f>IF(P204=1,_xlfn.XLOOKUP(B204,SongID_DB!$B$2:$B$964,SongID_DB!$A$2:$A$964,,1,1)+2000,_xlfn.XLOOKUP(B204,SongID_DB!$B$2:$B$964,SongID_DB!$A$2:$A$964,,1,1))</f>
        <v>933</v>
      </c>
      <c r="B204" s="48" t="s">
        <v>597</v>
      </c>
      <c r="C204" s="48"/>
      <c r="D204" s="49"/>
      <c r="E204" s="48">
        <v>9</v>
      </c>
      <c r="F204" s="49">
        <v>7</v>
      </c>
      <c r="G204" s="48">
        <v>27</v>
      </c>
      <c r="H204" s="48">
        <f t="shared" si="8"/>
        <v>16</v>
      </c>
      <c r="I204" s="49" t="str">
        <f t="shared" si="9"/>
        <v/>
      </c>
      <c r="J204" s="48">
        <v>0</v>
      </c>
      <c r="K204" s="49">
        <f>IF(P204=1,_xlfn.XLOOKUP(B204,'極スコア(裏)_DB'!$A$2:$A$171,'極スコア(裏)_DB'!$B$2:$B$171,"점수 정보 없음",1,1),_xlfn.XLOOKUP(B204,極スコア_DB!$A$1:$A$962,極スコア_DB!$B$1:$B$962,"점수 정보 없음",1,1))</f>
        <v>1004280</v>
      </c>
      <c r="L204" s="48">
        <v>0</v>
      </c>
      <c r="M204" s="48">
        <v>0</v>
      </c>
      <c r="N204" s="25"/>
      <c r="O204" s="48">
        <v>5</v>
      </c>
      <c r="P204" s="48">
        <v>0</v>
      </c>
    </row>
    <row r="205" spans="1:16" x14ac:dyDescent="0.3">
      <c r="A205" s="25">
        <f>IF(P205=1,_xlfn.XLOOKUP(B205,SongID_DB!$B$2:$B$964,SongID_DB!$A$2:$A$964,,1,1)+2000,_xlfn.XLOOKUP(B205,SongID_DB!$B$2:$B$964,SongID_DB!$A$2:$A$964,,1,1))</f>
        <v>972</v>
      </c>
      <c r="B205" s="48" t="s">
        <v>598</v>
      </c>
      <c r="C205" s="48" t="s">
        <v>57</v>
      </c>
      <c r="D205" s="49"/>
      <c r="E205" s="48">
        <v>9</v>
      </c>
      <c r="F205" s="49">
        <v>7</v>
      </c>
      <c r="G205" s="48">
        <v>28</v>
      </c>
      <c r="H205" s="48">
        <f t="shared" si="8"/>
        <v>128</v>
      </c>
      <c r="I205" s="49" t="str">
        <f t="shared" si="9"/>
        <v/>
      </c>
      <c r="J205" s="48">
        <v>0</v>
      </c>
      <c r="K205" s="49">
        <f>IF(P205=1,_xlfn.XLOOKUP(B205,'極スコア(裏)_DB'!$A$2:$A$171,'極スコア(裏)_DB'!$B$2:$B$171,"점수 정보 없음",1,1),_xlfn.XLOOKUP(B205,極スコア_DB!$A$1:$A$962,極スコア_DB!$B$1:$B$962,"점수 정보 없음",1,1))</f>
        <v>1002870</v>
      </c>
      <c r="L205" s="48">
        <v>0</v>
      </c>
      <c r="M205" s="48">
        <v>0</v>
      </c>
      <c r="N205" s="25"/>
      <c r="O205" s="48">
        <v>8</v>
      </c>
      <c r="P205" s="48">
        <v>0</v>
      </c>
    </row>
    <row r="206" spans="1:16" x14ac:dyDescent="0.3">
      <c r="A206" s="25">
        <f>IF(P206=1,_xlfn.XLOOKUP(B206,SongID_DB!$B$2:$B$964,SongID_DB!$A$2:$A$964,,1,1)+2000,_xlfn.XLOOKUP(B206,SongID_DB!$B$2:$B$964,SongID_DB!$A$2:$A$964,,1,1))</f>
        <v>981</v>
      </c>
      <c r="B206" s="48" t="s">
        <v>599</v>
      </c>
      <c r="C206" s="48" t="s">
        <v>762</v>
      </c>
      <c r="D206" s="49"/>
      <c r="E206" s="48">
        <v>9</v>
      </c>
      <c r="F206" s="49">
        <v>7</v>
      </c>
      <c r="G206" s="48">
        <v>29</v>
      </c>
      <c r="H206" s="48">
        <f t="shared" si="8"/>
        <v>128</v>
      </c>
      <c r="I206" s="49" t="str">
        <f t="shared" si="9"/>
        <v/>
      </c>
      <c r="J206" s="48">
        <v>0</v>
      </c>
      <c r="K206" s="49">
        <f>IF(P206=1,_xlfn.XLOOKUP(B206,'極スコア(裏)_DB'!$A$2:$A$171,'極スコア(裏)_DB'!$B$2:$B$171,"점수 정보 없음",1,1),_xlfn.XLOOKUP(B206,極スコア_DB!$A$1:$A$962,極スコア_DB!$B$1:$B$962,"점수 정보 없음",1,1))</f>
        <v>1000130</v>
      </c>
      <c r="L206" s="48">
        <v>0</v>
      </c>
      <c r="M206" s="48">
        <v>0</v>
      </c>
      <c r="N206" s="25"/>
      <c r="O206" s="48">
        <v>8</v>
      </c>
      <c r="P206" s="48">
        <v>0</v>
      </c>
    </row>
    <row r="207" spans="1:16" x14ac:dyDescent="0.3">
      <c r="A207" s="25">
        <f>IF(P207=1,_xlfn.XLOOKUP(B207,SongID_DB!$B$2:$B$964,SongID_DB!$A$2:$A$964,,1,1)+2000,_xlfn.XLOOKUP(B207,SongID_DB!$B$2:$B$964,SongID_DB!$A$2:$A$964,,1,1))</f>
        <v>2278</v>
      </c>
      <c r="B207" s="48" t="s">
        <v>600</v>
      </c>
      <c r="C207" s="48" t="s">
        <v>763</v>
      </c>
      <c r="D207" s="49"/>
      <c r="E207" s="48">
        <v>9</v>
      </c>
      <c r="F207" s="49">
        <v>7</v>
      </c>
      <c r="G207" s="48">
        <v>30</v>
      </c>
      <c r="H207" s="48">
        <f t="shared" si="8"/>
        <v>128</v>
      </c>
      <c r="I207" s="49" t="str">
        <f t="shared" si="9"/>
        <v/>
      </c>
      <c r="J207" s="48">
        <v>0</v>
      </c>
      <c r="K207" s="49">
        <f>IF(P207=1,_xlfn.XLOOKUP(B207,'極スコア(裏)_DB'!$A$2:$A$171,'極スコア(裏)_DB'!$B$2:$B$171,"점수 정보 없음",1,1),_xlfn.XLOOKUP(B207,極スコア_DB!$A$1:$A$962,極スコア_DB!$B$1:$B$962,"점수 정보 없음",1,1))</f>
        <v>1001340</v>
      </c>
      <c r="L207" s="48">
        <v>0</v>
      </c>
      <c r="M207" s="48">
        <v>0</v>
      </c>
      <c r="N207" s="25"/>
      <c r="O207" s="48">
        <v>8</v>
      </c>
      <c r="P207" s="48">
        <v>1</v>
      </c>
    </row>
    <row r="208" spans="1:16" x14ac:dyDescent="0.3">
      <c r="A208" s="25">
        <f>IF(P208=1,_xlfn.XLOOKUP(B208,SongID_DB!$B$2:$B$964,SongID_DB!$A$2:$A$964,,1,1)+2000,_xlfn.XLOOKUP(B208,SongID_DB!$B$2:$B$964,SongID_DB!$A$2:$A$964,,1,1))</f>
        <v>637</v>
      </c>
      <c r="B208" s="48" t="s">
        <v>601</v>
      </c>
      <c r="C208" s="48"/>
      <c r="D208" s="49"/>
      <c r="E208" s="48">
        <v>9</v>
      </c>
      <c r="F208" s="49">
        <v>7</v>
      </c>
      <c r="G208" s="48">
        <v>31</v>
      </c>
      <c r="H208" s="48">
        <f t="shared" si="8"/>
        <v>128</v>
      </c>
      <c r="I208" s="49" t="str">
        <f t="shared" si="9"/>
        <v/>
      </c>
      <c r="J208" s="48">
        <v>0</v>
      </c>
      <c r="K208" s="49">
        <f>IF(P208=1,_xlfn.XLOOKUP(B208,'極スコア(裏)_DB'!$A$2:$A$171,'極スコア(裏)_DB'!$B$2:$B$171,"점수 정보 없음",1,1),_xlfn.XLOOKUP(B208,極スコア_DB!$A$1:$A$962,極スコア_DB!$B$1:$B$962,"점수 정보 없음",1,1))</f>
        <v>1004300</v>
      </c>
      <c r="L208" s="48">
        <v>0</v>
      </c>
      <c r="M208" s="48">
        <v>0</v>
      </c>
      <c r="N208" s="25"/>
      <c r="O208" s="48">
        <v>8</v>
      </c>
      <c r="P208" s="48">
        <v>0</v>
      </c>
    </row>
    <row r="209" spans="1:16" x14ac:dyDescent="0.3">
      <c r="A209" s="25">
        <f>IF(P209=1,_xlfn.XLOOKUP(B209,SongID_DB!$B$2:$B$964,SongID_DB!$A$2:$A$964,,1,1)+2000,_xlfn.XLOOKUP(B209,SongID_DB!$B$2:$B$964,SongID_DB!$A$2:$A$964,,1,1))</f>
        <v>74</v>
      </c>
      <c r="B209" s="48" t="s">
        <v>602</v>
      </c>
      <c r="C209" s="48" t="s">
        <v>764</v>
      </c>
      <c r="D209" s="49"/>
      <c r="E209" s="48">
        <v>9</v>
      </c>
      <c r="F209" s="49">
        <v>7</v>
      </c>
      <c r="G209" s="48">
        <v>32</v>
      </c>
      <c r="H209" s="48">
        <f t="shared" si="8"/>
        <v>128</v>
      </c>
      <c r="I209" s="49" t="str">
        <f t="shared" si="9"/>
        <v>보면분기문제</v>
      </c>
      <c r="J209" s="48">
        <v>0</v>
      </c>
      <c r="K209" s="49">
        <f>IF(P209=1,_xlfn.XLOOKUP(B209,'極スコア(裏)_DB'!$A$2:$A$171,'極スコア(裏)_DB'!$B$2:$B$171,"점수 정보 없음",1,1),_xlfn.XLOOKUP(B209,極スコア_DB!$A$1:$A$962,極スコア_DB!$B$1:$B$962,"점수 정보 없음",1,1))</f>
        <v>0</v>
      </c>
      <c r="L209" s="48">
        <v>0</v>
      </c>
      <c r="M209" s="48">
        <v>0</v>
      </c>
      <c r="N209" s="25"/>
      <c r="O209" s="48">
        <v>8</v>
      </c>
      <c r="P209" s="48">
        <v>0</v>
      </c>
    </row>
    <row r="210" spans="1:16" x14ac:dyDescent="0.3">
      <c r="A210" s="25">
        <f>IF(P210=1,_xlfn.XLOOKUP(B210,SongID_DB!$B$2:$B$964,SongID_DB!$A$2:$A$964,,1,1)+2000,_xlfn.XLOOKUP(B210,SongID_DB!$B$2:$B$964,SongID_DB!$A$2:$A$964,,1,1))</f>
        <v>349</v>
      </c>
      <c r="B210" s="48" t="s">
        <v>603</v>
      </c>
      <c r="C210" s="48" t="s">
        <v>765</v>
      </c>
      <c r="D210" s="49"/>
      <c r="E210" s="48">
        <v>9</v>
      </c>
      <c r="F210" s="49">
        <v>7</v>
      </c>
      <c r="G210" s="48">
        <v>33</v>
      </c>
      <c r="H210" s="48">
        <f t="shared" si="8"/>
        <v>8</v>
      </c>
      <c r="I210" s="49" t="str">
        <f t="shared" si="9"/>
        <v/>
      </c>
      <c r="J210" s="48">
        <v>0</v>
      </c>
      <c r="K210" s="49">
        <f>IF(P210=1,_xlfn.XLOOKUP(B210,'極スコア(裏)_DB'!$A$2:$A$171,'極スコア(裏)_DB'!$B$2:$B$171,"점수 정보 없음",1,1),_xlfn.XLOOKUP(B210,極スコア_DB!$A$1:$A$962,極スコア_DB!$B$1:$B$962,"점수 정보 없음",1,1))</f>
        <v>1004900</v>
      </c>
      <c r="L210" s="48">
        <v>0</v>
      </c>
      <c r="M210" s="48">
        <v>0</v>
      </c>
      <c r="N210" s="25"/>
      <c r="O210" s="48">
        <v>4</v>
      </c>
      <c r="P210" s="48">
        <v>0</v>
      </c>
    </row>
    <row r="211" spans="1:16" x14ac:dyDescent="0.3">
      <c r="A211" s="25">
        <f>IF(P211=1,_xlfn.XLOOKUP(B211,SongID_DB!$B$2:$B$964,SongID_DB!$A$2:$A$964,,1,1)+2000,_xlfn.XLOOKUP(B211,SongID_DB!$B$2:$B$964,SongID_DB!$A$2:$A$964,,1,1))</f>
        <v>74</v>
      </c>
      <c r="B211" s="48" t="s">
        <v>604</v>
      </c>
      <c r="C211" s="48" t="s">
        <v>766</v>
      </c>
      <c r="D211" s="49"/>
      <c r="E211" s="48">
        <v>9</v>
      </c>
      <c r="F211" s="49">
        <v>7</v>
      </c>
      <c r="G211" s="48">
        <v>34</v>
      </c>
      <c r="H211" s="48">
        <f t="shared" si="8"/>
        <v>128</v>
      </c>
      <c r="I211" s="49" t="str">
        <f t="shared" si="9"/>
        <v>보면분기문제</v>
      </c>
      <c r="J211" s="48">
        <v>0</v>
      </c>
      <c r="K211" s="49">
        <f>IF(P211=1,_xlfn.XLOOKUP(B211,'極スコア(裏)_DB'!$A$2:$A$171,'極スコア(裏)_DB'!$B$2:$B$171,"점수 정보 없음",1,1),_xlfn.XLOOKUP(B211,極スコア_DB!$A$1:$A$962,極スコア_DB!$B$1:$B$962,"점수 정보 없음",1,1))</f>
        <v>0</v>
      </c>
      <c r="L211" s="48">
        <v>0</v>
      </c>
      <c r="M211" s="48">
        <v>0</v>
      </c>
      <c r="N211" s="25"/>
      <c r="O211" s="48">
        <v>8</v>
      </c>
      <c r="P211" s="48">
        <v>0</v>
      </c>
    </row>
    <row r="212" spans="1:16" x14ac:dyDescent="0.3">
      <c r="A212" s="25">
        <f>IF(P212=1,_xlfn.XLOOKUP(B212,SongID_DB!$B$2:$B$964,SongID_DB!$A$2:$A$964,,1,1)+2000,_xlfn.XLOOKUP(B212,SongID_DB!$B$2:$B$964,SongID_DB!$A$2:$A$964,,1,1))</f>
        <v>123</v>
      </c>
      <c r="B212" s="48" t="s">
        <v>605</v>
      </c>
      <c r="C212" s="48" t="s">
        <v>767</v>
      </c>
      <c r="D212" s="49"/>
      <c r="E212" s="48">
        <v>9</v>
      </c>
      <c r="F212" s="49">
        <v>7</v>
      </c>
      <c r="G212" s="48">
        <v>35</v>
      </c>
      <c r="H212" s="48">
        <f t="shared" si="8"/>
        <v>128</v>
      </c>
      <c r="I212" s="49" t="str">
        <f t="shared" si="9"/>
        <v>보면분기문제</v>
      </c>
      <c r="J212" s="48">
        <v>0</v>
      </c>
      <c r="K212" s="49">
        <f>IF(P212=1,_xlfn.XLOOKUP(B212,'極スコア(裏)_DB'!$A$2:$A$171,'極スコア(裏)_DB'!$B$2:$B$171,"점수 정보 없음",1,1),_xlfn.XLOOKUP(B212,極スコア_DB!$A$1:$A$962,極スコア_DB!$B$1:$B$962,"점수 정보 없음",1,1))</f>
        <v>1000140</v>
      </c>
      <c r="L212" s="48">
        <v>0</v>
      </c>
      <c r="M212" s="48">
        <v>0</v>
      </c>
      <c r="N212" s="25"/>
      <c r="O212" s="48">
        <v>8</v>
      </c>
      <c r="P212" s="48">
        <v>0</v>
      </c>
    </row>
    <row r="213" spans="1:16" x14ac:dyDescent="0.3">
      <c r="A213" s="25">
        <f>IF(P213=1,_xlfn.XLOOKUP(B213,SongID_DB!$B$2:$B$964,SongID_DB!$A$2:$A$964,,1,1)+2000,_xlfn.XLOOKUP(B213,SongID_DB!$B$2:$B$964,SongID_DB!$A$2:$A$964,,1,1))</f>
        <v>66</v>
      </c>
      <c r="B213" s="48" t="s">
        <v>606</v>
      </c>
      <c r="C213" s="48" t="s">
        <v>111</v>
      </c>
      <c r="D213" s="49"/>
      <c r="E213" s="48">
        <v>9</v>
      </c>
      <c r="F213" s="49">
        <v>7</v>
      </c>
      <c r="G213" s="48">
        <v>36</v>
      </c>
      <c r="H213" s="48">
        <f t="shared" si="8"/>
        <v>64</v>
      </c>
      <c r="I213" s="49" t="str">
        <f t="shared" si="9"/>
        <v/>
      </c>
      <c r="J213" s="48">
        <v>0</v>
      </c>
      <c r="K213" s="49">
        <f>IF(P213=1,_xlfn.XLOOKUP(B213,'極スコア(裏)_DB'!$A$2:$A$171,'極スコア(裏)_DB'!$B$2:$B$171,"점수 정보 없음",1,1),_xlfn.XLOOKUP(B213,極スコア_DB!$A$1:$A$962,極スコア_DB!$B$1:$B$962,"점수 정보 없음",1,1))</f>
        <v>1002500</v>
      </c>
      <c r="L213" s="48">
        <v>0</v>
      </c>
      <c r="M213" s="48">
        <v>0</v>
      </c>
      <c r="N213" s="25"/>
      <c r="O213" s="48">
        <v>7</v>
      </c>
      <c r="P213" s="48">
        <v>0</v>
      </c>
    </row>
    <row r="214" spans="1:16" x14ac:dyDescent="0.3">
      <c r="A214" s="25">
        <f>IF(P214=1,_xlfn.XLOOKUP(B214,SongID_DB!$B$2:$B$964,SongID_DB!$A$2:$A$964,,1,1)+2000,_xlfn.XLOOKUP(B214,SongID_DB!$B$2:$B$964,SongID_DB!$A$2:$A$964,,1,1))</f>
        <v>190</v>
      </c>
      <c r="B214" s="48" t="s">
        <v>607</v>
      </c>
      <c r="C214" s="48" t="s">
        <v>768</v>
      </c>
      <c r="D214" s="49"/>
      <c r="E214" s="48">
        <v>9</v>
      </c>
      <c r="F214" s="49">
        <v>7</v>
      </c>
      <c r="G214" s="48">
        <v>37</v>
      </c>
      <c r="H214" s="48">
        <f t="shared" si="8"/>
        <v>128</v>
      </c>
      <c r="I214" s="49" t="str">
        <f t="shared" si="9"/>
        <v>보면분기문제</v>
      </c>
      <c r="J214" s="48">
        <v>0</v>
      </c>
      <c r="K214" s="49">
        <f>IF(P214=1,_xlfn.XLOOKUP(B214,'極スコア(裏)_DB'!$A$2:$A$171,'極スコア(裏)_DB'!$B$2:$B$171,"점수 정보 없음",1,1),_xlfn.XLOOKUP(B214,極スコア_DB!$A$1:$A$962,極スコア_DB!$B$1:$B$962,"점수 정보 없음",1,1))</f>
        <v>1000130</v>
      </c>
      <c r="L214" s="48">
        <v>0</v>
      </c>
      <c r="M214" s="48">
        <v>0</v>
      </c>
      <c r="N214" s="25"/>
      <c r="O214" s="48">
        <v>8</v>
      </c>
      <c r="P214" s="48">
        <v>0</v>
      </c>
    </row>
    <row r="215" spans="1:16" x14ac:dyDescent="0.3">
      <c r="A215" s="25">
        <f>IF(P215=1,_xlfn.XLOOKUP(B215,SongID_DB!$B$2:$B$964,SongID_DB!$A$2:$A$964,,1,1)+2000,_xlfn.XLOOKUP(B215,SongID_DB!$B$2:$B$964,SongID_DB!$A$2:$A$964,,1,1))</f>
        <v>959</v>
      </c>
      <c r="B215" s="48" t="s">
        <v>608</v>
      </c>
      <c r="C215" s="48" t="s">
        <v>769</v>
      </c>
      <c r="D215" s="49"/>
      <c r="E215" s="48">
        <v>9</v>
      </c>
      <c r="F215" s="49">
        <v>7</v>
      </c>
      <c r="G215" s="48">
        <v>38</v>
      </c>
      <c r="H215" s="48">
        <f t="shared" si="8"/>
        <v>128</v>
      </c>
      <c r="I215" s="49" t="str">
        <f t="shared" si="9"/>
        <v/>
      </c>
      <c r="J215" s="48">
        <v>0</v>
      </c>
      <c r="K215" s="49">
        <f>IF(P215=1,_xlfn.XLOOKUP(B215,'極スコア(裏)_DB'!$A$2:$A$171,'極スコア(裏)_DB'!$B$2:$B$171,"점수 정보 없음",1,1),_xlfn.XLOOKUP(B215,極スコア_DB!$A$1:$A$962,極スコア_DB!$B$1:$B$962,"점수 정보 없음",1,1))</f>
        <v>1005170</v>
      </c>
      <c r="L215" s="48">
        <v>0</v>
      </c>
      <c r="M215" s="48">
        <v>0</v>
      </c>
      <c r="N215" s="25"/>
      <c r="O215" s="48">
        <v>8</v>
      </c>
      <c r="P215" s="48">
        <v>0</v>
      </c>
    </row>
    <row r="216" spans="1:16" x14ac:dyDescent="0.3">
      <c r="A216" s="25">
        <f>IF(P216=1,_xlfn.XLOOKUP(B216,SongID_DB!$B$2:$B$964,SongID_DB!$A$2:$A$964,,1,1)+2000,_xlfn.XLOOKUP(B216,SongID_DB!$B$2:$B$964,SongID_DB!$A$2:$A$964,,1,1))</f>
        <v>639</v>
      </c>
      <c r="B216" s="48" t="s">
        <v>609</v>
      </c>
      <c r="C216" s="48" t="s">
        <v>770</v>
      </c>
      <c r="D216" s="49"/>
      <c r="E216" s="48">
        <v>9</v>
      </c>
      <c r="F216" s="49">
        <v>7</v>
      </c>
      <c r="G216" s="48">
        <v>39</v>
      </c>
      <c r="H216" s="48">
        <f t="shared" si="8"/>
        <v>32</v>
      </c>
      <c r="I216" s="49" t="str">
        <f t="shared" si="9"/>
        <v/>
      </c>
      <c r="J216" s="48">
        <v>0</v>
      </c>
      <c r="K216" s="49">
        <f>IF(P216=1,_xlfn.XLOOKUP(B216,'極スコア(裏)_DB'!$A$2:$A$171,'極スコア(裏)_DB'!$B$2:$B$171,"점수 정보 없음",1,1),_xlfn.XLOOKUP(B216,極スコア_DB!$A$1:$A$962,極スコア_DB!$B$1:$B$962,"점수 정보 없음",1,1))</f>
        <v>1003990</v>
      </c>
      <c r="L216" s="48">
        <v>0</v>
      </c>
      <c r="M216" s="48">
        <v>0</v>
      </c>
      <c r="N216" s="25"/>
      <c r="O216" s="48">
        <v>6</v>
      </c>
      <c r="P216" s="48">
        <v>0</v>
      </c>
    </row>
    <row r="217" spans="1:16" x14ac:dyDescent="0.3">
      <c r="A217" s="25">
        <f>IF(P217=1,_xlfn.XLOOKUP(B217,SongID_DB!$B$2:$B$964,SongID_DB!$A$2:$A$964,,1,1)+2000,_xlfn.XLOOKUP(B217,SongID_DB!$B$2:$B$964,SongID_DB!$A$2:$A$964,,1,1))</f>
        <v>2580</v>
      </c>
      <c r="B217" s="48" t="s">
        <v>840</v>
      </c>
      <c r="C217" s="48"/>
      <c r="D217" s="49"/>
      <c r="E217" s="48">
        <v>9</v>
      </c>
      <c r="F217" s="49">
        <v>7</v>
      </c>
      <c r="G217" s="48">
        <v>40</v>
      </c>
      <c r="H217" s="48">
        <f t="shared" si="8"/>
        <v>128</v>
      </c>
      <c r="I217" s="49" t="str">
        <f t="shared" si="9"/>
        <v/>
      </c>
      <c r="J217" s="48">
        <v>0</v>
      </c>
      <c r="K217" s="49">
        <f>IF(P217=1,_xlfn.XLOOKUP(B217,'極スコア(裏)_DB'!$A$2:$A$171,'極スコア(裏)_DB'!$B$2:$B$171,"점수 정보 없음",1,1),_xlfn.XLOOKUP(B217,極スコア_DB!$A$1:$A$962,極スコア_DB!$B$1:$B$962,"점수 정보 없음",1,1))</f>
        <v>1005880</v>
      </c>
      <c r="L217" s="48">
        <v>0</v>
      </c>
      <c r="M217" s="48">
        <v>0</v>
      </c>
      <c r="N217" s="25"/>
      <c r="O217" s="48">
        <v>8</v>
      </c>
      <c r="P217" s="48">
        <v>1</v>
      </c>
    </row>
    <row r="218" spans="1:16" x14ac:dyDescent="0.3">
      <c r="A218" s="25">
        <f>IF(P218=1,_xlfn.XLOOKUP(B218,SongID_DB!$B$2:$B$964,SongID_DB!$A$2:$A$964,,1,1)+2000,_xlfn.XLOOKUP(B218,SongID_DB!$B$2:$B$964,SongID_DB!$A$2:$A$964,,1,1))</f>
        <v>425</v>
      </c>
      <c r="B218" s="48" t="s">
        <v>611</v>
      </c>
      <c r="C218" s="48" t="s">
        <v>182</v>
      </c>
      <c r="D218" s="49"/>
      <c r="E218" s="48">
        <v>9</v>
      </c>
      <c r="F218" s="49">
        <v>7</v>
      </c>
      <c r="G218" s="48">
        <v>41</v>
      </c>
      <c r="H218" s="48">
        <f t="shared" si="8"/>
        <v>128</v>
      </c>
      <c r="I218" s="49" t="str">
        <f t="shared" si="9"/>
        <v/>
      </c>
      <c r="J218" s="48">
        <v>0</v>
      </c>
      <c r="K218" s="49">
        <f>IF(P218=1,_xlfn.XLOOKUP(B218,'極スコア(裏)_DB'!$A$2:$A$171,'極スコア(裏)_DB'!$B$2:$B$171,"점수 정보 없음",1,1),_xlfn.XLOOKUP(B218,極スコア_DB!$A$1:$A$962,極スコア_DB!$B$1:$B$962,"점수 정보 없음",1,1))</f>
        <v>1005650</v>
      </c>
      <c r="L218" s="48">
        <v>0</v>
      </c>
      <c r="M218" s="48">
        <v>0</v>
      </c>
      <c r="N218" s="25"/>
      <c r="O218" s="48">
        <v>8</v>
      </c>
      <c r="P218" s="48">
        <v>0</v>
      </c>
    </row>
    <row r="219" spans="1:16" x14ac:dyDescent="0.3">
      <c r="A219" s="25">
        <f>IF(P219=1,_xlfn.XLOOKUP(B219,SongID_DB!$B$2:$B$964,SongID_DB!$A$2:$A$964,,1,1)+2000,_xlfn.XLOOKUP(B219,SongID_DB!$B$2:$B$964,SongID_DB!$A$2:$A$964,,1,1))</f>
        <v>651</v>
      </c>
      <c r="B219" s="48" t="s">
        <v>612</v>
      </c>
      <c r="C219" s="48" t="s">
        <v>771</v>
      </c>
      <c r="D219" s="49"/>
      <c r="E219" s="48">
        <v>9</v>
      </c>
      <c r="F219" s="49">
        <v>7</v>
      </c>
      <c r="G219" s="48">
        <v>42</v>
      </c>
      <c r="H219" s="48">
        <f t="shared" si="8"/>
        <v>128</v>
      </c>
      <c r="I219" s="49" t="str">
        <f t="shared" si="9"/>
        <v/>
      </c>
      <c r="J219" s="48">
        <v>0</v>
      </c>
      <c r="K219" s="49">
        <f>IF(P219=1,_xlfn.XLOOKUP(B219,'極スコア(裏)_DB'!$A$2:$A$171,'極スコア(裏)_DB'!$B$2:$B$171,"점수 정보 없음",1,1),_xlfn.XLOOKUP(B219,極スコア_DB!$A$1:$A$962,極スコア_DB!$B$1:$B$962,"점수 정보 없음",1,1))</f>
        <v>1002770</v>
      </c>
      <c r="L219" s="48">
        <v>0</v>
      </c>
      <c r="M219" s="48">
        <v>0</v>
      </c>
      <c r="N219" s="25"/>
      <c r="O219" s="48">
        <v>8</v>
      </c>
      <c r="P219" s="48">
        <v>0</v>
      </c>
    </row>
    <row r="220" spans="1:16" x14ac:dyDescent="0.3">
      <c r="A220" s="25">
        <f>IF(P220=1,_xlfn.XLOOKUP(B220,SongID_DB!$B$2:$B$964,SongID_DB!$A$2:$A$964,,1,1)+2000,_xlfn.XLOOKUP(B220,SongID_DB!$B$2:$B$964,SongID_DB!$A$2:$A$964,,1,1))</f>
        <v>180</v>
      </c>
      <c r="B220" s="48" t="s">
        <v>613</v>
      </c>
      <c r="C220" s="48" t="s">
        <v>772</v>
      </c>
      <c r="D220" s="49"/>
      <c r="E220" s="48">
        <v>9</v>
      </c>
      <c r="F220" s="49">
        <v>7</v>
      </c>
      <c r="G220" s="48">
        <v>43</v>
      </c>
      <c r="H220" s="48">
        <f t="shared" si="8"/>
        <v>128</v>
      </c>
      <c r="I220" s="49" t="str">
        <f t="shared" si="9"/>
        <v/>
      </c>
      <c r="J220" s="48">
        <v>0</v>
      </c>
      <c r="K220" s="49">
        <f>IF(P220=1,_xlfn.XLOOKUP(B220,'極スコア(裏)_DB'!$A$2:$A$171,'極スコア(裏)_DB'!$B$2:$B$171,"점수 정보 없음",1,1),_xlfn.XLOOKUP(B220,極スコア_DB!$A$1:$A$962,極スコア_DB!$B$1:$B$962,"점수 정보 없음",1,1))</f>
        <v>0</v>
      </c>
      <c r="L220" s="48">
        <v>0</v>
      </c>
      <c r="M220" s="48">
        <v>0</v>
      </c>
      <c r="N220" s="25"/>
      <c r="O220" s="48">
        <v>8</v>
      </c>
      <c r="P220" s="48">
        <v>0</v>
      </c>
    </row>
    <row r="221" spans="1:16" x14ac:dyDescent="0.3">
      <c r="A221" s="25">
        <f>IF(P221=1,_xlfn.XLOOKUP(B221,SongID_DB!$B$2:$B$964,SongID_DB!$A$2:$A$964,,1,1)+2000,_xlfn.XLOOKUP(B221,SongID_DB!$B$2:$B$964,SongID_DB!$A$2:$A$964,,1,1))</f>
        <v>487</v>
      </c>
      <c r="B221" s="48" t="s">
        <v>614</v>
      </c>
      <c r="C221" s="48" t="s">
        <v>773</v>
      </c>
      <c r="D221" s="49"/>
      <c r="E221" s="48">
        <v>9</v>
      </c>
      <c r="F221" s="49">
        <v>7</v>
      </c>
      <c r="G221" s="48">
        <v>44</v>
      </c>
      <c r="H221" s="48">
        <f t="shared" si="8"/>
        <v>32</v>
      </c>
      <c r="I221" s="49" t="str">
        <f t="shared" si="9"/>
        <v/>
      </c>
      <c r="J221" s="48">
        <v>0</v>
      </c>
      <c r="K221" s="49">
        <f>IF(P221=1,_xlfn.XLOOKUP(B221,'極スコア(裏)_DB'!$A$2:$A$171,'極スコア(裏)_DB'!$B$2:$B$171,"점수 정보 없음",1,1),_xlfn.XLOOKUP(B221,極スコア_DB!$A$1:$A$962,極スコア_DB!$B$1:$B$962,"점수 정보 없음",1,1))</f>
        <v>1004280</v>
      </c>
      <c r="L221" s="48">
        <v>0</v>
      </c>
      <c r="M221" s="48">
        <v>0</v>
      </c>
      <c r="N221" s="25"/>
      <c r="O221" s="48">
        <v>6</v>
      </c>
      <c r="P221" s="48">
        <v>0</v>
      </c>
    </row>
    <row r="222" spans="1:16" x14ac:dyDescent="0.3">
      <c r="A222" s="25">
        <f>IF(P222=1,_xlfn.XLOOKUP(B222,SongID_DB!$B$2:$B$964,SongID_DB!$A$2:$A$964,,1,1)+2000,_xlfn.XLOOKUP(B222,SongID_DB!$B$2:$B$964,SongID_DB!$A$2:$A$964,,1,1))</f>
        <v>2911</v>
      </c>
      <c r="B222" s="50" t="s">
        <v>841</v>
      </c>
      <c r="C222" s="50" t="s">
        <v>774</v>
      </c>
      <c r="D222" s="51"/>
      <c r="E222" s="50">
        <v>9</v>
      </c>
      <c r="F222" s="51">
        <v>8</v>
      </c>
      <c r="G222" s="50">
        <v>0</v>
      </c>
      <c r="H222" s="50">
        <f>2^O222/2</f>
        <v>1</v>
      </c>
      <c r="I222" s="51" t="str">
        <f t="shared" si="9"/>
        <v/>
      </c>
      <c r="J222" s="50">
        <v>0</v>
      </c>
      <c r="K222" s="51">
        <f>IF(P222=1,_xlfn.XLOOKUP(B222,'極スコア(裏)_DB'!$A$2:$A$171,'極スコア(裏)_DB'!$B$2:$B$171,"점수 정보 없음",1,1),_xlfn.XLOOKUP(B222,極スコア_DB!$A$1:$A$962,極スコア_DB!$B$1:$B$962,"점수 정보 없음",1,1))</f>
        <v>1000200</v>
      </c>
      <c r="L222" s="50">
        <v>0</v>
      </c>
      <c r="M222" s="50">
        <v>0</v>
      </c>
      <c r="N222" s="25"/>
      <c r="O222" s="50">
        <v>1</v>
      </c>
      <c r="P222" s="50">
        <v>1</v>
      </c>
    </row>
    <row r="223" spans="1:16" x14ac:dyDescent="0.3">
      <c r="A223" s="25">
        <f>IF(P223=1,_xlfn.XLOOKUP(B223,SongID_DB!$B$2:$B$964,SongID_DB!$A$2:$A$964,,1,1)+2000,_xlfn.XLOOKUP(B223,SongID_DB!$B$2:$B$964,SongID_DB!$A$2:$A$964,,1,1))</f>
        <v>410</v>
      </c>
      <c r="B223" s="50" t="s">
        <v>616</v>
      </c>
      <c r="C223" s="50" t="s">
        <v>775</v>
      </c>
      <c r="D223" s="51"/>
      <c r="E223" s="50">
        <v>9</v>
      </c>
      <c r="F223" s="51">
        <v>8</v>
      </c>
      <c r="G223" s="50">
        <v>1</v>
      </c>
      <c r="H223" s="50">
        <f t="shared" ref="H223:H257" si="10">2^O223/2</f>
        <v>128</v>
      </c>
      <c r="I223" s="51" t="str">
        <f t="shared" si="9"/>
        <v/>
      </c>
      <c r="J223" s="50">
        <v>0</v>
      </c>
      <c r="K223" s="51">
        <f>IF(P223=1,_xlfn.XLOOKUP(B223,'極スコア(裏)_DB'!$A$2:$A$171,'極スコア(裏)_DB'!$B$2:$B$171,"점수 정보 없음",1,1),_xlfn.XLOOKUP(B223,極スコア_DB!$A$1:$A$962,極スコア_DB!$B$1:$B$962,"점수 정보 없음",1,1))</f>
        <v>1004520</v>
      </c>
      <c r="L223" s="50">
        <v>0</v>
      </c>
      <c r="M223" s="50">
        <v>0</v>
      </c>
      <c r="N223" s="25"/>
      <c r="O223" s="50">
        <v>8</v>
      </c>
      <c r="P223" s="50">
        <v>0</v>
      </c>
    </row>
    <row r="224" spans="1:16" x14ac:dyDescent="0.3">
      <c r="A224" s="25">
        <f>IF(P224=1,_xlfn.XLOOKUP(B224,SongID_DB!$B$2:$B$964,SongID_DB!$A$2:$A$964,,1,1)+2000,_xlfn.XLOOKUP(B224,SongID_DB!$B$2:$B$964,SongID_DB!$A$2:$A$964,,1,1))</f>
        <v>813</v>
      </c>
      <c r="B224" s="50" t="s">
        <v>617</v>
      </c>
      <c r="C224" s="50" t="s">
        <v>776</v>
      </c>
      <c r="D224" s="51"/>
      <c r="E224" s="50">
        <v>9</v>
      </c>
      <c r="F224" s="51">
        <v>8</v>
      </c>
      <c r="G224" s="50">
        <v>2</v>
      </c>
      <c r="H224" s="50">
        <f t="shared" si="10"/>
        <v>2</v>
      </c>
      <c r="I224" s="51" t="str">
        <f t="shared" si="9"/>
        <v/>
      </c>
      <c r="J224" s="50">
        <v>0</v>
      </c>
      <c r="K224" s="51">
        <f>IF(P224=1,_xlfn.XLOOKUP(B224,'極スコア(裏)_DB'!$A$2:$A$171,'極スコア(裏)_DB'!$B$2:$B$171,"점수 정보 없음",1,1),_xlfn.XLOOKUP(B224,極スコア_DB!$A$1:$A$962,極スコア_DB!$B$1:$B$962,"점수 정보 없음",1,1))</f>
        <v>1002800</v>
      </c>
      <c r="L224" s="50">
        <v>0</v>
      </c>
      <c r="M224" s="50">
        <v>0</v>
      </c>
      <c r="N224" s="25"/>
      <c r="O224" s="50">
        <v>2</v>
      </c>
      <c r="P224" s="50">
        <v>0</v>
      </c>
    </row>
    <row r="225" spans="1:16" x14ac:dyDescent="0.3">
      <c r="A225" s="25">
        <f>IF(P225=1,_xlfn.XLOOKUP(B225,SongID_DB!$B$2:$B$964,SongID_DB!$A$2:$A$964,,1,1)+2000,_xlfn.XLOOKUP(B225,SongID_DB!$B$2:$B$964,SongID_DB!$A$2:$A$964,,1,1))</f>
        <v>108</v>
      </c>
      <c r="B225" s="50" t="s">
        <v>618</v>
      </c>
      <c r="C225" s="50" t="s">
        <v>777</v>
      </c>
      <c r="D225" s="51"/>
      <c r="E225" s="50">
        <v>9</v>
      </c>
      <c r="F225" s="51">
        <v>8</v>
      </c>
      <c r="G225" s="50">
        <v>3</v>
      </c>
      <c r="H225" s="50">
        <f t="shared" si="10"/>
        <v>128</v>
      </c>
      <c r="I225" s="51" t="str">
        <f t="shared" si="9"/>
        <v>보면분기문제</v>
      </c>
      <c r="J225" s="50">
        <v>0</v>
      </c>
      <c r="K225" s="51">
        <f>IF(P225=1,_xlfn.XLOOKUP(B225,'極スコア(裏)_DB'!$A$2:$A$171,'極スコア(裏)_DB'!$B$2:$B$171,"점수 정보 없음",1,1),_xlfn.XLOOKUP(B225,極スコア_DB!$A$1:$A$962,極スコア_DB!$B$1:$B$962,"점수 정보 없음",1,1))</f>
        <v>0</v>
      </c>
      <c r="L225" s="50">
        <v>0</v>
      </c>
      <c r="M225" s="50">
        <v>0</v>
      </c>
      <c r="N225" s="25"/>
      <c r="O225" s="50">
        <v>8</v>
      </c>
      <c r="P225" s="50">
        <v>0</v>
      </c>
    </row>
    <row r="226" spans="1:16" x14ac:dyDescent="0.3">
      <c r="A226" s="25">
        <f>IF(P226=1,_xlfn.XLOOKUP(B226,SongID_DB!$B$2:$B$964,SongID_DB!$A$2:$A$964,,1,1)+2000,_xlfn.XLOOKUP(B226,SongID_DB!$B$2:$B$964,SongID_DB!$A$2:$A$964,,1,1))</f>
        <v>2511</v>
      </c>
      <c r="B226" s="50" t="s">
        <v>619</v>
      </c>
      <c r="C226" s="50"/>
      <c r="D226" s="51"/>
      <c r="E226" s="50">
        <v>9</v>
      </c>
      <c r="F226" s="51">
        <v>8</v>
      </c>
      <c r="G226" s="50">
        <v>4</v>
      </c>
      <c r="H226" s="50">
        <f t="shared" si="10"/>
        <v>16</v>
      </c>
      <c r="I226" s="51" t="str">
        <f t="shared" si="9"/>
        <v/>
      </c>
      <c r="J226" s="50">
        <v>0</v>
      </c>
      <c r="K226" s="51">
        <f>IF(P226=1,_xlfn.XLOOKUP(B226,'極スコア(裏)_DB'!$A$2:$A$171,'極スコア(裏)_DB'!$B$2:$B$171,"점수 정보 없음",1,1),_xlfn.XLOOKUP(B226,極スコア_DB!$A$1:$A$962,極スコア_DB!$B$1:$B$962,"점수 정보 없음",1,1))</f>
        <v>1000720</v>
      </c>
      <c r="L226" s="50">
        <v>0</v>
      </c>
      <c r="M226" s="50">
        <v>0</v>
      </c>
      <c r="N226" s="25"/>
      <c r="O226" s="50">
        <v>5</v>
      </c>
      <c r="P226" s="50">
        <v>1</v>
      </c>
    </row>
    <row r="227" spans="1:16" x14ac:dyDescent="0.3">
      <c r="A227" s="25">
        <f>IF(P227=1,_xlfn.XLOOKUP(B227,SongID_DB!$B$2:$B$964,SongID_DB!$A$2:$A$964,,1,1)+2000,_xlfn.XLOOKUP(B227,SongID_DB!$B$2:$B$964,SongID_DB!$A$2:$A$964,,1,1))</f>
        <v>1057</v>
      </c>
      <c r="B227" s="50" t="s">
        <v>620</v>
      </c>
      <c r="C227" s="50" t="s">
        <v>778</v>
      </c>
      <c r="D227" s="51"/>
      <c r="E227" s="50">
        <v>9</v>
      </c>
      <c r="F227" s="51">
        <v>8</v>
      </c>
      <c r="G227" s="50">
        <v>5</v>
      </c>
      <c r="H227" s="50">
        <f t="shared" si="10"/>
        <v>32</v>
      </c>
      <c r="I227" s="51" t="str">
        <f t="shared" si="9"/>
        <v/>
      </c>
      <c r="J227" s="50">
        <v>0</v>
      </c>
      <c r="K227" s="51">
        <f>IF(P227=1,_xlfn.XLOOKUP(B227,'極スコア(裏)_DB'!$A$2:$A$171,'極スコア(裏)_DB'!$B$2:$B$171,"점수 정보 없음",1,1),_xlfn.XLOOKUP(B227,極スコア_DB!$A$1:$A$962,極スコア_DB!$B$1:$B$962,"점수 정보 없음",1,1))</f>
        <v>1002420</v>
      </c>
      <c r="L227" s="50">
        <v>0</v>
      </c>
      <c r="M227" s="50">
        <v>0</v>
      </c>
      <c r="N227" s="25"/>
      <c r="O227" s="50">
        <v>6</v>
      </c>
      <c r="P227" s="50">
        <v>0</v>
      </c>
    </row>
    <row r="228" spans="1:16" x14ac:dyDescent="0.3">
      <c r="A228" s="25">
        <f>IF(P228=1,_xlfn.XLOOKUP(B228,SongID_DB!$B$2:$B$964,SongID_DB!$A$2:$A$964,,1,1)+2000,_xlfn.XLOOKUP(B228,SongID_DB!$B$2:$B$964,SongID_DB!$A$2:$A$964,,1,1))</f>
        <v>432</v>
      </c>
      <c r="B228" s="50" t="s">
        <v>621</v>
      </c>
      <c r="C228" s="50" t="s">
        <v>779</v>
      </c>
      <c r="D228" s="51"/>
      <c r="E228" s="50">
        <v>9</v>
      </c>
      <c r="F228" s="51">
        <v>8</v>
      </c>
      <c r="G228" s="50">
        <v>6</v>
      </c>
      <c r="H228" s="50">
        <f t="shared" si="10"/>
        <v>128</v>
      </c>
      <c r="I228" s="51" t="str">
        <f t="shared" si="9"/>
        <v/>
      </c>
      <c r="J228" s="50">
        <v>0</v>
      </c>
      <c r="K228" s="51">
        <f>IF(P228=1,_xlfn.XLOOKUP(B228,'極スコア(裏)_DB'!$A$2:$A$171,'極スコア(裏)_DB'!$B$2:$B$171,"점수 정보 없음",1,1),_xlfn.XLOOKUP(B228,極スコア_DB!$A$1:$A$962,極スコア_DB!$B$1:$B$962,"점수 정보 없음",1,1))</f>
        <v>1005040</v>
      </c>
      <c r="L228" s="50">
        <v>0</v>
      </c>
      <c r="M228" s="50">
        <v>0</v>
      </c>
      <c r="N228" s="25"/>
      <c r="O228" s="50">
        <v>8</v>
      </c>
      <c r="P228" s="50">
        <v>0</v>
      </c>
    </row>
    <row r="229" spans="1:16" x14ac:dyDescent="0.3">
      <c r="A229" s="25">
        <f>IF(P229=1,_xlfn.XLOOKUP(B229,SongID_DB!$B$2:$B$964,SongID_DB!$A$2:$A$964,,1,1)+2000,_xlfn.XLOOKUP(B229,SongID_DB!$B$2:$B$964,SongID_DB!$A$2:$A$964,,1,1))</f>
        <v>970</v>
      </c>
      <c r="B229" s="50" t="s">
        <v>622</v>
      </c>
      <c r="C229" s="50"/>
      <c r="D229" s="51"/>
      <c r="E229" s="50">
        <v>9</v>
      </c>
      <c r="F229" s="51">
        <v>8</v>
      </c>
      <c r="G229" s="50">
        <v>7</v>
      </c>
      <c r="H229" s="50">
        <f t="shared" si="10"/>
        <v>32</v>
      </c>
      <c r="I229" s="51" t="str">
        <f t="shared" si="9"/>
        <v/>
      </c>
      <c r="J229" s="50">
        <v>0</v>
      </c>
      <c r="K229" s="51">
        <f>IF(P229=1,_xlfn.XLOOKUP(B229,'極スコア(裏)_DB'!$A$2:$A$171,'極スコア(裏)_DB'!$B$2:$B$171,"점수 정보 없음",1,1),_xlfn.XLOOKUP(B229,極スコア_DB!$A$1:$A$962,極スコア_DB!$B$1:$B$962,"점수 정보 없음",1,1))</f>
        <v>1007200</v>
      </c>
      <c r="L229" s="50">
        <v>0</v>
      </c>
      <c r="M229" s="50">
        <v>0</v>
      </c>
      <c r="N229" s="25"/>
      <c r="O229" s="50">
        <v>6</v>
      </c>
      <c r="P229" s="50">
        <v>0</v>
      </c>
    </row>
    <row r="230" spans="1:16" x14ac:dyDescent="0.3">
      <c r="A230" s="25">
        <f>IF(P230=1,_xlfn.XLOOKUP(B230,SongID_DB!$B$2:$B$964,SongID_DB!$A$2:$A$964,,1,1)+2000,_xlfn.XLOOKUP(B230,SongID_DB!$B$2:$B$964,SongID_DB!$A$2:$A$964,,1,1))</f>
        <v>660</v>
      </c>
      <c r="B230" s="50" t="s">
        <v>623</v>
      </c>
      <c r="C230" s="50" t="s">
        <v>780</v>
      </c>
      <c r="D230" s="51"/>
      <c r="E230" s="50">
        <v>9</v>
      </c>
      <c r="F230" s="51">
        <v>8</v>
      </c>
      <c r="G230" s="50">
        <v>8</v>
      </c>
      <c r="H230" s="50">
        <f t="shared" si="10"/>
        <v>8</v>
      </c>
      <c r="I230" s="51" t="str">
        <f t="shared" si="9"/>
        <v/>
      </c>
      <c r="J230" s="50">
        <v>0</v>
      </c>
      <c r="K230" s="51">
        <f>IF(P230=1,_xlfn.XLOOKUP(B230,'極スコア(裏)_DB'!$A$2:$A$171,'極スコア(裏)_DB'!$B$2:$B$171,"점수 정보 없음",1,1),_xlfn.XLOOKUP(B230,極スコア_DB!$A$1:$A$962,極スコア_DB!$B$1:$B$962,"점수 정보 없음",1,1))</f>
        <v>1002580</v>
      </c>
      <c r="L230" s="50">
        <v>0</v>
      </c>
      <c r="M230" s="50">
        <v>0</v>
      </c>
      <c r="N230" s="25"/>
      <c r="O230" s="50">
        <v>4</v>
      </c>
      <c r="P230" s="50">
        <v>0</v>
      </c>
    </row>
    <row r="231" spans="1:16" x14ac:dyDescent="0.3">
      <c r="A231" s="25">
        <f>IF(P231=1,_xlfn.XLOOKUP(B231,SongID_DB!$B$2:$B$964,SongID_DB!$A$2:$A$964,,1,1)+2000,_xlfn.XLOOKUP(B231,SongID_DB!$B$2:$B$964,SongID_DB!$A$2:$A$964,,1,1))</f>
        <v>74</v>
      </c>
      <c r="B231" s="50" t="s">
        <v>624</v>
      </c>
      <c r="C231" s="50" t="s">
        <v>781</v>
      </c>
      <c r="D231" s="51"/>
      <c r="E231" s="50">
        <v>9</v>
      </c>
      <c r="F231" s="51">
        <v>8</v>
      </c>
      <c r="G231" s="50">
        <v>9</v>
      </c>
      <c r="H231" s="50">
        <f t="shared" si="10"/>
        <v>128</v>
      </c>
      <c r="I231" s="51" t="str">
        <f t="shared" si="9"/>
        <v>보면분기문제</v>
      </c>
      <c r="J231" s="50">
        <v>0</v>
      </c>
      <c r="K231" s="51">
        <f>IF(P231=1,_xlfn.XLOOKUP(B231,'極スコア(裏)_DB'!$A$2:$A$171,'極スコア(裏)_DB'!$B$2:$B$171,"점수 정보 없음",1,1),_xlfn.XLOOKUP(B231,極スコア_DB!$A$1:$A$962,極スコア_DB!$B$1:$B$962,"점수 정보 없음",1,1))</f>
        <v>0</v>
      </c>
      <c r="L231" s="50">
        <v>0</v>
      </c>
      <c r="M231" s="50">
        <v>0</v>
      </c>
      <c r="N231" s="25"/>
      <c r="O231" s="50">
        <v>8</v>
      </c>
      <c r="P231" s="50">
        <v>0</v>
      </c>
    </row>
    <row r="232" spans="1:16" x14ac:dyDescent="0.3">
      <c r="A232" s="25">
        <f>IF(P232=1,_xlfn.XLOOKUP(B232,SongID_DB!$B$2:$B$964,SongID_DB!$A$2:$A$964,,1,1)+2000,_xlfn.XLOOKUP(B232,SongID_DB!$B$2:$B$964,SongID_DB!$A$2:$A$964,,1,1))</f>
        <v>701</v>
      </c>
      <c r="B232" s="50" t="s">
        <v>625</v>
      </c>
      <c r="C232" s="50" t="s">
        <v>782</v>
      </c>
      <c r="D232" s="51"/>
      <c r="E232" s="50">
        <v>9</v>
      </c>
      <c r="F232" s="51">
        <v>8</v>
      </c>
      <c r="G232" s="50">
        <v>10</v>
      </c>
      <c r="H232" s="50">
        <f t="shared" si="10"/>
        <v>128</v>
      </c>
      <c r="I232" s="51" t="str">
        <f t="shared" si="9"/>
        <v/>
      </c>
      <c r="J232" s="50">
        <v>0</v>
      </c>
      <c r="K232" s="51">
        <f>IF(P232=1,_xlfn.XLOOKUP(B232,'極スコア(裏)_DB'!$A$2:$A$171,'極スコア(裏)_DB'!$B$2:$B$171,"점수 정보 없음",1,1),_xlfn.XLOOKUP(B232,極スコア_DB!$A$1:$A$962,極スコア_DB!$B$1:$B$962,"점수 정보 없음",1,1))</f>
        <v>0</v>
      </c>
      <c r="L232" s="50">
        <v>0</v>
      </c>
      <c r="M232" s="50">
        <v>0</v>
      </c>
      <c r="N232" s="25"/>
      <c r="O232" s="50">
        <v>8</v>
      </c>
      <c r="P232" s="50">
        <v>0</v>
      </c>
    </row>
    <row r="233" spans="1:16" x14ac:dyDescent="0.3">
      <c r="A233" s="25">
        <f>IF(P233=1,_xlfn.XLOOKUP(B233,SongID_DB!$B$2:$B$964,SongID_DB!$A$2:$A$964,,1,1)+2000,_xlfn.XLOOKUP(B233,SongID_DB!$B$2:$B$964,SongID_DB!$A$2:$A$964,,1,1))</f>
        <v>226</v>
      </c>
      <c r="B233" s="50" t="s">
        <v>626</v>
      </c>
      <c r="C233" s="50" t="s">
        <v>783</v>
      </c>
      <c r="D233" s="51"/>
      <c r="E233" s="50">
        <v>9</v>
      </c>
      <c r="F233" s="51">
        <v>8</v>
      </c>
      <c r="G233" s="50">
        <v>11</v>
      </c>
      <c r="H233" s="50">
        <f t="shared" si="10"/>
        <v>16</v>
      </c>
      <c r="I233" s="51" t="str">
        <f t="shared" si="9"/>
        <v/>
      </c>
      <c r="J233" s="50">
        <v>0</v>
      </c>
      <c r="K233" s="51">
        <f>IF(P233=1,_xlfn.XLOOKUP(B233,'極スコア(裏)_DB'!$A$2:$A$171,'極スコア(裏)_DB'!$B$2:$B$171,"점수 정보 없음",1,1),_xlfn.XLOOKUP(B233,極スコア_DB!$A$1:$A$962,極スコア_DB!$B$1:$B$962,"점수 정보 없음",1,1))</f>
        <v>1003150</v>
      </c>
      <c r="L233" s="50">
        <v>0</v>
      </c>
      <c r="M233" s="50">
        <v>0</v>
      </c>
      <c r="N233" s="25"/>
      <c r="O233" s="50">
        <v>5</v>
      </c>
      <c r="P233" s="50">
        <v>0</v>
      </c>
    </row>
    <row r="234" spans="1:16" x14ac:dyDescent="0.3">
      <c r="A234" s="25">
        <f>IF(P234=1,_xlfn.XLOOKUP(B234,SongID_DB!$B$2:$B$964,SongID_DB!$A$2:$A$964,,1,1)+2000,_xlfn.XLOOKUP(B234,SongID_DB!$B$2:$B$964,SongID_DB!$A$2:$A$964,,1,1))</f>
        <v>2648</v>
      </c>
      <c r="B234" s="50" t="s">
        <v>627</v>
      </c>
      <c r="C234" s="50" t="s">
        <v>784</v>
      </c>
      <c r="D234" s="51"/>
      <c r="E234" s="50">
        <v>9</v>
      </c>
      <c r="F234" s="51">
        <v>8</v>
      </c>
      <c r="G234" s="50">
        <v>12</v>
      </c>
      <c r="H234" s="50">
        <f t="shared" si="10"/>
        <v>16</v>
      </c>
      <c r="I234" s="51" t="str">
        <f t="shared" si="9"/>
        <v/>
      </c>
      <c r="J234" s="50">
        <v>0</v>
      </c>
      <c r="K234" s="51">
        <f>IF(P234=1,_xlfn.XLOOKUP(B234,'極スコア(裏)_DB'!$A$2:$A$171,'極スコア(裏)_DB'!$B$2:$B$171,"점수 정보 없음",1,1),_xlfn.XLOOKUP(B234,極スコア_DB!$A$1:$A$962,極スコア_DB!$B$1:$B$962,"점수 정보 없음",1,1))</f>
        <v>1005550</v>
      </c>
      <c r="L234" s="50">
        <v>0</v>
      </c>
      <c r="M234" s="50">
        <v>0</v>
      </c>
      <c r="N234" s="25"/>
      <c r="O234" s="50">
        <v>5</v>
      </c>
      <c r="P234" s="50">
        <v>1</v>
      </c>
    </row>
    <row r="235" spans="1:16" x14ac:dyDescent="0.3">
      <c r="A235" s="25">
        <f>IF(P235=1,_xlfn.XLOOKUP(B235,SongID_DB!$B$2:$B$964,SongID_DB!$A$2:$A$964,,1,1)+2000,_xlfn.XLOOKUP(B235,SongID_DB!$B$2:$B$964,SongID_DB!$A$2:$A$964,,1,1))</f>
        <v>372</v>
      </c>
      <c r="B235" s="50" t="s">
        <v>843</v>
      </c>
      <c r="C235" s="50" t="s">
        <v>785</v>
      </c>
      <c r="D235" s="51"/>
      <c r="E235" s="50">
        <v>9</v>
      </c>
      <c r="F235" s="51">
        <v>8</v>
      </c>
      <c r="G235" s="50">
        <v>13</v>
      </c>
      <c r="H235" s="50">
        <f t="shared" si="10"/>
        <v>128</v>
      </c>
      <c r="I235" s="51" t="str">
        <f t="shared" si="9"/>
        <v/>
      </c>
      <c r="J235" s="50">
        <v>0</v>
      </c>
      <c r="K235" s="51">
        <f>IF(P235=1,_xlfn.XLOOKUP(B235,'極スコア(裏)_DB'!$A$2:$A$171,'極スコア(裏)_DB'!$B$2:$B$171,"점수 정보 없음",1,1),_xlfn.XLOOKUP(B235,極スコア_DB!$A$1:$A$962,極スコア_DB!$B$1:$B$962,"점수 정보 없음",1,1))</f>
        <v>1001190</v>
      </c>
      <c r="L235" s="50">
        <v>0</v>
      </c>
      <c r="M235" s="50">
        <v>0</v>
      </c>
      <c r="N235" s="25"/>
      <c r="O235" s="50">
        <v>8</v>
      </c>
      <c r="P235" s="50">
        <v>0</v>
      </c>
    </row>
    <row r="236" spans="1:16" x14ac:dyDescent="0.3">
      <c r="A236" s="25">
        <f>IF(P236=1,_xlfn.XLOOKUP(B236,SongID_DB!$B$2:$B$964,SongID_DB!$A$2:$A$964,,1,1)+2000,_xlfn.XLOOKUP(B236,SongID_DB!$B$2:$B$964,SongID_DB!$A$2:$A$964,,1,1))</f>
        <v>2671</v>
      </c>
      <c r="B236" s="50" t="s">
        <v>628</v>
      </c>
      <c r="C236" s="50"/>
      <c r="D236" s="51"/>
      <c r="E236" s="50">
        <v>9</v>
      </c>
      <c r="F236" s="51">
        <v>8</v>
      </c>
      <c r="G236" s="50">
        <v>14</v>
      </c>
      <c r="H236" s="50">
        <f t="shared" si="10"/>
        <v>16</v>
      </c>
      <c r="I236" s="51" t="str">
        <f t="shared" si="9"/>
        <v/>
      </c>
      <c r="J236" s="50">
        <v>0</v>
      </c>
      <c r="K236" s="51">
        <f>IF(P236=1,_xlfn.XLOOKUP(B236,'極スコア(裏)_DB'!$A$2:$A$171,'極スコア(裏)_DB'!$B$2:$B$171,"점수 정보 없음",1,1),_xlfn.XLOOKUP(B236,極スコア_DB!$A$1:$A$962,極スコア_DB!$B$1:$B$962,"점수 정보 없음",1,1))</f>
        <v>1006560</v>
      </c>
      <c r="L236" s="50">
        <v>0</v>
      </c>
      <c r="M236" s="50">
        <v>0</v>
      </c>
      <c r="N236" s="25"/>
      <c r="O236" s="50">
        <v>5</v>
      </c>
      <c r="P236" s="50">
        <v>1</v>
      </c>
    </row>
    <row r="237" spans="1:16" x14ac:dyDescent="0.3">
      <c r="A237" s="25">
        <f>IF(P237=1,_xlfn.XLOOKUP(B237,SongID_DB!$B$2:$B$964,SongID_DB!$A$2:$A$964,,1,1)+2000,_xlfn.XLOOKUP(B237,SongID_DB!$B$2:$B$964,SongID_DB!$A$2:$A$964,,1,1))</f>
        <v>17</v>
      </c>
      <c r="B237" s="50" t="s">
        <v>629</v>
      </c>
      <c r="C237" s="50" t="s">
        <v>786</v>
      </c>
      <c r="D237" s="51"/>
      <c r="E237" s="50">
        <v>9</v>
      </c>
      <c r="F237" s="51">
        <v>8</v>
      </c>
      <c r="G237" s="50">
        <v>15</v>
      </c>
      <c r="H237" s="50">
        <f t="shared" si="10"/>
        <v>8</v>
      </c>
      <c r="I237" s="51" t="str">
        <f t="shared" si="9"/>
        <v/>
      </c>
      <c r="J237" s="50">
        <v>0</v>
      </c>
      <c r="K237" s="51">
        <f>IF(P237=1,_xlfn.XLOOKUP(B237,'極スコア(裏)_DB'!$A$2:$A$171,'極スコア(裏)_DB'!$B$2:$B$171,"점수 정보 없음",1,1),_xlfn.XLOOKUP(B237,極スコア_DB!$A$1:$A$962,極スコア_DB!$B$1:$B$962,"점수 정보 없음",1,1))</f>
        <v>1000200</v>
      </c>
      <c r="L237" s="50">
        <v>0</v>
      </c>
      <c r="M237" s="50">
        <v>0</v>
      </c>
      <c r="N237" s="25"/>
      <c r="O237" s="50">
        <v>4</v>
      </c>
      <c r="P237" s="50">
        <v>0</v>
      </c>
    </row>
    <row r="238" spans="1:16" x14ac:dyDescent="0.3">
      <c r="A238" s="25">
        <f>IF(P238=1,_xlfn.XLOOKUP(B238,SongID_DB!$B$2:$B$964,SongID_DB!$A$2:$A$964,,1,1)+2000,_xlfn.XLOOKUP(B238,SongID_DB!$B$2:$B$964,SongID_DB!$A$2:$A$964,,1,1))</f>
        <v>834</v>
      </c>
      <c r="B238" s="50" t="s">
        <v>630</v>
      </c>
      <c r="C238" s="50" t="s">
        <v>787</v>
      </c>
      <c r="D238" s="51"/>
      <c r="E238" s="50">
        <v>9</v>
      </c>
      <c r="F238" s="51">
        <v>8</v>
      </c>
      <c r="G238" s="50">
        <v>16</v>
      </c>
      <c r="H238" s="50">
        <f t="shared" si="10"/>
        <v>128</v>
      </c>
      <c r="I238" s="51" t="str">
        <f t="shared" si="9"/>
        <v>보면분기문제</v>
      </c>
      <c r="J238" s="50">
        <v>0</v>
      </c>
      <c r="K238" s="51">
        <f>IF(P238=1,_xlfn.XLOOKUP(B238,'極スコア(裏)_DB'!$A$2:$A$171,'極スコア(裏)_DB'!$B$2:$B$171,"점수 정보 없음",1,1),_xlfn.XLOOKUP(B238,極スコア_DB!$A$1:$A$962,極スコア_DB!$B$1:$B$962,"점수 정보 없음",1,1))</f>
        <v>1002340</v>
      </c>
      <c r="L238" s="50">
        <v>0</v>
      </c>
      <c r="M238" s="50">
        <v>0</v>
      </c>
      <c r="N238" s="25"/>
      <c r="O238" s="50">
        <v>8</v>
      </c>
      <c r="P238" s="50">
        <v>0</v>
      </c>
    </row>
    <row r="239" spans="1:16" x14ac:dyDescent="0.3">
      <c r="A239" s="25">
        <f>IF(P239=1,_xlfn.XLOOKUP(B239,SongID_DB!$B$2:$B$964,SongID_DB!$A$2:$A$964,,1,1)+2000,_xlfn.XLOOKUP(B239,SongID_DB!$B$2:$B$964,SongID_DB!$A$2:$A$964,,1,1))</f>
        <v>834</v>
      </c>
      <c r="B239" s="50" t="s">
        <v>631</v>
      </c>
      <c r="C239" s="50" t="s">
        <v>788</v>
      </c>
      <c r="D239" s="51"/>
      <c r="E239" s="50">
        <v>9</v>
      </c>
      <c r="F239" s="51">
        <v>8</v>
      </c>
      <c r="G239" s="50">
        <v>17</v>
      </c>
      <c r="H239" s="50">
        <f t="shared" si="10"/>
        <v>128</v>
      </c>
      <c r="I239" s="51" t="str">
        <f t="shared" si="9"/>
        <v>보면분기문제</v>
      </c>
      <c r="J239" s="50">
        <v>0</v>
      </c>
      <c r="K239" s="51">
        <f>IF(P239=1,_xlfn.XLOOKUP(B239,'極スコア(裏)_DB'!$A$2:$A$171,'極スコア(裏)_DB'!$B$2:$B$171,"점수 정보 없음",1,1),_xlfn.XLOOKUP(B239,極スコア_DB!$A$1:$A$962,極スコア_DB!$B$1:$B$962,"점수 정보 없음",1,1))</f>
        <v>1002340</v>
      </c>
      <c r="L239" s="50">
        <v>0</v>
      </c>
      <c r="M239" s="50">
        <v>0</v>
      </c>
      <c r="N239" s="25"/>
      <c r="O239" s="50">
        <v>8</v>
      </c>
      <c r="P239" s="50">
        <v>0</v>
      </c>
    </row>
    <row r="240" spans="1:16" x14ac:dyDescent="0.3">
      <c r="A240" s="25">
        <f>IF(P240=1,_xlfn.XLOOKUP(B240,SongID_DB!$B$2:$B$964,SongID_DB!$A$2:$A$964,,1,1)+2000,_xlfn.XLOOKUP(B240,SongID_DB!$B$2:$B$964,SongID_DB!$A$2:$A$964,,1,1))</f>
        <v>203</v>
      </c>
      <c r="B240" s="50" t="s">
        <v>844</v>
      </c>
      <c r="C240" s="50" t="s">
        <v>789</v>
      </c>
      <c r="D240" s="51"/>
      <c r="E240" s="50">
        <v>9</v>
      </c>
      <c r="F240" s="51">
        <v>8</v>
      </c>
      <c r="G240" s="50">
        <v>18</v>
      </c>
      <c r="H240" s="50">
        <f t="shared" si="10"/>
        <v>128</v>
      </c>
      <c r="I240" s="51" t="str">
        <f t="shared" si="9"/>
        <v>보면분기문제</v>
      </c>
      <c r="J240" s="50">
        <v>0</v>
      </c>
      <c r="K240" s="51">
        <f>IF(P240=1,_xlfn.XLOOKUP(B240,'極スコア(裏)_DB'!$A$2:$A$171,'極スコア(裏)_DB'!$B$2:$B$171,"점수 정보 없음",1,1),_xlfn.XLOOKUP(B240,極スコア_DB!$A$1:$A$962,極スコア_DB!$B$1:$B$962,"점수 정보 없음",1,1))</f>
        <v>1002020</v>
      </c>
      <c r="L240" s="50">
        <v>0</v>
      </c>
      <c r="M240" s="50">
        <v>0</v>
      </c>
      <c r="N240" s="25"/>
      <c r="O240" s="50">
        <v>8</v>
      </c>
      <c r="P240" s="50">
        <v>0</v>
      </c>
    </row>
    <row r="241" spans="1:16" x14ac:dyDescent="0.3">
      <c r="A241" s="25">
        <f>IF(P241=1,_xlfn.XLOOKUP(B241,SongID_DB!$B$2:$B$964,SongID_DB!$A$2:$A$964,,1,1)+2000,_xlfn.XLOOKUP(B241,SongID_DB!$B$2:$B$964,SongID_DB!$A$2:$A$964,,1,1))</f>
        <v>665</v>
      </c>
      <c r="B241" s="50" t="s">
        <v>632</v>
      </c>
      <c r="C241" s="50" t="s">
        <v>790</v>
      </c>
      <c r="D241" s="51"/>
      <c r="E241" s="50">
        <v>9</v>
      </c>
      <c r="F241" s="51">
        <v>8</v>
      </c>
      <c r="G241" s="50">
        <v>19</v>
      </c>
      <c r="H241" s="50">
        <f t="shared" si="10"/>
        <v>1</v>
      </c>
      <c r="I241" s="51" t="str">
        <f t="shared" si="9"/>
        <v/>
      </c>
      <c r="J241" s="50">
        <v>0</v>
      </c>
      <c r="K241" s="51">
        <f>IF(P241=1,_xlfn.XLOOKUP(B241,'極スコア(裏)_DB'!$A$2:$A$171,'極スコア(裏)_DB'!$B$2:$B$171,"점수 정보 없음",1,1),_xlfn.XLOOKUP(B241,極スコア_DB!$A$1:$A$962,極スコア_DB!$B$1:$B$962,"점수 정보 없음",1,1))</f>
        <v>1001430</v>
      </c>
      <c r="L241" s="50">
        <v>0</v>
      </c>
      <c r="M241" s="50">
        <v>0</v>
      </c>
      <c r="N241" s="25"/>
      <c r="O241" s="50">
        <v>1</v>
      </c>
      <c r="P241" s="50">
        <v>0</v>
      </c>
    </row>
    <row r="242" spans="1:16" x14ac:dyDescent="0.3">
      <c r="A242" s="25">
        <f>IF(P242=1,_xlfn.XLOOKUP(B242,SongID_DB!$B$2:$B$964,SongID_DB!$A$2:$A$964,,1,1)+2000,_xlfn.XLOOKUP(B242,SongID_DB!$B$2:$B$964,SongID_DB!$A$2:$A$964,,1,1))</f>
        <v>612</v>
      </c>
      <c r="B242" s="50" t="s">
        <v>633</v>
      </c>
      <c r="C242" s="50" t="s">
        <v>791</v>
      </c>
      <c r="D242" s="51"/>
      <c r="E242" s="50">
        <v>9</v>
      </c>
      <c r="F242" s="51">
        <v>8</v>
      </c>
      <c r="G242" s="50">
        <v>20</v>
      </c>
      <c r="H242" s="50">
        <f t="shared" si="10"/>
        <v>128</v>
      </c>
      <c r="I242" s="51" t="str">
        <f t="shared" si="9"/>
        <v/>
      </c>
      <c r="J242" s="50">
        <v>0</v>
      </c>
      <c r="K242" s="51">
        <f>IF(P242=1,_xlfn.XLOOKUP(B242,'極スコア(裏)_DB'!$A$2:$A$171,'極スコア(裏)_DB'!$B$2:$B$171,"점수 정보 없음",1,1),_xlfn.XLOOKUP(B242,極スコア_DB!$A$1:$A$962,極スコア_DB!$B$1:$B$962,"점수 정보 없음",1,1))</f>
        <v>1000120</v>
      </c>
      <c r="L242" s="50">
        <v>0</v>
      </c>
      <c r="M242" s="50">
        <v>0</v>
      </c>
      <c r="N242" s="25"/>
      <c r="O242" s="50">
        <v>8</v>
      </c>
      <c r="P242" s="50">
        <v>0</v>
      </c>
    </row>
    <row r="243" spans="1:16" x14ac:dyDescent="0.3">
      <c r="A243" s="25">
        <f>IF(P243=1,_xlfn.XLOOKUP(B243,SongID_DB!$B$2:$B$964,SongID_DB!$A$2:$A$964,,1,1)+2000,_xlfn.XLOOKUP(B243,SongID_DB!$B$2:$B$964,SongID_DB!$A$2:$A$964,,1,1))</f>
        <v>203</v>
      </c>
      <c r="B243" s="50" t="s">
        <v>634</v>
      </c>
      <c r="C243" s="50" t="s">
        <v>792</v>
      </c>
      <c r="D243" s="51"/>
      <c r="E243" s="50">
        <v>9</v>
      </c>
      <c r="F243" s="51">
        <v>8</v>
      </c>
      <c r="G243" s="50">
        <v>21</v>
      </c>
      <c r="H243" s="50">
        <f t="shared" si="10"/>
        <v>128</v>
      </c>
      <c r="I243" s="51" t="str">
        <f t="shared" si="9"/>
        <v>보면분기문제</v>
      </c>
      <c r="J243" s="50">
        <v>0</v>
      </c>
      <c r="K243" s="51">
        <f>IF(P243=1,_xlfn.XLOOKUP(B243,'極スコア(裏)_DB'!$A$2:$A$171,'極スコア(裏)_DB'!$B$2:$B$171,"점수 정보 없음",1,1),_xlfn.XLOOKUP(B243,極スコア_DB!$A$1:$A$962,極スコア_DB!$B$1:$B$962,"점수 정보 없음",1,1))</f>
        <v>1002020</v>
      </c>
      <c r="L243" s="50">
        <v>0</v>
      </c>
      <c r="M243" s="50">
        <v>0</v>
      </c>
      <c r="N243" s="25"/>
      <c r="O243" s="50">
        <v>8</v>
      </c>
      <c r="P243" s="50">
        <v>0</v>
      </c>
    </row>
    <row r="244" spans="1:16" x14ac:dyDescent="0.3">
      <c r="A244" s="25">
        <f>IF(P244=1,_xlfn.XLOOKUP(B244,SongID_DB!$B$2:$B$964,SongID_DB!$A$2:$A$964,,1,1)+2000,_xlfn.XLOOKUP(B244,SongID_DB!$B$2:$B$964,SongID_DB!$A$2:$A$964,,1,1))</f>
        <v>123</v>
      </c>
      <c r="B244" s="52" t="s">
        <v>847</v>
      </c>
      <c r="C244" s="50" t="s">
        <v>793</v>
      </c>
      <c r="D244" s="51"/>
      <c r="E244" s="50">
        <v>9</v>
      </c>
      <c r="F244" s="51">
        <v>8</v>
      </c>
      <c r="G244" s="50">
        <v>22</v>
      </c>
      <c r="H244" s="50">
        <f t="shared" si="10"/>
        <v>128</v>
      </c>
      <c r="I244" s="51" t="str">
        <f t="shared" si="9"/>
        <v>보면분기문제</v>
      </c>
      <c r="J244" s="50">
        <v>0</v>
      </c>
      <c r="K244" s="51">
        <f>IF(P244=1,_xlfn.XLOOKUP(B244,'極スコア(裏)_DB'!$A$2:$A$171,'極スコア(裏)_DB'!$B$2:$B$171,"점수 정보 없음",1,1),_xlfn.XLOOKUP(B244,極スコア_DB!$A$1:$A$962,極スコア_DB!$B$1:$B$962,"점수 정보 없음",1,1))</f>
        <v>1000140</v>
      </c>
      <c r="L244" s="50">
        <v>0</v>
      </c>
      <c r="M244" s="50">
        <v>0</v>
      </c>
      <c r="N244" s="25"/>
      <c r="O244" s="50">
        <v>8</v>
      </c>
      <c r="P244" s="50">
        <v>0</v>
      </c>
    </row>
    <row r="245" spans="1:16" x14ac:dyDescent="0.3">
      <c r="A245" s="25">
        <f>IF(P245=1,_xlfn.XLOOKUP(B245,SongID_DB!$B$2:$B$964,SongID_DB!$A$2:$A$964,,1,1)+2000,_xlfn.XLOOKUP(B245,SongID_DB!$B$2:$B$964,SongID_DB!$A$2:$A$964,,1,1))</f>
        <v>834</v>
      </c>
      <c r="B245" s="52" t="s">
        <v>848</v>
      </c>
      <c r="C245" s="50" t="s">
        <v>794</v>
      </c>
      <c r="D245" s="51"/>
      <c r="E245" s="50">
        <v>9</v>
      </c>
      <c r="F245" s="51">
        <v>8</v>
      </c>
      <c r="G245" s="50">
        <v>23</v>
      </c>
      <c r="H245" s="50">
        <f t="shared" si="10"/>
        <v>128</v>
      </c>
      <c r="I245" s="51" t="str">
        <f t="shared" si="9"/>
        <v>보면분기문제</v>
      </c>
      <c r="J245" s="50">
        <v>0</v>
      </c>
      <c r="K245" s="51">
        <f>IF(P245=1,_xlfn.XLOOKUP(B245,'極スコア(裏)_DB'!$A$2:$A$171,'極スコア(裏)_DB'!$B$2:$B$171,"점수 정보 없음",1,1),_xlfn.XLOOKUP(B245,極スコア_DB!$A$1:$A$962,極スコア_DB!$B$1:$B$962,"점수 정보 없음",1,1))</f>
        <v>1002340</v>
      </c>
      <c r="L245" s="50">
        <v>0</v>
      </c>
      <c r="M245" s="50">
        <v>0</v>
      </c>
      <c r="N245" s="25"/>
      <c r="O245" s="50">
        <v>8</v>
      </c>
      <c r="P245" s="50">
        <v>0</v>
      </c>
    </row>
    <row r="246" spans="1:16" x14ac:dyDescent="0.3">
      <c r="A246" s="25">
        <f>IF(P246=1,_xlfn.XLOOKUP(B246,SongID_DB!$B$2:$B$964,SongID_DB!$A$2:$A$964,,1,1)+2000,_xlfn.XLOOKUP(B246,SongID_DB!$B$2:$B$964,SongID_DB!$A$2:$A$964,,1,1))</f>
        <v>2834</v>
      </c>
      <c r="B246" s="50" t="s">
        <v>630</v>
      </c>
      <c r="C246" s="50" t="s">
        <v>787</v>
      </c>
      <c r="D246" s="51"/>
      <c r="E246" s="50">
        <v>9</v>
      </c>
      <c r="F246" s="51">
        <v>8</v>
      </c>
      <c r="G246" s="50">
        <v>24</v>
      </c>
      <c r="H246" s="50">
        <f t="shared" si="10"/>
        <v>128</v>
      </c>
      <c r="I246" s="51" t="str">
        <f t="shared" si="9"/>
        <v>보면분기문제</v>
      </c>
      <c r="J246" s="50">
        <v>0</v>
      </c>
      <c r="K246" s="51">
        <f>IF(P246=1,_xlfn.XLOOKUP(B246,'極スコア(裏)_DB'!$A$2:$A$171,'極スコア(裏)_DB'!$B$2:$B$171,"점수 정보 없음",1,1),_xlfn.XLOOKUP(B246,極スコア_DB!$A$1:$A$962,極スコア_DB!$B$1:$B$962,"점수 정보 없음",1,1))</f>
        <v>1007660</v>
      </c>
      <c r="L246" s="50">
        <v>0</v>
      </c>
      <c r="M246" s="50">
        <v>0</v>
      </c>
      <c r="N246" s="25"/>
      <c r="O246" s="50">
        <v>8</v>
      </c>
      <c r="P246" s="50">
        <v>1</v>
      </c>
    </row>
    <row r="247" spans="1:16" x14ac:dyDescent="0.3">
      <c r="A247" s="25">
        <f>IF(P247=1,_xlfn.XLOOKUP(B247,SongID_DB!$B$2:$B$964,SongID_DB!$A$2:$A$964,,1,1)+2000,_xlfn.XLOOKUP(B247,SongID_DB!$B$2:$B$964,SongID_DB!$A$2:$A$964,,1,1))</f>
        <v>2109</v>
      </c>
      <c r="B247" s="50" t="s">
        <v>636</v>
      </c>
      <c r="C247" s="50"/>
      <c r="D247" s="51"/>
      <c r="E247" s="50">
        <v>9</v>
      </c>
      <c r="F247" s="51">
        <v>8</v>
      </c>
      <c r="G247" s="50">
        <v>25</v>
      </c>
      <c r="H247" s="50">
        <f t="shared" si="10"/>
        <v>128</v>
      </c>
      <c r="I247" s="51" t="str">
        <f t="shared" si="9"/>
        <v/>
      </c>
      <c r="J247" s="50">
        <v>0</v>
      </c>
      <c r="K247" s="51">
        <f>IF(P247=1,_xlfn.XLOOKUP(B247,'極スコア(裏)_DB'!$A$2:$A$171,'極スコア(裏)_DB'!$B$2:$B$171,"점수 정보 없음",1,1),_xlfn.XLOOKUP(B247,極スコア_DB!$A$1:$A$962,極スコア_DB!$B$1:$B$962,"점수 정보 없음",1,1))</f>
        <v>1001100</v>
      </c>
      <c r="L247" s="50">
        <v>0</v>
      </c>
      <c r="M247" s="50">
        <v>0</v>
      </c>
      <c r="N247" s="25"/>
      <c r="O247" s="50">
        <v>8</v>
      </c>
      <c r="P247" s="50">
        <v>1</v>
      </c>
    </row>
    <row r="248" spans="1:16" x14ac:dyDescent="0.3">
      <c r="A248" s="25">
        <f>IF(P248=1,_xlfn.XLOOKUP(B248,SongID_DB!$B$2:$B$964,SongID_DB!$A$2:$A$964,,1,1)+2000,_xlfn.XLOOKUP(B248,SongID_DB!$B$2:$B$964,SongID_DB!$A$2:$A$964,,1,1))</f>
        <v>614</v>
      </c>
      <c r="B248" s="50" t="s">
        <v>637</v>
      </c>
      <c r="C248" s="50" t="s">
        <v>795</v>
      </c>
      <c r="D248" s="51"/>
      <c r="E248" s="50">
        <v>9</v>
      </c>
      <c r="F248" s="51">
        <v>8</v>
      </c>
      <c r="G248" s="50">
        <v>26</v>
      </c>
      <c r="H248" s="50">
        <f t="shared" si="10"/>
        <v>128</v>
      </c>
      <c r="I248" s="51" t="str">
        <f t="shared" si="9"/>
        <v/>
      </c>
      <c r="J248" s="50">
        <v>0</v>
      </c>
      <c r="K248" s="51">
        <f>IF(P248=1,_xlfn.XLOOKUP(B248,'極スコア(裏)_DB'!$A$2:$A$171,'極スコア(裏)_DB'!$B$2:$B$171,"점수 정보 없음",1,1),_xlfn.XLOOKUP(B248,極スコア_DB!$A$1:$A$962,極スコア_DB!$B$1:$B$962,"점수 정보 없음",1,1))</f>
        <v>0</v>
      </c>
      <c r="L248" s="50">
        <v>0</v>
      </c>
      <c r="M248" s="50">
        <v>0</v>
      </c>
      <c r="N248" s="25"/>
      <c r="O248" s="50">
        <v>8</v>
      </c>
      <c r="P248" s="50">
        <v>0</v>
      </c>
    </row>
    <row r="249" spans="1:16" x14ac:dyDescent="0.3">
      <c r="A249" s="25">
        <f>IF(P249=1,_xlfn.XLOOKUP(B249,SongID_DB!$B$2:$B$964,SongID_DB!$A$2:$A$964,,1,1)+2000,_xlfn.XLOOKUP(B249,SongID_DB!$B$2:$B$964,SongID_DB!$A$2:$A$964,,1,1))</f>
        <v>596</v>
      </c>
      <c r="B249" s="50" t="s">
        <v>638</v>
      </c>
      <c r="C249" s="50"/>
      <c r="D249" s="51"/>
      <c r="E249" s="50">
        <v>9</v>
      </c>
      <c r="F249" s="51">
        <v>8</v>
      </c>
      <c r="G249" s="50">
        <v>27</v>
      </c>
      <c r="H249" s="50">
        <f t="shared" si="10"/>
        <v>16</v>
      </c>
      <c r="I249" s="51" t="str">
        <f t="shared" si="9"/>
        <v/>
      </c>
      <c r="J249" s="50">
        <v>0</v>
      </c>
      <c r="K249" s="51">
        <f>IF(P249=1,_xlfn.XLOOKUP(B249,'極スコア(裏)_DB'!$A$2:$A$171,'極スコア(裏)_DB'!$B$2:$B$171,"점수 정보 없음",1,1),_xlfn.XLOOKUP(B249,極スコア_DB!$A$1:$A$962,極スコア_DB!$B$1:$B$962,"점수 정보 없음",1,1))</f>
        <v>1002200</v>
      </c>
      <c r="L249" s="50">
        <v>0</v>
      </c>
      <c r="M249" s="50">
        <v>0</v>
      </c>
      <c r="N249" s="25"/>
      <c r="O249" s="50">
        <v>5</v>
      </c>
      <c r="P249" s="50">
        <v>0</v>
      </c>
    </row>
    <row r="250" spans="1:16" x14ac:dyDescent="0.3">
      <c r="A250" s="25">
        <f>IF(P250=1,_xlfn.XLOOKUP(B250,SongID_DB!$B$2:$B$964,SongID_DB!$A$2:$A$964,,1,1)+2000,_xlfn.XLOOKUP(B250,SongID_DB!$B$2:$B$964,SongID_DB!$A$2:$A$964,,1,1))</f>
        <v>520</v>
      </c>
      <c r="B250" s="50" t="s">
        <v>639</v>
      </c>
      <c r="C250" s="50"/>
      <c r="D250" s="51"/>
      <c r="E250" s="50">
        <v>9</v>
      </c>
      <c r="F250" s="51">
        <v>8</v>
      </c>
      <c r="G250" s="50">
        <v>28</v>
      </c>
      <c r="H250" s="50">
        <f t="shared" si="10"/>
        <v>16</v>
      </c>
      <c r="I250" s="51" t="str">
        <f t="shared" si="9"/>
        <v>보면분기문제</v>
      </c>
      <c r="J250" s="50">
        <v>0</v>
      </c>
      <c r="K250" s="51">
        <f>IF(P250=1,_xlfn.XLOOKUP(B250,'極スコア(裏)_DB'!$A$2:$A$171,'極スコア(裏)_DB'!$B$2:$B$171,"점수 정보 없음",1,1),_xlfn.XLOOKUP(B250,極スコア_DB!$A$1:$A$962,極スコア_DB!$B$1:$B$962,"점수 정보 없음",1,1))</f>
        <v>1002130</v>
      </c>
      <c r="L250" s="50">
        <v>0</v>
      </c>
      <c r="M250" s="50">
        <v>0</v>
      </c>
      <c r="N250" s="25"/>
      <c r="O250" s="50">
        <v>5</v>
      </c>
      <c r="P250" s="50">
        <v>0</v>
      </c>
    </row>
    <row r="251" spans="1:16" x14ac:dyDescent="0.3">
      <c r="A251" s="25">
        <f>IF(P251=1,_xlfn.XLOOKUP(B251,SongID_DB!$B$2:$B$964,SongID_DB!$A$2:$A$964,,1,1)+2000,_xlfn.XLOOKUP(B251,SongID_DB!$B$2:$B$964,SongID_DB!$A$2:$A$964,,1,1))</f>
        <v>483</v>
      </c>
      <c r="B251" s="50" t="s">
        <v>640</v>
      </c>
      <c r="C251" s="50" t="s">
        <v>796</v>
      </c>
      <c r="D251" s="51"/>
      <c r="E251" s="50">
        <v>9</v>
      </c>
      <c r="F251" s="51">
        <v>8</v>
      </c>
      <c r="G251" s="50">
        <v>29</v>
      </c>
      <c r="H251" s="50">
        <f t="shared" si="10"/>
        <v>16</v>
      </c>
      <c r="I251" s="51" t="str">
        <f t="shared" si="9"/>
        <v/>
      </c>
      <c r="J251" s="50">
        <v>0</v>
      </c>
      <c r="K251" s="51">
        <f>IF(P251=1,_xlfn.XLOOKUP(B251,'極スコア(裏)_DB'!$A$2:$A$171,'極スコア(裏)_DB'!$B$2:$B$171,"점수 정보 없음",1,1),_xlfn.XLOOKUP(B251,極スコア_DB!$A$1:$A$962,極スコア_DB!$B$1:$B$962,"점수 정보 없음",1,1))</f>
        <v>1003400</v>
      </c>
      <c r="L251" s="50">
        <v>0</v>
      </c>
      <c r="M251" s="50">
        <v>0</v>
      </c>
      <c r="N251" s="25"/>
      <c r="O251" s="50">
        <v>5</v>
      </c>
      <c r="P251" s="50">
        <v>0</v>
      </c>
    </row>
    <row r="252" spans="1:16" x14ac:dyDescent="0.3">
      <c r="A252" s="25">
        <f>IF(P252=1,_xlfn.XLOOKUP(B252,SongID_DB!$B$2:$B$964,SongID_DB!$A$2:$A$964,,1,1)+2000,_xlfn.XLOOKUP(B252,SongID_DB!$B$2:$B$964,SongID_DB!$A$2:$A$964,,1,1))</f>
        <v>322</v>
      </c>
      <c r="B252" s="50" t="s">
        <v>641</v>
      </c>
      <c r="C252" s="50" t="s">
        <v>797</v>
      </c>
      <c r="D252" s="51"/>
      <c r="E252" s="50">
        <v>9</v>
      </c>
      <c r="F252" s="51">
        <v>8</v>
      </c>
      <c r="G252" s="50">
        <v>30</v>
      </c>
      <c r="H252" s="50">
        <f t="shared" si="10"/>
        <v>128</v>
      </c>
      <c r="I252" s="51" t="str">
        <f t="shared" si="9"/>
        <v/>
      </c>
      <c r="J252" s="50">
        <v>0</v>
      </c>
      <c r="K252" s="51">
        <f>IF(P252=1,_xlfn.XLOOKUP(B252,'極スコア(裏)_DB'!$A$2:$A$171,'極スコア(裏)_DB'!$B$2:$B$171,"점수 정보 없음",1,1),_xlfn.XLOOKUP(B252,極スコア_DB!$A$1:$A$962,極スコア_DB!$B$1:$B$962,"점수 정보 없음",1,1))</f>
        <v>0</v>
      </c>
      <c r="L252" s="50">
        <v>0</v>
      </c>
      <c r="M252" s="50">
        <v>0</v>
      </c>
      <c r="N252" s="25"/>
      <c r="O252" s="50">
        <v>8</v>
      </c>
      <c r="P252" s="50">
        <v>0</v>
      </c>
    </row>
    <row r="253" spans="1:16" x14ac:dyDescent="0.3">
      <c r="A253" s="25">
        <f>IF(P253=1,_xlfn.XLOOKUP(B253,SongID_DB!$B$2:$B$964,SongID_DB!$A$2:$A$964,,1,1)+2000,_xlfn.XLOOKUP(B253,SongID_DB!$B$2:$B$964,SongID_DB!$A$2:$A$964,,1,1))</f>
        <v>85</v>
      </c>
      <c r="B253" s="50" t="s">
        <v>642</v>
      </c>
      <c r="C253" s="50" t="s">
        <v>798</v>
      </c>
      <c r="D253" s="51"/>
      <c r="E253" s="50">
        <v>9</v>
      </c>
      <c r="F253" s="51">
        <v>8</v>
      </c>
      <c r="G253" s="50">
        <v>31</v>
      </c>
      <c r="H253" s="50">
        <f t="shared" si="10"/>
        <v>64</v>
      </c>
      <c r="I253" s="51" t="str">
        <f t="shared" si="9"/>
        <v/>
      </c>
      <c r="J253" s="50">
        <v>0</v>
      </c>
      <c r="K253" s="51">
        <f>IF(P253=1,_xlfn.XLOOKUP(B253,'極スコア(裏)_DB'!$A$2:$A$171,'極スコア(裏)_DB'!$B$2:$B$171,"점수 정보 없음",1,1),_xlfn.XLOOKUP(B253,極スコア_DB!$A$1:$A$962,極スコア_DB!$B$1:$B$962,"점수 정보 없음",1,1))</f>
        <v>1006300</v>
      </c>
      <c r="L253" s="50">
        <v>0</v>
      </c>
      <c r="M253" s="50">
        <v>0</v>
      </c>
      <c r="N253" s="25"/>
      <c r="O253" s="50">
        <v>7</v>
      </c>
      <c r="P253" s="50">
        <v>0</v>
      </c>
    </row>
    <row r="254" spans="1:16" x14ac:dyDescent="0.3">
      <c r="A254" s="25">
        <f>IF(P254=1,_xlfn.XLOOKUP(B254,SongID_DB!$B$2:$B$964,SongID_DB!$A$2:$A$964,,1,1)+2000,_xlfn.XLOOKUP(B254,SongID_DB!$B$2:$B$964,SongID_DB!$A$2:$A$964,,1,1))</f>
        <v>2834</v>
      </c>
      <c r="B254" s="50" t="s">
        <v>635</v>
      </c>
      <c r="C254" s="50" t="s">
        <v>794</v>
      </c>
      <c r="D254" s="51"/>
      <c r="E254" s="50">
        <v>9</v>
      </c>
      <c r="F254" s="51">
        <v>8</v>
      </c>
      <c r="G254" s="50">
        <v>32</v>
      </c>
      <c r="H254" s="50">
        <f t="shared" si="10"/>
        <v>128</v>
      </c>
      <c r="I254" s="51" t="str">
        <f t="shared" si="9"/>
        <v>보면분기문제</v>
      </c>
      <c r="J254" s="50">
        <v>0</v>
      </c>
      <c r="K254" s="51">
        <f>IF(P254=1,_xlfn.XLOOKUP(B254,'極スコア(裏)_DB'!$A$2:$A$171,'極スコア(裏)_DB'!$B$2:$B$171,"점수 정보 없음",1,1),_xlfn.XLOOKUP(B254,極スコア_DB!$A$1:$A$962,極スコア_DB!$B$1:$B$962,"점수 정보 없음",1,1))</f>
        <v>1007660</v>
      </c>
      <c r="L254" s="50">
        <v>0</v>
      </c>
      <c r="M254" s="50">
        <v>0</v>
      </c>
      <c r="N254" s="25"/>
      <c r="O254" s="50">
        <v>8</v>
      </c>
      <c r="P254" s="50">
        <v>1</v>
      </c>
    </row>
    <row r="255" spans="1:16" x14ac:dyDescent="0.3">
      <c r="A255" s="25">
        <f>IF(P255=1,_xlfn.XLOOKUP(B255,SongID_DB!$B$2:$B$964,SongID_DB!$A$2:$A$964,,1,1)+2000,_xlfn.XLOOKUP(B255,SongID_DB!$B$2:$B$964,SongID_DB!$A$2:$A$964,,1,1))</f>
        <v>2834</v>
      </c>
      <c r="B255" s="50" t="s">
        <v>631</v>
      </c>
      <c r="C255" s="50" t="s">
        <v>788</v>
      </c>
      <c r="D255" s="51"/>
      <c r="E255" s="50">
        <v>9</v>
      </c>
      <c r="F255" s="51">
        <v>8</v>
      </c>
      <c r="G255" s="50">
        <v>33</v>
      </c>
      <c r="H255" s="50">
        <f t="shared" si="10"/>
        <v>128</v>
      </c>
      <c r="I255" s="51" t="str">
        <f t="shared" si="9"/>
        <v>보면분기문제</v>
      </c>
      <c r="J255" s="50">
        <v>0</v>
      </c>
      <c r="K255" s="51">
        <f>IF(P255=1,_xlfn.XLOOKUP(B255,'極スコア(裏)_DB'!$A$2:$A$171,'極スコア(裏)_DB'!$B$2:$B$171,"점수 정보 없음",1,1),_xlfn.XLOOKUP(B255,極スコア_DB!$A$1:$A$962,極スコア_DB!$B$1:$B$962,"점수 정보 없음",1,1))</f>
        <v>1007660</v>
      </c>
      <c r="L255" s="50">
        <v>0</v>
      </c>
      <c r="M255" s="50">
        <v>0</v>
      </c>
      <c r="N255" s="25"/>
      <c r="O255" s="50">
        <v>8</v>
      </c>
      <c r="P255" s="50">
        <v>1</v>
      </c>
    </row>
    <row r="256" spans="1:16" x14ac:dyDescent="0.3">
      <c r="A256" s="25">
        <f>IF(P256=1,_xlfn.XLOOKUP(B256,SongID_DB!$B$2:$B$964,SongID_DB!$A$2:$A$964,,1,1)+2000,_xlfn.XLOOKUP(B256,SongID_DB!$B$2:$B$964,SongID_DB!$A$2:$A$964,,1,1))</f>
        <v>932</v>
      </c>
      <c r="B256" s="50" t="s">
        <v>643</v>
      </c>
      <c r="C256" s="50"/>
      <c r="D256" s="51"/>
      <c r="E256" s="50">
        <v>9</v>
      </c>
      <c r="F256" s="51">
        <v>8</v>
      </c>
      <c r="G256" s="50">
        <v>34</v>
      </c>
      <c r="H256" s="50">
        <f t="shared" si="10"/>
        <v>16</v>
      </c>
      <c r="I256" s="51" t="str">
        <f t="shared" si="9"/>
        <v/>
      </c>
      <c r="J256" s="50">
        <v>0</v>
      </c>
      <c r="K256" s="51">
        <f>IF(P256=1,_xlfn.XLOOKUP(B256,'極スコア(裏)_DB'!$A$2:$A$171,'極スコア(裏)_DB'!$B$2:$B$171,"점수 정보 없음",1,1),_xlfn.XLOOKUP(B256,極スコア_DB!$A$1:$A$962,極スコア_DB!$B$1:$B$962,"점수 정보 없음",1,1))</f>
        <v>1002560</v>
      </c>
      <c r="L256" s="50">
        <v>0</v>
      </c>
      <c r="M256" s="50">
        <v>0</v>
      </c>
      <c r="N256" s="25"/>
      <c r="O256" s="50">
        <v>5</v>
      </c>
      <c r="P256" s="50">
        <v>0</v>
      </c>
    </row>
    <row r="257" spans="1:16" x14ac:dyDescent="0.3">
      <c r="A257" s="25">
        <f>IF(P257=1,_xlfn.XLOOKUP(B257,SongID_DB!$B$2:$B$964,SongID_DB!$A$2:$A$964,,1,1)+2000,_xlfn.XLOOKUP(B257,SongID_DB!$B$2:$B$964,SongID_DB!$A$2:$A$964,,1,1))</f>
        <v>716</v>
      </c>
      <c r="B257" s="50" t="s">
        <v>322</v>
      </c>
      <c r="C257" s="50" t="s">
        <v>42</v>
      </c>
      <c r="D257" s="51"/>
      <c r="E257" s="50">
        <v>9</v>
      </c>
      <c r="F257" s="51">
        <v>8</v>
      </c>
      <c r="G257" s="50">
        <v>35</v>
      </c>
      <c r="H257" s="50">
        <f t="shared" si="10"/>
        <v>128</v>
      </c>
      <c r="I257" s="51" t="str">
        <f t="shared" si="9"/>
        <v/>
      </c>
      <c r="J257" s="50">
        <v>0</v>
      </c>
      <c r="K257" s="51">
        <f>IF(P257=1,_xlfn.XLOOKUP(B257,'極スコア(裏)_DB'!$A$2:$A$171,'極スコア(裏)_DB'!$B$2:$B$171,"점수 정보 없음",1,1),_xlfn.XLOOKUP(B257,極スコア_DB!$A$1:$A$962,極スコア_DB!$B$1:$B$962,"점수 정보 없음",1,1))</f>
        <v>1001080</v>
      </c>
      <c r="L257" s="50">
        <v>0</v>
      </c>
      <c r="M257" s="50">
        <v>0</v>
      </c>
      <c r="N257" s="25"/>
      <c r="O257" s="50">
        <v>8</v>
      </c>
      <c r="P257" s="50">
        <v>0</v>
      </c>
    </row>
    <row r="258" spans="1:16" x14ac:dyDescent="0.3">
      <c r="A258" s="25">
        <f>IF(P258=1,_xlfn.XLOOKUP(B258,SongID_DB!$B$2:$B$964,SongID_DB!$A$2:$A$964,,1,1)+2000,_xlfn.XLOOKUP(B258,SongID_DB!$B$2:$B$964,SongID_DB!$A$2:$A$964,,1,1))</f>
        <v>1083</v>
      </c>
      <c r="B258" s="25" t="s">
        <v>799</v>
      </c>
      <c r="C258" s="53" t="s">
        <v>800</v>
      </c>
      <c r="D258" s="25"/>
      <c r="E258" s="25">
        <v>9</v>
      </c>
      <c r="F258" s="25">
        <v>9</v>
      </c>
      <c r="G258" s="53">
        <v>0</v>
      </c>
      <c r="H258" s="25">
        <f>2^O258/2</f>
        <v>128</v>
      </c>
      <c r="I258" s="25" t="str">
        <f t="shared" si="9"/>
        <v/>
      </c>
      <c r="J258" s="25">
        <v>0</v>
      </c>
      <c r="K258" s="72">
        <f>IF(P258=1,_xlfn.XLOOKUP(B258,'極スコア(裏)_DB'!$A$2:$A$171,'極スコア(裏)_DB'!$B$2:$B$171,"점수 정보 없음",1,1),_xlfn.XLOOKUP(B258,極スコア_DB!$A$1:$A$962,極スコア_DB!$B$1:$B$962,"점수 정보 없음",1,1))</f>
        <v>0</v>
      </c>
      <c r="L258" s="25">
        <v>0</v>
      </c>
      <c r="M258" s="25">
        <v>0</v>
      </c>
      <c r="N258" s="25"/>
      <c r="O258" s="25">
        <v>8</v>
      </c>
      <c r="P258" s="25">
        <v>0</v>
      </c>
    </row>
    <row r="259" spans="1:16" x14ac:dyDescent="0.3">
      <c r="A259" s="25">
        <f>IF(P259=1,_xlfn.XLOOKUP(B259,SongID_DB!$B$2:$B$964,SongID_DB!$A$2:$A$964,,1,1)+2000,_xlfn.XLOOKUP(B259,SongID_DB!$B$2:$B$964,SongID_DB!$A$2:$A$964,,1,1))</f>
        <v>3096</v>
      </c>
      <c r="B259" s="25" t="s">
        <v>801</v>
      </c>
      <c r="C259" s="53" t="s">
        <v>802</v>
      </c>
      <c r="D259" s="25"/>
      <c r="E259" s="25">
        <v>9</v>
      </c>
      <c r="F259" s="25">
        <v>9</v>
      </c>
      <c r="G259" s="53">
        <v>1</v>
      </c>
      <c r="H259" s="25">
        <f>2^O259/2</f>
        <v>128</v>
      </c>
      <c r="I259" s="25" t="str">
        <f t="shared" ref="I259" si="11">IF(ISNUMBER(SEARCH("達人",B259)),"보면분기문제",IF(ISNUMBER(SEARCH("玄人",B259)),"보면분기문제",IF(ISNUMBER(SEARCH("普通",B259)),"보면분기문제","")))</f>
        <v/>
      </c>
      <c r="J259" s="25">
        <v>0</v>
      </c>
      <c r="K259" s="72">
        <f>IF(P259=1,_xlfn.XLOOKUP(B259,'極スコア(裏)_DB'!$A$2:$A$171,'極スコア(裏)_DB'!$B$2:$B$171,"점수 정보 없음",1,1),_xlfn.XLOOKUP(B259,極スコア_DB!$A$1:$A$962,極スコア_DB!$B$1:$B$962,"점수 정보 없음",1,1))</f>
        <v>1007720</v>
      </c>
      <c r="L259" s="25">
        <v>0</v>
      </c>
      <c r="M259" s="25">
        <v>0</v>
      </c>
      <c r="N259" s="25"/>
      <c r="O259" s="25">
        <v>8</v>
      </c>
      <c r="P259" s="25">
        <v>1</v>
      </c>
    </row>
  </sheetData>
  <phoneticPr fontId="3" type="noConversion"/>
  <dataValidations count="7">
    <dataValidation type="whole" operator="equal" allowBlank="1" showInputMessage="1" showErrorMessage="1" sqref="E2:E1048576" xr:uid="{9789E88C-F20B-45DD-8B36-E4B07192D0A2}">
      <formula1>9</formula1>
    </dataValidation>
    <dataValidation type="list" allowBlank="1" showInputMessage="1" showErrorMessage="1" sqref="F258:F259 F11 F53 F55" xr:uid="{A050999A-D874-49B7-95B4-019128E11903}">
      <formula1>"0,1,2,3,4,5,6,7,8,9"</formula1>
    </dataValidation>
    <dataValidation type="list" allowBlank="1" showInputMessage="1" showErrorMessage="1" sqref="F54 F2:F10 F260:F1048576 F12:F52 F56:F257" xr:uid="{5981AAB8-2602-4841-8D46-ED2C8D24BB96}">
      <formula1>"2,3,4,5,6,7,8,9"</formula1>
    </dataValidation>
    <dataValidation type="list" allowBlank="1" showInputMessage="1" showErrorMessage="1" sqref="J2:J1048576" xr:uid="{4BE12E0F-1120-4C7D-9F90-B6906F71E29E}">
      <formula1>"0,1,2,3,4,5,6,7,8,9,10,11,12,13,14"</formula1>
    </dataValidation>
    <dataValidation type="list" allowBlank="1" showInputMessage="1" showErrorMessage="1" sqref="O54 O2:O10 O260:O1048576 O12:O52 O56:O257" xr:uid="{676C760E-2709-4E82-B6EB-A0846C6651EC}">
      <formula1>"1,2,3,4,5,6,7,8"</formula1>
    </dataValidation>
    <dataValidation type="list" allowBlank="1" showInputMessage="1" showErrorMessage="1" sqref="O11 O258:O259 O53 O55" xr:uid="{28EBFAEE-2048-4FB4-A441-90F3C79A9664}">
      <formula1>"0,1,2,3,4,5,6,7,8"</formula1>
    </dataValidation>
    <dataValidation type="list" allowBlank="1" showInputMessage="1" showErrorMessage="1" sqref="P2:P1048576" xr:uid="{8CF9B686-D3D0-4AF0-A0C2-1353AD13A637}">
      <formula1>"0,1"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D42-44A4-4DFD-8649-79183510265B}">
  <dimension ref="A1:M253"/>
  <sheetViews>
    <sheetView zoomScale="85" zoomScaleNormal="85" workbookViewId="0">
      <selection activeCell="C1" sqref="C1"/>
    </sheetView>
  </sheetViews>
  <sheetFormatPr defaultRowHeight="16.5" x14ac:dyDescent="0.3"/>
  <cols>
    <col min="2" max="2" width="51.5" bestFit="1" customWidth="1"/>
    <col min="3" max="3" width="36.625" customWidth="1"/>
    <col min="4" max="4" width="41.75" customWidth="1"/>
    <col min="5" max="5" width="5.375" customWidth="1"/>
    <col min="6" max="6" width="7.375" customWidth="1"/>
    <col min="7" max="7" width="11.75" customWidth="1"/>
    <col min="8" max="10" width="9" customWidth="1"/>
    <col min="11" max="11" width="10" bestFit="1" customWidth="1"/>
  </cols>
  <sheetData>
    <row r="1" spans="1:13" x14ac:dyDescent="0.3">
      <c r="A1" t="s">
        <v>274</v>
      </c>
      <c r="B1" t="s">
        <v>0</v>
      </c>
      <c r="C1" t="s">
        <v>275</v>
      </c>
      <c r="D1" t="s">
        <v>276</v>
      </c>
      <c r="E1" s="15" t="s">
        <v>2</v>
      </c>
      <c r="F1" t="s">
        <v>1</v>
      </c>
      <c r="G1" t="s">
        <v>277</v>
      </c>
      <c r="H1" t="s">
        <v>278</v>
      </c>
      <c r="I1" t="s">
        <v>279</v>
      </c>
      <c r="J1" t="s">
        <v>251</v>
      </c>
      <c r="K1" s="16" t="s">
        <v>280</v>
      </c>
      <c r="L1" t="s">
        <v>281</v>
      </c>
      <c r="M1" t="s">
        <v>282</v>
      </c>
    </row>
    <row r="2" spans="1:13" x14ac:dyDescent="0.3">
      <c r="A2" s="1">
        <v>2993</v>
      </c>
      <c r="B2" s="18" t="s">
        <v>283</v>
      </c>
      <c r="C2" s="1" t="s">
        <v>129</v>
      </c>
      <c r="D2" s="1"/>
      <c r="E2" s="1">
        <v>10</v>
      </c>
      <c r="F2" s="1">
        <v>0</v>
      </c>
      <c r="G2" s="1">
        <v>0</v>
      </c>
      <c r="H2" s="1">
        <v>128</v>
      </c>
      <c r="I2" s="1">
        <v>2</v>
      </c>
      <c r="J2" s="1">
        <v>0</v>
      </c>
      <c r="K2" s="1">
        <v>1005800</v>
      </c>
      <c r="L2" s="1">
        <v>0</v>
      </c>
      <c r="M2" s="1">
        <v>0</v>
      </c>
    </row>
    <row r="3" spans="1:13" x14ac:dyDescent="0.3">
      <c r="A3" s="1">
        <v>765</v>
      </c>
      <c r="B3" s="1" t="s">
        <v>298</v>
      </c>
      <c r="C3" s="1" t="s">
        <v>3</v>
      </c>
      <c r="D3" s="1"/>
      <c r="E3" s="1">
        <v>10</v>
      </c>
      <c r="F3" s="1">
        <v>0</v>
      </c>
      <c r="G3" s="1">
        <v>1</v>
      </c>
      <c r="H3" s="1">
        <v>128</v>
      </c>
      <c r="I3" s="1">
        <v>0</v>
      </c>
      <c r="J3" s="1">
        <v>0</v>
      </c>
      <c r="K3" s="1">
        <v>1013020</v>
      </c>
      <c r="L3" s="1">
        <v>0</v>
      </c>
      <c r="M3" s="1">
        <v>0</v>
      </c>
    </row>
    <row r="4" spans="1:13" x14ac:dyDescent="0.3">
      <c r="A4" s="1">
        <v>3043</v>
      </c>
      <c r="B4" s="1" t="s">
        <v>299</v>
      </c>
      <c r="C4" s="1" t="s">
        <v>4</v>
      </c>
      <c r="D4" s="1"/>
      <c r="E4" s="1">
        <v>10</v>
      </c>
      <c r="F4" s="1">
        <v>0</v>
      </c>
      <c r="G4" s="1">
        <v>2</v>
      </c>
      <c r="H4" s="1">
        <v>128</v>
      </c>
      <c r="I4" s="1">
        <v>0</v>
      </c>
      <c r="J4" s="1">
        <v>0</v>
      </c>
      <c r="K4" s="1">
        <v>1005000</v>
      </c>
      <c r="L4" s="1">
        <v>0</v>
      </c>
      <c r="M4" s="1">
        <v>0</v>
      </c>
    </row>
    <row r="5" spans="1:13" x14ac:dyDescent="0.3">
      <c r="A5" s="1">
        <v>849</v>
      </c>
      <c r="B5" s="1" t="s">
        <v>300</v>
      </c>
      <c r="C5" s="14" t="s">
        <v>273</v>
      </c>
      <c r="D5" s="1"/>
      <c r="E5" s="1">
        <v>10</v>
      </c>
      <c r="F5" s="1">
        <v>0</v>
      </c>
      <c r="G5" s="1">
        <v>3</v>
      </c>
      <c r="H5" s="1">
        <v>128</v>
      </c>
      <c r="I5" s="1">
        <v>0</v>
      </c>
      <c r="J5" s="1">
        <v>0</v>
      </c>
      <c r="K5" s="1">
        <v>1002300</v>
      </c>
      <c r="L5" s="1">
        <v>0</v>
      </c>
      <c r="M5" s="1">
        <v>0</v>
      </c>
    </row>
    <row r="6" spans="1:13" x14ac:dyDescent="0.3">
      <c r="A6" s="1">
        <v>336</v>
      </c>
      <c r="B6" s="1" t="s">
        <v>301</v>
      </c>
      <c r="C6" s="1" t="s">
        <v>5</v>
      </c>
      <c r="D6" s="1"/>
      <c r="E6" s="1">
        <v>10</v>
      </c>
      <c r="F6" s="1">
        <v>0</v>
      </c>
      <c r="G6" s="1">
        <v>4</v>
      </c>
      <c r="H6" s="1">
        <v>128</v>
      </c>
      <c r="I6" s="1">
        <v>0</v>
      </c>
      <c r="J6" s="1">
        <v>0</v>
      </c>
      <c r="K6" s="1">
        <v>1011680</v>
      </c>
      <c r="L6" s="1">
        <v>0</v>
      </c>
      <c r="M6" s="1">
        <v>0</v>
      </c>
    </row>
    <row r="7" spans="1:13" x14ac:dyDescent="0.3">
      <c r="A7" s="1">
        <v>463</v>
      </c>
      <c r="B7" s="1" t="s">
        <v>302</v>
      </c>
      <c r="C7" s="1" t="s">
        <v>6</v>
      </c>
      <c r="D7" s="1"/>
      <c r="E7" s="1">
        <v>10</v>
      </c>
      <c r="F7" s="1">
        <v>0</v>
      </c>
      <c r="G7" s="1">
        <v>5</v>
      </c>
      <c r="H7" s="1">
        <v>128</v>
      </c>
      <c r="I7" s="1">
        <v>0</v>
      </c>
      <c r="J7" s="1">
        <v>0</v>
      </c>
      <c r="K7" s="1">
        <v>1012300</v>
      </c>
      <c r="L7" s="1">
        <v>0</v>
      </c>
      <c r="M7" s="1">
        <v>0</v>
      </c>
    </row>
    <row r="8" spans="1:13" x14ac:dyDescent="0.3">
      <c r="A8" s="1">
        <v>120</v>
      </c>
      <c r="B8" s="1" t="s">
        <v>303</v>
      </c>
      <c r="C8" s="1" t="s">
        <v>7</v>
      </c>
      <c r="D8" s="1"/>
      <c r="E8" s="1">
        <v>10</v>
      </c>
      <c r="F8" s="1">
        <v>0</v>
      </c>
      <c r="G8" s="1">
        <v>6</v>
      </c>
      <c r="H8" s="1">
        <v>128</v>
      </c>
      <c r="I8" s="1">
        <v>6</v>
      </c>
      <c r="J8" s="1">
        <v>0</v>
      </c>
      <c r="K8" s="1">
        <v>1002150</v>
      </c>
      <c r="L8" s="1">
        <v>0</v>
      </c>
      <c r="M8" s="1">
        <v>0</v>
      </c>
    </row>
    <row r="9" spans="1:13" x14ac:dyDescent="0.3">
      <c r="A9" s="19">
        <v>2954</v>
      </c>
      <c r="B9" s="19" t="s">
        <v>8</v>
      </c>
      <c r="C9" s="19"/>
      <c r="D9" s="19"/>
      <c r="E9" s="19">
        <v>10</v>
      </c>
      <c r="F9" s="19">
        <v>0</v>
      </c>
      <c r="G9" s="19">
        <v>7</v>
      </c>
      <c r="H9" s="19">
        <v>128</v>
      </c>
      <c r="I9" s="19">
        <v>0</v>
      </c>
      <c r="J9" s="19">
        <v>0</v>
      </c>
      <c r="K9" s="19">
        <v>1003610</v>
      </c>
      <c r="L9" s="19">
        <v>0</v>
      </c>
      <c r="M9" s="19">
        <v>0</v>
      </c>
    </row>
    <row r="10" spans="1:13" x14ac:dyDescent="0.3">
      <c r="A10" s="19">
        <v>2960</v>
      </c>
      <c r="B10" s="19" t="s">
        <v>9</v>
      </c>
      <c r="C10" s="19"/>
      <c r="D10" s="19"/>
      <c r="E10" s="19">
        <v>10</v>
      </c>
      <c r="F10" s="19">
        <v>0</v>
      </c>
      <c r="G10" s="19">
        <v>8</v>
      </c>
      <c r="H10" s="19">
        <v>128</v>
      </c>
      <c r="I10" s="19">
        <v>1</v>
      </c>
      <c r="J10" s="19">
        <v>0</v>
      </c>
      <c r="K10" s="19">
        <v>1005100</v>
      </c>
      <c r="L10" s="19">
        <v>0</v>
      </c>
      <c r="M10" s="19">
        <v>0</v>
      </c>
    </row>
    <row r="11" spans="1:13" x14ac:dyDescent="0.3">
      <c r="A11" s="21">
        <v>2721</v>
      </c>
      <c r="B11" s="21" t="s">
        <v>304</v>
      </c>
      <c r="C11" s="21" t="s">
        <v>10</v>
      </c>
      <c r="D11" s="21"/>
      <c r="E11" s="21">
        <v>10</v>
      </c>
      <c r="F11" s="21">
        <v>1</v>
      </c>
      <c r="G11" s="21">
        <v>0</v>
      </c>
      <c r="H11" s="21">
        <v>128</v>
      </c>
      <c r="I11" s="21">
        <v>0</v>
      </c>
      <c r="J11" s="21">
        <v>0</v>
      </c>
      <c r="K11" s="21">
        <v>1004920</v>
      </c>
      <c r="L11" s="21">
        <v>0</v>
      </c>
      <c r="M11" s="21">
        <v>0</v>
      </c>
    </row>
    <row r="12" spans="1:13" x14ac:dyDescent="0.3">
      <c r="A12" s="21">
        <v>393</v>
      </c>
      <c r="B12" s="22" t="s">
        <v>305</v>
      </c>
      <c r="C12" s="21" t="s">
        <v>11</v>
      </c>
      <c r="D12" s="21"/>
      <c r="E12" s="21">
        <v>10</v>
      </c>
      <c r="F12" s="21">
        <v>1</v>
      </c>
      <c r="G12" s="21">
        <v>1</v>
      </c>
      <c r="H12" s="21">
        <v>128</v>
      </c>
      <c r="I12" s="21">
        <v>4</v>
      </c>
      <c r="J12" s="21">
        <v>0</v>
      </c>
      <c r="K12" s="21">
        <v>1008800</v>
      </c>
      <c r="L12" s="21">
        <v>0</v>
      </c>
      <c r="M12" s="21">
        <v>0</v>
      </c>
    </row>
    <row r="13" spans="1:13" x14ac:dyDescent="0.3">
      <c r="A13" s="21">
        <v>518</v>
      </c>
      <c r="B13" s="21" t="s">
        <v>306</v>
      </c>
      <c r="C13" s="21" t="s">
        <v>12</v>
      </c>
      <c r="D13" s="21"/>
      <c r="E13" s="21">
        <v>10</v>
      </c>
      <c r="F13" s="21">
        <v>1</v>
      </c>
      <c r="G13" s="21">
        <v>2</v>
      </c>
      <c r="H13" s="21">
        <v>128</v>
      </c>
      <c r="I13" s="21">
        <v>6</v>
      </c>
      <c r="J13" s="21">
        <v>0</v>
      </c>
      <c r="K13" s="21">
        <v>1001200</v>
      </c>
      <c r="L13" s="21">
        <v>0</v>
      </c>
      <c r="M13" s="21">
        <v>0</v>
      </c>
    </row>
    <row r="14" spans="1:13" x14ac:dyDescent="0.3">
      <c r="A14" s="21">
        <v>3072</v>
      </c>
      <c r="B14" s="21" t="s">
        <v>307</v>
      </c>
      <c r="C14" s="21" t="s">
        <v>13</v>
      </c>
      <c r="D14" s="21"/>
      <c r="E14" s="21">
        <v>10</v>
      </c>
      <c r="F14" s="21">
        <v>1</v>
      </c>
      <c r="G14" s="21">
        <v>3</v>
      </c>
      <c r="H14" s="21">
        <v>128</v>
      </c>
      <c r="I14" s="21">
        <v>0</v>
      </c>
      <c r="J14" s="21">
        <v>0</v>
      </c>
      <c r="K14" s="21">
        <v>1003800</v>
      </c>
      <c r="L14" s="21">
        <v>0</v>
      </c>
      <c r="M14" s="21">
        <v>0</v>
      </c>
    </row>
    <row r="15" spans="1:13" x14ac:dyDescent="0.3">
      <c r="A15" s="21">
        <v>2834</v>
      </c>
      <c r="B15" s="21" t="s">
        <v>308</v>
      </c>
      <c r="C15" s="21" t="s">
        <v>14</v>
      </c>
      <c r="D15" s="21"/>
      <c r="E15" s="21">
        <v>10</v>
      </c>
      <c r="F15" s="21">
        <v>1</v>
      </c>
      <c r="G15" s="21">
        <v>4</v>
      </c>
      <c r="H15" s="21">
        <v>128</v>
      </c>
      <c r="I15" s="21">
        <v>0</v>
      </c>
      <c r="J15" s="21">
        <v>0</v>
      </c>
      <c r="K15" s="21">
        <v>1007660</v>
      </c>
      <c r="L15" s="21">
        <v>0</v>
      </c>
      <c r="M15" s="21">
        <v>0</v>
      </c>
    </row>
    <row r="16" spans="1:13" x14ac:dyDescent="0.3">
      <c r="A16" s="21">
        <v>2868</v>
      </c>
      <c r="B16" s="21" t="s">
        <v>309</v>
      </c>
      <c r="C16" s="21" t="s">
        <v>15</v>
      </c>
      <c r="D16" s="21"/>
      <c r="E16" s="21">
        <v>10</v>
      </c>
      <c r="F16" s="21">
        <v>1</v>
      </c>
      <c r="G16" s="21">
        <v>5</v>
      </c>
      <c r="H16" s="21">
        <v>136</v>
      </c>
      <c r="I16" s="21">
        <v>6</v>
      </c>
      <c r="J16" s="21">
        <v>0</v>
      </c>
      <c r="K16" s="21">
        <v>1004850</v>
      </c>
      <c r="L16" s="21">
        <v>0</v>
      </c>
      <c r="M16" s="21">
        <v>0</v>
      </c>
    </row>
    <row r="17" spans="1:13" x14ac:dyDescent="0.3">
      <c r="A17" s="21">
        <v>503</v>
      </c>
      <c r="B17" s="21" t="s">
        <v>310</v>
      </c>
      <c r="C17" s="21" t="s">
        <v>16</v>
      </c>
      <c r="D17" s="21"/>
      <c r="E17" s="21">
        <v>10</v>
      </c>
      <c r="F17" s="21">
        <v>1</v>
      </c>
      <c r="G17" s="21">
        <v>6</v>
      </c>
      <c r="H17" s="21">
        <v>192</v>
      </c>
      <c r="I17" s="21">
        <v>4</v>
      </c>
      <c r="J17" s="21">
        <v>0</v>
      </c>
      <c r="K17" s="21">
        <v>1007180</v>
      </c>
      <c r="L17" s="21">
        <v>0</v>
      </c>
      <c r="M17" s="21">
        <v>0</v>
      </c>
    </row>
    <row r="18" spans="1:13" x14ac:dyDescent="0.3">
      <c r="A18" s="21">
        <v>555</v>
      </c>
      <c r="B18" s="20" t="s">
        <v>17</v>
      </c>
      <c r="C18" s="21"/>
      <c r="D18" s="21"/>
      <c r="E18" s="21">
        <v>10</v>
      </c>
      <c r="F18" s="21">
        <v>1</v>
      </c>
      <c r="G18" s="21">
        <v>7</v>
      </c>
      <c r="H18" s="21">
        <v>128</v>
      </c>
      <c r="I18" s="21">
        <v>0</v>
      </c>
      <c r="J18" s="21">
        <v>0</v>
      </c>
      <c r="K18" s="21">
        <v>1009700</v>
      </c>
      <c r="L18" s="21">
        <v>0</v>
      </c>
      <c r="M18" s="21">
        <v>0</v>
      </c>
    </row>
    <row r="19" spans="1:13" x14ac:dyDescent="0.3">
      <c r="A19" s="21">
        <v>627</v>
      </c>
      <c r="B19" s="21" t="s">
        <v>311</v>
      </c>
      <c r="C19" s="20" t="s">
        <v>18</v>
      </c>
      <c r="D19" s="21"/>
      <c r="E19" s="21">
        <v>10</v>
      </c>
      <c r="F19" s="21">
        <v>1</v>
      </c>
      <c r="G19" s="21">
        <v>8</v>
      </c>
      <c r="H19" s="21">
        <v>128</v>
      </c>
      <c r="I19" s="21">
        <v>4</v>
      </c>
      <c r="J19" s="21">
        <v>0</v>
      </c>
      <c r="K19" s="21">
        <v>1000400</v>
      </c>
      <c r="L19" s="21">
        <v>0</v>
      </c>
      <c r="M19" s="21">
        <v>0</v>
      </c>
    </row>
    <row r="20" spans="1:13" x14ac:dyDescent="0.3">
      <c r="A20" s="21">
        <v>2451</v>
      </c>
      <c r="B20" s="20" t="s">
        <v>19</v>
      </c>
      <c r="C20" s="21"/>
      <c r="D20" s="21"/>
      <c r="E20" s="21">
        <v>10</v>
      </c>
      <c r="F20" s="21">
        <v>1</v>
      </c>
      <c r="G20" s="21">
        <v>9</v>
      </c>
      <c r="H20" s="21">
        <v>128</v>
      </c>
      <c r="I20" s="21">
        <v>4</v>
      </c>
      <c r="J20" s="21">
        <v>0</v>
      </c>
      <c r="K20" s="21">
        <v>1003440</v>
      </c>
      <c r="L20" s="21">
        <v>0</v>
      </c>
      <c r="M20" s="21">
        <v>0</v>
      </c>
    </row>
    <row r="21" spans="1:13" x14ac:dyDescent="0.3">
      <c r="A21" s="21">
        <v>2856</v>
      </c>
      <c r="B21" s="20" t="s">
        <v>20</v>
      </c>
      <c r="C21" s="21"/>
      <c r="D21" s="21"/>
      <c r="E21" s="21">
        <v>10</v>
      </c>
      <c r="F21" s="21">
        <v>1</v>
      </c>
      <c r="G21" s="21">
        <v>10</v>
      </c>
      <c r="H21" s="21">
        <v>32</v>
      </c>
      <c r="I21" s="21">
        <v>4</v>
      </c>
      <c r="J21" s="21">
        <v>0</v>
      </c>
      <c r="K21" s="21">
        <v>1000140</v>
      </c>
      <c r="L21" s="21">
        <v>0</v>
      </c>
      <c r="M21" s="21">
        <v>0</v>
      </c>
    </row>
    <row r="22" spans="1:13" x14ac:dyDescent="0.3">
      <c r="A22" s="21">
        <v>3080</v>
      </c>
      <c r="B22" s="20" t="s">
        <v>312</v>
      </c>
      <c r="C22" s="21" t="s">
        <v>285</v>
      </c>
      <c r="D22" s="21" t="s">
        <v>286</v>
      </c>
      <c r="E22" s="21">
        <v>10</v>
      </c>
      <c r="F22" s="21">
        <v>1</v>
      </c>
      <c r="G22" s="21">
        <v>11</v>
      </c>
      <c r="H22" s="21">
        <v>16</v>
      </c>
      <c r="I22" s="21">
        <v>0</v>
      </c>
      <c r="J22" s="21">
        <v>0</v>
      </c>
      <c r="K22" s="21">
        <v>985200</v>
      </c>
      <c r="L22" s="21">
        <v>0</v>
      </c>
      <c r="M22" s="21">
        <v>0</v>
      </c>
    </row>
    <row r="23" spans="1:13" x14ac:dyDescent="0.3">
      <c r="A23" s="21">
        <v>2816</v>
      </c>
      <c r="B23" s="21" t="s">
        <v>284</v>
      </c>
      <c r="C23" s="20" t="s">
        <v>21</v>
      </c>
      <c r="D23" s="21"/>
      <c r="E23" s="21">
        <v>10</v>
      </c>
      <c r="F23" s="21">
        <v>1</v>
      </c>
      <c r="G23" s="21">
        <v>12</v>
      </c>
      <c r="H23" s="21">
        <v>128</v>
      </c>
      <c r="I23" s="21">
        <v>4</v>
      </c>
      <c r="J23" s="21">
        <v>0</v>
      </c>
      <c r="K23" s="21">
        <v>1005140</v>
      </c>
      <c r="L23" s="21">
        <v>0</v>
      </c>
      <c r="M23" s="21">
        <v>0</v>
      </c>
    </row>
    <row r="24" spans="1:13" x14ac:dyDescent="0.3">
      <c r="A24" s="2">
        <v>896</v>
      </c>
      <c r="B24" s="4" t="s">
        <v>313</v>
      </c>
      <c r="C24" s="3" t="s">
        <v>22</v>
      </c>
      <c r="D24" s="2"/>
      <c r="E24" s="2">
        <v>10</v>
      </c>
      <c r="F24" s="2">
        <v>2</v>
      </c>
      <c r="G24" s="2">
        <v>0</v>
      </c>
      <c r="H24" s="2">
        <v>128</v>
      </c>
      <c r="I24" s="2">
        <v>6</v>
      </c>
      <c r="J24" s="2">
        <v>0</v>
      </c>
      <c r="K24" s="2">
        <v>1000000</v>
      </c>
      <c r="L24" s="2">
        <v>0</v>
      </c>
      <c r="M24" s="2">
        <v>0</v>
      </c>
    </row>
    <row r="25" spans="1:13" x14ac:dyDescent="0.3">
      <c r="A25" s="2">
        <v>243</v>
      </c>
      <c r="B25" s="2" t="s">
        <v>314</v>
      </c>
      <c r="C25" s="3" t="s">
        <v>23</v>
      </c>
      <c r="D25" s="2"/>
      <c r="E25" s="2">
        <v>10</v>
      </c>
      <c r="F25" s="2">
        <v>2</v>
      </c>
      <c r="G25" s="2">
        <v>1</v>
      </c>
      <c r="H25" s="2">
        <v>128</v>
      </c>
      <c r="I25" s="2">
        <v>0</v>
      </c>
      <c r="J25" s="2">
        <v>0</v>
      </c>
      <c r="K25" s="2">
        <v>1004100</v>
      </c>
      <c r="L25" s="2">
        <v>0</v>
      </c>
      <c r="M25" s="2">
        <v>0</v>
      </c>
    </row>
    <row r="26" spans="1:13" x14ac:dyDescent="0.3">
      <c r="A26" s="2">
        <v>764</v>
      </c>
      <c r="B26" s="2" t="s">
        <v>24</v>
      </c>
      <c r="C26" s="2"/>
      <c r="D26" s="2"/>
      <c r="E26" s="2">
        <v>10</v>
      </c>
      <c r="F26" s="2">
        <v>2</v>
      </c>
      <c r="G26" s="2">
        <v>2</v>
      </c>
      <c r="H26" s="2">
        <v>128</v>
      </c>
      <c r="I26" s="2">
        <v>0</v>
      </c>
      <c r="J26" s="2">
        <v>0</v>
      </c>
      <c r="K26" s="2">
        <v>1004360</v>
      </c>
      <c r="L26" s="2">
        <v>0</v>
      </c>
      <c r="M26" s="2">
        <v>0</v>
      </c>
    </row>
    <row r="27" spans="1:13" x14ac:dyDescent="0.3">
      <c r="A27" s="2">
        <v>2283</v>
      </c>
      <c r="B27" s="2" t="s">
        <v>219</v>
      </c>
      <c r="C27" s="2" t="s">
        <v>25</v>
      </c>
      <c r="D27" s="2"/>
      <c r="E27" s="2">
        <v>10</v>
      </c>
      <c r="F27" s="2">
        <v>2</v>
      </c>
      <c r="G27" s="2">
        <v>3</v>
      </c>
      <c r="H27" s="2">
        <v>136</v>
      </c>
      <c r="I27" s="2">
        <v>0</v>
      </c>
      <c r="J27" s="2">
        <v>0</v>
      </c>
      <c r="K27" s="2">
        <v>1002900</v>
      </c>
      <c r="L27" s="2">
        <v>0</v>
      </c>
      <c r="M27" s="2">
        <v>0</v>
      </c>
    </row>
    <row r="28" spans="1:13" x14ac:dyDescent="0.3">
      <c r="A28" s="2">
        <v>1040</v>
      </c>
      <c r="B28" s="2" t="s">
        <v>315</v>
      </c>
      <c r="C28" s="2" t="s">
        <v>31</v>
      </c>
      <c r="D28" s="2"/>
      <c r="E28" s="2">
        <v>10</v>
      </c>
      <c r="F28" s="2">
        <v>2</v>
      </c>
      <c r="G28" s="2">
        <v>4</v>
      </c>
      <c r="H28" s="2">
        <v>128</v>
      </c>
      <c r="I28" s="2">
        <v>3</v>
      </c>
      <c r="J28" s="2">
        <v>0</v>
      </c>
      <c r="K28" s="2">
        <v>1009400</v>
      </c>
      <c r="L28" s="2">
        <v>0</v>
      </c>
      <c r="M28" s="2">
        <v>0</v>
      </c>
    </row>
    <row r="29" spans="1:13" x14ac:dyDescent="0.3">
      <c r="A29" s="2">
        <v>858</v>
      </c>
      <c r="B29" s="2" t="s">
        <v>27</v>
      </c>
      <c r="C29" s="2"/>
      <c r="D29" s="2"/>
      <c r="E29" s="2">
        <v>10</v>
      </c>
      <c r="F29" s="2">
        <v>2</v>
      </c>
      <c r="G29" s="2">
        <v>5</v>
      </c>
      <c r="H29" s="2">
        <v>128</v>
      </c>
      <c r="I29" s="2">
        <v>5</v>
      </c>
      <c r="J29" s="2">
        <v>0</v>
      </c>
      <c r="K29" s="2">
        <v>1000060</v>
      </c>
      <c r="L29" s="2">
        <v>0</v>
      </c>
      <c r="M29" s="2">
        <v>0</v>
      </c>
    </row>
    <row r="30" spans="1:13" x14ac:dyDescent="0.3">
      <c r="A30" s="2">
        <v>2700</v>
      </c>
      <c r="B30" s="2" t="s">
        <v>28</v>
      </c>
      <c r="C30" s="2"/>
      <c r="D30" s="2"/>
      <c r="E30" s="2">
        <v>10</v>
      </c>
      <c r="F30" s="2">
        <v>2</v>
      </c>
      <c r="G30" s="2">
        <v>6</v>
      </c>
      <c r="H30" s="2">
        <v>128</v>
      </c>
      <c r="I30" s="2">
        <v>4</v>
      </c>
      <c r="J30" s="2">
        <v>0</v>
      </c>
      <c r="K30" s="2">
        <v>1001500</v>
      </c>
      <c r="L30" s="2">
        <v>0</v>
      </c>
      <c r="M30" s="2">
        <v>0</v>
      </c>
    </row>
    <row r="31" spans="1:13" x14ac:dyDescent="0.3">
      <c r="A31" s="2">
        <v>186</v>
      </c>
      <c r="B31" s="2" t="s">
        <v>29</v>
      </c>
      <c r="C31" s="2"/>
      <c r="D31" s="2"/>
      <c r="E31" s="2">
        <v>10</v>
      </c>
      <c r="F31" s="2">
        <v>2</v>
      </c>
      <c r="G31" s="2">
        <v>7</v>
      </c>
      <c r="H31" s="2">
        <v>128</v>
      </c>
      <c r="I31" s="2">
        <v>5</v>
      </c>
      <c r="J31" s="2">
        <v>0</v>
      </c>
      <c r="K31" s="2">
        <v>1006300</v>
      </c>
      <c r="L31" s="2">
        <v>0</v>
      </c>
      <c r="M31" s="2">
        <v>0</v>
      </c>
    </row>
    <row r="32" spans="1:13" x14ac:dyDescent="0.3">
      <c r="A32" s="2">
        <v>990</v>
      </c>
      <c r="B32" s="2" t="s">
        <v>221</v>
      </c>
      <c r="C32" s="2" t="s">
        <v>30</v>
      </c>
      <c r="D32" s="2"/>
      <c r="E32" s="2">
        <v>10</v>
      </c>
      <c r="F32" s="2">
        <v>2</v>
      </c>
      <c r="G32" s="2">
        <v>8</v>
      </c>
      <c r="H32" s="2">
        <v>128</v>
      </c>
      <c r="I32" s="2">
        <v>0</v>
      </c>
      <c r="J32" s="2">
        <v>0</v>
      </c>
      <c r="K32" s="2">
        <v>1011010</v>
      </c>
      <c r="L32" s="2">
        <v>0</v>
      </c>
      <c r="M32" s="2">
        <v>0</v>
      </c>
    </row>
    <row r="33" spans="1:13" x14ac:dyDescent="0.3">
      <c r="A33" s="2">
        <v>869</v>
      </c>
      <c r="B33" s="2" t="s">
        <v>224</v>
      </c>
      <c r="C33" s="2" t="s">
        <v>32</v>
      </c>
      <c r="D33" s="2"/>
      <c r="E33" s="2">
        <v>10</v>
      </c>
      <c r="F33" s="2">
        <v>2</v>
      </c>
      <c r="G33" s="2">
        <v>9</v>
      </c>
      <c r="H33" s="2">
        <v>128</v>
      </c>
      <c r="I33" s="2">
        <v>5</v>
      </c>
      <c r="J33" s="2">
        <v>0</v>
      </c>
      <c r="K33" s="2">
        <v>998740</v>
      </c>
      <c r="L33" s="2">
        <v>0</v>
      </c>
      <c r="M33" s="2">
        <v>0</v>
      </c>
    </row>
    <row r="34" spans="1:13" x14ac:dyDescent="0.3">
      <c r="A34" s="2">
        <v>850</v>
      </c>
      <c r="B34" s="2" t="s">
        <v>316</v>
      </c>
      <c r="C34" s="2" t="s">
        <v>33</v>
      </c>
      <c r="D34" s="2"/>
      <c r="E34" s="2">
        <v>10</v>
      </c>
      <c r="F34" s="2">
        <v>2</v>
      </c>
      <c r="G34" s="2">
        <v>10</v>
      </c>
      <c r="H34" s="2">
        <v>128</v>
      </c>
      <c r="I34" s="2">
        <v>0</v>
      </c>
      <c r="J34" s="2">
        <v>0</v>
      </c>
      <c r="K34" s="2">
        <v>1004800</v>
      </c>
      <c r="L34" s="2">
        <v>0</v>
      </c>
      <c r="M34" s="2">
        <v>0</v>
      </c>
    </row>
    <row r="35" spans="1:13" x14ac:dyDescent="0.3">
      <c r="A35" s="2">
        <v>2958</v>
      </c>
      <c r="B35" s="2" t="s">
        <v>317</v>
      </c>
      <c r="C35" s="2" t="s">
        <v>26</v>
      </c>
      <c r="D35" s="2"/>
      <c r="E35" s="2">
        <v>10</v>
      </c>
      <c r="F35" s="2">
        <v>2</v>
      </c>
      <c r="G35" s="2">
        <v>11</v>
      </c>
      <c r="H35" s="2">
        <v>128</v>
      </c>
      <c r="I35" s="2">
        <v>4</v>
      </c>
      <c r="J35" s="2">
        <v>0</v>
      </c>
      <c r="K35" s="2">
        <v>1009000</v>
      </c>
      <c r="L35" s="2">
        <v>0</v>
      </c>
      <c r="M35" s="2">
        <v>0</v>
      </c>
    </row>
    <row r="36" spans="1:13" x14ac:dyDescent="0.3">
      <c r="A36" s="2">
        <v>702</v>
      </c>
      <c r="B36" s="4" t="s">
        <v>254</v>
      </c>
      <c r="C36" s="2" t="s">
        <v>34</v>
      </c>
      <c r="D36" s="2"/>
      <c r="E36" s="2">
        <v>10</v>
      </c>
      <c r="F36" s="2">
        <v>2</v>
      </c>
      <c r="G36" s="2">
        <v>12</v>
      </c>
      <c r="H36" s="2">
        <v>128</v>
      </c>
      <c r="I36" s="2">
        <v>4</v>
      </c>
      <c r="J36" s="2">
        <v>0</v>
      </c>
      <c r="K36" s="2">
        <v>1001600</v>
      </c>
      <c r="L36" s="2">
        <v>0</v>
      </c>
      <c r="M36" s="2">
        <v>0</v>
      </c>
    </row>
    <row r="37" spans="1:13" x14ac:dyDescent="0.3">
      <c r="A37" s="2">
        <v>890</v>
      </c>
      <c r="B37" s="2" t="s">
        <v>318</v>
      </c>
      <c r="C37" s="2" t="s">
        <v>35</v>
      </c>
      <c r="D37" s="2"/>
      <c r="E37" s="2">
        <v>10</v>
      </c>
      <c r="F37" s="2">
        <v>2</v>
      </c>
      <c r="G37" s="2">
        <v>13</v>
      </c>
      <c r="H37" s="2">
        <v>128</v>
      </c>
      <c r="I37" s="2">
        <v>2</v>
      </c>
      <c r="J37" s="2">
        <v>0</v>
      </c>
      <c r="K37" s="2">
        <v>1007080</v>
      </c>
      <c r="L37" s="2">
        <v>0</v>
      </c>
      <c r="M37" s="2">
        <v>0</v>
      </c>
    </row>
    <row r="38" spans="1:13" x14ac:dyDescent="0.3">
      <c r="A38" s="2">
        <v>748</v>
      </c>
      <c r="B38" s="2" t="s">
        <v>36</v>
      </c>
      <c r="C38" s="2"/>
      <c r="D38" s="2"/>
      <c r="E38" s="2">
        <v>10</v>
      </c>
      <c r="F38" s="2">
        <v>2</v>
      </c>
      <c r="G38" s="2">
        <v>14</v>
      </c>
      <c r="H38" s="2">
        <v>128</v>
      </c>
      <c r="I38" s="2">
        <v>4</v>
      </c>
      <c r="J38" s="2">
        <v>0</v>
      </c>
      <c r="K38" s="2">
        <v>1004100</v>
      </c>
      <c r="L38" s="2">
        <v>0</v>
      </c>
      <c r="M38" s="2">
        <v>0</v>
      </c>
    </row>
    <row r="39" spans="1:13" x14ac:dyDescent="0.3">
      <c r="A39" s="2">
        <v>593</v>
      </c>
      <c r="B39" s="2" t="s">
        <v>264</v>
      </c>
      <c r="C39" s="2" t="s">
        <v>263</v>
      </c>
      <c r="D39" s="2"/>
      <c r="E39" s="2">
        <v>10</v>
      </c>
      <c r="F39" s="2">
        <v>2</v>
      </c>
      <c r="G39" s="2">
        <v>15</v>
      </c>
      <c r="H39" s="2">
        <v>128</v>
      </c>
      <c r="I39" s="2">
        <v>0</v>
      </c>
      <c r="J39" s="2">
        <v>0</v>
      </c>
      <c r="K39" s="2">
        <v>1003990</v>
      </c>
      <c r="L39" s="2">
        <v>0</v>
      </c>
      <c r="M39" s="2">
        <v>0</v>
      </c>
    </row>
    <row r="40" spans="1:13" x14ac:dyDescent="0.3">
      <c r="A40" s="2">
        <v>758</v>
      </c>
      <c r="B40" s="2" t="s">
        <v>37</v>
      </c>
      <c r="C40" s="2"/>
      <c r="D40" s="2"/>
      <c r="E40" s="2">
        <v>10</v>
      </c>
      <c r="F40" s="2">
        <v>2</v>
      </c>
      <c r="G40" s="2">
        <v>16</v>
      </c>
      <c r="H40" s="2">
        <v>16</v>
      </c>
      <c r="I40" s="2">
        <v>0</v>
      </c>
      <c r="J40" s="2">
        <v>0</v>
      </c>
      <c r="K40" s="2">
        <v>1000280</v>
      </c>
      <c r="L40" s="2">
        <v>0</v>
      </c>
      <c r="M40" s="2">
        <v>0</v>
      </c>
    </row>
    <row r="41" spans="1:13" x14ac:dyDescent="0.3">
      <c r="A41" s="2">
        <v>110</v>
      </c>
      <c r="B41" s="2" t="s">
        <v>38</v>
      </c>
      <c r="C41" s="2"/>
      <c r="D41" s="2"/>
      <c r="E41" s="2">
        <v>10</v>
      </c>
      <c r="F41" s="2">
        <v>2</v>
      </c>
      <c r="G41" s="2">
        <v>17</v>
      </c>
      <c r="H41" s="2">
        <v>128</v>
      </c>
      <c r="I41" s="2">
        <v>6</v>
      </c>
      <c r="J41" s="2">
        <v>0</v>
      </c>
      <c r="K41" s="2">
        <v>1003400</v>
      </c>
      <c r="L41" s="2">
        <v>0</v>
      </c>
      <c r="M41" s="2">
        <v>0</v>
      </c>
    </row>
    <row r="42" spans="1:13" x14ac:dyDescent="0.3">
      <c r="A42" s="2">
        <v>628</v>
      </c>
      <c r="B42" s="2" t="s">
        <v>319</v>
      </c>
      <c r="C42" s="2" t="s">
        <v>39</v>
      </c>
      <c r="D42" s="2"/>
      <c r="E42" s="2">
        <v>10</v>
      </c>
      <c r="F42" s="2">
        <v>2</v>
      </c>
      <c r="G42" s="2">
        <v>18</v>
      </c>
      <c r="H42" s="2">
        <v>128</v>
      </c>
      <c r="I42" s="2">
        <v>0</v>
      </c>
      <c r="J42" s="2">
        <v>0</v>
      </c>
      <c r="K42" s="2">
        <v>1008780</v>
      </c>
      <c r="L42" s="2">
        <v>0</v>
      </c>
      <c r="M42" s="2">
        <v>0</v>
      </c>
    </row>
    <row r="43" spans="1:13" x14ac:dyDescent="0.3">
      <c r="A43" s="2">
        <v>401</v>
      </c>
      <c r="B43" s="2" t="s">
        <v>320</v>
      </c>
      <c r="C43" s="2" t="s">
        <v>40</v>
      </c>
      <c r="D43" s="2"/>
      <c r="E43" s="2">
        <v>10</v>
      </c>
      <c r="F43" s="2">
        <v>2</v>
      </c>
      <c r="G43" s="2">
        <v>19</v>
      </c>
      <c r="H43" s="2">
        <v>128</v>
      </c>
      <c r="I43" s="2">
        <v>6</v>
      </c>
      <c r="J43" s="2">
        <v>0</v>
      </c>
      <c r="K43" s="2">
        <v>1004900</v>
      </c>
      <c r="L43" s="2">
        <v>0</v>
      </c>
      <c r="M43" s="2">
        <v>0</v>
      </c>
    </row>
    <row r="44" spans="1:13" x14ac:dyDescent="0.3">
      <c r="A44" s="2">
        <v>441</v>
      </c>
      <c r="B44" s="23" t="s">
        <v>321</v>
      </c>
      <c r="C44" s="2" t="s">
        <v>41</v>
      </c>
      <c r="D44" s="2"/>
      <c r="E44" s="2">
        <v>10</v>
      </c>
      <c r="F44" s="2">
        <v>2</v>
      </c>
      <c r="G44" s="2">
        <v>20</v>
      </c>
      <c r="H44" s="2">
        <v>128</v>
      </c>
      <c r="I44" s="2">
        <v>5</v>
      </c>
      <c r="J44" s="2">
        <v>0</v>
      </c>
      <c r="K44" s="2">
        <v>1008860</v>
      </c>
      <c r="L44" s="2">
        <v>0</v>
      </c>
      <c r="M44" s="2">
        <v>0</v>
      </c>
    </row>
    <row r="45" spans="1:13" x14ac:dyDescent="0.3">
      <c r="A45" s="2">
        <v>2716</v>
      </c>
      <c r="B45" s="2" t="s">
        <v>322</v>
      </c>
      <c r="C45" s="2" t="s">
        <v>42</v>
      </c>
      <c r="D45" s="2"/>
      <c r="E45" s="2">
        <v>10</v>
      </c>
      <c r="F45" s="2">
        <v>2</v>
      </c>
      <c r="G45" s="2">
        <v>21</v>
      </c>
      <c r="H45" s="2">
        <v>128</v>
      </c>
      <c r="I45" s="2">
        <v>4</v>
      </c>
      <c r="J45" s="2">
        <v>0</v>
      </c>
      <c r="K45" s="2">
        <v>1008500</v>
      </c>
      <c r="L45" s="2">
        <v>0</v>
      </c>
      <c r="M45" s="2">
        <v>0</v>
      </c>
    </row>
    <row r="46" spans="1:13" x14ac:dyDescent="0.3">
      <c r="A46" s="2">
        <v>2866</v>
      </c>
      <c r="B46" s="2" t="s">
        <v>255</v>
      </c>
      <c r="C46" s="2" t="s">
        <v>43</v>
      </c>
      <c r="D46" s="2"/>
      <c r="E46" s="2">
        <v>10</v>
      </c>
      <c r="F46" s="2">
        <v>2</v>
      </c>
      <c r="G46" s="2">
        <v>22</v>
      </c>
      <c r="H46" s="2">
        <v>128</v>
      </c>
      <c r="I46" s="2">
        <v>1</v>
      </c>
      <c r="J46" s="2">
        <v>0</v>
      </c>
      <c r="K46" s="2">
        <v>1005460</v>
      </c>
      <c r="L46" s="2">
        <v>0</v>
      </c>
      <c r="M46" s="2">
        <v>0</v>
      </c>
    </row>
    <row r="47" spans="1:13" x14ac:dyDescent="0.3">
      <c r="A47" s="2">
        <v>892</v>
      </c>
      <c r="B47" s="2" t="s">
        <v>323</v>
      </c>
      <c r="C47" s="2" t="s">
        <v>44</v>
      </c>
      <c r="D47" s="2"/>
      <c r="E47" s="2">
        <v>10</v>
      </c>
      <c r="F47" s="2">
        <v>2</v>
      </c>
      <c r="G47" s="2">
        <v>23</v>
      </c>
      <c r="H47" s="2">
        <v>128</v>
      </c>
      <c r="I47" s="2">
        <v>4</v>
      </c>
      <c r="J47" s="2">
        <v>0</v>
      </c>
      <c r="K47" s="2">
        <v>1005910</v>
      </c>
      <c r="L47" s="2">
        <v>0</v>
      </c>
      <c r="M47" s="2">
        <v>0</v>
      </c>
    </row>
    <row r="48" spans="1:13" x14ac:dyDescent="0.3">
      <c r="A48" s="2">
        <v>2959</v>
      </c>
      <c r="B48" s="2" t="s">
        <v>324</v>
      </c>
      <c r="C48" s="2" t="s">
        <v>45</v>
      </c>
      <c r="D48" s="2"/>
      <c r="E48" s="2">
        <v>10</v>
      </c>
      <c r="F48" s="2">
        <v>2</v>
      </c>
      <c r="G48" s="2">
        <v>24</v>
      </c>
      <c r="H48" s="2">
        <v>128</v>
      </c>
      <c r="I48" s="2">
        <v>0</v>
      </c>
      <c r="J48" s="2">
        <v>0</v>
      </c>
      <c r="K48" s="2">
        <v>1008460</v>
      </c>
      <c r="L48" s="2">
        <v>0</v>
      </c>
      <c r="M48" s="2">
        <v>0</v>
      </c>
    </row>
    <row r="49" spans="1:13" x14ac:dyDescent="0.3">
      <c r="A49" s="2">
        <v>955</v>
      </c>
      <c r="B49" s="2" t="s">
        <v>225</v>
      </c>
      <c r="C49" s="2" t="s">
        <v>46</v>
      </c>
      <c r="D49" s="2"/>
      <c r="E49" s="2">
        <v>10</v>
      </c>
      <c r="F49" s="2">
        <v>2</v>
      </c>
      <c r="G49" s="2">
        <v>25</v>
      </c>
      <c r="H49" s="2">
        <v>128</v>
      </c>
      <c r="I49" s="2">
        <v>0</v>
      </c>
      <c r="J49" s="2">
        <v>0</v>
      </c>
      <c r="K49" s="2">
        <v>1007400</v>
      </c>
      <c r="L49" s="2">
        <v>0</v>
      </c>
      <c r="M49" s="2">
        <v>0</v>
      </c>
    </row>
    <row r="50" spans="1:13" x14ac:dyDescent="0.3">
      <c r="A50" s="2">
        <v>2819</v>
      </c>
      <c r="B50" s="2" t="s">
        <v>222</v>
      </c>
      <c r="C50" s="2" t="s">
        <v>47</v>
      </c>
      <c r="D50" s="2"/>
      <c r="E50" s="2">
        <v>10</v>
      </c>
      <c r="F50" s="2">
        <v>2</v>
      </c>
      <c r="G50" s="2">
        <v>26</v>
      </c>
      <c r="H50" s="2">
        <v>136</v>
      </c>
      <c r="I50" s="2">
        <v>2</v>
      </c>
      <c r="J50" s="2">
        <v>0</v>
      </c>
      <c r="K50" s="2">
        <v>1000290</v>
      </c>
      <c r="L50" s="2">
        <v>0</v>
      </c>
      <c r="M50" s="2">
        <v>0</v>
      </c>
    </row>
    <row r="51" spans="1:13" x14ac:dyDescent="0.3">
      <c r="A51" s="2">
        <v>820</v>
      </c>
      <c r="B51" s="2" t="s">
        <v>223</v>
      </c>
      <c r="C51" s="2" t="s">
        <v>48</v>
      </c>
      <c r="D51" s="2"/>
      <c r="E51" s="2">
        <v>10</v>
      </c>
      <c r="F51" s="2">
        <v>2</v>
      </c>
      <c r="G51" s="2">
        <v>27</v>
      </c>
      <c r="H51" s="2">
        <v>128</v>
      </c>
      <c r="I51" s="2">
        <v>0</v>
      </c>
      <c r="J51" s="2">
        <v>0</v>
      </c>
      <c r="K51" s="2">
        <v>999760</v>
      </c>
      <c r="L51" s="2">
        <v>0</v>
      </c>
      <c r="M51" s="2">
        <v>0</v>
      </c>
    </row>
    <row r="52" spans="1:13" ht="18.75" x14ac:dyDescent="0.3">
      <c r="A52" s="2">
        <v>2775</v>
      </c>
      <c r="B52" s="2" t="s">
        <v>265</v>
      </c>
      <c r="C52" s="2" t="s">
        <v>64</v>
      </c>
      <c r="D52" s="2"/>
      <c r="E52" s="2">
        <v>10</v>
      </c>
      <c r="F52" s="2">
        <v>2</v>
      </c>
      <c r="G52" s="2">
        <v>28</v>
      </c>
      <c r="H52" s="2">
        <v>128</v>
      </c>
      <c r="I52" s="2">
        <v>0</v>
      </c>
      <c r="J52" s="2">
        <v>0</v>
      </c>
      <c r="K52" s="2">
        <v>1001640</v>
      </c>
      <c r="L52" s="2">
        <v>0</v>
      </c>
      <c r="M52" s="2">
        <v>0</v>
      </c>
    </row>
    <row r="53" spans="1:13" x14ac:dyDescent="0.3">
      <c r="A53" s="2">
        <v>33</v>
      </c>
      <c r="B53" s="2" t="s">
        <v>49</v>
      </c>
      <c r="C53" s="2"/>
      <c r="D53" s="2"/>
      <c r="E53" s="2">
        <v>10</v>
      </c>
      <c r="F53" s="2">
        <v>2</v>
      </c>
      <c r="G53" s="2">
        <v>29</v>
      </c>
      <c r="H53" s="2">
        <v>128</v>
      </c>
      <c r="I53" s="2">
        <v>0</v>
      </c>
      <c r="J53" s="2">
        <v>0</v>
      </c>
      <c r="K53" s="2">
        <v>1001420</v>
      </c>
      <c r="L53" s="2">
        <v>0</v>
      </c>
      <c r="M53" s="2">
        <v>0</v>
      </c>
    </row>
    <row r="54" spans="1:13" x14ac:dyDescent="0.3">
      <c r="A54" s="2">
        <v>2845</v>
      </c>
      <c r="B54" s="2" t="s">
        <v>50</v>
      </c>
      <c r="C54" s="2"/>
      <c r="D54" s="2"/>
      <c r="E54" s="2">
        <v>10</v>
      </c>
      <c r="F54" s="2">
        <v>2</v>
      </c>
      <c r="G54" s="2">
        <v>30</v>
      </c>
      <c r="H54" s="2">
        <v>32</v>
      </c>
      <c r="I54" s="2">
        <v>0</v>
      </c>
      <c r="J54" s="2">
        <v>0</v>
      </c>
      <c r="K54" s="2">
        <v>1004750</v>
      </c>
      <c r="L54" s="2">
        <v>0</v>
      </c>
      <c r="M54" s="2">
        <v>0</v>
      </c>
    </row>
    <row r="55" spans="1:13" x14ac:dyDescent="0.3">
      <c r="A55" s="6">
        <v>265</v>
      </c>
      <c r="B55" s="5" t="s">
        <v>226</v>
      </c>
      <c r="C55" s="6" t="s">
        <v>51</v>
      </c>
      <c r="D55" s="6"/>
      <c r="E55" s="6">
        <v>10</v>
      </c>
      <c r="F55" s="6">
        <v>3</v>
      </c>
      <c r="G55" s="6">
        <v>0</v>
      </c>
      <c r="H55" s="6">
        <v>128</v>
      </c>
      <c r="I55" s="6">
        <v>4</v>
      </c>
      <c r="J55" s="6">
        <v>0</v>
      </c>
      <c r="K55" s="6">
        <v>1006540</v>
      </c>
      <c r="L55" s="6">
        <v>0</v>
      </c>
      <c r="M55" s="6">
        <v>0</v>
      </c>
    </row>
    <row r="56" spans="1:13" x14ac:dyDescent="0.3">
      <c r="A56" s="6">
        <v>2553</v>
      </c>
      <c r="B56" s="6" t="s">
        <v>52</v>
      </c>
      <c r="C56" s="6"/>
      <c r="D56" s="6"/>
      <c r="E56" s="6">
        <v>10</v>
      </c>
      <c r="F56" s="6">
        <v>3</v>
      </c>
      <c r="G56" s="6">
        <v>1</v>
      </c>
      <c r="H56" s="6">
        <v>16</v>
      </c>
      <c r="I56" s="6">
        <v>5</v>
      </c>
      <c r="J56" s="6">
        <v>0</v>
      </c>
      <c r="K56" s="6">
        <v>1002640</v>
      </c>
      <c r="L56" s="6">
        <v>0</v>
      </c>
      <c r="M56" s="6">
        <v>0</v>
      </c>
    </row>
    <row r="57" spans="1:13" x14ac:dyDescent="0.3">
      <c r="A57" s="6">
        <v>2626</v>
      </c>
      <c r="B57" s="6" t="s">
        <v>228</v>
      </c>
      <c r="C57" s="6" t="s">
        <v>53</v>
      </c>
      <c r="D57" s="6"/>
      <c r="E57" s="6">
        <v>10</v>
      </c>
      <c r="F57" s="6">
        <v>3</v>
      </c>
      <c r="G57" s="6">
        <v>2</v>
      </c>
      <c r="H57" s="6">
        <v>192</v>
      </c>
      <c r="I57" s="6">
        <v>0</v>
      </c>
      <c r="J57" s="6">
        <v>0</v>
      </c>
      <c r="K57" s="6">
        <v>1006380</v>
      </c>
      <c r="L57" s="6">
        <v>0</v>
      </c>
      <c r="M57" s="6">
        <v>0</v>
      </c>
    </row>
    <row r="58" spans="1:13" x14ac:dyDescent="0.3">
      <c r="A58" s="6">
        <v>778</v>
      </c>
      <c r="B58" s="7" t="s">
        <v>227</v>
      </c>
      <c r="C58" s="6" t="s">
        <v>54</v>
      </c>
      <c r="D58" s="6"/>
      <c r="E58" s="6">
        <v>10</v>
      </c>
      <c r="F58" s="6">
        <v>3</v>
      </c>
      <c r="G58" s="6">
        <v>3</v>
      </c>
      <c r="H58" s="6">
        <v>128</v>
      </c>
      <c r="I58" s="6">
        <v>6</v>
      </c>
      <c r="J58" s="6">
        <v>0</v>
      </c>
      <c r="K58" s="6">
        <v>1004560</v>
      </c>
      <c r="L58" s="6">
        <v>0</v>
      </c>
      <c r="M58" s="6">
        <v>0</v>
      </c>
    </row>
    <row r="59" spans="1:13" x14ac:dyDescent="0.3">
      <c r="A59" s="6">
        <v>777</v>
      </c>
      <c r="B59" s="6" t="s">
        <v>325</v>
      </c>
      <c r="C59" s="6" t="s">
        <v>55</v>
      </c>
      <c r="D59" s="6"/>
      <c r="E59" s="6">
        <v>10</v>
      </c>
      <c r="F59" s="6">
        <v>3</v>
      </c>
      <c r="G59" s="6">
        <v>4</v>
      </c>
      <c r="H59" s="6">
        <v>128</v>
      </c>
      <c r="I59" s="6">
        <v>0</v>
      </c>
      <c r="J59" s="6">
        <v>0</v>
      </c>
      <c r="K59" s="6">
        <v>1006160</v>
      </c>
      <c r="L59" s="6">
        <v>0</v>
      </c>
      <c r="M59" s="6">
        <v>0</v>
      </c>
    </row>
    <row r="60" spans="1:13" x14ac:dyDescent="0.3">
      <c r="A60" s="6">
        <v>745</v>
      </c>
      <c r="B60" s="6" t="s">
        <v>326</v>
      </c>
      <c r="C60" s="6" t="s">
        <v>56</v>
      </c>
      <c r="D60" s="6"/>
      <c r="E60" s="6">
        <v>10</v>
      </c>
      <c r="F60" s="6">
        <v>3</v>
      </c>
      <c r="G60" s="6">
        <v>5</v>
      </c>
      <c r="H60" s="6">
        <v>192</v>
      </c>
      <c r="I60" s="6">
        <v>4</v>
      </c>
      <c r="J60" s="6">
        <v>0</v>
      </c>
      <c r="K60" s="6">
        <v>1003380</v>
      </c>
      <c r="L60" s="6">
        <v>0</v>
      </c>
      <c r="M60" s="6">
        <v>0</v>
      </c>
    </row>
    <row r="61" spans="1:13" x14ac:dyDescent="0.3">
      <c r="A61" s="6">
        <v>2972</v>
      </c>
      <c r="B61" s="6" t="s">
        <v>327</v>
      </c>
      <c r="C61" s="6" t="s">
        <v>57</v>
      </c>
      <c r="D61" s="6"/>
      <c r="E61" s="6">
        <v>10</v>
      </c>
      <c r="F61" s="6">
        <v>3</v>
      </c>
      <c r="G61" s="6">
        <v>6</v>
      </c>
      <c r="H61" s="6">
        <v>128</v>
      </c>
      <c r="I61" s="6">
        <v>4</v>
      </c>
      <c r="J61" s="6">
        <v>0</v>
      </c>
      <c r="K61" s="6">
        <v>1007300</v>
      </c>
      <c r="L61" s="6">
        <v>0</v>
      </c>
      <c r="M61" s="6">
        <v>0</v>
      </c>
    </row>
    <row r="62" spans="1:13" x14ac:dyDescent="0.3">
      <c r="A62" s="6">
        <v>763</v>
      </c>
      <c r="B62" s="6" t="s">
        <v>328</v>
      </c>
      <c r="C62" s="6" t="s">
        <v>58</v>
      </c>
      <c r="D62" s="6"/>
      <c r="E62" s="6">
        <v>10</v>
      </c>
      <c r="F62" s="6">
        <v>3</v>
      </c>
      <c r="G62" s="6">
        <v>7</v>
      </c>
      <c r="H62" s="6">
        <v>128</v>
      </c>
      <c r="I62" s="6">
        <v>0</v>
      </c>
      <c r="J62" s="6">
        <v>0</v>
      </c>
      <c r="K62" s="6">
        <v>1007540</v>
      </c>
      <c r="L62" s="6">
        <v>0</v>
      </c>
      <c r="M62" s="6">
        <v>0</v>
      </c>
    </row>
    <row r="63" spans="1:13" x14ac:dyDescent="0.3">
      <c r="A63" s="6">
        <v>757</v>
      </c>
      <c r="B63" s="6" t="s">
        <v>59</v>
      </c>
      <c r="C63" s="6"/>
      <c r="D63" s="6"/>
      <c r="E63" s="6">
        <v>10</v>
      </c>
      <c r="F63" s="6">
        <v>3</v>
      </c>
      <c r="G63" s="6">
        <v>8</v>
      </c>
      <c r="H63" s="6">
        <v>16</v>
      </c>
      <c r="I63" s="6">
        <v>0</v>
      </c>
      <c r="J63" s="6">
        <v>0</v>
      </c>
      <c r="K63" s="6">
        <v>1000920</v>
      </c>
      <c r="L63" s="6">
        <v>0</v>
      </c>
      <c r="M63" s="6">
        <v>0</v>
      </c>
    </row>
    <row r="64" spans="1:13" x14ac:dyDescent="0.3">
      <c r="A64" s="6">
        <v>761</v>
      </c>
      <c r="B64" s="6" t="s">
        <v>60</v>
      </c>
      <c r="C64" s="6"/>
      <c r="D64" s="6"/>
      <c r="E64" s="6">
        <v>10</v>
      </c>
      <c r="F64" s="6">
        <v>3</v>
      </c>
      <c r="G64" s="6">
        <v>9</v>
      </c>
      <c r="H64" s="6">
        <v>128</v>
      </c>
      <c r="I64" s="6">
        <v>0</v>
      </c>
      <c r="J64" s="6">
        <v>0</v>
      </c>
      <c r="K64" s="6">
        <v>1005620</v>
      </c>
      <c r="L64" s="6">
        <v>0</v>
      </c>
      <c r="M64" s="6">
        <v>0</v>
      </c>
    </row>
    <row r="65" spans="1:13" x14ac:dyDescent="0.3">
      <c r="A65" s="6">
        <v>760</v>
      </c>
      <c r="B65" s="5" t="s">
        <v>229</v>
      </c>
      <c r="C65" s="6" t="s">
        <v>61</v>
      </c>
      <c r="D65" s="6"/>
      <c r="E65" s="6">
        <v>10</v>
      </c>
      <c r="F65" s="6">
        <v>3</v>
      </c>
      <c r="G65" s="6">
        <v>10</v>
      </c>
      <c r="H65" s="6">
        <v>128</v>
      </c>
      <c r="I65" s="6">
        <v>5</v>
      </c>
      <c r="J65" s="6">
        <v>0</v>
      </c>
      <c r="K65" s="6">
        <v>1000600</v>
      </c>
      <c r="L65" s="6">
        <v>0</v>
      </c>
      <c r="M65" s="6">
        <v>0</v>
      </c>
    </row>
    <row r="66" spans="1:13" x14ac:dyDescent="0.3">
      <c r="A66" s="6">
        <v>826</v>
      </c>
      <c r="B66" s="6" t="s">
        <v>329</v>
      </c>
      <c r="C66" s="6" t="s">
        <v>62</v>
      </c>
      <c r="D66" s="6"/>
      <c r="E66" s="6">
        <v>10</v>
      </c>
      <c r="F66" s="6">
        <v>3</v>
      </c>
      <c r="G66" s="6">
        <v>11</v>
      </c>
      <c r="H66" s="6">
        <v>128</v>
      </c>
      <c r="I66" s="6">
        <v>0</v>
      </c>
      <c r="J66" s="6">
        <v>0</v>
      </c>
      <c r="K66" s="6">
        <v>1005800</v>
      </c>
      <c r="L66" s="6">
        <v>0</v>
      </c>
      <c r="M66" s="6">
        <v>0</v>
      </c>
    </row>
    <row r="67" spans="1:13" x14ac:dyDescent="0.3">
      <c r="A67" s="6">
        <v>2015</v>
      </c>
      <c r="B67" s="5" t="s">
        <v>330</v>
      </c>
      <c r="C67" s="6" t="s">
        <v>63</v>
      </c>
      <c r="D67" s="6"/>
      <c r="E67" s="6">
        <v>10</v>
      </c>
      <c r="F67" s="6">
        <v>3</v>
      </c>
      <c r="G67" s="6">
        <v>12</v>
      </c>
      <c r="H67" s="6">
        <v>129</v>
      </c>
      <c r="I67" s="6">
        <v>0</v>
      </c>
      <c r="J67" s="6">
        <v>0</v>
      </c>
      <c r="K67" s="6">
        <v>997240</v>
      </c>
      <c r="L67" s="6">
        <v>0</v>
      </c>
      <c r="M67" s="6">
        <v>0</v>
      </c>
    </row>
    <row r="68" spans="1:13" x14ac:dyDescent="0.3">
      <c r="A68" s="6">
        <v>775</v>
      </c>
      <c r="B68" s="6" t="s">
        <v>266</v>
      </c>
      <c r="C68" s="6" t="s">
        <v>64</v>
      </c>
      <c r="D68" s="6"/>
      <c r="E68" s="6">
        <v>10</v>
      </c>
      <c r="F68" s="6">
        <v>3</v>
      </c>
      <c r="G68" s="6">
        <v>13</v>
      </c>
      <c r="H68" s="6">
        <v>128</v>
      </c>
      <c r="I68" s="6">
        <v>0</v>
      </c>
      <c r="J68" s="6">
        <v>0</v>
      </c>
      <c r="K68" s="6">
        <v>1006540</v>
      </c>
      <c r="L68" s="6">
        <v>0</v>
      </c>
      <c r="M68" s="6">
        <v>0</v>
      </c>
    </row>
    <row r="69" spans="1:13" x14ac:dyDescent="0.3">
      <c r="A69" s="6">
        <v>851</v>
      </c>
      <c r="B69" s="5" t="s">
        <v>331</v>
      </c>
      <c r="C69" s="6" t="s">
        <v>65</v>
      </c>
      <c r="D69" s="6"/>
      <c r="E69" s="6">
        <v>10</v>
      </c>
      <c r="F69" s="6">
        <v>3</v>
      </c>
      <c r="G69" s="6">
        <v>14</v>
      </c>
      <c r="H69" s="6">
        <v>128</v>
      </c>
      <c r="I69" s="6">
        <v>0</v>
      </c>
      <c r="J69" s="6">
        <v>0</v>
      </c>
      <c r="K69" s="6">
        <v>1004080</v>
      </c>
      <c r="L69" s="6">
        <v>0</v>
      </c>
      <c r="M69" s="6">
        <v>0</v>
      </c>
    </row>
    <row r="70" spans="1:13" x14ac:dyDescent="0.3">
      <c r="A70" s="6">
        <v>1041</v>
      </c>
      <c r="B70" s="6" t="s">
        <v>332</v>
      </c>
      <c r="C70" s="6" t="s">
        <v>66</v>
      </c>
      <c r="D70" s="6"/>
      <c r="E70" s="6">
        <v>10</v>
      </c>
      <c r="F70" s="6">
        <v>3</v>
      </c>
      <c r="G70" s="6">
        <v>15</v>
      </c>
      <c r="H70" s="6">
        <v>128</v>
      </c>
      <c r="I70" s="6">
        <v>2</v>
      </c>
      <c r="J70" s="6">
        <v>0</v>
      </c>
      <c r="K70" s="6">
        <v>1006940</v>
      </c>
      <c r="L70" s="6">
        <v>0</v>
      </c>
      <c r="M70" s="6">
        <v>0</v>
      </c>
    </row>
    <row r="71" spans="1:13" x14ac:dyDescent="0.3">
      <c r="A71" s="6">
        <v>1066</v>
      </c>
      <c r="B71" s="6" t="s">
        <v>333</v>
      </c>
      <c r="C71" s="6" t="s">
        <v>67</v>
      </c>
      <c r="D71" s="6"/>
      <c r="E71" s="6">
        <v>10</v>
      </c>
      <c r="F71" s="6">
        <v>3</v>
      </c>
      <c r="G71" s="6">
        <v>16</v>
      </c>
      <c r="H71" s="6">
        <v>128</v>
      </c>
      <c r="I71" s="6">
        <v>0</v>
      </c>
      <c r="J71" s="6">
        <v>0</v>
      </c>
      <c r="K71" s="6">
        <v>1008800</v>
      </c>
      <c r="L71" s="6">
        <v>0</v>
      </c>
      <c r="M71" s="6">
        <v>0</v>
      </c>
    </row>
    <row r="72" spans="1:13" x14ac:dyDescent="0.3">
      <c r="A72" s="6">
        <v>961</v>
      </c>
      <c r="B72" s="6" t="s">
        <v>68</v>
      </c>
      <c r="C72" s="6"/>
      <c r="D72" s="6"/>
      <c r="E72" s="6">
        <v>10</v>
      </c>
      <c r="F72" s="6">
        <v>3</v>
      </c>
      <c r="G72" s="6">
        <v>17</v>
      </c>
      <c r="H72" s="6">
        <v>128</v>
      </c>
      <c r="I72" s="6">
        <v>0</v>
      </c>
      <c r="J72" s="6">
        <v>0</v>
      </c>
      <c r="K72" s="6">
        <v>1004720</v>
      </c>
      <c r="L72" s="6">
        <v>0</v>
      </c>
      <c r="M72" s="6">
        <v>0</v>
      </c>
    </row>
    <row r="73" spans="1:13" x14ac:dyDescent="0.3">
      <c r="A73" s="6">
        <v>94</v>
      </c>
      <c r="B73" s="6" t="s">
        <v>334</v>
      </c>
      <c r="C73" s="6" t="s">
        <v>69</v>
      </c>
      <c r="D73" s="6"/>
      <c r="E73" s="6">
        <v>10</v>
      </c>
      <c r="F73" s="6">
        <v>3</v>
      </c>
      <c r="G73" s="6">
        <v>18</v>
      </c>
      <c r="H73" s="6">
        <v>192</v>
      </c>
      <c r="I73" s="6">
        <v>0</v>
      </c>
      <c r="J73" s="6">
        <v>0</v>
      </c>
      <c r="K73" s="6">
        <v>1008500</v>
      </c>
      <c r="L73" s="6">
        <v>0</v>
      </c>
      <c r="M73" s="6">
        <v>0</v>
      </c>
    </row>
    <row r="74" spans="1:13" x14ac:dyDescent="0.3">
      <c r="A74" s="6">
        <v>999</v>
      </c>
      <c r="B74" s="6" t="s">
        <v>70</v>
      </c>
      <c r="C74" s="6"/>
      <c r="D74" s="6"/>
      <c r="E74" s="6">
        <v>10</v>
      </c>
      <c r="F74" s="6">
        <v>3</v>
      </c>
      <c r="G74" s="6">
        <v>19</v>
      </c>
      <c r="H74" s="6">
        <v>128</v>
      </c>
      <c r="I74" s="6">
        <v>1</v>
      </c>
      <c r="J74" s="6">
        <v>0</v>
      </c>
      <c r="K74" s="6">
        <v>1004400</v>
      </c>
      <c r="L74" s="6">
        <v>0</v>
      </c>
      <c r="M74" s="6">
        <v>0</v>
      </c>
    </row>
    <row r="75" spans="1:13" x14ac:dyDescent="0.3">
      <c r="A75" s="6">
        <v>2309</v>
      </c>
      <c r="B75" s="6" t="s">
        <v>335</v>
      </c>
      <c r="C75" s="6" t="s">
        <v>71</v>
      </c>
      <c r="D75" s="6"/>
      <c r="E75" s="6">
        <v>10</v>
      </c>
      <c r="F75" s="6">
        <v>3</v>
      </c>
      <c r="G75" s="6">
        <v>20</v>
      </c>
      <c r="H75" s="6">
        <v>128</v>
      </c>
      <c r="I75" s="6">
        <v>4</v>
      </c>
      <c r="J75" s="6">
        <v>0</v>
      </c>
      <c r="K75" s="6">
        <v>1007240</v>
      </c>
      <c r="L75" s="6">
        <v>0</v>
      </c>
      <c r="M75" s="6">
        <v>0</v>
      </c>
    </row>
    <row r="76" spans="1:13" x14ac:dyDescent="0.3">
      <c r="A76" s="6">
        <v>2402</v>
      </c>
      <c r="B76" s="6" t="s">
        <v>72</v>
      </c>
      <c r="C76" s="6"/>
      <c r="D76" s="6"/>
      <c r="E76" s="6">
        <v>10</v>
      </c>
      <c r="F76" s="6">
        <v>3</v>
      </c>
      <c r="G76" s="6">
        <v>21</v>
      </c>
      <c r="H76" s="6">
        <v>128</v>
      </c>
      <c r="I76" s="6">
        <v>2</v>
      </c>
      <c r="J76" s="6">
        <v>0</v>
      </c>
      <c r="K76" s="6">
        <v>1009180</v>
      </c>
      <c r="L76" s="6">
        <v>0</v>
      </c>
      <c r="M76" s="6">
        <v>0</v>
      </c>
    </row>
    <row r="77" spans="1:13" x14ac:dyDescent="0.3">
      <c r="A77" s="6">
        <v>960</v>
      </c>
      <c r="B77" s="6" t="s">
        <v>9</v>
      </c>
      <c r="C77" s="6"/>
      <c r="D77" s="6"/>
      <c r="E77" s="6">
        <v>10</v>
      </c>
      <c r="F77" s="6">
        <v>3</v>
      </c>
      <c r="G77" s="6">
        <v>22</v>
      </c>
      <c r="H77" s="6">
        <v>128</v>
      </c>
      <c r="I77" s="6">
        <v>0</v>
      </c>
      <c r="J77" s="6">
        <v>0</v>
      </c>
      <c r="K77" s="6">
        <v>1000960</v>
      </c>
      <c r="L77" s="6">
        <v>0</v>
      </c>
      <c r="M77" s="6">
        <v>0</v>
      </c>
    </row>
    <row r="78" spans="1:13" x14ac:dyDescent="0.3">
      <c r="A78" s="6">
        <v>365</v>
      </c>
      <c r="B78" s="6" t="s">
        <v>336</v>
      </c>
      <c r="C78" s="6" t="s">
        <v>73</v>
      </c>
      <c r="D78" s="6"/>
      <c r="E78" s="6">
        <v>10</v>
      </c>
      <c r="F78" s="6">
        <v>3</v>
      </c>
      <c r="G78" s="6">
        <v>23</v>
      </c>
      <c r="H78" s="6">
        <v>128</v>
      </c>
      <c r="I78" s="6">
        <v>1</v>
      </c>
      <c r="J78" s="6">
        <v>0</v>
      </c>
      <c r="K78" s="6">
        <v>1004540</v>
      </c>
      <c r="L78" s="6">
        <v>0</v>
      </c>
      <c r="M78" s="6">
        <v>0</v>
      </c>
    </row>
    <row r="79" spans="1:13" x14ac:dyDescent="0.3">
      <c r="A79" s="6">
        <v>442</v>
      </c>
      <c r="B79" s="6" t="s">
        <v>74</v>
      </c>
      <c r="C79" s="6"/>
      <c r="D79" s="6"/>
      <c r="E79" s="6">
        <v>10</v>
      </c>
      <c r="F79" s="6">
        <v>3</v>
      </c>
      <c r="G79" s="6">
        <v>24</v>
      </c>
      <c r="H79" s="6">
        <v>16</v>
      </c>
      <c r="I79" s="6">
        <v>6</v>
      </c>
      <c r="J79" s="6">
        <v>0</v>
      </c>
      <c r="K79" s="6">
        <v>1001680</v>
      </c>
      <c r="L79" s="6">
        <v>0</v>
      </c>
      <c r="M79" s="6">
        <v>0</v>
      </c>
    </row>
    <row r="80" spans="1:13" x14ac:dyDescent="0.3">
      <c r="A80" s="6">
        <v>1048</v>
      </c>
      <c r="B80" s="6" t="s">
        <v>252</v>
      </c>
      <c r="C80" s="6" t="s">
        <v>270</v>
      </c>
      <c r="D80" s="6"/>
      <c r="E80" s="6">
        <v>10</v>
      </c>
      <c r="F80" s="6">
        <v>3</v>
      </c>
      <c r="G80" s="6">
        <v>25</v>
      </c>
      <c r="H80" s="6">
        <v>128</v>
      </c>
      <c r="I80" s="6">
        <v>4</v>
      </c>
      <c r="J80" s="6">
        <v>0</v>
      </c>
      <c r="K80" s="6">
        <v>999270</v>
      </c>
      <c r="L80" s="6">
        <v>0</v>
      </c>
      <c r="M80" s="6">
        <v>0</v>
      </c>
    </row>
    <row r="81" spans="1:13" x14ac:dyDescent="0.3">
      <c r="A81" s="6">
        <v>1072</v>
      </c>
      <c r="B81" s="6" t="s">
        <v>220</v>
      </c>
      <c r="C81" s="6" t="s">
        <v>13</v>
      </c>
      <c r="D81" s="6"/>
      <c r="E81" s="6">
        <v>10</v>
      </c>
      <c r="F81" s="6">
        <v>3</v>
      </c>
      <c r="G81" s="6">
        <v>26</v>
      </c>
      <c r="H81" s="6">
        <v>128</v>
      </c>
      <c r="I81" s="6">
        <v>0</v>
      </c>
      <c r="J81" s="6">
        <v>0</v>
      </c>
      <c r="K81" s="6">
        <v>985840</v>
      </c>
      <c r="L81" s="6">
        <v>0</v>
      </c>
      <c r="M81" s="6">
        <v>0</v>
      </c>
    </row>
    <row r="82" spans="1:13" x14ac:dyDescent="0.3">
      <c r="A82" s="6">
        <v>818</v>
      </c>
      <c r="B82" s="6" t="s">
        <v>75</v>
      </c>
      <c r="C82" s="6"/>
      <c r="D82" s="6"/>
      <c r="E82" s="6">
        <v>10</v>
      </c>
      <c r="F82" s="6">
        <v>3</v>
      </c>
      <c r="G82" s="6">
        <v>27</v>
      </c>
      <c r="H82" s="6">
        <v>128</v>
      </c>
      <c r="I82" s="6">
        <v>0</v>
      </c>
      <c r="J82" s="6">
        <v>0</v>
      </c>
      <c r="K82" s="6">
        <v>1004080</v>
      </c>
      <c r="L82" s="6">
        <v>0</v>
      </c>
      <c r="M82" s="6">
        <v>0</v>
      </c>
    </row>
    <row r="83" spans="1:13" x14ac:dyDescent="0.3">
      <c r="A83" s="6">
        <v>835</v>
      </c>
      <c r="B83" s="6" t="s">
        <v>76</v>
      </c>
      <c r="C83" s="6"/>
      <c r="D83" s="6"/>
      <c r="E83" s="6">
        <v>10</v>
      </c>
      <c r="F83" s="6">
        <v>3</v>
      </c>
      <c r="G83" s="6">
        <v>28</v>
      </c>
      <c r="H83" s="6">
        <v>128</v>
      </c>
      <c r="I83" s="6">
        <v>4</v>
      </c>
      <c r="J83" s="6">
        <v>0</v>
      </c>
      <c r="K83" s="6">
        <v>1003000</v>
      </c>
      <c r="L83" s="6">
        <v>0</v>
      </c>
      <c r="M83" s="6">
        <v>0</v>
      </c>
    </row>
    <row r="84" spans="1:13" x14ac:dyDescent="0.3">
      <c r="A84" s="6">
        <v>2218</v>
      </c>
      <c r="B84" s="6" t="s">
        <v>77</v>
      </c>
      <c r="C84" s="6"/>
      <c r="D84" s="6"/>
      <c r="E84" s="6">
        <v>10</v>
      </c>
      <c r="F84" s="6">
        <v>3</v>
      </c>
      <c r="G84" s="6">
        <v>29</v>
      </c>
      <c r="H84" s="6">
        <v>16</v>
      </c>
      <c r="I84" s="6">
        <v>5</v>
      </c>
      <c r="J84" s="6">
        <v>0</v>
      </c>
      <c r="K84" s="6">
        <v>1000820</v>
      </c>
      <c r="L84" s="6">
        <v>0</v>
      </c>
      <c r="M84" s="6">
        <v>0</v>
      </c>
    </row>
    <row r="85" spans="1:13" x14ac:dyDescent="0.3">
      <c r="A85" s="6">
        <v>685</v>
      </c>
      <c r="B85" s="6" t="s">
        <v>337</v>
      </c>
      <c r="C85" s="6" t="s">
        <v>78</v>
      </c>
      <c r="D85" s="6"/>
      <c r="E85" s="6">
        <v>10</v>
      </c>
      <c r="F85" s="6">
        <v>3</v>
      </c>
      <c r="G85" s="6">
        <v>30</v>
      </c>
      <c r="H85" s="6">
        <v>128</v>
      </c>
      <c r="I85" s="6">
        <v>5</v>
      </c>
      <c r="J85" s="6">
        <v>0</v>
      </c>
      <c r="K85" s="6">
        <v>1000400</v>
      </c>
      <c r="L85" s="6">
        <v>0</v>
      </c>
      <c r="M85" s="6">
        <v>0</v>
      </c>
    </row>
    <row r="86" spans="1:13" x14ac:dyDescent="0.3">
      <c r="A86" s="6">
        <v>756</v>
      </c>
      <c r="B86" s="6" t="s">
        <v>79</v>
      </c>
      <c r="C86" s="6"/>
      <c r="D86" s="6"/>
      <c r="E86" s="6">
        <v>10</v>
      </c>
      <c r="F86" s="6">
        <v>3</v>
      </c>
      <c r="G86" s="6">
        <v>31</v>
      </c>
      <c r="H86" s="6">
        <v>16</v>
      </c>
      <c r="I86" s="6">
        <v>0</v>
      </c>
      <c r="J86" s="6">
        <v>0</v>
      </c>
      <c r="K86" s="6">
        <v>1004790</v>
      </c>
      <c r="L86" s="6">
        <v>0</v>
      </c>
      <c r="M86" s="6">
        <v>0</v>
      </c>
    </row>
    <row r="87" spans="1:13" x14ac:dyDescent="0.3">
      <c r="A87" s="6">
        <v>814</v>
      </c>
      <c r="B87" s="6" t="s">
        <v>338</v>
      </c>
      <c r="C87" s="6" t="s">
        <v>80</v>
      </c>
      <c r="D87" s="6"/>
      <c r="E87" s="6">
        <v>10</v>
      </c>
      <c r="F87" s="6">
        <v>3</v>
      </c>
      <c r="G87" s="6">
        <v>32</v>
      </c>
      <c r="H87" s="6">
        <v>128</v>
      </c>
      <c r="I87" s="6">
        <v>0</v>
      </c>
      <c r="J87" s="6">
        <v>0</v>
      </c>
      <c r="K87" s="6">
        <v>1007560</v>
      </c>
      <c r="L87" s="6">
        <v>0</v>
      </c>
      <c r="M87" s="6">
        <v>0</v>
      </c>
    </row>
    <row r="88" spans="1:13" x14ac:dyDescent="0.3">
      <c r="A88" s="6">
        <v>905</v>
      </c>
      <c r="B88" s="6" t="s">
        <v>81</v>
      </c>
      <c r="C88" s="6"/>
      <c r="D88" s="6"/>
      <c r="E88" s="6">
        <v>10</v>
      </c>
      <c r="F88" s="6">
        <v>3</v>
      </c>
      <c r="G88" s="6">
        <v>33</v>
      </c>
      <c r="H88" s="6">
        <v>128</v>
      </c>
      <c r="I88" s="6">
        <v>4</v>
      </c>
      <c r="J88" s="6">
        <v>0</v>
      </c>
      <c r="K88" s="6">
        <v>1007080</v>
      </c>
      <c r="L88" s="6">
        <v>0</v>
      </c>
      <c r="M88" s="6">
        <v>0</v>
      </c>
    </row>
    <row r="89" spans="1:13" x14ac:dyDescent="0.3">
      <c r="A89" s="6">
        <v>928</v>
      </c>
      <c r="B89" s="6" t="s">
        <v>82</v>
      </c>
      <c r="C89" s="6"/>
      <c r="D89" s="6"/>
      <c r="E89" s="6">
        <v>10</v>
      </c>
      <c r="F89" s="6">
        <v>3</v>
      </c>
      <c r="G89" s="6">
        <v>34</v>
      </c>
      <c r="H89" s="6">
        <v>32</v>
      </c>
      <c r="I89" s="6">
        <v>0</v>
      </c>
      <c r="J89" s="6">
        <v>0</v>
      </c>
      <c r="K89" s="6">
        <v>1003290</v>
      </c>
      <c r="L89" s="6">
        <v>0</v>
      </c>
      <c r="M89" s="6">
        <v>0</v>
      </c>
    </row>
    <row r="90" spans="1:13" x14ac:dyDescent="0.3">
      <c r="A90" s="6">
        <v>495</v>
      </c>
      <c r="B90" s="6" t="s">
        <v>230</v>
      </c>
      <c r="C90" s="6" t="s">
        <v>83</v>
      </c>
      <c r="D90" s="6"/>
      <c r="E90" s="6">
        <v>10</v>
      </c>
      <c r="F90" s="6">
        <v>3</v>
      </c>
      <c r="G90" s="6">
        <v>35</v>
      </c>
      <c r="H90" s="6">
        <v>160</v>
      </c>
      <c r="I90" s="6">
        <v>4</v>
      </c>
      <c r="J90" s="6">
        <v>0</v>
      </c>
      <c r="K90" s="6">
        <v>1006130</v>
      </c>
      <c r="L90" s="6">
        <v>0</v>
      </c>
      <c r="M90" s="6">
        <v>0</v>
      </c>
    </row>
    <row r="91" spans="1:13" x14ac:dyDescent="0.3">
      <c r="A91" s="6">
        <v>1012</v>
      </c>
      <c r="B91" s="6" t="s">
        <v>339</v>
      </c>
      <c r="C91" s="6" t="s">
        <v>84</v>
      </c>
      <c r="D91" s="6"/>
      <c r="E91" s="6">
        <v>10</v>
      </c>
      <c r="F91" s="6">
        <v>3</v>
      </c>
      <c r="G91" s="6">
        <v>36</v>
      </c>
      <c r="H91" s="6">
        <v>136</v>
      </c>
      <c r="I91" s="6">
        <v>0</v>
      </c>
      <c r="J91" s="6">
        <v>0</v>
      </c>
      <c r="K91" s="6">
        <v>1003380</v>
      </c>
      <c r="L91" s="6">
        <v>0</v>
      </c>
      <c r="M91" s="6">
        <v>0</v>
      </c>
    </row>
    <row r="92" spans="1:13" x14ac:dyDescent="0.3">
      <c r="A92" s="6">
        <v>575</v>
      </c>
      <c r="B92" s="6" t="s">
        <v>340</v>
      </c>
      <c r="C92" s="6" t="s">
        <v>85</v>
      </c>
      <c r="D92" s="6"/>
      <c r="E92" s="6">
        <v>10</v>
      </c>
      <c r="F92" s="6">
        <v>3</v>
      </c>
      <c r="G92" s="6">
        <v>37</v>
      </c>
      <c r="H92" s="6">
        <v>128</v>
      </c>
      <c r="I92" s="6">
        <v>4</v>
      </c>
      <c r="J92" s="6">
        <v>0</v>
      </c>
      <c r="K92" s="6">
        <v>1003300</v>
      </c>
      <c r="L92" s="6">
        <v>0</v>
      </c>
      <c r="M92" s="6">
        <v>0</v>
      </c>
    </row>
    <row r="93" spans="1:13" x14ac:dyDescent="0.3">
      <c r="A93" s="6">
        <v>594</v>
      </c>
      <c r="B93" s="6" t="s">
        <v>86</v>
      </c>
      <c r="C93" s="6"/>
      <c r="D93" s="6"/>
      <c r="E93" s="6">
        <v>10</v>
      </c>
      <c r="F93" s="6">
        <v>3</v>
      </c>
      <c r="G93" s="6">
        <v>38</v>
      </c>
      <c r="H93" s="6">
        <v>128</v>
      </c>
      <c r="I93" s="6">
        <v>1</v>
      </c>
      <c r="J93" s="6">
        <v>0</v>
      </c>
      <c r="K93" s="6">
        <v>996360</v>
      </c>
      <c r="L93" s="6">
        <v>0</v>
      </c>
      <c r="M93" s="6">
        <v>0</v>
      </c>
    </row>
    <row r="94" spans="1:13" x14ac:dyDescent="0.3">
      <c r="A94" s="6">
        <v>286</v>
      </c>
      <c r="B94" s="6" t="s">
        <v>341</v>
      </c>
      <c r="C94" s="6" t="s">
        <v>87</v>
      </c>
      <c r="D94" s="6"/>
      <c r="E94" s="6">
        <v>10</v>
      </c>
      <c r="F94" s="6">
        <v>3</v>
      </c>
      <c r="G94" s="6">
        <v>39</v>
      </c>
      <c r="H94" s="6">
        <v>128</v>
      </c>
      <c r="I94" s="6">
        <v>0</v>
      </c>
      <c r="J94" s="6">
        <v>0</v>
      </c>
      <c r="K94" s="6">
        <v>1006690</v>
      </c>
      <c r="L94" s="6">
        <v>0</v>
      </c>
      <c r="M94" s="6">
        <v>0</v>
      </c>
    </row>
    <row r="95" spans="1:13" x14ac:dyDescent="0.3">
      <c r="A95" s="6">
        <v>781</v>
      </c>
      <c r="B95" s="6" t="s">
        <v>342</v>
      </c>
      <c r="C95" s="6" t="s">
        <v>88</v>
      </c>
      <c r="D95" s="6"/>
      <c r="E95" s="6">
        <v>10</v>
      </c>
      <c r="F95" s="6">
        <v>3</v>
      </c>
      <c r="G95" s="6">
        <v>40</v>
      </c>
      <c r="H95" s="6">
        <v>128</v>
      </c>
      <c r="I95" s="6">
        <v>0</v>
      </c>
      <c r="J95" s="6">
        <v>0</v>
      </c>
      <c r="K95" s="6">
        <v>1008990</v>
      </c>
      <c r="L95" s="6">
        <v>0</v>
      </c>
      <c r="M95" s="6">
        <v>0</v>
      </c>
    </row>
    <row r="96" spans="1:13" x14ac:dyDescent="0.3">
      <c r="A96" s="6">
        <v>723</v>
      </c>
      <c r="B96" s="6" t="s">
        <v>343</v>
      </c>
      <c r="C96" s="6" t="s">
        <v>89</v>
      </c>
      <c r="D96" s="6"/>
      <c r="E96" s="6">
        <v>10</v>
      </c>
      <c r="F96" s="6">
        <v>3</v>
      </c>
      <c r="G96" s="6">
        <v>41</v>
      </c>
      <c r="H96" s="6">
        <v>128</v>
      </c>
      <c r="I96" s="6">
        <v>0</v>
      </c>
      <c r="J96" s="6">
        <v>0</v>
      </c>
      <c r="K96" s="6">
        <v>1006460</v>
      </c>
      <c r="L96" s="6">
        <v>0</v>
      </c>
      <c r="M96" s="6">
        <v>0</v>
      </c>
    </row>
    <row r="97" spans="1:13" x14ac:dyDescent="0.3">
      <c r="A97" s="6">
        <v>1043</v>
      </c>
      <c r="B97" s="6" t="s">
        <v>214</v>
      </c>
      <c r="C97" s="6" t="s">
        <v>4</v>
      </c>
      <c r="D97" s="6"/>
      <c r="E97" s="6">
        <v>10</v>
      </c>
      <c r="F97" s="6">
        <v>3</v>
      </c>
      <c r="G97" s="6">
        <v>42</v>
      </c>
      <c r="H97" s="6">
        <v>128</v>
      </c>
      <c r="I97" s="6">
        <v>0</v>
      </c>
      <c r="J97" s="6">
        <v>0</v>
      </c>
      <c r="K97" s="6">
        <v>1001720</v>
      </c>
      <c r="L97" s="6">
        <v>0</v>
      </c>
      <c r="M97" s="6">
        <v>0</v>
      </c>
    </row>
    <row r="98" spans="1:13" x14ac:dyDescent="0.3">
      <c r="A98" s="6">
        <v>833</v>
      </c>
      <c r="B98" s="6" t="s">
        <v>90</v>
      </c>
      <c r="C98" s="6"/>
      <c r="D98" s="6"/>
      <c r="E98" s="6">
        <v>10</v>
      </c>
      <c r="F98" s="6">
        <v>3</v>
      </c>
      <c r="G98" s="6">
        <v>43</v>
      </c>
      <c r="H98" s="6">
        <v>128</v>
      </c>
      <c r="I98" s="6">
        <v>0</v>
      </c>
      <c r="J98" s="6">
        <v>0</v>
      </c>
      <c r="K98" s="6">
        <v>1005380</v>
      </c>
      <c r="L98" s="6">
        <v>0</v>
      </c>
      <c r="M98" s="6">
        <v>0</v>
      </c>
    </row>
    <row r="99" spans="1:13" x14ac:dyDescent="0.3">
      <c r="A99" s="6">
        <v>834</v>
      </c>
      <c r="B99" s="6" t="s">
        <v>216</v>
      </c>
      <c r="C99" s="6" t="s">
        <v>14</v>
      </c>
      <c r="D99" s="6"/>
      <c r="E99" s="6">
        <v>10</v>
      </c>
      <c r="F99" s="6">
        <v>3</v>
      </c>
      <c r="G99" s="6">
        <v>44</v>
      </c>
      <c r="H99" s="6">
        <v>128</v>
      </c>
      <c r="I99" s="6">
        <v>4</v>
      </c>
      <c r="J99" s="6">
        <v>0</v>
      </c>
      <c r="K99" s="6">
        <v>1002340</v>
      </c>
      <c r="L99" s="6">
        <v>0</v>
      </c>
      <c r="M99" s="6">
        <v>0</v>
      </c>
    </row>
    <row r="100" spans="1:13" x14ac:dyDescent="0.3">
      <c r="A100" s="8">
        <v>697</v>
      </c>
      <c r="B100" s="8" t="s">
        <v>344</v>
      </c>
      <c r="C100" s="8" t="s">
        <v>91</v>
      </c>
      <c r="D100" s="8"/>
      <c r="E100" s="8">
        <v>10</v>
      </c>
      <c r="F100" s="8">
        <v>4</v>
      </c>
      <c r="G100" s="8">
        <v>0</v>
      </c>
      <c r="H100" s="8">
        <v>16</v>
      </c>
      <c r="I100" s="8">
        <v>0</v>
      </c>
      <c r="J100" s="8">
        <v>0</v>
      </c>
      <c r="K100" s="8">
        <v>1005100</v>
      </c>
      <c r="L100" s="8">
        <v>0</v>
      </c>
      <c r="M100" s="8">
        <v>0</v>
      </c>
    </row>
    <row r="101" spans="1:13" x14ac:dyDescent="0.3">
      <c r="A101" s="8">
        <v>698</v>
      </c>
      <c r="B101" s="8" t="s">
        <v>231</v>
      </c>
      <c r="C101" s="8" t="s">
        <v>92</v>
      </c>
      <c r="D101" s="8"/>
      <c r="E101" s="8">
        <v>10</v>
      </c>
      <c r="F101" s="8">
        <v>4</v>
      </c>
      <c r="G101" s="8">
        <v>1</v>
      </c>
      <c r="H101" s="8">
        <v>16</v>
      </c>
      <c r="I101" s="8">
        <v>4</v>
      </c>
      <c r="J101" s="8">
        <v>0</v>
      </c>
      <c r="K101" s="8">
        <v>1010460</v>
      </c>
      <c r="L101" s="8">
        <v>0</v>
      </c>
      <c r="M101" s="8">
        <v>0</v>
      </c>
    </row>
    <row r="102" spans="1:13" x14ac:dyDescent="0.3">
      <c r="A102" s="8">
        <v>699</v>
      </c>
      <c r="B102" s="8" t="s">
        <v>93</v>
      </c>
      <c r="C102" s="8"/>
      <c r="D102" s="8"/>
      <c r="E102" s="8">
        <v>10</v>
      </c>
      <c r="F102" s="8">
        <v>4</v>
      </c>
      <c r="G102" s="8">
        <v>2</v>
      </c>
      <c r="H102" s="8">
        <v>16</v>
      </c>
      <c r="I102" s="8">
        <v>1</v>
      </c>
      <c r="J102" s="8">
        <v>0</v>
      </c>
      <c r="K102" s="8">
        <v>1008700</v>
      </c>
      <c r="L102" s="8">
        <v>0</v>
      </c>
      <c r="M102" s="8">
        <v>0</v>
      </c>
    </row>
    <row r="103" spans="1:13" x14ac:dyDescent="0.3">
      <c r="A103" s="8">
        <v>971</v>
      </c>
      <c r="B103" s="8" t="s">
        <v>345</v>
      </c>
      <c r="C103" s="8" t="s">
        <v>94</v>
      </c>
      <c r="D103" s="8"/>
      <c r="E103" s="8">
        <v>10</v>
      </c>
      <c r="F103" s="8">
        <v>4</v>
      </c>
      <c r="G103" s="8">
        <v>3</v>
      </c>
      <c r="H103" s="8">
        <v>128</v>
      </c>
      <c r="I103" s="8">
        <v>1</v>
      </c>
      <c r="J103" s="8">
        <v>0</v>
      </c>
      <c r="K103" s="8">
        <v>1007080</v>
      </c>
      <c r="L103" s="8">
        <v>0</v>
      </c>
      <c r="M103" s="8">
        <v>0</v>
      </c>
    </row>
    <row r="104" spans="1:13" x14ac:dyDescent="0.3">
      <c r="A104" s="8">
        <v>2264</v>
      </c>
      <c r="B104" s="8" t="s">
        <v>346</v>
      </c>
      <c r="C104" s="8" t="s">
        <v>95</v>
      </c>
      <c r="D104" s="8"/>
      <c r="E104" s="8">
        <v>10</v>
      </c>
      <c r="F104" s="8">
        <v>4</v>
      </c>
      <c r="G104" s="8">
        <v>4</v>
      </c>
      <c r="H104" s="8">
        <v>128</v>
      </c>
      <c r="I104" s="8">
        <v>6</v>
      </c>
      <c r="J104" s="8">
        <v>0</v>
      </c>
      <c r="K104" s="8">
        <v>1005600</v>
      </c>
      <c r="L104" s="8">
        <v>0</v>
      </c>
      <c r="M104" s="8">
        <v>0</v>
      </c>
    </row>
    <row r="105" spans="1:13" x14ac:dyDescent="0.3">
      <c r="A105" s="8">
        <v>737</v>
      </c>
      <c r="B105" s="8" t="s">
        <v>347</v>
      </c>
      <c r="C105" s="8" t="s">
        <v>96</v>
      </c>
      <c r="D105" s="8"/>
      <c r="E105" s="8">
        <v>10</v>
      </c>
      <c r="F105" s="8">
        <v>4</v>
      </c>
      <c r="G105" s="8">
        <v>5</v>
      </c>
      <c r="H105" s="8">
        <v>128</v>
      </c>
      <c r="I105" s="8">
        <v>0</v>
      </c>
      <c r="J105" s="8">
        <v>0</v>
      </c>
      <c r="K105" s="8">
        <v>995670</v>
      </c>
      <c r="L105" s="8">
        <v>0</v>
      </c>
      <c r="M105" s="8">
        <v>0</v>
      </c>
    </row>
    <row r="106" spans="1:13" x14ac:dyDescent="0.3">
      <c r="A106" s="8">
        <v>2073</v>
      </c>
      <c r="B106" s="8" t="s">
        <v>97</v>
      </c>
      <c r="C106" s="8"/>
      <c r="D106" s="8"/>
      <c r="E106" s="8">
        <v>10</v>
      </c>
      <c r="F106" s="8">
        <v>4</v>
      </c>
      <c r="G106" s="8">
        <v>6</v>
      </c>
      <c r="H106" s="8">
        <v>128</v>
      </c>
      <c r="I106" s="8">
        <v>0</v>
      </c>
      <c r="J106" s="8">
        <v>0</v>
      </c>
      <c r="K106" s="8">
        <v>1007400</v>
      </c>
      <c r="L106" s="8">
        <v>0</v>
      </c>
      <c r="M106" s="8">
        <v>0</v>
      </c>
    </row>
    <row r="107" spans="1:13" x14ac:dyDescent="0.3">
      <c r="A107" s="8">
        <v>786</v>
      </c>
      <c r="B107" s="8" t="s">
        <v>348</v>
      </c>
      <c r="C107" s="8" t="s">
        <v>98</v>
      </c>
      <c r="D107" s="8"/>
      <c r="E107" s="8">
        <v>10</v>
      </c>
      <c r="F107" s="8">
        <v>4</v>
      </c>
      <c r="G107" s="8">
        <v>7</v>
      </c>
      <c r="H107" s="8">
        <v>128</v>
      </c>
      <c r="I107" s="8">
        <v>0</v>
      </c>
      <c r="J107" s="8">
        <v>0</v>
      </c>
      <c r="K107" s="8">
        <v>1002300</v>
      </c>
      <c r="L107" s="8">
        <v>0</v>
      </c>
      <c r="M107" s="8">
        <v>0</v>
      </c>
    </row>
    <row r="108" spans="1:13" x14ac:dyDescent="0.3">
      <c r="A108" s="8">
        <v>595</v>
      </c>
      <c r="B108" s="8" t="s">
        <v>349</v>
      </c>
      <c r="C108" s="8" t="s">
        <v>99</v>
      </c>
      <c r="D108" s="8"/>
      <c r="E108" s="8">
        <v>10</v>
      </c>
      <c r="F108" s="8">
        <v>4</v>
      </c>
      <c r="G108" s="8">
        <v>8</v>
      </c>
      <c r="H108" s="8">
        <v>128</v>
      </c>
      <c r="I108" s="8">
        <v>0</v>
      </c>
      <c r="J108" s="8">
        <v>0</v>
      </c>
      <c r="K108" s="8">
        <v>998900</v>
      </c>
      <c r="L108" s="8">
        <v>0</v>
      </c>
      <c r="M108" s="8">
        <v>0</v>
      </c>
    </row>
    <row r="109" spans="1:13" x14ac:dyDescent="0.3">
      <c r="A109" s="8">
        <v>2181</v>
      </c>
      <c r="B109" s="8" t="s">
        <v>350</v>
      </c>
      <c r="C109" s="8" t="s">
        <v>100</v>
      </c>
      <c r="D109" s="8"/>
      <c r="E109" s="8">
        <v>10</v>
      </c>
      <c r="F109" s="8">
        <v>4</v>
      </c>
      <c r="G109" s="8">
        <v>9</v>
      </c>
      <c r="H109" s="8">
        <v>128</v>
      </c>
      <c r="I109" s="8">
        <v>3</v>
      </c>
      <c r="J109" s="8">
        <v>0</v>
      </c>
      <c r="K109" s="8">
        <v>1006000</v>
      </c>
      <c r="L109" s="8">
        <v>0</v>
      </c>
      <c r="M109" s="8">
        <v>0</v>
      </c>
    </row>
    <row r="110" spans="1:13" x14ac:dyDescent="0.3">
      <c r="A110" s="8">
        <v>859</v>
      </c>
      <c r="B110" s="8" t="s">
        <v>351</v>
      </c>
      <c r="C110" s="8" t="s">
        <v>101</v>
      </c>
      <c r="D110" s="8"/>
      <c r="E110" s="8">
        <v>10</v>
      </c>
      <c r="F110" s="8">
        <v>4</v>
      </c>
      <c r="G110" s="8">
        <v>10</v>
      </c>
      <c r="H110" s="8">
        <v>128</v>
      </c>
      <c r="I110" s="8">
        <v>0</v>
      </c>
      <c r="J110" s="8">
        <v>0</v>
      </c>
      <c r="K110" s="8">
        <v>1002120</v>
      </c>
      <c r="L110" s="8">
        <v>0</v>
      </c>
      <c r="M110" s="8">
        <v>0</v>
      </c>
    </row>
    <row r="111" spans="1:13" x14ac:dyDescent="0.3">
      <c r="A111" s="8">
        <v>179</v>
      </c>
      <c r="B111" s="8" t="s">
        <v>352</v>
      </c>
      <c r="C111" s="8" t="s">
        <v>102</v>
      </c>
      <c r="D111" s="8"/>
      <c r="E111" s="8">
        <v>10</v>
      </c>
      <c r="F111" s="8">
        <v>4</v>
      </c>
      <c r="G111" s="8">
        <v>11</v>
      </c>
      <c r="H111" s="8">
        <v>128</v>
      </c>
      <c r="I111" s="8">
        <v>4</v>
      </c>
      <c r="J111" s="8">
        <v>0</v>
      </c>
      <c r="K111" s="8">
        <v>1002940</v>
      </c>
      <c r="L111" s="8">
        <v>0</v>
      </c>
      <c r="M111" s="8">
        <v>0</v>
      </c>
    </row>
    <row r="112" spans="1:13" x14ac:dyDescent="0.3">
      <c r="A112" s="8">
        <v>982</v>
      </c>
      <c r="B112" s="8" t="s">
        <v>353</v>
      </c>
      <c r="C112" s="8" t="s">
        <v>103</v>
      </c>
      <c r="D112" s="8"/>
      <c r="E112" s="8">
        <v>10</v>
      </c>
      <c r="F112" s="8">
        <v>4</v>
      </c>
      <c r="G112" s="8">
        <v>12</v>
      </c>
      <c r="H112" s="8">
        <v>128</v>
      </c>
      <c r="I112" s="8">
        <v>0</v>
      </c>
      <c r="J112" s="8">
        <v>0</v>
      </c>
      <c r="K112" s="8">
        <v>1004540</v>
      </c>
      <c r="L112" s="8">
        <v>0</v>
      </c>
      <c r="M112" s="8">
        <v>0</v>
      </c>
    </row>
    <row r="113" spans="1:13" x14ac:dyDescent="0.3">
      <c r="A113" s="8">
        <v>843</v>
      </c>
      <c r="B113" s="8" t="s">
        <v>354</v>
      </c>
      <c r="C113" s="8" t="s">
        <v>104</v>
      </c>
      <c r="D113" s="8"/>
      <c r="E113" s="8">
        <v>10</v>
      </c>
      <c r="F113" s="8">
        <v>4</v>
      </c>
      <c r="G113" s="8">
        <v>13</v>
      </c>
      <c r="H113" s="8">
        <v>32</v>
      </c>
      <c r="I113" s="8">
        <v>6</v>
      </c>
      <c r="J113" s="8">
        <v>0</v>
      </c>
      <c r="K113" s="8">
        <v>1003890</v>
      </c>
      <c r="L113" s="8">
        <v>0</v>
      </c>
      <c r="M113" s="8">
        <v>0</v>
      </c>
    </row>
    <row r="114" spans="1:13" x14ac:dyDescent="0.3">
      <c r="A114" s="8">
        <v>2804</v>
      </c>
      <c r="B114" s="8" t="s">
        <v>105</v>
      </c>
      <c r="C114" s="8"/>
      <c r="D114" s="8"/>
      <c r="E114" s="8">
        <v>10</v>
      </c>
      <c r="F114" s="8">
        <v>4</v>
      </c>
      <c r="G114" s="8">
        <v>14</v>
      </c>
      <c r="H114" s="8">
        <v>32</v>
      </c>
      <c r="I114" s="8">
        <v>4</v>
      </c>
      <c r="J114" s="8">
        <v>0</v>
      </c>
      <c r="K114" s="8">
        <v>1002600</v>
      </c>
      <c r="L114" s="8">
        <v>0</v>
      </c>
      <c r="M114" s="8">
        <v>0</v>
      </c>
    </row>
    <row r="115" spans="1:13" x14ac:dyDescent="0.3">
      <c r="A115" s="8">
        <v>954</v>
      </c>
      <c r="B115" s="8" t="s">
        <v>8</v>
      </c>
      <c r="C115" s="8"/>
      <c r="D115" s="8"/>
      <c r="E115" s="8">
        <v>10</v>
      </c>
      <c r="F115" s="8">
        <v>4</v>
      </c>
      <c r="G115" s="8">
        <v>15</v>
      </c>
      <c r="H115" s="8">
        <v>128</v>
      </c>
      <c r="I115" s="8">
        <v>0</v>
      </c>
      <c r="J115" s="8">
        <v>0</v>
      </c>
      <c r="K115" s="8">
        <v>1003740</v>
      </c>
      <c r="L115" s="8">
        <v>0</v>
      </c>
      <c r="M115" s="8">
        <v>0</v>
      </c>
    </row>
    <row r="116" spans="1:13" x14ac:dyDescent="0.3">
      <c r="A116" s="8">
        <v>1071</v>
      </c>
      <c r="B116" s="8" t="s">
        <v>355</v>
      </c>
      <c r="C116" s="8" t="s">
        <v>106</v>
      </c>
      <c r="D116" s="8"/>
      <c r="E116" s="8">
        <v>10</v>
      </c>
      <c r="F116" s="8">
        <v>4</v>
      </c>
      <c r="G116" s="8">
        <v>16</v>
      </c>
      <c r="H116" s="8">
        <v>128</v>
      </c>
      <c r="I116" s="8">
        <v>0</v>
      </c>
      <c r="J116" s="8">
        <v>0</v>
      </c>
      <c r="K116" s="8">
        <v>1003440</v>
      </c>
      <c r="L116" s="8">
        <v>0</v>
      </c>
      <c r="M116" s="8">
        <v>0</v>
      </c>
    </row>
    <row r="117" spans="1:13" x14ac:dyDescent="0.3">
      <c r="A117" s="8">
        <v>2735</v>
      </c>
      <c r="B117" s="8" t="s">
        <v>356</v>
      </c>
      <c r="C117" s="8" t="s">
        <v>107</v>
      </c>
      <c r="D117" s="8"/>
      <c r="E117" s="8">
        <v>10</v>
      </c>
      <c r="F117" s="8">
        <v>4</v>
      </c>
      <c r="G117" s="8">
        <v>17</v>
      </c>
      <c r="H117" s="8">
        <v>32</v>
      </c>
      <c r="I117" s="8">
        <v>1</v>
      </c>
      <c r="J117" s="8">
        <v>0</v>
      </c>
      <c r="K117" s="8">
        <v>1005900</v>
      </c>
      <c r="L117" s="8">
        <v>0</v>
      </c>
      <c r="M117" s="8">
        <v>0</v>
      </c>
    </row>
    <row r="118" spans="1:13" x14ac:dyDescent="0.3">
      <c r="A118" s="8">
        <v>2164</v>
      </c>
      <c r="B118" s="8" t="s">
        <v>108</v>
      </c>
      <c r="C118" s="8"/>
      <c r="D118" s="8"/>
      <c r="E118" s="8">
        <v>10</v>
      </c>
      <c r="F118" s="8">
        <v>4</v>
      </c>
      <c r="G118" s="8">
        <v>18</v>
      </c>
      <c r="H118" s="8">
        <v>16</v>
      </c>
      <c r="I118" s="8">
        <v>0</v>
      </c>
      <c r="J118" s="8">
        <v>0</v>
      </c>
      <c r="K118" s="8">
        <v>1005440</v>
      </c>
      <c r="L118" s="8">
        <v>0</v>
      </c>
      <c r="M118" s="8">
        <v>0</v>
      </c>
    </row>
    <row r="119" spans="1:13" x14ac:dyDescent="0.3">
      <c r="A119" s="8">
        <v>360</v>
      </c>
      <c r="B119" s="8" t="s">
        <v>109</v>
      </c>
      <c r="C119" s="8"/>
      <c r="D119" s="8"/>
      <c r="E119" s="8">
        <v>10</v>
      </c>
      <c r="F119" s="8">
        <v>4</v>
      </c>
      <c r="G119" s="8">
        <v>19</v>
      </c>
      <c r="H119" s="8">
        <v>16</v>
      </c>
      <c r="I119" s="8">
        <v>0</v>
      </c>
      <c r="J119" s="8">
        <v>10</v>
      </c>
      <c r="K119" s="8">
        <v>1007460</v>
      </c>
      <c r="L119" s="8">
        <v>0</v>
      </c>
      <c r="M119" s="8">
        <v>0</v>
      </c>
    </row>
    <row r="120" spans="1:13" x14ac:dyDescent="0.3">
      <c r="A120" s="8">
        <v>148</v>
      </c>
      <c r="B120" s="8" t="s">
        <v>110</v>
      </c>
      <c r="C120" s="8"/>
      <c r="D120" s="8"/>
      <c r="E120" s="8">
        <v>10</v>
      </c>
      <c r="F120" s="8">
        <v>4</v>
      </c>
      <c r="G120" s="8">
        <v>20</v>
      </c>
      <c r="H120" s="8">
        <v>16</v>
      </c>
      <c r="I120" s="8">
        <v>4</v>
      </c>
      <c r="J120" s="8">
        <v>0</v>
      </c>
      <c r="K120" s="8">
        <v>1000330</v>
      </c>
      <c r="L120" s="8">
        <v>0</v>
      </c>
      <c r="M120" s="8">
        <v>0</v>
      </c>
    </row>
    <row r="121" spans="1:13" x14ac:dyDescent="0.3">
      <c r="A121" s="8">
        <v>2095</v>
      </c>
      <c r="B121" s="8" t="s">
        <v>357</v>
      </c>
      <c r="C121" s="8" t="s">
        <v>111</v>
      </c>
      <c r="D121" s="8"/>
      <c r="E121" s="8">
        <v>10</v>
      </c>
      <c r="F121" s="8">
        <v>4</v>
      </c>
      <c r="G121" s="8">
        <v>21</v>
      </c>
      <c r="H121" s="8">
        <v>192</v>
      </c>
      <c r="I121" s="8">
        <v>0</v>
      </c>
      <c r="J121" s="8">
        <v>0</v>
      </c>
      <c r="K121" s="8">
        <v>1007370</v>
      </c>
      <c r="L121" s="8">
        <v>0</v>
      </c>
      <c r="M121" s="8">
        <v>0</v>
      </c>
    </row>
    <row r="122" spans="1:13" x14ac:dyDescent="0.3">
      <c r="A122" s="8">
        <v>355</v>
      </c>
      <c r="B122" s="8" t="s">
        <v>358</v>
      </c>
      <c r="C122" s="8" t="s">
        <v>112</v>
      </c>
      <c r="D122" s="8"/>
      <c r="E122" s="8">
        <v>10</v>
      </c>
      <c r="F122" s="8">
        <v>4</v>
      </c>
      <c r="G122" s="8">
        <v>22</v>
      </c>
      <c r="H122" s="8">
        <v>128</v>
      </c>
      <c r="I122" s="8">
        <v>0</v>
      </c>
      <c r="J122" s="8">
        <v>0</v>
      </c>
      <c r="K122" s="8">
        <v>1007450</v>
      </c>
      <c r="L122" s="8">
        <v>0</v>
      </c>
      <c r="M122" s="8">
        <v>0</v>
      </c>
    </row>
    <row r="123" spans="1:13" x14ac:dyDescent="0.3">
      <c r="A123" s="8">
        <v>338</v>
      </c>
      <c r="B123" s="8" t="s">
        <v>359</v>
      </c>
      <c r="C123" s="8" t="s">
        <v>113</v>
      </c>
      <c r="D123" s="8"/>
      <c r="E123" s="8">
        <v>10</v>
      </c>
      <c r="F123" s="8">
        <v>4</v>
      </c>
      <c r="G123" s="8">
        <v>23</v>
      </c>
      <c r="H123" s="8">
        <v>128</v>
      </c>
      <c r="I123" s="8">
        <v>4</v>
      </c>
      <c r="J123" s="8">
        <v>0</v>
      </c>
      <c r="K123" s="8">
        <v>1007500</v>
      </c>
      <c r="L123" s="8">
        <v>0</v>
      </c>
      <c r="M123" s="8">
        <v>0</v>
      </c>
    </row>
    <row r="124" spans="1:13" x14ac:dyDescent="0.3">
      <c r="A124" s="8">
        <v>952</v>
      </c>
      <c r="B124" s="8" t="s">
        <v>360</v>
      </c>
      <c r="C124" s="8" t="s">
        <v>114</v>
      </c>
      <c r="D124" s="8"/>
      <c r="E124" s="8">
        <v>10</v>
      </c>
      <c r="F124" s="8">
        <v>4</v>
      </c>
      <c r="G124" s="8">
        <v>24</v>
      </c>
      <c r="H124" s="8">
        <v>128</v>
      </c>
      <c r="I124" s="8">
        <v>4</v>
      </c>
      <c r="J124" s="8">
        <v>0</v>
      </c>
      <c r="K124" s="8">
        <v>1005330</v>
      </c>
      <c r="L124" s="8">
        <v>0</v>
      </c>
      <c r="M124" s="8">
        <v>0</v>
      </c>
    </row>
    <row r="125" spans="1:13" x14ac:dyDescent="0.3">
      <c r="A125" s="8">
        <v>934</v>
      </c>
      <c r="B125" s="8" t="s">
        <v>115</v>
      </c>
      <c r="C125" s="8"/>
      <c r="D125" s="8"/>
      <c r="E125" s="8">
        <v>10</v>
      </c>
      <c r="F125" s="8">
        <v>4</v>
      </c>
      <c r="G125" s="8">
        <v>25</v>
      </c>
      <c r="H125" s="8">
        <v>16</v>
      </c>
      <c r="I125" s="8">
        <v>0</v>
      </c>
      <c r="J125" s="8">
        <v>0</v>
      </c>
      <c r="K125" s="8">
        <v>1001210</v>
      </c>
      <c r="L125" s="8">
        <v>0</v>
      </c>
      <c r="M125" s="8">
        <v>0</v>
      </c>
    </row>
    <row r="126" spans="1:13" x14ac:dyDescent="0.3">
      <c r="A126" s="8">
        <v>992</v>
      </c>
      <c r="B126" s="8" t="s">
        <v>116</v>
      </c>
      <c r="C126" s="8"/>
      <c r="D126" s="8"/>
      <c r="E126" s="8">
        <v>10</v>
      </c>
      <c r="F126" s="8">
        <v>4</v>
      </c>
      <c r="G126" s="8">
        <v>26</v>
      </c>
      <c r="H126" s="8">
        <v>128</v>
      </c>
      <c r="I126" s="8">
        <v>0</v>
      </c>
      <c r="J126" s="8">
        <v>0</v>
      </c>
      <c r="K126" s="8">
        <v>1006340</v>
      </c>
      <c r="L126" s="8">
        <v>0</v>
      </c>
      <c r="M126" s="8">
        <v>0</v>
      </c>
    </row>
    <row r="127" spans="1:13" x14ac:dyDescent="0.3">
      <c r="A127" s="8">
        <v>868</v>
      </c>
      <c r="B127" s="8" t="s">
        <v>217</v>
      </c>
      <c r="C127" s="8" t="s">
        <v>15</v>
      </c>
      <c r="D127" s="8"/>
      <c r="E127" s="8">
        <v>10</v>
      </c>
      <c r="F127" s="8">
        <v>4</v>
      </c>
      <c r="G127" s="8">
        <v>27</v>
      </c>
      <c r="H127" s="8">
        <v>136</v>
      </c>
      <c r="I127" s="8">
        <v>0</v>
      </c>
      <c r="J127" s="8">
        <v>0</v>
      </c>
      <c r="K127" s="8">
        <v>991030</v>
      </c>
      <c r="L127" s="8">
        <v>0</v>
      </c>
      <c r="M127" s="8">
        <v>0</v>
      </c>
    </row>
    <row r="128" spans="1:13" x14ac:dyDescent="0.3">
      <c r="A128" s="8">
        <v>856</v>
      </c>
      <c r="B128" s="8" t="s">
        <v>20</v>
      </c>
      <c r="C128" s="8"/>
      <c r="D128" s="8"/>
      <c r="E128" s="8">
        <v>10</v>
      </c>
      <c r="F128" s="8">
        <v>4</v>
      </c>
      <c r="G128" s="8">
        <v>28</v>
      </c>
      <c r="H128" s="8">
        <v>32</v>
      </c>
      <c r="I128" s="8">
        <v>0</v>
      </c>
      <c r="J128" s="8">
        <v>0</v>
      </c>
      <c r="K128" s="8">
        <v>1007460</v>
      </c>
      <c r="L128" s="8">
        <v>0</v>
      </c>
      <c r="M128" s="8">
        <v>0</v>
      </c>
    </row>
    <row r="129" spans="1:13" x14ac:dyDescent="0.3">
      <c r="A129" s="8">
        <v>721</v>
      </c>
      <c r="B129" s="8" t="s">
        <v>215</v>
      </c>
      <c r="C129" s="8" t="s">
        <v>10</v>
      </c>
      <c r="D129" s="8"/>
      <c r="E129" s="8">
        <v>10</v>
      </c>
      <c r="F129" s="8">
        <v>4</v>
      </c>
      <c r="G129" s="8">
        <v>29</v>
      </c>
      <c r="H129" s="8">
        <v>128</v>
      </c>
      <c r="I129" s="8">
        <v>0</v>
      </c>
      <c r="J129" s="8">
        <v>0</v>
      </c>
      <c r="K129" s="8">
        <v>997440</v>
      </c>
      <c r="L129" s="8">
        <v>0</v>
      </c>
      <c r="M129" s="8">
        <v>0</v>
      </c>
    </row>
    <row r="130" spans="1:13" x14ac:dyDescent="0.3">
      <c r="A130" s="8">
        <v>2519</v>
      </c>
      <c r="B130" s="8" t="s">
        <v>361</v>
      </c>
      <c r="C130" s="8" t="s">
        <v>117</v>
      </c>
      <c r="D130" s="8"/>
      <c r="E130" s="8">
        <v>10</v>
      </c>
      <c r="F130" s="8">
        <v>4</v>
      </c>
      <c r="G130" s="8">
        <v>30</v>
      </c>
      <c r="H130" s="8">
        <v>128</v>
      </c>
      <c r="I130" s="8">
        <v>0</v>
      </c>
      <c r="J130" s="8">
        <v>0</v>
      </c>
      <c r="K130" s="8">
        <v>1004800</v>
      </c>
      <c r="L130" s="8">
        <v>0</v>
      </c>
      <c r="M130" s="8">
        <v>0</v>
      </c>
    </row>
    <row r="131" spans="1:13" x14ac:dyDescent="0.3">
      <c r="A131" s="8">
        <v>577</v>
      </c>
      <c r="B131" s="8" t="s">
        <v>233</v>
      </c>
      <c r="C131" s="8" t="s">
        <v>118</v>
      </c>
      <c r="D131" s="8"/>
      <c r="E131" s="8">
        <v>10</v>
      </c>
      <c r="F131" s="8">
        <v>4</v>
      </c>
      <c r="G131" s="8">
        <v>31</v>
      </c>
      <c r="H131" s="8">
        <v>128</v>
      </c>
      <c r="I131" s="8">
        <v>0</v>
      </c>
      <c r="J131" s="8">
        <v>0</v>
      </c>
      <c r="K131" s="8">
        <v>996520</v>
      </c>
      <c r="L131" s="8">
        <v>0</v>
      </c>
      <c r="M131" s="8">
        <v>0</v>
      </c>
    </row>
    <row r="132" spans="1:13" x14ac:dyDescent="0.3">
      <c r="A132" s="8">
        <v>335</v>
      </c>
      <c r="B132" s="8" t="s">
        <v>119</v>
      </c>
      <c r="C132" s="8"/>
      <c r="D132" s="8"/>
      <c r="E132" s="8">
        <v>10</v>
      </c>
      <c r="F132" s="8">
        <v>4</v>
      </c>
      <c r="G132" s="8">
        <v>32</v>
      </c>
      <c r="H132" s="8">
        <v>128</v>
      </c>
      <c r="I132" s="8">
        <v>1</v>
      </c>
      <c r="J132" s="8">
        <v>0</v>
      </c>
      <c r="K132" s="8">
        <v>1006640</v>
      </c>
      <c r="L132" s="8">
        <v>0</v>
      </c>
      <c r="M132" s="8">
        <v>0</v>
      </c>
    </row>
    <row r="133" spans="1:13" x14ac:dyDescent="0.3">
      <c r="A133" s="8">
        <v>2689</v>
      </c>
      <c r="B133" s="8" t="s">
        <v>234</v>
      </c>
      <c r="C133" s="8" t="s">
        <v>120</v>
      </c>
      <c r="D133" s="8"/>
      <c r="E133" s="8">
        <v>10</v>
      </c>
      <c r="F133" s="8">
        <v>4</v>
      </c>
      <c r="G133" s="8">
        <v>33</v>
      </c>
      <c r="H133" s="8">
        <v>128</v>
      </c>
      <c r="I133" s="8">
        <v>6</v>
      </c>
      <c r="J133" s="8">
        <v>0</v>
      </c>
      <c r="K133" s="8">
        <v>1007200</v>
      </c>
      <c r="L133" s="8">
        <v>0</v>
      </c>
      <c r="M133" s="8">
        <v>0</v>
      </c>
    </row>
    <row r="134" spans="1:13" x14ac:dyDescent="0.3">
      <c r="A134" s="8">
        <v>2736</v>
      </c>
      <c r="B134" s="8" t="s">
        <v>362</v>
      </c>
      <c r="C134" s="8" t="s">
        <v>121</v>
      </c>
      <c r="D134" s="8"/>
      <c r="E134" s="8">
        <v>10</v>
      </c>
      <c r="F134" s="8">
        <v>4</v>
      </c>
      <c r="G134" s="8">
        <v>34</v>
      </c>
      <c r="H134" s="8">
        <v>128</v>
      </c>
      <c r="I134" s="8">
        <v>4</v>
      </c>
      <c r="J134" s="8">
        <v>0</v>
      </c>
      <c r="K134" s="8">
        <v>1007000</v>
      </c>
      <c r="L134" s="8">
        <v>0</v>
      </c>
      <c r="M134" s="8">
        <v>0</v>
      </c>
    </row>
    <row r="135" spans="1:13" x14ac:dyDescent="0.3">
      <c r="A135" s="8">
        <v>2520</v>
      </c>
      <c r="B135" s="8" t="s">
        <v>363</v>
      </c>
      <c r="C135" s="8"/>
      <c r="D135" s="8"/>
      <c r="E135" s="8">
        <v>10</v>
      </c>
      <c r="F135" s="8">
        <v>4</v>
      </c>
      <c r="G135" s="8">
        <v>35</v>
      </c>
      <c r="H135" s="8">
        <v>1</v>
      </c>
      <c r="I135" s="8">
        <v>0</v>
      </c>
      <c r="J135" s="8">
        <v>0</v>
      </c>
      <c r="K135" s="8">
        <v>1013760</v>
      </c>
      <c r="L135" s="8">
        <v>0</v>
      </c>
      <c r="M135" s="8">
        <v>0</v>
      </c>
    </row>
    <row r="136" spans="1:13" x14ac:dyDescent="0.3">
      <c r="A136" s="8">
        <v>983</v>
      </c>
      <c r="B136" s="8" t="s">
        <v>122</v>
      </c>
      <c r="C136" s="8"/>
      <c r="D136" s="8"/>
      <c r="E136" s="8">
        <v>10</v>
      </c>
      <c r="F136" s="8">
        <v>4</v>
      </c>
      <c r="G136" s="8">
        <v>36</v>
      </c>
      <c r="H136" s="8">
        <v>128</v>
      </c>
      <c r="I136" s="8">
        <v>0</v>
      </c>
      <c r="J136" s="8">
        <v>0</v>
      </c>
      <c r="K136" s="8">
        <v>1007000</v>
      </c>
      <c r="L136" s="8">
        <v>0</v>
      </c>
      <c r="M136" s="8">
        <v>0</v>
      </c>
    </row>
    <row r="137" spans="1:13" x14ac:dyDescent="0.3">
      <c r="A137" s="8">
        <v>2202</v>
      </c>
      <c r="B137" s="8" t="s">
        <v>123</v>
      </c>
      <c r="C137" s="8"/>
      <c r="D137" s="8"/>
      <c r="E137" s="8">
        <v>10</v>
      </c>
      <c r="F137" s="8">
        <v>4</v>
      </c>
      <c r="G137" s="8">
        <v>37</v>
      </c>
      <c r="H137" s="8">
        <v>16</v>
      </c>
      <c r="I137" s="8">
        <v>4</v>
      </c>
      <c r="J137" s="8">
        <v>0</v>
      </c>
      <c r="K137" s="8">
        <v>1005850</v>
      </c>
      <c r="L137" s="8">
        <v>0</v>
      </c>
      <c r="M137" s="8">
        <v>0</v>
      </c>
    </row>
    <row r="138" spans="1:13" x14ac:dyDescent="0.3">
      <c r="A138" s="8">
        <v>720</v>
      </c>
      <c r="B138" s="8" t="s">
        <v>235</v>
      </c>
      <c r="C138" s="8" t="s">
        <v>124</v>
      </c>
      <c r="D138" s="8"/>
      <c r="E138" s="8">
        <v>10</v>
      </c>
      <c r="F138" s="8">
        <v>4</v>
      </c>
      <c r="G138" s="8">
        <v>38</v>
      </c>
      <c r="H138" s="8">
        <v>128</v>
      </c>
      <c r="I138" s="8">
        <v>4</v>
      </c>
      <c r="J138" s="8">
        <v>0</v>
      </c>
      <c r="K138" s="8">
        <v>1001650</v>
      </c>
      <c r="L138" s="8">
        <v>0</v>
      </c>
      <c r="M138" s="8">
        <v>0</v>
      </c>
    </row>
    <row r="139" spans="1:13" x14ac:dyDescent="0.3">
      <c r="A139" s="8">
        <v>722</v>
      </c>
      <c r="B139" s="8" t="s">
        <v>364</v>
      </c>
      <c r="C139" s="8" t="s">
        <v>125</v>
      </c>
      <c r="D139" s="8"/>
      <c r="E139" s="8">
        <v>10</v>
      </c>
      <c r="F139" s="8">
        <v>4</v>
      </c>
      <c r="G139" s="8">
        <v>39</v>
      </c>
      <c r="H139" s="8">
        <v>128</v>
      </c>
      <c r="I139" s="8">
        <v>6</v>
      </c>
      <c r="J139" s="8">
        <v>0</v>
      </c>
      <c r="K139" s="8">
        <v>1007720</v>
      </c>
      <c r="L139" s="8">
        <v>0</v>
      </c>
      <c r="M139" s="8">
        <v>0</v>
      </c>
    </row>
    <row r="140" spans="1:13" x14ac:dyDescent="0.3">
      <c r="A140" s="9">
        <v>2681</v>
      </c>
      <c r="B140" s="9" t="s">
        <v>365</v>
      </c>
      <c r="C140" s="9" t="s">
        <v>126</v>
      </c>
      <c r="D140" s="9"/>
      <c r="E140" s="9">
        <v>10</v>
      </c>
      <c r="F140" s="9">
        <v>5</v>
      </c>
      <c r="G140" s="9">
        <v>0</v>
      </c>
      <c r="H140" s="9">
        <v>32</v>
      </c>
      <c r="I140" s="9">
        <v>0</v>
      </c>
      <c r="J140" s="9">
        <v>0</v>
      </c>
      <c r="K140" s="9">
        <v>1003600</v>
      </c>
      <c r="L140" s="9">
        <v>0</v>
      </c>
      <c r="M140" s="9">
        <v>0</v>
      </c>
    </row>
    <row r="141" spans="1:13" x14ac:dyDescent="0.3">
      <c r="A141" s="9">
        <v>1068</v>
      </c>
      <c r="B141" s="9" t="s">
        <v>127</v>
      </c>
      <c r="C141" s="9"/>
      <c r="D141" s="9"/>
      <c r="E141" s="9">
        <v>10</v>
      </c>
      <c r="F141" s="9">
        <v>5</v>
      </c>
      <c r="G141" s="9">
        <v>1</v>
      </c>
      <c r="H141" s="9">
        <v>128</v>
      </c>
      <c r="I141" s="9">
        <v>0</v>
      </c>
      <c r="J141" s="9">
        <v>0</v>
      </c>
      <c r="K141" s="9">
        <v>983980</v>
      </c>
      <c r="L141" s="9">
        <v>0</v>
      </c>
      <c r="M141" s="9">
        <v>0</v>
      </c>
    </row>
    <row r="142" spans="1:13" x14ac:dyDescent="0.3">
      <c r="A142" s="9">
        <v>121</v>
      </c>
      <c r="B142" s="9" t="s">
        <v>128</v>
      </c>
      <c r="C142" s="9"/>
      <c r="D142" s="9"/>
      <c r="E142" s="9">
        <v>10</v>
      </c>
      <c r="F142" s="9">
        <v>5</v>
      </c>
      <c r="G142" s="9">
        <v>2</v>
      </c>
      <c r="H142" s="9">
        <v>16</v>
      </c>
      <c r="I142" s="9">
        <v>0</v>
      </c>
      <c r="J142" s="9">
        <v>0</v>
      </c>
      <c r="K142" s="9">
        <v>1000640</v>
      </c>
      <c r="L142" s="9">
        <v>0</v>
      </c>
      <c r="M142" s="9">
        <v>0</v>
      </c>
    </row>
    <row r="143" spans="1:13" x14ac:dyDescent="0.3">
      <c r="A143" s="9">
        <v>993</v>
      </c>
      <c r="B143" s="9" t="s">
        <v>236</v>
      </c>
      <c r="C143" s="9" t="s">
        <v>129</v>
      </c>
      <c r="D143" s="9"/>
      <c r="E143" s="9">
        <v>10</v>
      </c>
      <c r="F143" s="9">
        <v>5</v>
      </c>
      <c r="G143" s="9">
        <v>3</v>
      </c>
      <c r="H143" s="9">
        <v>128</v>
      </c>
      <c r="I143" s="9">
        <v>4</v>
      </c>
      <c r="J143" s="9">
        <v>0</v>
      </c>
      <c r="K143" s="9">
        <v>1004800</v>
      </c>
      <c r="L143" s="9">
        <v>0</v>
      </c>
      <c r="M143" s="9">
        <v>0</v>
      </c>
    </row>
    <row r="144" spans="1:13" x14ac:dyDescent="0.3">
      <c r="A144" s="9">
        <v>774</v>
      </c>
      <c r="B144" s="9" t="s">
        <v>366</v>
      </c>
      <c r="C144" s="9" t="s">
        <v>130</v>
      </c>
      <c r="D144" s="9"/>
      <c r="E144" s="9">
        <v>10</v>
      </c>
      <c r="F144" s="9">
        <v>5</v>
      </c>
      <c r="G144" s="9">
        <v>4</v>
      </c>
      <c r="H144" s="9">
        <v>192</v>
      </c>
      <c r="I144" s="9">
        <v>4</v>
      </c>
      <c r="J144" s="9">
        <v>0</v>
      </c>
      <c r="K144" s="9">
        <v>1004620</v>
      </c>
      <c r="L144" s="9">
        <v>0</v>
      </c>
      <c r="M144" s="9">
        <v>0</v>
      </c>
    </row>
    <row r="145" spans="1:13" x14ac:dyDescent="0.3">
      <c r="A145" s="9">
        <v>630</v>
      </c>
      <c r="B145" s="9" t="s">
        <v>242</v>
      </c>
      <c r="C145" s="9" t="s">
        <v>131</v>
      </c>
      <c r="D145" s="9"/>
      <c r="E145" s="9">
        <v>10</v>
      </c>
      <c r="F145" s="9">
        <v>5</v>
      </c>
      <c r="G145" s="9">
        <v>5</v>
      </c>
      <c r="H145" s="9">
        <v>128</v>
      </c>
      <c r="I145" s="9">
        <v>0</v>
      </c>
      <c r="J145" s="9">
        <v>0</v>
      </c>
      <c r="K145" s="9">
        <v>1000780</v>
      </c>
      <c r="L145" s="9">
        <v>0</v>
      </c>
      <c r="M145" s="9">
        <v>0</v>
      </c>
    </row>
    <row r="146" spans="1:13" x14ac:dyDescent="0.3">
      <c r="A146" s="9">
        <v>1042</v>
      </c>
      <c r="B146" s="9" t="s">
        <v>367</v>
      </c>
      <c r="C146" s="9" t="s">
        <v>132</v>
      </c>
      <c r="D146" s="9"/>
      <c r="E146" s="9">
        <v>10</v>
      </c>
      <c r="F146" s="9">
        <v>5</v>
      </c>
      <c r="G146" s="9">
        <v>6</v>
      </c>
      <c r="H146" s="9">
        <v>128</v>
      </c>
      <c r="I146" s="9">
        <v>0</v>
      </c>
      <c r="J146" s="9">
        <v>0</v>
      </c>
      <c r="K146" s="9">
        <v>1002350</v>
      </c>
      <c r="L146" s="9">
        <v>0</v>
      </c>
      <c r="M146" s="9">
        <v>0</v>
      </c>
    </row>
    <row r="147" spans="1:13" x14ac:dyDescent="0.3">
      <c r="A147" s="9">
        <v>2266</v>
      </c>
      <c r="B147" s="9" t="s">
        <v>368</v>
      </c>
      <c r="C147" s="9" t="s">
        <v>211</v>
      </c>
      <c r="D147" s="9"/>
      <c r="E147" s="9">
        <v>10</v>
      </c>
      <c r="F147" s="9">
        <v>5</v>
      </c>
      <c r="G147" s="9">
        <v>7</v>
      </c>
      <c r="H147" s="9">
        <v>128</v>
      </c>
      <c r="I147" s="9">
        <v>6</v>
      </c>
      <c r="J147" s="9">
        <v>0</v>
      </c>
      <c r="K147" s="9">
        <v>1002940</v>
      </c>
      <c r="L147" s="9">
        <v>0</v>
      </c>
      <c r="M147" s="9">
        <v>0</v>
      </c>
    </row>
    <row r="148" spans="1:13" x14ac:dyDescent="0.3">
      <c r="A148" s="9">
        <v>570</v>
      </c>
      <c r="B148" s="9" t="s">
        <v>369</v>
      </c>
      <c r="C148" s="9" t="s">
        <v>212</v>
      </c>
      <c r="D148" s="9"/>
      <c r="E148" s="9">
        <v>10</v>
      </c>
      <c r="F148" s="9">
        <v>5</v>
      </c>
      <c r="G148" s="9">
        <v>8</v>
      </c>
      <c r="H148" s="9">
        <v>136</v>
      </c>
      <c r="I148" s="9">
        <v>4</v>
      </c>
      <c r="J148" s="9">
        <v>0</v>
      </c>
      <c r="K148" s="9">
        <v>1007690</v>
      </c>
      <c r="L148" s="9">
        <v>0</v>
      </c>
      <c r="M148" s="9">
        <v>0</v>
      </c>
    </row>
    <row r="149" spans="1:13" x14ac:dyDescent="0.3">
      <c r="A149" s="9">
        <v>860</v>
      </c>
      <c r="B149" s="9" t="s">
        <v>370</v>
      </c>
      <c r="C149" s="9" t="s">
        <v>213</v>
      </c>
      <c r="D149" s="9"/>
      <c r="E149" s="9">
        <v>10</v>
      </c>
      <c r="F149" s="9">
        <v>5</v>
      </c>
      <c r="G149" s="9">
        <v>9</v>
      </c>
      <c r="H149" s="9">
        <v>128</v>
      </c>
      <c r="I149" s="9">
        <v>1</v>
      </c>
      <c r="J149" s="9">
        <v>0</v>
      </c>
      <c r="K149" s="9">
        <v>1007230</v>
      </c>
      <c r="L149" s="9">
        <v>0</v>
      </c>
      <c r="M149" s="9">
        <v>0</v>
      </c>
    </row>
    <row r="150" spans="1:13" x14ac:dyDescent="0.3">
      <c r="A150" s="9">
        <v>762</v>
      </c>
      <c r="B150" s="9" t="s">
        <v>371</v>
      </c>
      <c r="C150" s="9"/>
      <c r="D150" s="9"/>
      <c r="E150" s="9">
        <v>10</v>
      </c>
      <c r="F150" s="9">
        <v>5</v>
      </c>
      <c r="G150" s="9">
        <v>10</v>
      </c>
      <c r="H150" s="9">
        <v>128</v>
      </c>
      <c r="I150" s="9">
        <v>4</v>
      </c>
      <c r="J150" s="9">
        <v>0</v>
      </c>
      <c r="K150" s="9">
        <v>1002090</v>
      </c>
      <c r="L150" s="9">
        <v>0</v>
      </c>
      <c r="M150" s="9">
        <v>0</v>
      </c>
    </row>
    <row r="151" spans="1:13" x14ac:dyDescent="0.3">
      <c r="A151" s="9">
        <v>700</v>
      </c>
      <c r="B151" s="9" t="s">
        <v>28</v>
      </c>
      <c r="C151" s="9"/>
      <c r="D151" s="9"/>
      <c r="E151" s="9">
        <v>10</v>
      </c>
      <c r="F151" s="9">
        <v>5</v>
      </c>
      <c r="G151" s="9">
        <v>11</v>
      </c>
      <c r="H151" s="9">
        <v>128</v>
      </c>
      <c r="I151" s="9">
        <v>4</v>
      </c>
      <c r="J151" s="9">
        <v>0</v>
      </c>
      <c r="K151" s="9">
        <v>1006700</v>
      </c>
      <c r="L151" s="9">
        <v>0</v>
      </c>
      <c r="M151" s="9">
        <v>0</v>
      </c>
    </row>
    <row r="152" spans="1:13" x14ac:dyDescent="0.3">
      <c r="A152" s="9">
        <v>68</v>
      </c>
      <c r="B152" s="9" t="s">
        <v>372</v>
      </c>
      <c r="C152" s="9"/>
      <c r="D152" s="9"/>
      <c r="E152" s="9">
        <v>10</v>
      </c>
      <c r="F152" s="9">
        <v>5</v>
      </c>
      <c r="G152" s="9">
        <v>12</v>
      </c>
      <c r="H152" s="9">
        <v>128</v>
      </c>
      <c r="I152" s="9">
        <v>5</v>
      </c>
      <c r="J152" s="9">
        <v>0</v>
      </c>
      <c r="K152" s="9">
        <v>1002330</v>
      </c>
      <c r="L152" s="9">
        <v>0</v>
      </c>
      <c r="M152" s="9">
        <v>0</v>
      </c>
    </row>
    <row r="153" spans="1:13" x14ac:dyDescent="0.3">
      <c r="A153" s="9">
        <v>784</v>
      </c>
      <c r="B153" s="9" t="s">
        <v>239</v>
      </c>
      <c r="C153" s="9" t="s">
        <v>133</v>
      </c>
      <c r="D153" s="9"/>
      <c r="E153" s="9">
        <v>10</v>
      </c>
      <c r="F153" s="9">
        <v>5</v>
      </c>
      <c r="G153" s="9">
        <v>13</v>
      </c>
      <c r="H153" s="9">
        <v>128</v>
      </c>
      <c r="I153" s="9">
        <v>0</v>
      </c>
      <c r="J153" s="9">
        <v>0</v>
      </c>
      <c r="K153" s="9">
        <v>995530</v>
      </c>
      <c r="L153" s="9">
        <v>0</v>
      </c>
      <c r="M153" s="9">
        <v>0</v>
      </c>
    </row>
    <row r="154" spans="1:13" x14ac:dyDescent="0.3">
      <c r="A154" s="9">
        <v>477</v>
      </c>
      <c r="B154" s="9" t="s">
        <v>373</v>
      </c>
      <c r="C154" s="9" t="s">
        <v>134</v>
      </c>
      <c r="D154" s="9"/>
      <c r="E154" s="9">
        <v>10</v>
      </c>
      <c r="F154" s="9">
        <v>5</v>
      </c>
      <c r="G154" s="9">
        <v>14</v>
      </c>
      <c r="H154" s="9">
        <v>128</v>
      </c>
      <c r="I154" s="9">
        <v>0</v>
      </c>
      <c r="J154" s="9">
        <v>0</v>
      </c>
      <c r="K154" s="9">
        <v>1004060</v>
      </c>
      <c r="L154" s="9">
        <v>0</v>
      </c>
      <c r="M154" s="9">
        <v>0</v>
      </c>
    </row>
    <row r="155" spans="1:13" x14ac:dyDescent="0.3">
      <c r="A155" s="9">
        <v>171</v>
      </c>
      <c r="B155" s="9" t="s">
        <v>374</v>
      </c>
      <c r="C155" s="9" t="s">
        <v>135</v>
      </c>
      <c r="D155" s="9"/>
      <c r="E155" s="9">
        <v>10</v>
      </c>
      <c r="F155" s="9">
        <v>5</v>
      </c>
      <c r="G155" s="9">
        <v>15</v>
      </c>
      <c r="H155" s="9">
        <v>136</v>
      </c>
      <c r="I155" s="9">
        <v>4</v>
      </c>
      <c r="J155" s="9">
        <v>0</v>
      </c>
      <c r="K155" s="9">
        <v>1001360</v>
      </c>
      <c r="L155" s="9">
        <v>0</v>
      </c>
      <c r="M155" s="9">
        <v>0</v>
      </c>
    </row>
    <row r="156" spans="1:13" x14ac:dyDescent="0.3">
      <c r="A156" s="9">
        <v>935</v>
      </c>
      <c r="B156" s="9" t="s">
        <v>136</v>
      </c>
      <c r="C156" s="9"/>
      <c r="D156" s="9"/>
      <c r="E156" s="9">
        <v>10</v>
      </c>
      <c r="F156" s="9">
        <v>5</v>
      </c>
      <c r="G156" s="9">
        <v>16</v>
      </c>
      <c r="H156" s="9">
        <v>16</v>
      </c>
      <c r="I156" s="9">
        <v>4</v>
      </c>
      <c r="J156" s="9">
        <v>0</v>
      </c>
      <c r="K156" s="9">
        <v>1006300</v>
      </c>
      <c r="L156" s="9">
        <v>0</v>
      </c>
      <c r="M156" s="9">
        <v>0</v>
      </c>
    </row>
    <row r="157" spans="1:13" x14ac:dyDescent="0.3">
      <c r="A157" s="9">
        <v>2045</v>
      </c>
      <c r="B157" s="9" t="s">
        <v>246</v>
      </c>
      <c r="C157" s="9" t="s">
        <v>137</v>
      </c>
      <c r="D157" s="9"/>
      <c r="E157" s="9">
        <v>10</v>
      </c>
      <c r="F157" s="9">
        <v>5</v>
      </c>
      <c r="G157" s="9">
        <v>17</v>
      </c>
      <c r="H157" s="9">
        <v>128</v>
      </c>
      <c r="I157" s="9">
        <v>0</v>
      </c>
      <c r="J157" s="9">
        <v>0</v>
      </c>
      <c r="K157" s="9">
        <v>1005280</v>
      </c>
      <c r="L157" s="9">
        <v>0</v>
      </c>
      <c r="M157" s="9">
        <v>0</v>
      </c>
    </row>
    <row r="158" spans="1:13" x14ac:dyDescent="0.3">
      <c r="A158" s="9">
        <v>3035</v>
      </c>
      <c r="B158" s="9" t="s">
        <v>375</v>
      </c>
      <c r="C158" s="9" t="s">
        <v>138</v>
      </c>
      <c r="D158" s="9"/>
      <c r="E158" s="9">
        <v>10</v>
      </c>
      <c r="F158" s="9">
        <v>5</v>
      </c>
      <c r="G158" s="9">
        <v>18</v>
      </c>
      <c r="H158" s="9">
        <v>32</v>
      </c>
      <c r="I158" s="9">
        <v>2</v>
      </c>
      <c r="J158" s="9">
        <v>0</v>
      </c>
      <c r="K158" s="9">
        <v>1005980</v>
      </c>
      <c r="L158" s="9">
        <v>0</v>
      </c>
      <c r="M158" s="9">
        <v>0</v>
      </c>
    </row>
    <row r="159" spans="1:13" x14ac:dyDescent="0.3">
      <c r="A159" s="9">
        <v>2080</v>
      </c>
      <c r="B159" s="9" t="s">
        <v>376</v>
      </c>
      <c r="C159" s="9" t="s">
        <v>139</v>
      </c>
      <c r="D159" s="9"/>
      <c r="E159" s="9">
        <v>10</v>
      </c>
      <c r="F159" s="9">
        <v>5</v>
      </c>
      <c r="G159" s="9">
        <v>19</v>
      </c>
      <c r="H159" s="9">
        <v>192</v>
      </c>
      <c r="I159" s="9">
        <v>0</v>
      </c>
      <c r="J159" s="9">
        <v>0</v>
      </c>
      <c r="K159" s="9">
        <v>1004880</v>
      </c>
      <c r="L159" s="9">
        <v>0</v>
      </c>
      <c r="M159" s="9">
        <v>0</v>
      </c>
    </row>
    <row r="160" spans="1:13" x14ac:dyDescent="0.3">
      <c r="A160" s="9">
        <v>2154</v>
      </c>
      <c r="B160" s="9" t="s">
        <v>377</v>
      </c>
      <c r="C160" s="9"/>
      <c r="D160" s="9"/>
      <c r="E160" s="9">
        <v>10</v>
      </c>
      <c r="F160" s="9">
        <v>5</v>
      </c>
      <c r="G160" s="9">
        <v>20</v>
      </c>
      <c r="H160" s="9">
        <v>16</v>
      </c>
      <c r="I160" s="9">
        <v>5</v>
      </c>
      <c r="J160" s="9">
        <v>0</v>
      </c>
      <c r="K160" s="9">
        <v>1002550</v>
      </c>
      <c r="L160" s="9">
        <v>0</v>
      </c>
      <c r="M160" s="9">
        <v>0</v>
      </c>
    </row>
    <row r="161" spans="1:13" x14ac:dyDescent="0.3">
      <c r="A161" s="9">
        <v>2493</v>
      </c>
      <c r="B161" s="9" t="s">
        <v>378</v>
      </c>
      <c r="C161" s="9" t="s">
        <v>140</v>
      </c>
      <c r="D161" s="9"/>
      <c r="E161" s="9">
        <v>10</v>
      </c>
      <c r="F161" s="9">
        <v>5</v>
      </c>
      <c r="G161" s="9">
        <v>21</v>
      </c>
      <c r="H161" s="9">
        <v>6</v>
      </c>
      <c r="I161" s="9">
        <v>0</v>
      </c>
      <c r="J161" s="9">
        <v>0</v>
      </c>
      <c r="K161" s="9">
        <v>1006650</v>
      </c>
      <c r="L161" s="9">
        <v>0</v>
      </c>
      <c r="M161" s="9">
        <v>0</v>
      </c>
    </row>
    <row r="162" spans="1:13" x14ac:dyDescent="0.3">
      <c r="A162" s="9">
        <v>388</v>
      </c>
      <c r="B162" s="9" t="s">
        <v>238</v>
      </c>
      <c r="C162" s="9" t="s">
        <v>141</v>
      </c>
      <c r="D162" s="9"/>
      <c r="E162" s="9">
        <v>10</v>
      </c>
      <c r="F162" s="9">
        <v>5</v>
      </c>
      <c r="G162" s="9">
        <v>22</v>
      </c>
      <c r="H162" s="9">
        <v>128</v>
      </c>
      <c r="I162" s="9">
        <v>0</v>
      </c>
      <c r="J162" s="9">
        <v>0</v>
      </c>
      <c r="K162" s="9">
        <v>1004220</v>
      </c>
      <c r="L162" s="9">
        <v>0</v>
      </c>
      <c r="M162" s="9">
        <v>0</v>
      </c>
    </row>
    <row r="163" spans="1:13" x14ac:dyDescent="0.3">
      <c r="A163" s="9">
        <v>677</v>
      </c>
      <c r="B163" s="9" t="s">
        <v>240</v>
      </c>
      <c r="C163" s="9" t="s">
        <v>142</v>
      </c>
      <c r="D163" s="9"/>
      <c r="E163" s="9">
        <v>10</v>
      </c>
      <c r="F163" s="9">
        <v>5</v>
      </c>
      <c r="G163" s="9">
        <v>23</v>
      </c>
      <c r="H163" s="9">
        <v>128</v>
      </c>
      <c r="I163" s="9">
        <v>0</v>
      </c>
      <c r="J163" s="9">
        <v>0</v>
      </c>
      <c r="K163" s="9">
        <v>1005840</v>
      </c>
      <c r="L163" s="9">
        <v>0</v>
      </c>
      <c r="M163" s="9">
        <v>0</v>
      </c>
    </row>
    <row r="164" spans="1:13" x14ac:dyDescent="0.3">
      <c r="A164" s="9">
        <v>1037</v>
      </c>
      <c r="B164" s="9" t="s">
        <v>379</v>
      </c>
      <c r="C164" s="9" t="s">
        <v>143</v>
      </c>
      <c r="D164" s="9"/>
      <c r="E164" s="9">
        <v>10</v>
      </c>
      <c r="F164" s="9">
        <v>5</v>
      </c>
      <c r="G164" s="9">
        <v>24</v>
      </c>
      <c r="H164" s="9">
        <v>32</v>
      </c>
      <c r="I164" s="9">
        <v>0</v>
      </c>
      <c r="J164" s="9">
        <v>0</v>
      </c>
      <c r="K164" s="9">
        <v>1008000</v>
      </c>
      <c r="L164" s="9">
        <v>0</v>
      </c>
      <c r="M164" s="9">
        <v>0</v>
      </c>
    </row>
    <row r="165" spans="1:13" x14ac:dyDescent="0.3">
      <c r="A165" s="9">
        <v>798</v>
      </c>
      <c r="B165" s="9" t="s">
        <v>380</v>
      </c>
      <c r="C165" s="9" t="s">
        <v>144</v>
      </c>
      <c r="D165" s="9"/>
      <c r="E165" s="9">
        <v>10</v>
      </c>
      <c r="F165" s="9">
        <v>5</v>
      </c>
      <c r="G165" s="9">
        <v>25</v>
      </c>
      <c r="H165" s="9">
        <v>128</v>
      </c>
      <c r="I165" s="9">
        <v>0</v>
      </c>
      <c r="J165" s="9">
        <v>0</v>
      </c>
      <c r="K165" s="9">
        <v>996900</v>
      </c>
      <c r="L165" s="9">
        <v>0</v>
      </c>
      <c r="M165" s="9">
        <v>0</v>
      </c>
    </row>
    <row r="166" spans="1:13" x14ac:dyDescent="0.3">
      <c r="A166" s="9">
        <v>1050</v>
      </c>
      <c r="B166" s="9" t="s">
        <v>381</v>
      </c>
      <c r="C166" s="9"/>
      <c r="D166" s="9"/>
      <c r="E166" s="9">
        <v>10</v>
      </c>
      <c r="F166" s="9">
        <v>5</v>
      </c>
      <c r="G166" s="9">
        <v>26</v>
      </c>
      <c r="H166" s="9">
        <v>128</v>
      </c>
      <c r="I166" s="9">
        <v>4</v>
      </c>
      <c r="J166" s="9">
        <v>0</v>
      </c>
      <c r="K166" s="9">
        <v>993600</v>
      </c>
      <c r="L166" s="9">
        <v>0</v>
      </c>
      <c r="M166" s="9">
        <v>0</v>
      </c>
    </row>
    <row r="167" spans="1:13" x14ac:dyDescent="0.3">
      <c r="A167" s="9">
        <v>673</v>
      </c>
      <c r="B167" s="9" t="s">
        <v>145</v>
      </c>
      <c r="C167" s="9"/>
      <c r="D167" s="9"/>
      <c r="E167" s="9">
        <v>10</v>
      </c>
      <c r="F167" s="9">
        <v>5</v>
      </c>
      <c r="G167" s="9">
        <v>27</v>
      </c>
      <c r="H167" s="9">
        <v>128</v>
      </c>
      <c r="I167" s="9">
        <v>4</v>
      </c>
      <c r="J167" s="9">
        <v>0</v>
      </c>
      <c r="K167" s="9">
        <v>997520</v>
      </c>
      <c r="L167" s="9">
        <v>0</v>
      </c>
      <c r="M167" s="9">
        <v>0</v>
      </c>
    </row>
    <row r="168" spans="1:13" x14ac:dyDescent="0.3">
      <c r="A168" s="9">
        <v>867</v>
      </c>
      <c r="B168" s="9" t="s">
        <v>382</v>
      </c>
      <c r="C168" s="9" t="s">
        <v>146</v>
      </c>
      <c r="D168" s="9"/>
      <c r="E168" s="9">
        <v>10</v>
      </c>
      <c r="F168" s="9">
        <v>5</v>
      </c>
      <c r="G168" s="9">
        <v>28</v>
      </c>
      <c r="H168" s="9">
        <v>128</v>
      </c>
      <c r="I168" s="9">
        <v>0</v>
      </c>
      <c r="J168" s="9">
        <v>0</v>
      </c>
      <c r="K168" s="9">
        <v>1005020</v>
      </c>
      <c r="L168" s="9">
        <v>0</v>
      </c>
      <c r="M168" s="9">
        <v>0</v>
      </c>
    </row>
    <row r="169" spans="1:13" ht="18.75" x14ac:dyDescent="0.3">
      <c r="A169" s="9">
        <v>3027</v>
      </c>
      <c r="B169" s="9" t="s">
        <v>287</v>
      </c>
      <c r="C169" s="9" t="s">
        <v>288</v>
      </c>
      <c r="D169" s="9"/>
      <c r="E169" s="9">
        <v>10</v>
      </c>
      <c r="F169" s="9">
        <v>5</v>
      </c>
      <c r="G169" s="9">
        <v>29</v>
      </c>
      <c r="H169" s="9">
        <v>1</v>
      </c>
      <c r="I169" s="9">
        <v>0</v>
      </c>
      <c r="J169" s="9">
        <v>0</v>
      </c>
      <c r="K169" s="9">
        <v>1006260</v>
      </c>
      <c r="L169" s="9">
        <v>0</v>
      </c>
      <c r="M169" s="9">
        <v>0</v>
      </c>
    </row>
    <row r="170" spans="1:13" x14ac:dyDescent="0.3">
      <c r="A170" s="9">
        <v>136</v>
      </c>
      <c r="B170" s="9" t="s">
        <v>147</v>
      </c>
      <c r="C170" s="9"/>
      <c r="D170" s="9"/>
      <c r="E170" s="9">
        <v>10</v>
      </c>
      <c r="F170" s="9">
        <v>5</v>
      </c>
      <c r="G170" s="9">
        <v>30</v>
      </c>
      <c r="H170" s="9">
        <v>128</v>
      </c>
      <c r="I170" s="9">
        <v>1</v>
      </c>
      <c r="J170" s="9">
        <v>0</v>
      </c>
      <c r="K170" s="9">
        <v>1003720</v>
      </c>
      <c r="L170" s="9">
        <v>0</v>
      </c>
      <c r="M170" s="9">
        <v>0</v>
      </c>
    </row>
    <row r="171" spans="1:13" x14ac:dyDescent="0.3">
      <c r="A171" s="9">
        <v>538</v>
      </c>
      <c r="B171" s="9" t="s">
        <v>383</v>
      </c>
      <c r="C171" s="9" t="s">
        <v>148</v>
      </c>
      <c r="D171" s="9"/>
      <c r="E171" s="9">
        <v>10</v>
      </c>
      <c r="F171" s="9">
        <v>5</v>
      </c>
      <c r="G171" s="9">
        <v>31</v>
      </c>
      <c r="H171" s="9">
        <v>32</v>
      </c>
      <c r="I171" s="9">
        <v>5</v>
      </c>
      <c r="J171" s="9">
        <v>0</v>
      </c>
      <c r="K171" s="9">
        <v>1004150</v>
      </c>
      <c r="L171" s="9">
        <v>0</v>
      </c>
      <c r="M171" s="9">
        <v>0</v>
      </c>
    </row>
    <row r="172" spans="1:13" x14ac:dyDescent="0.3">
      <c r="A172" s="9">
        <v>2272</v>
      </c>
      <c r="B172" s="9" t="s">
        <v>384</v>
      </c>
      <c r="C172" s="9" t="s">
        <v>149</v>
      </c>
      <c r="D172" s="9"/>
      <c r="E172" s="9">
        <v>10</v>
      </c>
      <c r="F172" s="9">
        <v>5</v>
      </c>
      <c r="G172" s="9">
        <v>32</v>
      </c>
      <c r="H172" s="9">
        <v>16</v>
      </c>
      <c r="I172" s="9">
        <v>4</v>
      </c>
      <c r="J172" s="9">
        <v>0</v>
      </c>
      <c r="K172" s="9">
        <v>1007430</v>
      </c>
      <c r="L172" s="9">
        <v>0</v>
      </c>
      <c r="M172" s="9">
        <v>0</v>
      </c>
    </row>
    <row r="173" spans="1:13" x14ac:dyDescent="0.3">
      <c r="A173" s="9">
        <v>1039</v>
      </c>
      <c r="B173" s="9" t="s">
        <v>237</v>
      </c>
      <c r="C173" s="9" t="s">
        <v>150</v>
      </c>
      <c r="D173" s="9"/>
      <c r="E173" s="9">
        <v>10</v>
      </c>
      <c r="F173" s="9">
        <v>5</v>
      </c>
      <c r="G173" s="9">
        <v>33</v>
      </c>
      <c r="H173" s="9">
        <v>128</v>
      </c>
      <c r="I173" s="9">
        <v>0</v>
      </c>
      <c r="J173" s="9">
        <v>0</v>
      </c>
      <c r="K173" s="9">
        <v>1008980</v>
      </c>
      <c r="L173" s="9">
        <v>0</v>
      </c>
      <c r="M173" s="9">
        <v>0</v>
      </c>
    </row>
    <row r="174" spans="1:13" x14ac:dyDescent="0.3">
      <c r="A174" s="9">
        <v>940</v>
      </c>
      <c r="B174" s="9" t="s">
        <v>151</v>
      </c>
      <c r="C174" s="9"/>
      <c r="D174" s="9"/>
      <c r="E174" s="9">
        <v>10</v>
      </c>
      <c r="F174" s="9">
        <v>5</v>
      </c>
      <c r="G174" s="9">
        <v>34</v>
      </c>
      <c r="H174" s="9">
        <v>128</v>
      </c>
      <c r="I174" s="9">
        <v>0</v>
      </c>
      <c r="J174" s="9">
        <v>0</v>
      </c>
      <c r="K174" s="9">
        <v>1003230</v>
      </c>
      <c r="L174" s="9">
        <v>0</v>
      </c>
      <c r="M174" s="9">
        <v>0</v>
      </c>
    </row>
    <row r="175" spans="1:13" x14ac:dyDescent="0.3">
      <c r="A175" s="9">
        <v>1067</v>
      </c>
      <c r="B175" s="9" t="s">
        <v>385</v>
      </c>
      <c r="C175" s="9"/>
      <c r="D175" s="9"/>
      <c r="E175" s="9">
        <v>10</v>
      </c>
      <c r="F175" s="9">
        <v>5</v>
      </c>
      <c r="G175" s="9">
        <v>35</v>
      </c>
      <c r="H175" s="9">
        <v>128</v>
      </c>
      <c r="I175" s="9">
        <v>0</v>
      </c>
      <c r="J175" s="9">
        <v>0</v>
      </c>
      <c r="K175" s="9">
        <v>1004850</v>
      </c>
      <c r="L175" s="9">
        <v>0</v>
      </c>
      <c r="M175" s="9">
        <v>0</v>
      </c>
    </row>
    <row r="176" spans="1:13" x14ac:dyDescent="0.3">
      <c r="A176" s="9">
        <v>906</v>
      </c>
      <c r="B176" s="9" t="s">
        <v>386</v>
      </c>
      <c r="C176" s="9" t="s">
        <v>152</v>
      </c>
      <c r="D176" s="9"/>
      <c r="E176" s="9">
        <v>10</v>
      </c>
      <c r="F176" s="9">
        <v>5</v>
      </c>
      <c r="G176" s="9">
        <v>36</v>
      </c>
      <c r="H176" s="9">
        <v>128</v>
      </c>
      <c r="I176" s="9">
        <v>4</v>
      </c>
      <c r="J176" s="9">
        <v>0</v>
      </c>
      <c r="K176" s="9">
        <v>1004240</v>
      </c>
      <c r="L176" s="9">
        <v>0</v>
      </c>
      <c r="M176" s="9">
        <v>0</v>
      </c>
    </row>
    <row r="177" spans="1:13" x14ac:dyDescent="0.3">
      <c r="A177" s="9">
        <v>427</v>
      </c>
      <c r="B177" s="9" t="s">
        <v>153</v>
      </c>
      <c r="C177" s="9"/>
      <c r="D177" s="9"/>
      <c r="E177" s="9">
        <v>10</v>
      </c>
      <c r="F177" s="9">
        <v>5</v>
      </c>
      <c r="G177" s="9">
        <v>37</v>
      </c>
      <c r="H177" s="9">
        <v>16</v>
      </c>
      <c r="I177" s="9">
        <v>0</v>
      </c>
      <c r="J177" s="9">
        <v>0</v>
      </c>
      <c r="K177" s="9">
        <v>1003060</v>
      </c>
      <c r="L177" s="9">
        <v>0</v>
      </c>
      <c r="M177" s="9">
        <v>0</v>
      </c>
    </row>
    <row r="178" spans="1:13" x14ac:dyDescent="0.3">
      <c r="A178" s="9">
        <v>2537</v>
      </c>
      <c r="B178" s="9" t="s">
        <v>387</v>
      </c>
      <c r="C178" s="9" t="s">
        <v>154</v>
      </c>
      <c r="D178" s="9"/>
      <c r="E178" s="9">
        <v>10</v>
      </c>
      <c r="F178" s="9">
        <v>5</v>
      </c>
      <c r="G178" s="9">
        <v>38</v>
      </c>
      <c r="H178" s="9">
        <v>8</v>
      </c>
      <c r="I178" s="9">
        <v>0</v>
      </c>
      <c r="J178" s="9">
        <v>0</v>
      </c>
      <c r="K178" s="9">
        <v>1008290</v>
      </c>
      <c r="L178" s="9">
        <v>0</v>
      </c>
      <c r="M178" s="9">
        <v>0</v>
      </c>
    </row>
    <row r="179" spans="1:13" x14ac:dyDescent="0.3">
      <c r="A179" s="9">
        <v>2504</v>
      </c>
      <c r="B179" s="9" t="s">
        <v>155</v>
      </c>
      <c r="C179" s="9"/>
      <c r="D179" s="9"/>
      <c r="E179" s="9">
        <v>10</v>
      </c>
      <c r="F179" s="9">
        <v>5</v>
      </c>
      <c r="G179" s="9">
        <v>39</v>
      </c>
      <c r="H179" s="9">
        <v>16</v>
      </c>
      <c r="I179" s="9">
        <v>0</v>
      </c>
      <c r="J179" s="9">
        <v>0</v>
      </c>
      <c r="K179" s="9">
        <v>1002300</v>
      </c>
      <c r="L179" s="9">
        <v>0</v>
      </c>
      <c r="M179" s="9">
        <v>0</v>
      </c>
    </row>
    <row r="180" spans="1:13" x14ac:dyDescent="0.3">
      <c r="A180" s="9">
        <v>815</v>
      </c>
      <c r="B180" s="9" t="s">
        <v>388</v>
      </c>
      <c r="C180" s="9" t="s">
        <v>156</v>
      </c>
      <c r="D180" s="9"/>
      <c r="E180" s="9">
        <v>10</v>
      </c>
      <c r="F180" s="9">
        <v>5</v>
      </c>
      <c r="G180" s="9">
        <v>40</v>
      </c>
      <c r="H180" s="9">
        <v>128</v>
      </c>
      <c r="I180" s="9">
        <v>0</v>
      </c>
      <c r="J180" s="9">
        <v>0</v>
      </c>
      <c r="K180" s="9">
        <v>999380</v>
      </c>
      <c r="L180" s="9">
        <v>0</v>
      </c>
      <c r="M180" s="9">
        <v>0</v>
      </c>
    </row>
    <row r="181" spans="1:13" x14ac:dyDescent="0.3">
      <c r="A181" s="9">
        <v>803</v>
      </c>
      <c r="B181" s="9" t="s">
        <v>157</v>
      </c>
      <c r="C181" s="9"/>
      <c r="D181" s="9"/>
      <c r="E181" s="9">
        <v>10</v>
      </c>
      <c r="F181" s="9">
        <v>5</v>
      </c>
      <c r="G181" s="9">
        <v>41</v>
      </c>
      <c r="H181" s="9">
        <v>32</v>
      </c>
      <c r="I181" s="9">
        <v>4</v>
      </c>
      <c r="J181" s="9">
        <v>0</v>
      </c>
      <c r="K181" s="9">
        <v>1005580</v>
      </c>
      <c r="L181" s="9">
        <v>0</v>
      </c>
      <c r="M181" s="9">
        <v>0</v>
      </c>
    </row>
    <row r="182" spans="1:13" x14ac:dyDescent="0.3">
      <c r="A182" s="9">
        <v>450</v>
      </c>
      <c r="B182" s="9" t="s">
        <v>389</v>
      </c>
      <c r="C182" s="9" t="s">
        <v>158</v>
      </c>
      <c r="D182" s="9"/>
      <c r="E182" s="9">
        <v>10</v>
      </c>
      <c r="F182" s="9">
        <v>5</v>
      </c>
      <c r="G182" s="9">
        <v>42</v>
      </c>
      <c r="H182" s="9">
        <v>128</v>
      </c>
      <c r="I182" s="9">
        <v>0</v>
      </c>
      <c r="J182" s="9">
        <v>0</v>
      </c>
      <c r="K182" s="9">
        <v>1006600</v>
      </c>
      <c r="L182" s="9">
        <v>0</v>
      </c>
      <c r="M182" s="9">
        <v>0</v>
      </c>
    </row>
    <row r="183" spans="1:13" x14ac:dyDescent="0.3">
      <c r="A183" s="9">
        <v>846</v>
      </c>
      <c r="B183" s="9" t="s">
        <v>390</v>
      </c>
      <c r="C183" s="9" t="s">
        <v>159</v>
      </c>
      <c r="D183" s="9"/>
      <c r="E183" s="9">
        <v>10</v>
      </c>
      <c r="F183" s="9">
        <v>5</v>
      </c>
      <c r="G183" s="9">
        <v>43</v>
      </c>
      <c r="H183" s="9">
        <v>128</v>
      </c>
      <c r="I183" s="9">
        <v>0</v>
      </c>
      <c r="J183" s="9">
        <v>0</v>
      </c>
      <c r="K183" s="9">
        <v>999950</v>
      </c>
      <c r="L183" s="9">
        <v>0</v>
      </c>
      <c r="M183" s="9">
        <v>0</v>
      </c>
    </row>
    <row r="184" spans="1:13" x14ac:dyDescent="0.3">
      <c r="A184" s="9">
        <v>499</v>
      </c>
      <c r="B184" s="9" t="s">
        <v>391</v>
      </c>
      <c r="C184" s="9" t="s">
        <v>160</v>
      </c>
      <c r="D184" s="9"/>
      <c r="E184" s="9">
        <v>10</v>
      </c>
      <c r="F184" s="9">
        <v>5</v>
      </c>
      <c r="G184" s="9">
        <v>44</v>
      </c>
      <c r="H184" s="9">
        <v>128</v>
      </c>
      <c r="I184" s="9">
        <v>0</v>
      </c>
      <c r="J184" s="9">
        <v>0</v>
      </c>
      <c r="K184" s="9">
        <v>1000200</v>
      </c>
      <c r="L184" s="9">
        <v>0</v>
      </c>
      <c r="M184" s="9">
        <v>0</v>
      </c>
    </row>
    <row r="185" spans="1:13" x14ac:dyDescent="0.3">
      <c r="A185" s="9">
        <v>1049</v>
      </c>
      <c r="B185" s="9" t="s">
        <v>271</v>
      </c>
      <c r="C185" s="17" t="s">
        <v>272</v>
      </c>
      <c r="D185" s="9"/>
      <c r="E185" s="9">
        <v>10</v>
      </c>
      <c r="F185" s="9">
        <v>5</v>
      </c>
      <c r="G185" s="9">
        <v>45</v>
      </c>
      <c r="H185" s="9">
        <v>128</v>
      </c>
      <c r="I185" s="9">
        <v>0</v>
      </c>
      <c r="J185" s="9">
        <v>0</v>
      </c>
      <c r="K185" s="9">
        <v>997700</v>
      </c>
      <c r="L185" s="9">
        <v>0</v>
      </c>
      <c r="M185" s="9">
        <v>0</v>
      </c>
    </row>
    <row r="186" spans="1:13" x14ac:dyDescent="0.3">
      <c r="A186" s="9">
        <v>2400</v>
      </c>
      <c r="B186" s="9" t="s">
        <v>392</v>
      </c>
      <c r="C186" s="9" t="s">
        <v>161</v>
      </c>
      <c r="D186" s="9"/>
      <c r="E186" s="9">
        <v>10</v>
      </c>
      <c r="F186" s="9">
        <v>5</v>
      </c>
      <c r="G186" s="9">
        <v>46</v>
      </c>
      <c r="H186" s="9">
        <v>128</v>
      </c>
      <c r="I186" s="9">
        <v>0</v>
      </c>
      <c r="J186" s="9">
        <v>0</v>
      </c>
      <c r="K186" s="9">
        <v>990000</v>
      </c>
      <c r="L186" s="9">
        <v>0</v>
      </c>
      <c r="M186" s="9">
        <v>0</v>
      </c>
    </row>
    <row r="187" spans="1:13" x14ac:dyDescent="0.3">
      <c r="A187" s="9">
        <v>2399</v>
      </c>
      <c r="B187" s="9" t="s">
        <v>241</v>
      </c>
      <c r="C187" s="9" t="s">
        <v>162</v>
      </c>
      <c r="D187" s="9"/>
      <c r="E187" s="9">
        <v>10</v>
      </c>
      <c r="F187" s="9">
        <v>5</v>
      </c>
      <c r="G187" s="9">
        <v>47</v>
      </c>
      <c r="H187" s="9">
        <v>128</v>
      </c>
      <c r="I187" s="9">
        <v>0</v>
      </c>
      <c r="J187" s="9">
        <v>0</v>
      </c>
      <c r="K187" s="9">
        <v>990000</v>
      </c>
      <c r="L187" s="9">
        <v>0</v>
      </c>
      <c r="M187" s="9">
        <v>0</v>
      </c>
    </row>
    <row r="188" spans="1:13" x14ac:dyDescent="0.3">
      <c r="A188" s="9">
        <v>220</v>
      </c>
      <c r="B188" s="9" t="s">
        <v>393</v>
      </c>
      <c r="C188" s="9" t="s">
        <v>163</v>
      </c>
      <c r="D188" s="9"/>
      <c r="E188" s="9">
        <v>10</v>
      </c>
      <c r="F188" s="9">
        <v>5</v>
      </c>
      <c r="G188" s="9">
        <v>48</v>
      </c>
      <c r="H188" s="9">
        <v>136</v>
      </c>
      <c r="I188" s="9">
        <v>4</v>
      </c>
      <c r="J188" s="9">
        <v>0</v>
      </c>
      <c r="K188" s="9">
        <v>1004960</v>
      </c>
      <c r="L188" s="9">
        <v>0</v>
      </c>
      <c r="M188" s="9">
        <v>0</v>
      </c>
    </row>
    <row r="189" spans="1:13" x14ac:dyDescent="0.3">
      <c r="A189" s="10">
        <v>759</v>
      </c>
      <c r="B189" s="10" t="s">
        <v>164</v>
      </c>
      <c r="C189" s="10"/>
      <c r="D189" s="10"/>
      <c r="E189" s="10">
        <v>10</v>
      </c>
      <c r="F189" s="10">
        <v>6</v>
      </c>
      <c r="G189" s="10">
        <v>0</v>
      </c>
      <c r="H189" s="10">
        <v>16</v>
      </c>
      <c r="I189" s="10">
        <v>0</v>
      </c>
      <c r="J189" s="10">
        <v>0</v>
      </c>
      <c r="K189" s="10">
        <v>1002700</v>
      </c>
      <c r="L189" s="10">
        <v>0</v>
      </c>
      <c r="M189" s="10">
        <v>0</v>
      </c>
    </row>
    <row r="190" spans="1:13" x14ac:dyDescent="0.3">
      <c r="A190" s="10">
        <v>927</v>
      </c>
      <c r="B190" s="10" t="s">
        <v>165</v>
      </c>
      <c r="C190" s="10"/>
      <c r="D190" s="10"/>
      <c r="E190" s="10">
        <v>10</v>
      </c>
      <c r="F190" s="10">
        <v>6</v>
      </c>
      <c r="G190" s="10">
        <v>1</v>
      </c>
      <c r="H190" s="10">
        <v>32</v>
      </c>
      <c r="I190" s="10">
        <v>0</v>
      </c>
      <c r="J190" s="10">
        <v>0</v>
      </c>
      <c r="K190" s="10">
        <v>1001940</v>
      </c>
      <c r="L190" s="10">
        <v>0</v>
      </c>
      <c r="M190" s="10">
        <v>0</v>
      </c>
    </row>
    <row r="191" spans="1:13" x14ac:dyDescent="0.3">
      <c r="A191" s="10">
        <v>977</v>
      </c>
      <c r="B191" s="10" t="s">
        <v>166</v>
      </c>
      <c r="C191" s="10"/>
      <c r="D191" s="10"/>
      <c r="E191" s="10">
        <v>10</v>
      </c>
      <c r="F191" s="10">
        <v>6</v>
      </c>
      <c r="G191" s="10">
        <v>2</v>
      </c>
      <c r="H191" s="10">
        <v>128</v>
      </c>
      <c r="I191" s="10">
        <v>0</v>
      </c>
      <c r="J191" s="10">
        <v>0</v>
      </c>
      <c r="K191" s="10">
        <v>1001340</v>
      </c>
      <c r="L191" s="10">
        <v>0</v>
      </c>
      <c r="M191" s="10">
        <v>0</v>
      </c>
    </row>
    <row r="192" spans="1:13" x14ac:dyDescent="0.3">
      <c r="A192" s="10">
        <v>980</v>
      </c>
      <c r="B192" s="10" t="s">
        <v>167</v>
      </c>
      <c r="C192" s="10"/>
      <c r="D192" s="10"/>
      <c r="E192" s="10">
        <v>10</v>
      </c>
      <c r="F192" s="10">
        <v>6</v>
      </c>
      <c r="G192" s="10">
        <v>3</v>
      </c>
      <c r="H192" s="10">
        <v>128</v>
      </c>
      <c r="I192" s="10">
        <v>0</v>
      </c>
      <c r="J192" s="10">
        <v>0</v>
      </c>
      <c r="K192" s="10">
        <v>1002900</v>
      </c>
      <c r="L192" s="10">
        <v>0</v>
      </c>
      <c r="M192" s="10">
        <v>0</v>
      </c>
    </row>
    <row r="193" spans="1:13" x14ac:dyDescent="0.3">
      <c r="A193" s="10">
        <v>2920</v>
      </c>
      <c r="B193" s="10" t="s">
        <v>394</v>
      </c>
      <c r="C193" s="10" t="s">
        <v>168</v>
      </c>
      <c r="D193" s="10"/>
      <c r="E193" s="10">
        <v>10</v>
      </c>
      <c r="F193" s="10">
        <v>6</v>
      </c>
      <c r="G193" s="10">
        <v>4</v>
      </c>
      <c r="H193" s="10">
        <v>1</v>
      </c>
      <c r="I193" s="10">
        <v>0</v>
      </c>
      <c r="J193" s="10">
        <v>0</v>
      </c>
      <c r="K193" s="10">
        <v>1006600</v>
      </c>
      <c r="L193" s="10">
        <v>0</v>
      </c>
      <c r="M193" s="10">
        <v>0</v>
      </c>
    </row>
    <row r="194" spans="1:13" x14ac:dyDescent="0.3">
      <c r="A194" s="10">
        <v>128</v>
      </c>
      <c r="B194" s="10" t="s">
        <v>169</v>
      </c>
      <c r="C194" s="10"/>
      <c r="D194" s="10"/>
      <c r="E194" s="10">
        <v>10</v>
      </c>
      <c r="F194" s="10">
        <v>6</v>
      </c>
      <c r="G194" s="10">
        <v>5</v>
      </c>
      <c r="H194" s="10">
        <v>128</v>
      </c>
      <c r="I194" s="10">
        <v>0</v>
      </c>
      <c r="J194" s="10">
        <v>0</v>
      </c>
      <c r="K194" s="10">
        <v>1002800</v>
      </c>
      <c r="L194" s="10">
        <v>0</v>
      </c>
      <c r="M194" s="10">
        <v>0</v>
      </c>
    </row>
    <row r="195" spans="1:13" x14ac:dyDescent="0.3">
      <c r="A195" s="10">
        <v>574</v>
      </c>
      <c r="B195" s="10" t="s">
        <v>170</v>
      </c>
      <c r="C195" s="10"/>
      <c r="D195" s="10"/>
      <c r="E195" s="10">
        <v>10</v>
      </c>
      <c r="F195" s="10">
        <v>6</v>
      </c>
      <c r="G195" s="10">
        <v>6</v>
      </c>
      <c r="H195" s="10">
        <v>136</v>
      </c>
      <c r="I195" s="10">
        <v>0</v>
      </c>
      <c r="J195" s="10">
        <v>0</v>
      </c>
      <c r="K195" s="10">
        <v>1002940</v>
      </c>
      <c r="L195" s="10">
        <v>0</v>
      </c>
      <c r="M195" s="10">
        <v>0</v>
      </c>
    </row>
    <row r="196" spans="1:13" x14ac:dyDescent="0.3">
      <c r="A196" s="10">
        <v>878</v>
      </c>
      <c r="B196" s="10" t="s">
        <v>171</v>
      </c>
      <c r="C196" s="10"/>
      <c r="D196" s="10"/>
      <c r="E196" s="10">
        <v>10</v>
      </c>
      <c r="F196" s="10">
        <v>6</v>
      </c>
      <c r="G196" s="10">
        <v>7</v>
      </c>
      <c r="H196" s="10">
        <v>128</v>
      </c>
      <c r="I196" s="10">
        <v>0</v>
      </c>
      <c r="J196" s="10">
        <v>0</v>
      </c>
      <c r="K196" s="10">
        <v>999440</v>
      </c>
      <c r="L196" s="10">
        <v>0</v>
      </c>
      <c r="M196" s="10">
        <v>0</v>
      </c>
    </row>
    <row r="197" spans="1:13" x14ac:dyDescent="0.3">
      <c r="A197" s="10">
        <v>181</v>
      </c>
      <c r="B197" s="10" t="s">
        <v>232</v>
      </c>
      <c r="C197" s="10" t="s">
        <v>100</v>
      </c>
      <c r="D197" s="10"/>
      <c r="E197" s="10">
        <v>10</v>
      </c>
      <c r="F197" s="10">
        <v>6</v>
      </c>
      <c r="G197" s="10">
        <v>8</v>
      </c>
      <c r="H197" s="10">
        <v>128</v>
      </c>
      <c r="I197" s="10">
        <v>0</v>
      </c>
      <c r="J197" s="10">
        <v>0</v>
      </c>
      <c r="K197" s="10">
        <v>1008200</v>
      </c>
      <c r="L197" s="10">
        <v>0</v>
      </c>
      <c r="M197" s="10">
        <v>0</v>
      </c>
    </row>
    <row r="198" spans="1:13" x14ac:dyDescent="0.3">
      <c r="A198" s="10">
        <v>513</v>
      </c>
      <c r="B198" s="10" t="s">
        <v>245</v>
      </c>
      <c r="C198" s="10" t="s">
        <v>172</v>
      </c>
      <c r="D198" s="10"/>
      <c r="E198" s="10">
        <v>10</v>
      </c>
      <c r="F198" s="10">
        <v>6</v>
      </c>
      <c r="G198" s="10">
        <v>9</v>
      </c>
      <c r="H198" s="10">
        <v>128</v>
      </c>
      <c r="I198" s="10">
        <v>0</v>
      </c>
      <c r="J198" s="10">
        <v>0</v>
      </c>
      <c r="K198" s="10">
        <v>1006120</v>
      </c>
      <c r="L198" s="10">
        <v>0</v>
      </c>
      <c r="M198" s="10">
        <v>0</v>
      </c>
    </row>
    <row r="199" spans="1:13" x14ac:dyDescent="0.3">
      <c r="A199" s="10">
        <v>571</v>
      </c>
      <c r="B199" s="10" t="s">
        <v>395</v>
      </c>
      <c r="C199" s="10" t="s">
        <v>173</v>
      </c>
      <c r="D199" s="10"/>
      <c r="E199" s="10">
        <v>10</v>
      </c>
      <c r="F199" s="10">
        <v>6</v>
      </c>
      <c r="G199" s="10">
        <v>10</v>
      </c>
      <c r="H199" s="10">
        <v>128</v>
      </c>
      <c r="I199" s="10">
        <v>0</v>
      </c>
      <c r="J199" s="10">
        <v>0</v>
      </c>
      <c r="K199" s="10">
        <v>1000100</v>
      </c>
      <c r="L199" s="10">
        <v>0</v>
      </c>
      <c r="M199" s="10">
        <v>0</v>
      </c>
    </row>
    <row r="200" spans="1:13" x14ac:dyDescent="0.3">
      <c r="A200" s="10">
        <v>943</v>
      </c>
      <c r="B200" s="10" t="s">
        <v>396</v>
      </c>
      <c r="C200" s="10" t="s">
        <v>174</v>
      </c>
      <c r="D200" s="10"/>
      <c r="E200" s="10">
        <v>10</v>
      </c>
      <c r="F200" s="10">
        <v>6</v>
      </c>
      <c r="G200" s="10">
        <v>11</v>
      </c>
      <c r="H200" s="10">
        <v>192</v>
      </c>
      <c r="I200" s="10">
        <v>0</v>
      </c>
      <c r="J200" s="10">
        <v>0</v>
      </c>
      <c r="K200" s="10">
        <v>1002910</v>
      </c>
      <c r="L200" s="10">
        <v>0</v>
      </c>
      <c r="M200" s="10">
        <v>0</v>
      </c>
    </row>
    <row r="201" spans="1:13" x14ac:dyDescent="0.3">
      <c r="A201" s="10">
        <v>194</v>
      </c>
      <c r="B201" s="10" t="s">
        <v>175</v>
      </c>
      <c r="C201" s="10"/>
      <c r="D201" s="10"/>
      <c r="E201" s="10">
        <v>10</v>
      </c>
      <c r="F201" s="10">
        <v>6</v>
      </c>
      <c r="G201" s="10">
        <v>12</v>
      </c>
      <c r="H201" s="10">
        <v>128</v>
      </c>
      <c r="I201" s="10">
        <v>0</v>
      </c>
      <c r="J201" s="10">
        <v>0</v>
      </c>
      <c r="K201" s="10">
        <v>1003560</v>
      </c>
      <c r="L201" s="10">
        <v>0</v>
      </c>
      <c r="M201" s="10">
        <v>0</v>
      </c>
    </row>
    <row r="202" spans="1:13" x14ac:dyDescent="0.3">
      <c r="A202" s="10">
        <v>2938</v>
      </c>
      <c r="B202" s="10" t="s">
        <v>397</v>
      </c>
      <c r="C202" s="10" t="s">
        <v>176</v>
      </c>
      <c r="D202" s="10"/>
      <c r="E202" s="10">
        <v>10</v>
      </c>
      <c r="F202" s="10">
        <v>6</v>
      </c>
      <c r="G202" s="10">
        <v>13</v>
      </c>
      <c r="H202" s="10">
        <v>128</v>
      </c>
      <c r="I202" s="10">
        <v>0</v>
      </c>
      <c r="J202" s="10">
        <v>0</v>
      </c>
      <c r="K202" s="10">
        <v>1002300</v>
      </c>
      <c r="L202" s="10">
        <v>0</v>
      </c>
      <c r="M202" s="10">
        <v>0</v>
      </c>
    </row>
    <row r="203" spans="1:13" x14ac:dyDescent="0.3">
      <c r="A203" s="10">
        <v>452</v>
      </c>
      <c r="B203" s="10" t="s">
        <v>398</v>
      </c>
      <c r="C203" s="10"/>
      <c r="D203" s="10"/>
      <c r="E203" s="10">
        <v>10</v>
      </c>
      <c r="F203" s="10">
        <v>6</v>
      </c>
      <c r="G203" s="10">
        <v>14</v>
      </c>
      <c r="H203" s="10">
        <v>128</v>
      </c>
      <c r="I203" s="10">
        <v>0</v>
      </c>
      <c r="J203" s="10">
        <v>0</v>
      </c>
      <c r="K203" s="10">
        <v>1005150</v>
      </c>
      <c r="L203" s="10">
        <v>0</v>
      </c>
      <c r="M203" s="10">
        <v>0</v>
      </c>
    </row>
    <row r="204" spans="1:13" x14ac:dyDescent="0.3">
      <c r="A204" s="10">
        <v>2222</v>
      </c>
      <c r="B204" s="10" t="s">
        <v>244</v>
      </c>
      <c r="C204" s="10" t="s">
        <v>177</v>
      </c>
      <c r="D204" s="10"/>
      <c r="E204" s="10">
        <v>10</v>
      </c>
      <c r="F204" s="10">
        <v>6</v>
      </c>
      <c r="G204" s="10">
        <v>15</v>
      </c>
      <c r="H204" s="10">
        <v>18</v>
      </c>
      <c r="I204" s="10">
        <v>0</v>
      </c>
      <c r="J204" s="10">
        <v>0</v>
      </c>
      <c r="K204" s="10">
        <v>1006600</v>
      </c>
      <c r="L204" s="10">
        <v>0</v>
      </c>
      <c r="M204" s="10">
        <v>0</v>
      </c>
    </row>
    <row r="205" spans="1:13" ht="18.75" x14ac:dyDescent="0.3">
      <c r="A205" s="10">
        <v>958</v>
      </c>
      <c r="B205" s="10" t="s">
        <v>269</v>
      </c>
      <c r="C205" s="10" t="s">
        <v>26</v>
      </c>
      <c r="D205" s="10"/>
      <c r="E205" s="10">
        <v>10</v>
      </c>
      <c r="F205" s="10">
        <v>6</v>
      </c>
      <c r="G205" s="10">
        <v>16</v>
      </c>
      <c r="H205" s="10">
        <v>128</v>
      </c>
      <c r="I205" s="10">
        <v>0</v>
      </c>
      <c r="J205" s="10">
        <v>0</v>
      </c>
      <c r="K205" s="10">
        <v>1002000</v>
      </c>
      <c r="L205" s="10">
        <v>0</v>
      </c>
      <c r="M205" s="10">
        <v>0</v>
      </c>
    </row>
    <row r="206" spans="1:13" x14ac:dyDescent="0.3">
      <c r="A206" s="10">
        <v>392</v>
      </c>
      <c r="B206" s="10" t="s">
        <v>399</v>
      </c>
      <c r="C206" s="10" t="s">
        <v>178</v>
      </c>
      <c r="D206" s="10"/>
      <c r="E206" s="10">
        <v>10</v>
      </c>
      <c r="F206" s="10">
        <v>6</v>
      </c>
      <c r="G206" s="10">
        <v>17</v>
      </c>
      <c r="H206" s="10">
        <v>128</v>
      </c>
      <c r="I206" s="10">
        <v>0</v>
      </c>
      <c r="J206" s="10">
        <v>0</v>
      </c>
      <c r="K206" s="10">
        <v>1004950</v>
      </c>
      <c r="L206" s="10">
        <v>0</v>
      </c>
      <c r="M206" s="10">
        <v>0</v>
      </c>
    </row>
    <row r="207" spans="1:13" x14ac:dyDescent="0.3">
      <c r="A207" s="10">
        <v>714</v>
      </c>
      <c r="B207" s="10" t="s">
        <v>179</v>
      </c>
      <c r="C207" s="10"/>
      <c r="D207" s="10"/>
      <c r="E207" s="10">
        <v>10</v>
      </c>
      <c r="F207" s="10">
        <v>6</v>
      </c>
      <c r="G207" s="10">
        <v>18</v>
      </c>
      <c r="H207" s="10">
        <v>128</v>
      </c>
      <c r="I207" s="10">
        <v>0</v>
      </c>
      <c r="J207" s="10">
        <v>0</v>
      </c>
      <c r="K207" s="10">
        <v>1004680</v>
      </c>
      <c r="L207" s="10">
        <v>0</v>
      </c>
      <c r="M207" s="10">
        <v>0</v>
      </c>
    </row>
    <row r="208" spans="1:13" x14ac:dyDescent="0.3">
      <c r="A208" s="10">
        <v>1</v>
      </c>
      <c r="B208" s="10" t="s">
        <v>400</v>
      </c>
      <c r="C208" s="10" t="s">
        <v>180</v>
      </c>
      <c r="D208" s="10"/>
      <c r="E208" s="10">
        <v>10</v>
      </c>
      <c r="F208" s="10">
        <v>6</v>
      </c>
      <c r="G208" s="10">
        <v>19</v>
      </c>
      <c r="H208" s="10">
        <v>128</v>
      </c>
      <c r="I208" s="10">
        <v>0</v>
      </c>
      <c r="J208" s="10">
        <v>0</v>
      </c>
      <c r="K208" s="10">
        <v>1002900</v>
      </c>
      <c r="L208" s="10">
        <v>0</v>
      </c>
      <c r="M208" s="10">
        <v>0</v>
      </c>
    </row>
    <row r="209" spans="1:13" x14ac:dyDescent="0.3">
      <c r="A209" s="11">
        <v>131</v>
      </c>
      <c r="B209" s="11" t="s">
        <v>181</v>
      </c>
      <c r="C209" s="11"/>
      <c r="D209" s="11"/>
      <c r="E209" s="11">
        <v>10</v>
      </c>
      <c r="F209" s="11">
        <v>7</v>
      </c>
      <c r="G209" s="11">
        <v>0</v>
      </c>
      <c r="H209" s="11">
        <v>128</v>
      </c>
      <c r="I209" s="11">
        <v>0</v>
      </c>
      <c r="J209" s="11">
        <v>0</v>
      </c>
      <c r="K209" s="11">
        <v>1003040</v>
      </c>
      <c r="L209" s="11">
        <v>0</v>
      </c>
      <c r="M209" s="11">
        <v>0</v>
      </c>
    </row>
    <row r="210" spans="1:13" x14ac:dyDescent="0.3">
      <c r="A210" s="11">
        <v>73</v>
      </c>
      <c r="B210" s="11" t="s">
        <v>97</v>
      </c>
      <c r="C210" s="11"/>
      <c r="D210" s="11"/>
      <c r="E210" s="11">
        <v>10</v>
      </c>
      <c r="F210" s="11">
        <v>7</v>
      </c>
      <c r="G210" s="11">
        <v>1</v>
      </c>
      <c r="H210" s="11">
        <v>128</v>
      </c>
      <c r="I210" s="11">
        <v>0</v>
      </c>
      <c r="J210" s="11">
        <v>0</v>
      </c>
      <c r="K210" s="11">
        <v>1001340</v>
      </c>
      <c r="L210" s="11">
        <v>0</v>
      </c>
      <c r="M210" s="11">
        <v>0</v>
      </c>
    </row>
    <row r="211" spans="1:13" x14ac:dyDescent="0.3">
      <c r="A211" s="11">
        <v>2425</v>
      </c>
      <c r="B211" s="11" t="s">
        <v>401</v>
      </c>
      <c r="C211" s="11" t="s">
        <v>182</v>
      </c>
      <c r="D211" s="11"/>
      <c r="E211" s="11">
        <v>10</v>
      </c>
      <c r="F211" s="11">
        <v>7</v>
      </c>
      <c r="G211" s="11">
        <v>2</v>
      </c>
      <c r="H211" s="11">
        <v>128</v>
      </c>
      <c r="I211" s="11">
        <v>0</v>
      </c>
      <c r="J211" s="11">
        <v>0</v>
      </c>
      <c r="K211" s="11">
        <v>1003880</v>
      </c>
      <c r="L211" s="11">
        <v>0</v>
      </c>
      <c r="M211" s="11">
        <v>0</v>
      </c>
    </row>
    <row r="212" spans="1:13" x14ac:dyDescent="0.3">
      <c r="A212" s="11">
        <v>734</v>
      </c>
      <c r="B212" s="11" t="s">
        <v>402</v>
      </c>
      <c r="C212" s="11" t="s">
        <v>183</v>
      </c>
      <c r="D212" s="11"/>
      <c r="E212" s="11">
        <v>10</v>
      </c>
      <c r="F212" s="11">
        <v>7</v>
      </c>
      <c r="G212" s="11">
        <v>3</v>
      </c>
      <c r="H212" s="11">
        <v>32</v>
      </c>
      <c r="I212" s="11">
        <v>0</v>
      </c>
      <c r="J212" s="11">
        <v>0</v>
      </c>
      <c r="K212" s="11">
        <v>1004300</v>
      </c>
      <c r="L212" s="11">
        <v>0</v>
      </c>
      <c r="M212" s="11">
        <v>0</v>
      </c>
    </row>
    <row r="213" spans="1:13" x14ac:dyDescent="0.3">
      <c r="A213" s="11">
        <v>2414</v>
      </c>
      <c r="B213" s="11" t="s">
        <v>256</v>
      </c>
      <c r="C213" s="11" t="s">
        <v>184</v>
      </c>
      <c r="D213" s="11"/>
      <c r="E213" s="11">
        <v>10</v>
      </c>
      <c r="F213" s="11">
        <v>7</v>
      </c>
      <c r="G213" s="11">
        <v>4</v>
      </c>
      <c r="H213" s="11">
        <v>32</v>
      </c>
      <c r="I213" s="11">
        <v>0</v>
      </c>
      <c r="J213" s="11">
        <v>0</v>
      </c>
      <c r="K213" s="11">
        <v>1004730</v>
      </c>
      <c r="L213" s="11">
        <v>0</v>
      </c>
      <c r="M213" s="11">
        <v>0</v>
      </c>
    </row>
    <row r="214" spans="1:13" x14ac:dyDescent="0.3">
      <c r="A214" s="11">
        <v>816</v>
      </c>
      <c r="B214" s="11" t="s">
        <v>218</v>
      </c>
      <c r="C214" s="11" t="s">
        <v>21</v>
      </c>
      <c r="D214" s="11"/>
      <c r="E214" s="11">
        <v>10</v>
      </c>
      <c r="F214" s="11">
        <v>7</v>
      </c>
      <c r="G214" s="11">
        <v>5</v>
      </c>
      <c r="H214" s="11">
        <v>128</v>
      </c>
      <c r="I214" s="11">
        <v>0</v>
      </c>
      <c r="J214" s="11">
        <v>0</v>
      </c>
      <c r="K214" s="11">
        <v>996600</v>
      </c>
      <c r="L214" s="11">
        <v>0</v>
      </c>
      <c r="M214" s="11">
        <v>0</v>
      </c>
    </row>
    <row r="215" spans="1:13" x14ac:dyDescent="0.3">
      <c r="A215" s="11">
        <v>779</v>
      </c>
      <c r="B215" s="11" t="s">
        <v>257</v>
      </c>
      <c r="C215" s="11" t="s">
        <v>185</v>
      </c>
      <c r="D215" s="11"/>
      <c r="E215" s="11">
        <v>10</v>
      </c>
      <c r="F215" s="11">
        <v>7</v>
      </c>
      <c r="G215" s="11">
        <v>6</v>
      </c>
      <c r="H215" s="11">
        <v>128</v>
      </c>
      <c r="I215" s="11">
        <v>0</v>
      </c>
      <c r="J215" s="11">
        <v>0</v>
      </c>
      <c r="K215" s="11">
        <v>1003460</v>
      </c>
      <c r="L215" s="11">
        <v>0</v>
      </c>
      <c r="M215" s="11">
        <v>0</v>
      </c>
    </row>
    <row r="216" spans="1:13" x14ac:dyDescent="0.3">
      <c r="A216" s="11">
        <v>2730</v>
      </c>
      <c r="B216" s="11" t="s">
        <v>243</v>
      </c>
      <c r="C216" s="11" t="s">
        <v>186</v>
      </c>
      <c r="D216" s="11"/>
      <c r="E216" s="11">
        <v>10</v>
      </c>
      <c r="F216" s="11">
        <v>7</v>
      </c>
      <c r="G216" s="11">
        <v>7</v>
      </c>
      <c r="H216" s="11">
        <v>8</v>
      </c>
      <c r="I216" s="11">
        <v>0</v>
      </c>
      <c r="J216" s="11">
        <v>0</v>
      </c>
      <c r="K216" s="11">
        <v>1005890</v>
      </c>
      <c r="L216" s="11">
        <v>0</v>
      </c>
      <c r="M216" s="11">
        <v>0</v>
      </c>
    </row>
    <row r="217" spans="1:13" x14ac:dyDescent="0.3">
      <c r="A217" s="11">
        <v>724</v>
      </c>
      <c r="B217" s="11" t="s">
        <v>403</v>
      </c>
      <c r="C217" s="11" t="s">
        <v>187</v>
      </c>
      <c r="D217" s="11"/>
      <c r="E217" s="11">
        <v>10</v>
      </c>
      <c r="F217" s="11">
        <v>7</v>
      </c>
      <c r="G217" s="11">
        <v>8</v>
      </c>
      <c r="H217" s="11">
        <v>128</v>
      </c>
      <c r="I217" s="11">
        <v>0</v>
      </c>
      <c r="J217" s="11">
        <v>0</v>
      </c>
      <c r="K217" s="11">
        <v>1003030</v>
      </c>
      <c r="L217" s="11">
        <v>0</v>
      </c>
      <c r="M217" s="11">
        <v>0</v>
      </c>
    </row>
    <row r="218" spans="1:13" x14ac:dyDescent="0.3">
      <c r="A218" s="11">
        <v>879</v>
      </c>
      <c r="B218" s="11" t="s">
        <v>404</v>
      </c>
      <c r="C218" s="11" t="s">
        <v>188</v>
      </c>
      <c r="D218" s="11"/>
      <c r="E218" s="11">
        <v>10</v>
      </c>
      <c r="F218" s="11">
        <v>7</v>
      </c>
      <c r="G218" s="11">
        <v>9</v>
      </c>
      <c r="H218" s="11">
        <v>128</v>
      </c>
      <c r="I218" s="11">
        <v>0</v>
      </c>
      <c r="J218" s="11">
        <v>0</v>
      </c>
      <c r="K218" s="11">
        <v>1003860</v>
      </c>
      <c r="L218" s="11">
        <v>0</v>
      </c>
      <c r="M218" s="11">
        <v>0</v>
      </c>
    </row>
    <row r="219" spans="1:13" x14ac:dyDescent="0.3">
      <c r="A219" s="11">
        <v>719</v>
      </c>
      <c r="B219" s="11" t="s">
        <v>405</v>
      </c>
      <c r="C219" s="11" t="s">
        <v>189</v>
      </c>
      <c r="D219" s="11"/>
      <c r="E219" s="11">
        <v>10</v>
      </c>
      <c r="F219" s="11">
        <v>7</v>
      </c>
      <c r="G219" s="11">
        <v>10</v>
      </c>
      <c r="H219" s="11">
        <v>128</v>
      </c>
      <c r="I219" s="11">
        <v>0</v>
      </c>
      <c r="J219" s="11">
        <v>0</v>
      </c>
      <c r="K219" s="11">
        <v>1005410</v>
      </c>
      <c r="L219" s="11">
        <v>0</v>
      </c>
      <c r="M219" s="11">
        <v>0</v>
      </c>
    </row>
    <row r="220" spans="1:13" x14ac:dyDescent="0.3">
      <c r="A220" s="11">
        <v>456</v>
      </c>
      <c r="B220" s="11" t="s">
        <v>190</v>
      </c>
      <c r="C220" s="11"/>
      <c r="D220" s="11"/>
      <c r="E220" s="11">
        <v>10</v>
      </c>
      <c r="F220" s="11">
        <v>7</v>
      </c>
      <c r="G220" s="11">
        <v>11</v>
      </c>
      <c r="H220" s="11">
        <v>32</v>
      </c>
      <c r="I220" s="11">
        <v>0</v>
      </c>
      <c r="J220" s="11">
        <v>0</v>
      </c>
      <c r="K220" s="11">
        <v>1007000</v>
      </c>
      <c r="L220" s="11">
        <v>0</v>
      </c>
      <c r="M220" s="11">
        <v>0</v>
      </c>
    </row>
    <row r="221" spans="1:13" x14ac:dyDescent="0.3">
      <c r="A221" s="11">
        <v>269</v>
      </c>
      <c r="B221" s="11" t="s">
        <v>406</v>
      </c>
      <c r="C221" s="13" t="s">
        <v>250</v>
      </c>
      <c r="D221" s="13"/>
      <c r="E221" s="13">
        <v>10</v>
      </c>
      <c r="F221" s="13">
        <v>9</v>
      </c>
      <c r="G221" s="11">
        <v>12</v>
      </c>
      <c r="H221" s="11">
        <v>16</v>
      </c>
      <c r="I221" s="11">
        <v>1</v>
      </c>
      <c r="J221" s="11">
        <v>0</v>
      </c>
      <c r="K221" s="11">
        <v>1002100</v>
      </c>
      <c r="L221" s="11">
        <v>0</v>
      </c>
      <c r="M221" s="11">
        <v>0</v>
      </c>
    </row>
    <row r="222" spans="1:13" x14ac:dyDescent="0.3">
      <c r="A222" s="11">
        <v>2775</v>
      </c>
      <c r="B222" s="11" t="s">
        <v>267</v>
      </c>
      <c r="C222" s="11" t="s">
        <v>191</v>
      </c>
      <c r="D222" s="11"/>
      <c r="E222" s="11">
        <v>10</v>
      </c>
      <c r="F222" s="11">
        <v>7</v>
      </c>
      <c r="G222" s="11">
        <v>13</v>
      </c>
      <c r="H222" s="11">
        <v>128</v>
      </c>
      <c r="I222" s="11">
        <v>0</v>
      </c>
      <c r="J222" s="11">
        <v>0</v>
      </c>
      <c r="K222" s="11">
        <v>1001640</v>
      </c>
      <c r="L222" s="11">
        <v>0</v>
      </c>
      <c r="M222" s="11">
        <v>0</v>
      </c>
    </row>
    <row r="223" spans="1:13" x14ac:dyDescent="0.3">
      <c r="A223" s="11">
        <v>775</v>
      </c>
      <c r="B223" s="11" t="s">
        <v>268</v>
      </c>
      <c r="C223" s="11" t="s">
        <v>191</v>
      </c>
      <c r="D223" s="11"/>
      <c r="E223" s="11">
        <v>10</v>
      </c>
      <c r="F223" s="11">
        <v>7</v>
      </c>
      <c r="G223" s="11">
        <v>14</v>
      </c>
      <c r="H223" s="11">
        <v>128</v>
      </c>
      <c r="I223" s="11">
        <v>0</v>
      </c>
      <c r="J223" s="11">
        <v>0</v>
      </c>
      <c r="K223" s="11">
        <v>1006540</v>
      </c>
      <c r="L223" s="11">
        <v>0</v>
      </c>
      <c r="M223" s="11">
        <v>0</v>
      </c>
    </row>
    <row r="224" spans="1:13" x14ac:dyDescent="0.3">
      <c r="A224" s="11">
        <v>2118</v>
      </c>
      <c r="B224" s="11" t="s">
        <v>407</v>
      </c>
      <c r="C224" s="11" t="s">
        <v>192</v>
      </c>
      <c r="D224" s="11"/>
      <c r="E224" s="11">
        <v>10</v>
      </c>
      <c r="F224" s="11">
        <v>7</v>
      </c>
      <c r="G224" s="11">
        <v>15</v>
      </c>
      <c r="H224" s="11">
        <v>9</v>
      </c>
      <c r="I224" s="11">
        <v>0</v>
      </c>
      <c r="J224" s="11">
        <v>0</v>
      </c>
      <c r="K224" s="11">
        <v>1001620</v>
      </c>
      <c r="L224" s="11">
        <v>0</v>
      </c>
      <c r="M224" s="11">
        <v>0</v>
      </c>
    </row>
    <row r="225" spans="1:13" x14ac:dyDescent="0.3">
      <c r="A225" s="11">
        <v>686</v>
      </c>
      <c r="B225" s="11" t="s">
        <v>408</v>
      </c>
      <c r="C225" s="11"/>
      <c r="D225" s="11"/>
      <c r="E225" s="11">
        <v>10</v>
      </c>
      <c r="F225" s="11">
        <v>7</v>
      </c>
      <c r="G225" s="11">
        <v>16</v>
      </c>
      <c r="H225" s="11">
        <v>128</v>
      </c>
      <c r="I225" s="11">
        <v>0</v>
      </c>
      <c r="J225" s="11">
        <v>0</v>
      </c>
      <c r="K225" s="11">
        <v>1004700</v>
      </c>
      <c r="L225" s="11">
        <v>0</v>
      </c>
      <c r="M225" s="11">
        <v>0</v>
      </c>
    </row>
    <row r="226" spans="1:13" x14ac:dyDescent="0.3">
      <c r="A226" s="11">
        <v>2448</v>
      </c>
      <c r="B226" s="11" t="s">
        <v>409</v>
      </c>
      <c r="C226" s="11" t="s">
        <v>193</v>
      </c>
      <c r="D226" s="11"/>
      <c r="E226" s="11">
        <v>10</v>
      </c>
      <c r="F226" s="11">
        <v>7</v>
      </c>
      <c r="G226" s="11">
        <v>17</v>
      </c>
      <c r="H226" s="11">
        <v>128</v>
      </c>
      <c r="I226" s="11">
        <v>0</v>
      </c>
      <c r="J226" s="11">
        <v>0</v>
      </c>
      <c r="K226" s="11">
        <v>1004730</v>
      </c>
      <c r="L226" s="11">
        <v>0</v>
      </c>
      <c r="M226" s="11">
        <v>0</v>
      </c>
    </row>
    <row r="227" spans="1:13" x14ac:dyDescent="0.3">
      <c r="A227" s="11">
        <v>2361</v>
      </c>
      <c r="B227" s="11" t="s">
        <v>194</v>
      </c>
      <c r="C227" s="11"/>
      <c r="D227" s="11"/>
      <c r="E227" s="11">
        <v>10</v>
      </c>
      <c r="F227" s="11">
        <v>7</v>
      </c>
      <c r="G227" s="11">
        <v>18</v>
      </c>
      <c r="H227" s="11">
        <v>16</v>
      </c>
      <c r="I227" s="11">
        <v>0</v>
      </c>
      <c r="J227" s="11">
        <v>0</v>
      </c>
      <c r="K227" s="11">
        <v>1006550</v>
      </c>
      <c r="L227" s="11">
        <v>0</v>
      </c>
      <c r="M227" s="11">
        <v>0</v>
      </c>
    </row>
    <row r="228" spans="1:13" x14ac:dyDescent="0.3">
      <c r="A228" s="11">
        <v>2156</v>
      </c>
      <c r="B228" s="11" t="s">
        <v>195</v>
      </c>
      <c r="C228" s="11"/>
      <c r="D228" s="11"/>
      <c r="E228" s="11">
        <v>10</v>
      </c>
      <c r="F228" s="11">
        <v>7</v>
      </c>
      <c r="G228" s="11">
        <v>19</v>
      </c>
      <c r="H228" s="11">
        <v>16</v>
      </c>
      <c r="I228" s="11">
        <v>0</v>
      </c>
      <c r="J228" s="11">
        <v>0</v>
      </c>
      <c r="K228" s="11">
        <v>1003700</v>
      </c>
      <c r="L228" s="11">
        <v>0</v>
      </c>
      <c r="M228" s="11">
        <v>0</v>
      </c>
    </row>
    <row r="229" spans="1:13" x14ac:dyDescent="0.3">
      <c r="A229" s="11">
        <v>2060</v>
      </c>
      <c r="B229" s="11" t="s">
        <v>410</v>
      </c>
      <c r="C229" s="11" t="s">
        <v>196</v>
      </c>
      <c r="D229" s="11"/>
      <c r="E229" s="11">
        <v>10</v>
      </c>
      <c r="F229" s="11">
        <v>7</v>
      </c>
      <c r="G229" s="11">
        <v>20</v>
      </c>
      <c r="H229" s="11">
        <v>128</v>
      </c>
      <c r="I229" s="11">
        <v>0</v>
      </c>
      <c r="J229" s="11">
        <v>0</v>
      </c>
      <c r="K229" s="11">
        <v>989100</v>
      </c>
      <c r="L229" s="11">
        <v>0</v>
      </c>
      <c r="M229" s="11">
        <v>0</v>
      </c>
    </row>
    <row r="230" spans="1:13" x14ac:dyDescent="0.3">
      <c r="A230" s="11">
        <v>929</v>
      </c>
      <c r="B230" s="11" t="s">
        <v>197</v>
      </c>
      <c r="C230" s="11"/>
      <c r="D230" s="11"/>
      <c r="E230" s="11">
        <v>10</v>
      </c>
      <c r="F230" s="11">
        <v>7</v>
      </c>
      <c r="G230" s="11">
        <v>21</v>
      </c>
      <c r="H230" s="11">
        <v>32</v>
      </c>
      <c r="I230" s="11">
        <v>0</v>
      </c>
      <c r="J230" s="11">
        <v>0</v>
      </c>
      <c r="K230" s="11">
        <v>1001720</v>
      </c>
      <c r="L230" s="11">
        <v>0</v>
      </c>
      <c r="M230" s="11">
        <v>0</v>
      </c>
    </row>
    <row r="231" spans="1:13" x14ac:dyDescent="0.3">
      <c r="A231" s="12">
        <v>695</v>
      </c>
      <c r="B231" s="24" t="s">
        <v>411</v>
      </c>
      <c r="C231" s="12" t="s">
        <v>198</v>
      </c>
      <c r="D231" s="12"/>
      <c r="E231" s="12">
        <v>10</v>
      </c>
      <c r="F231" s="12">
        <v>8</v>
      </c>
      <c r="G231" s="12">
        <v>0</v>
      </c>
      <c r="H231" s="12">
        <v>8</v>
      </c>
      <c r="I231" s="12">
        <v>0</v>
      </c>
      <c r="J231" s="12">
        <v>0</v>
      </c>
      <c r="K231" s="12">
        <v>1002710</v>
      </c>
      <c r="L231" s="12">
        <v>0</v>
      </c>
      <c r="M231" s="12">
        <v>0</v>
      </c>
    </row>
    <row r="232" spans="1:13" x14ac:dyDescent="0.3">
      <c r="A232" s="12">
        <v>2371</v>
      </c>
      <c r="B232" s="12" t="s">
        <v>412</v>
      </c>
      <c r="C232" s="12" t="s">
        <v>199</v>
      </c>
      <c r="D232" s="12"/>
      <c r="E232" s="12">
        <v>10</v>
      </c>
      <c r="F232" s="12">
        <v>8</v>
      </c>
      <c r="G232" s="12">
        <v>1</v>
      </c>
      <c r="H232" s="12">
        <v>128</v>
      </c>
      <c r="I232" s="12">
        <v>2</v>
      </c>
      <c r="J232" s="12">
        <v>0</v>
      </c>
      <c r="K232" s="12">
        <v>1005930</v>
      </c>
      <c r="L232" s="12">
        <v>0</v>
      </c>
      <c r="M232" s="12">
        <v>0</v>
      </c>
    </row>
    <row r="233" spans="1:13" x14ac:dyDescent="0.3">
      <c r="A233" s="12">
        <v>371</v>
      </c>
      <c r="B233" s="12" t="s">
        <v>247</v>
      </c>
      <c r="C233" s="12" t="s">
        <v>199</v>
      </c>
      <c r="D233" s="12"/>
      <c r="E233" s="12">
        <v>10</v>
      </c>
      <c r="F233" s="12">
        <v>8</v>
      </c>
      <c r="G233" s="12">
        <v>2</v>
      </c>
      <c r="H233" s="12">
        <v>128</v>
      </c>
      <c r="I233" s="12">
        <v>2</v>
      </c>
      <c r="J233" s="12">
        <v>0</v>
      </c>
      <c r="K233" s="12">
        <v>1002320</v>
      </c>
      <c r="L233" s="12">
        <v>0</v>
      </c>
      <c r="M233" s="12">
        <v>0</v>
      </c>
    </row>
    <row r="234" spans="1:13" x14ac:dyDescent="0.3">
      <c r="A234" s="12">
        <v>288</v>
      </c>
      <c r="B234" s="12" t="s">
        <v>200</v>
      </c>
      <c r="C234" s="12"/>
      <c r="D234" s="12"/>
      <c r="E234" s="12">
        <v>10</v>
      </c>
      <c r="F234" s="12">
        <v>8</v>
      </c>
      <c r="G234" s="12">
        <v>3</v>
      </c>
      <c r="H234" s="12">
        <v>128</v>
      </c>
      <c r="I234" s="12">
        <v>0</v>
      </c>
      <c r="J234" s="12">
        <v>0</v>
      </c>
      <c r="K234" s="12">
        <v>1003450</v>
      </c>
      <c r="L234" s="12">
        <v>0</v>
      </c>
      <c r="M234" s="12">
        <v>0</v>
      </c>
    </row>
    <row r="235" spans="1:13" x14ac:dyDescent="0.3">
      <c r="A235" s="12">
        <v>715</v>
      </c>
      <c r="B235" s="12" t="s">
        <v>201</v>
      </c>
      <c r="C235" s="12"/>
      <c r="D235" s="12"/>
      <c r="E235" s="12">
        <v>10</v>
      </c>
      <c r="F235" s="12">
        <v>8</v>
      </c>
      <c r="G235" s="12">
        <v>4</v>
      </c>
      <c r="H235" s="12">
        <v>128</v>
      </c>
      <c r="I235" s="12">
        <v>0</v>
      </c>
      <c r="J235" s="12">
        <v>0</v>
      </c>
      <c r="K235" s="12">
        <v>995320</v>
      </c>
      <c r="L235" s="12">
        <v>0</v>
      </c>
      <c r="M235" s="12">
        <v>0</v>
      </c>
    </row>
    <row r="236" spans="1:13" x14ac:dyDescent="0.3">
      <c r="A236" s="12">
        <v>641</v>
      </c>
      <c r="B236" s="12" t="s">
        <v>202</v>
      </c>
      <c r="C236" s="12"/>
      <c r="D236" s="12"/>
      <c r="E236" s="12">
        <v>10</v>
      </c>
      <c r="F236" s="12">
        <v>8</v>
      </c>
      <c r="G236" s="12">
        <v>5</v>
      </c>
      <c r="H236" s="12">
        <v>128</v>
      </c>
      <c r="I236" s="12">
        <v>0</v>
      </c>
      <c r="J236" s="12">
        <v>0</v>
      </c>
      <c r="K236" s="12">
        <v>989700</v>
      </c>
      <c r="L236" s="12">
        <v>0</v>
      </c>
      <c r="M236" s="12">
        <v>0</v>
      </c>
    </row>
    <row r="237" spans="1:13" x14ac:dyDescent="0.3">
      <c r="A237" s="12">
        <v>635</v>
      </c>
      <c r="B237" s="12" t="s">
        <v>248</v>
      </c>
      <c r="C237" s="12" t="s">
        <v>203</v>
      </c>
      <c r="D237" s="12"/>
      <c r="E237" s="12">
        <v>10</v>
      </c>
      <c r="F237" s="12">
        <v>8</v>
      </c>
      <c r="G237" s="12">
        <v>6</v>
      </c>
      <c r="H237" s="12">
        <v>128</v>
      </c>
      <c r="I237" s="12">
        <v>0</v>
      </c>
      <c r="J237" s="12">
        <v>0</v>
      </c>
      <c r="K237" s="12">
        <v>1002260</v>
      </c>
      <c r="L237" s="12">
        <v>0</v>
      </c>
      <c r="M237" s="12">
        <v>0</v>
      </c>
    </row>
    <row r="238" spans="1:13" x14ac:dyDescent="0.3">
      <c r="A238" s="12">
        <v>363</v>
      </c>
      <c r="B238" s="12" t="s">
        <v>204</v>
      </c>
      <c r="C238" s="12"/>
      <c r="D238" s="12"/>
      <c r="E238" s="12">
        <v>10</v>
      </c>
      <c r="F238" s="12">
        <v>8</v>
      </c>
      <c r="G238" s="12">
        <v>7</v>
      </c>
      <c r="H238" s="12">
        <v>16</v>
      </c>
      <c r="I238" s="12">
        <v>0</v>
      </c>
      <c r="J238" s="12">
        <v>0</v>
      </c>
      <c r="K238" s="12">
        <v>1002320</v>
      </c>
      <c r="L238" s="12">
        <v>0</v>
      </c>
      <c r="M238" s="12">
        <v>0</v>
      </c>
    </row>
    <row r="239" spans="1:13" x14ac:dyDescent="0.3">
      <c r="A239" s="12">
        <v>404</v>
      </c>
      <c r="B239" s="12" t="s">
        <v>413</v>
      </c>
      <c r="C239" s="12" t="s">
        <v>205</v>
      </c>
      <c r="D239" s="12"/>
      <c r="E239" s="12">
        <v>10</v>
      </c>
      <c r="F239" s="12">
        <v>8</v>
      </c>
      <c r="G239" s="12">
        <v>8</v>
      </c>
      <c r="H239" s="12">
        <v>128</v>
      </c>
      <c r="I239" s="12">
        <v>0</v>
      </c>
      <c r="J239" s="12">
        <v>0</v>
      </c>
      <c r="K239" s="12">
        <v>1001620</v>
      </c>
      <c r="L239" s="12">
        <v>0</v>
      </c>
      <c r="M239" s="12">
        <v>0</v>
      </c>
    </row>
    <row r="240" spans="1:13" x14ac:dyDescent="0.3">
      <c r="A240" s="12">
        <v>621</v>
      </c>
      <c r="B240" s="12" t="s">
        <v>414</v>
      </c>
      <c r="C240" s="12" t="s">
        <v>206</v>
      </c>
      <c r="D240" s="12"/>
      <c r="E240" s="12">
        <v>10</v>
      </c>
      <c r="F240" s="12">
        <v>8</v>
      </c>
      <c r="G240" s="12">
        <v>9</v>
      </c>
      <c r="H240" s="12">
        <v>6</v>
      </c>
      <c r="I240" s="12">
        <v>0</v>
      </c>
      <c r="J240" s="12">
        <v>0</v>
      </c>
      <c r="K240" s="12">
        <v>1009580</v>
      </c>
      <c r="L240" s="12">
        <v>0</v>
      </c>
      <c r="M240" s="12">
        <v>0</v>
      </c>
    </row>
    <row r="241" spans="1:13" x14ac:dyDescent="0.3">
      <c r="A241" s="12">
        <v>3020</v>
      </c>
      <c r="B241" s="24" t="s">
        <v>415</v>
      </c>
      <c r="C241" s="12" t="s">
        <v>207</v>
      </c>
      <c r="D241" s="12"/>
      <c r="E241" s="12">
        <v>10</v>
      </c>
      <c r="F241" s="12">
        <v>8</v>
      </c>
      <c r="G241" s="12">
        <v>10</v>
      </c>
      <c r="H241" s="12">
        <v>1</v>
      </c>
      <c r="I241" s="12">
        <v>2</v>
      </c>
      <c r="J241" s="12">
        <v>0</v>
      </c>
      <c r="K241" s="12">
        <v>1000600</v>
      </c>
      <c r="L241" s="12">
        <v>0</v>
      </c>
      <c r="M241" s="12">
        <v>0</v>
      </c>
    </row>
    <row r="242" spans="1:13" x14ac:dyDescent="0.3">
      <c r="A242" s="12">
        <v>2831</v>
      </c>
      <c r="B242" s="12" t="s">
        <v>258</v>
      </c>
      <c r="C242" s="12" t="s">
        <v>208</v>
      </c>
      <c r="D242" s="12"/>
      <c r="E242" s="12">
        <v>10</v>
      </c>
      <c r="F242" s="12">
        <v>8</v>
      </c>
      <c r="G242" s="12">
        <v>11</v>
      </c>
      <c r="H242" s="12">
        <v>6</v>
      </c>
      <c r="I242" s="12">
        <v>4</v>
      </c>
      <c r="J242" s="12">
        <v>0</v>
      </c>
      <c r="K242" s="12">
        <v>1003300</v>
      </c>
      <c r="L242" s="12">
        <v>0</v>
      </c>
      <c r="M242" s="12">
        <v>0</v>
      </c>
    </row>
    <row r="243" spans="1:13" x14ac:dyDescent="0.3">
      <c r="A243" s="12">
        <v>2811</v>
      </c>
      <c r="B243" s="12" t="s">
        <v>249</v>
      </c>
      <c r="C243" s="12" t="s">
        <v>209</v>
      </c>
      <c r="D243" s="12"/>
      <c r="E243" s="12">
        <v>10</v>
      </c>
      <c r="F243" s="12">
        <v>8</v>
      </c>
      <c r="G243" s="12">
        <v>12</v>
      </c>
      <c r="H243" s="12">
        <v>1</v>
      </c>
      <c r="I243" s="12">
        <v>4</v>
      </c>
      <c r="J243" s="12">
        <v>0</v>
      </c>
      <c r="K243" s="12">
        <v>1000980</v>
      </c>
      <c r="L243" s="12">
        <v>0</v>
      </c>
      <c r="M243" s="12">
        <v>0</v>
      </c>
    </row>
    <row r="244" spans="1:13" x14ac:dyDescent="0.3">
      <c r="A244" s="12">
        <v>421</v>
      </c>
      <c r="B244" s="12" t="s">
        <v>253</v>
      </c>
      <c r="C244" s="12" t="s">
        <v>210</v>
      </c>
      <c r="D244" s="12"/>
      <c r="E244" s="12">
        <v>10</v>
      </c>
      <c r="F244" s="12">
        <v>8</v>
      </c>
      <c r="G244" s="12">
        <v>13</v>
      </c>
      <c r="H244" s="12">
        <v>32</v>
      </c>
      <c r="I244" s="12">
        <v>0</v>
      </c>
      <c r="J244" s="12">
        <v>0</v>
      </c>
      <c r="K244" s="12">
        <v>1005000</v>
      </c>
      <c r="L244" s="12">
        <v>0</v>
      </c>
      <c r="M244" s="12">
        <v>0</v>
      </c>
    </row>
    <row r="245" spans="1:13" ht="18.75" x14ac:dyDescent="0.3">
      <c r="A245" s="12">
        <v>1037</v>
      </c>
      <c r="B245" s="12" t="s">
        <v>262</v>
      </c>
      <c r="C245" s="12" t="s">
        <v>260</v>
      </c>
      <c r="D245" s="12"/>
      <c r="E245" s="12">
        <v>10</v>
      </c>
      <c r="F245" s="12">
        <v>8</v>
      </c>
      <c r="G245" s="12">
        <v>14</v>
      </c>
      <c r="H245" s="12">
        <v>32</v>
      </c>
      <c r="I245" s="12">
        <v>0</v>
      </c>
      <c r="J245" s="12">
        <v>0</v>
      </c>
      <c r="K245" s="12">
        <v>1008000</v>
      </c>
      <c r="L245" s="12">
        <v>0</v>
      </c>
      <c r="M245" s="12">
        <v>0</v>
      </c>
    </row>
    <row r="246" spans="1:13" x14ac:dyDescent="0.3">
      <c r="A246" s="12">
        <v>1037</v>
      </c>
      <c r="B246" s="12" t="s">
        <v>261</v>
      </c>
      <c r="C246" s="12" t="s">
        <v>259</v>
      </c>
      <c r="D246" s="12"/>
      <c r="E246" s="12">
        <v>10</v>
      </c>
      <c r="F246" s="12">
        <v>8</v>
      </c>
      <c r="G246" s="12">
        <v>15</v>
      </c>
      <c r="H246" s="12">
        <v>32</v>
      </c>
      <c r="I246" s="12">
        <v>0</v>
      </c>
      <c r="J246" s="12">
        <v>0</v>
      </c>
      <c r="K246" s="12">
        <v>1008000</v>
      </c>
      <c r="L246" s="12">
        <v>0</v>
      </c>
      <c r="M246" s="12">
        <v>0</v>
      </c>
    </row>
    <row r="247" spans="1:13" x14ac:dyDescent="0.3">
      <c r="A247">
        <v>1085</v>
      </c>
      <c r="B247" t="s">
        <v>289</v>
      </c>
      <c r="C247" t="s">
        <v>295</v>
      </c>
      <c r="E247">
        <v>10</v>
      </c>
      <c r="F247">
        <v>9</v>
      </c>
      <c r="G247">
        <v>0</v>
      </c>
      <c r="H247">
        <v>128</v>
      </c>
      <c r="I247">
        <v>0</v>
      </c>
      <c r="J247">
        <v>0</v>
      </c>
      <c r="K247">
        <v>1002540</v>
      </c>
      <c r="L247">
        <v>0</v>
      </c>
      <c r="M247">
        <v>0</v>
      </c>
    </row>
    <row r="248" spans="1:13" x14ac:dyDescent="0.3">
      <c r="A248">
        <v>1086</v>
      </c>
      <c r="B248" t="s">
        <v>290</v>
      </c>
      <c r="E248">
        <v>10</v>
      </c>
      <c r="F248">
        <v>9</v>
      </c>
      <c r="G248">
        <v>1</v>
      </c>
      <c r="H248">
        <v>128</v>
      </c>
      <c r="I248">
        <v>0</v>
      </c>
      <c r="J248">
        <v>0</v>
      </c>
      <c r="K248">
        <v>1006470</v>
      </c>
      <c r="L248">
        <v>0</v>
      </c>
      <c r="M248">
        <v>0</v>
      </c>
    </row>
    <row r="249" spans="1:13" x14ac:dyDescent="0.3">
      <c r="A249">
        <v>1097</v>
      </c>
      <c r="B249" t="s">
        <v>291</v>
      </c>
      <c r="E249">
        <v>10</v>
      </c>
      <c r="F249">
        <v>9</v>
      </c>
      <c r="G249">
        <v>2</v>
      </c>
      <c r="H249">
        <v>128</v>
      </c>
      <c r="I249">
        <v>0</v>
      </c>
      <c r="J249">
        <v>0</v>
      </c>
      <c r="K249">
        <v>1006020</v>
      </c>
      <c r="L249">
        <v>0</v>
      </c>
      <c r="M249">
        <v>0</v>
      </c>
    </row>
    <row r="250" spans="1:13" x14ac:dyDescent="0.3">
      <c r="A250">
        <v>1099</v>
      </c>
      <c r="B250" t="s">
        <v>292</v>
      </c>
      <c r="E250">
        <v>10</v>
      </c>
      <c r="F250">
        <v>9</v>
      </c>
      <c r="G250">
        <v>3</v>
      </c>
      <c r="H250">
        <v>128</v>
      </c>
      <c r="I250">
        <v>0</v>
      </c>
      <c r="J250">
        <v>0</v>
      </c>
      <c r="K250">
        <v>1003960</v>
      </c>
      <c r="L250">
        <v>0</v>
      </c>
      <c r="M250">
        <v>0</v>
      </c>
    </row>
    <row r="251" spans="1:13" x14ac:dyDescent="0.3">
      <c r="A251">
        <v>1108</v>
      </c>
      <c r="B251" t="s">
        <v>296</v>
      </c>
      <c r="C251" t="s">
        <v>294</v>
      </c>
      <c r="E251">
        <v>10</v>
      </c>
      <c r="F251">
        <v>9</v>
      </c>
      <c r="G251">
        <v>4</v>
      </c>
      <c r="H251">
        <v>192</v>
      </c>
      <c r="I251">
        <v>0</v>
      </c>
      <c r="J251">
        <v>0</v>
      </c>
      <c r="K251">
        <v>1005400</v>
      </c>
      <c r="L251">
        <v>0</v>
      </c>
      <c r="M251">
        <v>0</v>
      </c>
    </row>
    <row r="252" spans="1:13" x14ac:dyDescent="0.3">
      <c r="A252">
        <v>1104</v>
      </c>
      <c r="B252" t="s">
        <v>293</v>
      </c>
      <c r="E252">
        <v>10</v>
      </c>
      <c r="F252">
        <v>9</v>
      </c>
      <c r="G252">
        <v>5</v>
      </c>
      <c r="H252">
        <v>32</v>
      </c>
      <c r="I252">
        <v>0</v>
      </c>
      <c r="J252">
        <v>10</v>
      </c>
      <c r="K252">
        <v>1003110</v>
      </c>
      <c r="L252">
        <v>0</v>
      </c>
      <c r="M252">
        <v>0</v>
      </c>
    </row>
    <row r="253" spans="1:13" x14ac:dyDescent="0.3">
      <c r="A253">
        <v>1106</v>
      </c>
      <c r="B253" t="s">
        <v>297</v>
      </c>
      <c r="E253">
        <v>10</v>
      </c>
      <c r="F253">
        <v>9</v>
      </c>
      <c r="G253">
        <v>6</v>
      </c>
      <c r="H253">
        <v>16</v>
      </c>
      <c r="I253">
        <v>0</v>
      </c>
      <c r="J253">
        <v>0</v>
      </c>
      <c r="K253">
        <v>1004700</v>
      </c>
      <c r="L253">
        <v>0</v>
      </c>
      <c r="M253">
        <v>0</v>
      </c>
    </row>
  </sheetData>
  <phoneticPr fontId="3" type="noConversion"/>
  <dataValidations count="2">
    <dataValidation type="list" allowBlank="1" showInputMessage="1" showErrorMessage="1" sqref="F2:G246" xr:uid="{11A38AFD-FFD0-431F-AD12-A939B5D9B9CC}">
      <formula1>"0,1,2,3,4,5,6,7,8,9"</formula1>
    </dataValidation>
    <dataValidation type="whole" allowBlank="1" showInputMessage="1" showErrorMessage="1" sqref="D2:E246" xr:uid="{BF3695CB-E361-4050-8078-4FCEDE0AC13F}">
      <formula1>10</formula1>
      <formula2>10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D2B2-245C-443D-B563-024AF21A6BA9}">
  <dimension ref="A1:B1"/>
  <sheetViews>
    <sheetView workbookViewId="0"/>
  </sheetViews>
  <sheetFormatPr defaultRowHeight="16.5" x14ac:dyDescent="0.3"/>
  <sheetData>
    <row r="1" spans="1:2" x14ac:dyDescent="0.3">
      <c r="A1" t="e">
        <f>#REF!</f>
        <v>#REF!</v>
      </c>
      <c r="B1" t="e">
        <f>IF(#REF!&lt;&gt;0,POWER(2, (#REF! - 1)),0)+IF(#REF!&lt;&gt;0,POWER(2, (#REF! - 1)),0)</f>
        <v>#REF!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C16F-487A-4CF1-8D27-93A4A7231259}">
  <dimension ref="A1:K964"/>
  <sheetViews>
    <sheetView workbookViewId="0"/>
  </sheetViews>
  <sheetFormatPr defaultRowHeight="16.5" x14ac:dyDescent="0.3"/>
  <cols>
    <col min="1" max="1" width="8.375" bestFit="1" customWidth="1"/>
    <col min="2" max="2" width="71.375" bestFit="1" customWidth="1"/>
    <col min="3" max="3" width="9.625" bestFit="1" customWidth="1"/>
    <col min="4" max="4" width="9.25" bestFit="1" customWidth="1"/>
    <col min="5" max="5" width="9.625" bestFit="1" customWidth="1"/>
  </cols>
  <sheetData>
    <row r="1" spans="1:11" ht="17.25" thickBot="1" x14ac:dyDescent="0.35">
      <c r="A1" s="54" t="s">
        <v>852</v>
      </c>
      <c r="B1" s="54" t="s">
        <v>853</v>
      </c>
      <c r="C1" s="54" t="s">
        <v>854</v>
      </c>
      <c r="D1" s="54" t="s">
        <v>855</v>
      </c>
      <c r="E1" s="55" t="s">
        <v>856</v>
      </c>
    </row>
    <row r="2" spans="1:11" ht="17.25" thickBot="1" x14ac:dyDescent="0.35">
      <c r="A2" s="56">
        <v>1</v>
      </c>
      <c r="B2" s="26" t="s">
        <v>857</v>
      </c>
      <c r="C2" s="57" t="s">
        <v>858</v>
      </c>
      <c r="D2" s="56" t="s">
        <v>859</v>
      </c>
      <c r="E2" s="59"/>
      <c r="G2" s="111" t="s">
        <v>2995</v>
      </c>
      <c r="H2" s="111"/>
      <c r="I2" s="111"/>
      <c r="J2" s="111"/>
      <c r="K2" s="111"/>
    </row>
    <row r="3" spans="1:11" ht="17.25" thickBot="1" x14ac:dyDescent="0.35">
      <c r="A3" s="56">
        <v>2</v>
      </c>
      <c r="B3" s="26" t="s">
        <v>2343</v>
      </c>
      <c r="C3" s="58" t="s">
        <v>861</v>
      </c>
      <c r="D3" s="56" t="s">
        <v>862</v>
      </c>
      <c r="E3" s="59"/>
    </row>
    <row r="4" spans="1:11" ht="17.25" thickBot="1" x14ac:dyDescent="0.35">
      <c r="A4" s="59">
        <v>3</v>
      </c>
      <c r="B4" s="26" t="s">
        <v>863</v>
      </c>
      <c r="C4" s="57" t="s">
        <v>858</v>
      </c>
      <c r="D4" s="56" t="s">
        <v>864</v>
      </c>
      <c r="E4" s="59"/>
    </row>
    <row r="5" spans="1:11" ht="17.25" thickBot="1" x14ac:dyDescent="0.35">
      <c r="A5" s="56">
        <v>5</v>
      </c>
      <c r="B5" s="26" t="s">
        <v>866</v>
      </c>
      <c r="C5" s="57" t="s">
        <v>858</v>
      </c>
      <c r="D5" s="56" t="s">
        <v>867</v>
      </c>
      <c r="E5" s="59"/>
    </row>
    <row r="6" spans="1:11" ht="17.25" thickBot="1" x14ac:dyDescent="0.35">
      <c r="A6" s="59">
        <v>6</v>
      </c>
      <c r="B6" s="26" t="s">
        <v>868</v>
      </c>
      <c r="C6" s="58" t="s">
        <v>861</v>
      </c>
      <c r="D6" s="56" t="s">
        <v>869</v>
      </c>
      <c r="E6" s="59"/>
    </row>
    <row r="7" spans="1:11" ht="17.25" thickBot="1" x14ac:dyDescent="0.35">
      <c r="A7" s="59">
        <v>7</v>
      </c>
      <c r="B7" s="26" t="s">
        <v>870</v>
      </c>
      <c r="C7" s="60" t="s">
        <v>865</v>
      </c>
      <c r="D7" s="56" t="s">
        <v>871</v>
      </c>
      <c r="E7" s="59"/>
    </row>
    <row r="8" spans="1:11" ht="17.25" thickBot="1" x14ac:dyDescent="0.35">
      <c r="A8" s="56">
        <v>8</v>
      </c>
      <c r="B8" s="26" t="s">
        <v>2344</v>
      </c>
      <c r="C8" s="57" t="s">
        <v>858</v>
      </c>
      <c r="D8" s="56" t="s">
        <v>872</v>
      </c>
      <c r="E8" s="59"/>
    </row>
    <row r="9" spans="1:11" ht="17.25" thickBot="1" x14ac:dyDescent="0.35">
      <c r="A9" s="56">
        <v>9</v>
      </c>
      <c r="B9" s="26" t="s">
        <v>2345</v>
      </c>
      <c r="C9" s="57" t="s">
        <v>858</v>
      </c>
      <c r="D9" s="56" t="s">
        <v>874</v>
      </c>
      <c r="E9" s="59"/>
    </row>
    <row r="10" spans="1:11" ht="17.25" thickBot="1" x14ac:dyDescent="0.35">
      <c r="A10" s="56">
        <v>10</v>
      </c>
      <c r="B10" s="26" t="s">
        <v>813</v>
      </c>
      <c r="C10" s="57" t="s">
        <v>858</v>
      </c>
      <c r="D10" s="56" t="s">
        <v>875</v>
      </c>
      <c r="E10" s="59"/>
    </row>
    <row r="11" spans="1:11" ht="17.25" thickBot="1" x14ac:dyDescent="0.35">
      <c r="A11" s="56">
        <v>11</v>
      </c>
      <c r="B11" s="26" t="s">
        <v>876</v>
      </c>
      <c r="C11" s="60" t="s">
        <v>865</v>
      </c>
      <c r="D11" s="56" t="s">
        <v>877</v>
      </c>
      <c r="E11" s="59"/>
    </row>
    <row r="12" spans="1:11" ht="17.25" thickBot="1" x14ac:dyDescent="0.35">
      <c r="A12" s="56">
        <v>12</v>
      </c>
      <c r="B12" s="26" t="s">
        <v>528</v>
      </c>
      <c r="C12" s="57" t="s">
        <v>858</v>
      </c>
      <c r="D12" s="56" t="s">
        <v>878</v>
      </c>
      <c r="E12" s="59"/>
    </row>
    <row r="13" spans="1:11" ht="17.25" thickBot="1" x14ac:dyDescent="0.35">
      <c r="A13" s="56">
        <v>13</v>
      </c>
      <c r="B13" s="26" t="s">
        <v>577</v>
      </c>
      <c r="C13" s="57" t="s">
        <v>858</v>
      </c>
      <c r="D13" s="56" t="s">
        <v>879</v>
      </c>
      <c r="E13" s="59"/>
    </row>
    <row r="14" spans="1:11" ht="17.25" thickBot="1" x14ac:dyDescent="0.35">
      <c r="A14" s="56">
        <v>14</v>
      </c>
      <c r="B14" s="26" t="s">
        <v>880</v>
      </c>
      <c r="C14" s="61" t="s">
        <v>881</v>
      </c>
      <c r="D14" s="56" t="s">
        <v>882</v>
      </c>
      <c r="E14" s="59"/>
    </row>
    <row r="15" spans="1:11" ht="17.25" thickBot="1" x14ac:dyDescent="0.35">
      <c r="A15" s="59">
        <v>15</v>
      </c>
      <c r="B15" s="26" t="s">
        <v>2346</v>
      </c>
      <c r="C15" s="57" t="s">
        <v>858</v>
      </c>
      <c r="D15" s="56" t="s">
        <v>884</v>
      </c>
      <c r="E15" s="59"/>
    </row>
    <row r="16" spans="1:11" ht="17.25" thickBot="1" x14ac:dyDescent="0.35">
      <c r="A16" s="56">
        <v>16</v>
      </c>
      <c r="B16" s="26" t="s">
        <v>805</v>
      </c>
      <c r="C16" s="57" t="s">
        <v>858</v>
      </c>
      <c r="D16" s="56" t="s">
        <v>885</v>
      </c>
      <c r="E16" s="59"/>
    </row>
    <row r="17" spans="1:5" ht="17.25" thickBot="1" x14ac:dyDescent="0.35">
      <c r="A17" s="56">
        <v>17</v>
      </c>
      <c r="B17" s="26" t="s">
        <v>629</v>
      </c>
      <c r="C17" s="62" t="s">
        <v>886</v>
      </c>
      <c r="D17" s="56" t="s">
        <v>887</v>
      </c>
      <c r="E17" s="59"/>
    </row>
    <row r="18" spans="1:5" ht="17.25" thickBot="1" x14ac:dyDescent="0.35">
      <c r="A18" s="59">
        <v>18</v>
      </c>
      <c r="B18" s="26" t="s">
        <v>888</v>
      </c>
      <c r="C18" s="58" t="s">
        <v>861</v>
      </c>
      <c r="D18" s="56" t="s">
        <v>889</v>
      </c>
      <c r="E18" s="59"/>
    </row>
    <row r="19" spans="1:5" ht="17.25" thickBot="1" x14ac:dyDescent="0.35">
      <c r="A19" s="56">
        <v>19</v>
      </c>
      <c r="B19" s="26" t="s">
        <v>890</v>
      </c>
      <c r="C19" s="61" t="s">
        <v>881</v>
      </c>
      <c r="D19" s="56" t="s">
        <v>891</v>
      </c>
      <c r="E19" s="59"/>
    </row>
    <row r="20" spans="1:5" ht="17.25" thickBot="1" x14ac:dyDescent="0.35">
      <c r="A20" s="56">
        <v>20</v>
      </c>
      <c r="B20" s="26" t="s">
        <v>892</v>
      </c>
      <c r="C20" s="61" t="s">
        <v>881</v>
      </c>
      <c r="D20" s="56" t="s">
        <v>893</v>
      </c>
      <c r="E20" s="59"/>
    </row>
    <row r="21" spans="1:5" ht="17.25" thickBot="1" x14ac:dyDescent="0.35">
      <c r="A21" s="59">
        <v>21</v>
      </c>
      <c r="B21" s="26" t="s">
        <v>806</v>
      </c>
      <c r="C21" s="57" t="s">
        <v>858</v>
      </c>
      <c r="D21" s="56" t="s">
        <v>894</v>
      </c>
      <c r="E21" s="59"/>
    </row>
    <row r="22" spans="1:5" ht="17.25" thickBot="1" x14ac:dyDescent="0.35">
      <c r="A22" s="56">
        <v>22</v>
      </c>
      <c r="B22" s="26" t="s">
        <v>895</v>
      </c>
      <c r="C22" s="57" t="s">
        <v>858</v>
      </c>
      <c r="D22" s="56" t="s">
        <v>896</v>
      </c>
      <c r="E22" s="59"/>
    </row>
    <row r="23" spans="1:5" ht="17.25" thickBot="1" x14ac:dyDescent="0.35">
      <c r="A23" s="56">
        <v>25</v>
      </c>
      <c r="B23" s="26" t="s">
        <v>897</v>
      </c>
      <c r="C23" s="58" t="s">
        <v>861</v>
      </c>
      <c r="D23" s="56" t="s">
        <v>898</v>
      </c>
      <c r="E23" s="59"/>
    </row>
    <row r="24" spans="1:5" ht="17.25" thickBot="1" x14ac:dyDescent="0.35">
      <c r="A24" s="56">
        <v>26</v>
      </c>
      <c r="B24" s="26" t="s">
        <v>2347</v>
      </c>
      <c r="C24" s="58" t="s">
        <v>861</v>
      </c>
      <c r="D24" s="56" t="s">
        <v>899</v>
      </c>
      <c r="E24" s="59"/>
    </row>
    <row r="25" spans="1:5" ht="17.25" thickBot="1" x14ac:dyDescent="0.35">
      <c r="A25" s="56">
        <v>27</v>
      </c>
      <c r="B25" s="26" t="s">
        <v>2348</v>
      </c>
      <c r="C25" s="58" t="s">
        <v>861</v>
      </c>
      <c r="D25" s="56" t="s">
        <v>900</v>
      </c>
      <c r="E25" s="59"/>
    </row>
    <row r="26" spans="1:5" ht="17.25" thickBot="1" x14ac:dyDescent="0.35">
      <c r="A26" s="56">
        <v>28</v>
      </c>
      <c r="B26" s="26" t="s">
        <v>2349</v>
      </c>
      <c r="C26" s="58" t="s">
        <v>861</v>
      </c>
      <c r="D26" s="56" t="s">
        <v>901</v>
      </c>
      <c r="E26" s="59"/>
    </row>
    <row r="27" spans="1:5" ht="17.25" thickBot="1" x14ac:dyDescent="0.35">
      <c r="A27" s="56">
        <v>31</v>
      </c>
      <c r="B27" s="26" t="s">
        <v>2350</v>
      </c>
      <c r="C27" s="57" t="s">
        <v>858</v>
      </c>
      <c r="D27" s="56" t="s">
        <v>902</v>
      </c>
      <c r="E27" s="59"/>
    </row>
    <row r="28" spans="1:5" ht="17.25" thickBot="1" x14ac:dyDescent="0.35">
      <c r="A28" s="56">
        <v>32</v>
      </c>
      <c r="B28" s="26" t="s">
        <v>2351</v>
      </c>
      <c r="C28" s="57" t="s">
        <v>858</v>
      </c>
      <c r="D28" s="56" t="s">
        <v>903</v>
      </c>
      <c r="E28" s="59"/>
    </row>
    <row r="29" spans="1:5" ht="17.25" thickBot="1" x14ac:dyDescent="0.35">
      <c r="A29" s="59">
        <v>33</v>
      </c>
      <c r="B29" s="26" t="s">
        <v>904</v>
      </c>
      <c r="C29" s="57" t="s">
        <v>858</v>
      </c>
      <c r="D29" s="56" t="s">
        <v>905</v>
      </c>
      <c r="E29" s="59"/>
    </row>
    <row r="30" spans="1:5" ht="17.25" thickBot="1" x14ac:dyDescent="0.35">
      <c r="A30" s="56">
        <v>34</v>
      </c>
      <c r="B30" s="26" t="s">
        <v>907</v>
      </c>
      <c r="C30" s="57" t="s">
        <v>858</v>
      </c>
      <c r="D30" s="56" t="s">
        <v>908</v>
      </c>
      <c r="E30" s="59"/>
    </row>
    <row r="31" spans="1:5" ht="17.25" thickBot="1" x14ac:dyDescent="0.35">
      <c r="A31" s="59">
        <v>35</v>
      </c>
      <c r="B31" s="26" t="s">
        <v>909</v>
      </c>
      <c r="C31" s="61" t="s">
        <v>881</v>
      </c>
      <c r="D31" s="56" t="s">
        <v>910</v>
      </c>
      <c r="E31" s="59"/>
    </row>
    <row r="32" spans="1:5" ht="17.25" thickBot="1" x14ac:dyDescent="0.35">
      <c r="A32" s="56">
        <v>36</v>
      </c>
      <c r="B32" s="26" t="s">
        <v>911</v>
      </c>
      <c r="C32" s="60" t="s">
        <v>865</v>
      </c>
      <c r="D32" s="56" t="s">
        <v>912</v>
      </c>
      <c r="E32" s="59"/>
    </row>
    <row r="33" spans="1:5" ht="17.25" thickBot="1" x14ac:dyDescent="0.35">
      <c r="A33" s="56">
        <v>37</v>
      </c>
      <c r="B33" s="26" t="s">
        <v>913</v>
      </c>
      <c r="C33" s="57" t="s">
        <v>858</v>
      </c>
      <c r="D33" s="56" t="s">
        <v>914</v>
      </c>
      <c r="E33" s="59"/>
    </row>
    <row r="34" spans="1:5" ht="17.25" thickBot="1" x14ac:dyDescent="0.35">
      <c r="A34" s="56">
        <v>38</v>
      </c>
      <c r="B34" s="26" t="s">
        <v>2352</v>
      </c>
      <c r="C34" s="57" t="s">
        <v>858</v>
      </c>
      <c r="D34" s="56" t="s">
        <v>915</v>
      </c>
      <c r="E34" s="59"/>
    </row>
    <row r="35" spans="1:5" ht="17.25" thickBot="1" x14ac:dyDescent="0.35">
      <c r="A35" s="56">
        <v>39</v>
      </c>
      <c r="B35" s="26" t="s">
        <v>2353</v>
      </c>
      <c r="C35" s="57" t="s">
        <v>858</v>
      </c>
      <c r="D35" s="56" t="s">
        <v>916</v>
      </c>
      <c r="E35" s="59"/>
    </row>
    <row r="36" spans="1:5" ht="17.25" thickBot="1" x14ac:dyDescent="0.35">
      <c r="A36" s="56">
        <v>40</v>
      </c>
      <c r="B36" s="26" t="s">
        <v>917</v>
      </c>
      <c r="C36" s="60" t="s">
        <v>865</v>
      </c>
      <c r="D36" s="56" t="s">
        <v>918</v>
      </c>
      <c r="E36" s="59"/>
    </row>
    <row r="37" spans="1:5" ht="17.25" thickBot="1" x14ac:dyDescent="0.35">
      <c r="A37" s="56">
        <v>41</v>
      </c>
      <c r="B37" s="26" t="s">
        <v>2354</v>
      </c>
      <c r="C37" s="61" t="s">
        <v>881</v>
      </c>
      <c r="D37" s="56" t="s">
        <v>919</v>
      </c>
      <c r="E37" s="59"/>
    </row>
    <row r="38" spans="1:5" ht="17.25" thickBot="1" x14ac:dyDescent="0.35">
      <c r="A38" s="56">
        <v>42</v>
      </c>
      <c r="B38" s="26" t="s">
        <v>2355</v>
      </c>
      <c r="C38" s="60" t="s">
        <v>865</v>
      </c>
      <c r="D38" s="56" t="s">
        <v>920</v>
      </c>
      <c r="E38" s="59"/>
    </row>
    <row r="39" spans="1:5" ht="17.25" thickBot="1" x14ac:dyDescent="0.35">
      <c r="A39" s="59">
        <v>43</v>
      </c>
      <c r="B39" s="26" t="s">
        <v>2356</v>
      </c>
      <c r="C39" s="57" t="s">
        <v>858</v>
      </c>
      <c r="D39" s="56" t="s">
        <v>921</v>
      </c>
      <c r="E39" s="59"/>
    </row>
    <row r="40" spans="1:5" ht="17.25" thickBot="1" x14ac:dyDescent="0.35">
      <c r="A40" s="59">
        <v>44</v>
      </c>
      <c r="B40" s="26" t="s">
        <v>2357</v>
      </c>
      <c r="C40" s="58" t="s">
        <v>861</v>
      </c>
      <c r="D40" s="56" t="s">
        <v>922</v>
      </c>
      <c r="E40" s="59"/>
    </row>
    <row r="41" spans="1:5" ht="17.25" thickBot="1" x14ac:dyDescent="0.35">
      <c r="A41" s="56">
        <v>45</v>
      </c>
      <c r="B41" s="26" t="s">
        <v>923</v>
      </c>
      <c r="C41" s="57" t="s">
        <v>858</v>
      </c>
      <c r="D41" s="56" t="s">
        <v>924</v>
      </c>
      <c r="E41" s="59"/>
    </row>
    <row r="42" spans="1:5" ht="17.25" thickBot="1" x14ac:dyDescent="0.35">
      <c r="A42" s="59">
        <v>47</v>
      </c>
      <c r="B42" s="26" t="s">
        <v>925</v>
      </c>
      <c r="C42" s="58" t="s">
        <v>861</v>
      </c>
      <c r="D42" s="56" t="s">
        <v>926</v>
      </c>
      <c r="E42" s="59"/>
    </row>
    <row r="43" spans="1:5" ht="17.25" thickBot="1" x14ac:dyDescent="0.35">
      <c r="A43" s="56">
        <v>48</v>
      </c>
      <c r="B43" s="26" t="s">
        <v>927</v>
      </c>
      <c r="C43" s="61" t="s">
        <v>881</v>
      </c>
      <c r="D43" s="56" t="s">
        <v>928</v>
      </c>
      <c r="E43" s="59"/>
    </row>
    <row r="44" spans="1:5" ht="17.25" thickBot="1" x14ac:dyDescent="0.35">
      <c r="A44" s="56">
        <v>49</v>
      </c>
      <c r="B44" s="26" t="s">
        <v>2358</v>
      </c>
      <c r="C44" s="57" t="s">
        <v>858</v>
      </c>
      <c r="D44" s="56" t="s">
        <v>930</v>
      </c>
      <c r="E44" s="59"/>
    </row>
    <row r="45" spans="1:5" ht="17.25" thickBot="1" x14ac:dyDescent="0.35">
      <c r="A45" s="56">
        <v>51</v>
      </c>
      <c r="B45" s="26" t="s">
        <v>2359</v>
      </c>
      <c r="C45" s="61" t="s">
        <v>881</v>
      </c>
      <c r="D45" s="56" t="s">
        <v>931</v>
      </c>
      <c r="E45" s="59"/>
    </row>
    <row r="46" spans="1:5" ht="17.25" thickBot="1" x14ac:dyDescent="0.35">
      <c r="A46" s="56">
        <v>52</v>
      </c>
      <c r="B46" s="26" t="s">
        <v>2360</v>
      </c>
      <c r="C46" s="61" t="s">
        <v>881</v>
      </c>
      <c r="D46" s="56" t="s">
        <v>932</v>
      </c>
      <c r="E46" s="59"/>
    </row>
    <row r="47" spans="1:5" ht="17.25" thickBot="1" x14ac:dyDescent="0.35">
      <c r="A47" s="56">
        <v>53</v>
      </c>
      <c r="B47" s="26" t="s">
        <v>933</v>
      </c>
      <c r="C47" s="57" t="s">
        <v>858</v>
      </c>
      <c r="D47" s="56" t="s">
        <v>934</v>
      </c>
      <c r="E47" s="59"/>
    </row>
    <row r="48" spans="1:5" ht="17.25" thickBot="1" x14ac:dyDescent="0.35">
      <c r="A48" s="56">
        <v>55</v>
      </c>
      <c r="B48" s="26" t="s">
        <v>935</v>
      </c>
      <c r="C48" s="61" t="s">
        <v>881</v>
      </c>
      <c r="D48" s="56" t="s">
        <v>936</v>
      </c>
      <c r="E48" s="59"/>
    </row>
    <row r="49" spans="1:5" ht="17.25" thickBot="1" x14ac:dyDescent="0.35">
      <c r="A49" s="56">
        <v>56</v>
      </c>
      <c r="B49" s="26" t="s">
        <v>937</v>
      </c>
      <c r="C49" s="57" t="s">
        <v>858</v>
      </c>
      <c r="D49" s="56" t="s">
        <v>938</v>
      </c>
      <c r="E49" s="59"/>
    </row>
    <row r="50" spans="1:5" ht="17.25" thickBot="1" x14ac:dyDescent="0.35">
      <c r="A50" s="59">
        <v>58</v>
      </c>
      <c r="B50" s="26" t="s">
        <v>939</v>
      </c>
      <c r="C50" s="58" t="s">
        <v>861</v>
      </c>
      <c r="D50" s="56" t="s">
        <v>940</v>
      </c>
      <c r="E50" s="59"/>
    </row>
    <row r="51" spans="1:5" ht="17.25" thickBot="1" x14ac:dyDescent="0.35">
      <c r="A51" s="56">
        <v>59</v>
      </c>
      <c r="B51" s="26" t="s">
        <v>941</v>
      </c>
      <c r="C51" s="62" t="s">
        <v>886</v>
      </c>
      <c r="D51" s="56" t="s">
        <v>942</v>
      </c>
      <c r="E51" s="59"/>
    </row>
    <row r="52" spans="1:5" ht="17.25" thickBot="1" x14ac:dyDescent="0.35">
      <c r="A52" s="56">
        <v>60</v>
      </c>
      <c r="B52" s="26" t="s">
        <v>2361</v>
      </c>
      <c r="C52" s="57" t="s">
        <v>858</v>
      </c>
      <c r="D52" s="56" t="s">
        <v>944</v>
      </c>
      <c r="E52" s="59"/>
    </row>
    <row r="53" spans="1:5" ht="17.25" thickBot="1" x14ac:dyDescent="0.35">
      <c r="A53" s="56">
        <v>61</v>
      </c>
      <c r="B53" s="26" t="s">
        <v>945</v>
      </c>
      <c r="C53" s="57" t="s">
        <v>858</v>
      </c>
      <c r="D53" s="56" t="s">
        <v>946</v>
      </c>
      <c r="E53" s="59"/>
    </row>
    <row r="54" spans="1:5" ht="17.25" thickBot="1" x14ac:dyDescent="0.35">
      <c r="A54" s="56">
        <v>62</v>
      </c>
      <c r="B54" s="26" t="s">
        <v>2362</v>
      </c>
      <c r="C54" s="57" t="s">
        <v>858</v>
      </c>
      <c r="D54" s="56" t="s">
        <v>947</v>
      </c>
      <c r="E54" s="59"/>
    </row>
    <row r="55" spans="1:5" ht="17.25" thickBot="1" x14ac:dyDescent="0.35">
      <c r="A55" s="56">
        <v>63</v>
      </c>
      <c r="B55" s="26" t="s">
        <v>948</v>
      </c>
      <c r="C55" s="57" t="s">
        <v>858</v>
      </c>
      <c r="D55" s="56" t="s">
        <v>949</v>
      </c>
      <c r="E55" s="59"/>
    </row>
    <row r="56" spans="1:5" ht="17.25" thickBot="1" x14ac:dyDescent="0.35">
      <c r="A56" s="56">
        <v>64</v>
      </c>
      <c r="B56" s="26" t="s">
        <v>2363</v>
      </c>
      <c r="C56" s="57" t="s">
        <v>858</v>
      </c>
      <c r="D56" s="56" t="s">
        <v>950</v>
      </c>
      <c r="E56" s="59"/>
    </row>
    <row r="57" spans="1:5" ht="17.25" thickBot="1" x14ac:dyDescent="0.35">
      <c r="A57" s="56">
        <v>65</v>
      </c>
      <c r="B57" s="26" t="s">
        <v>951</v>
      </c>
      <c r="C57" s="57" t="s">
        <v>858</v>
      </c>
      <c r="D57" s="56" t="s">
        <v>952</v>
      </c>
      <c r="E57" s="59"/>
    </row>
    <row r="58" spans="1:5" ht="17.25" thickBot="1" x14ac:dyDescent="0.35">
      <c r="A58" s="56">
        <v>66</v>
      </c>
      <c r="B58" s="26" t="s">
        <v>2364</v>
      </c>
      <c r="C58" s="57" t="s">
        <v>858</v>
      </c>
      <c r="D58" s="56" t="s">
        <v>953</v>
      </c>
      <c r="E58" s="59"/>
    </row>
    <row r="59" spans="1:5" ht="17.25" thickBot="1" x14ac:dyDescent="0.35">
      <c r="A59" s="56">
        <v>67</v>
      </c>
      <c r="B59" s="26" t="s">
        <v>954</v>
      </c>
      <c r="C59" s="57" t="s">
        <v>858</v>
      </c>
      <c r="D59" s="56" t="s">
        <v>955</v>
      </c>
      <c r="E59" s="59"/>
    </row>
    <row r="60" spans="1:5" ht="17.25" thickBot="1" x14ac:dyDescent="0.35">
      <c r="A60" s="56">
        <v>68</v>
      </c>
      <c r="B60" s="26" t="s">
        <v>956</v>
      </c>
      <c r="C60" s="57" t="s">
        <v>858</v>
      </c>
      <c r="D60" s="56" t="s">
        <v>957</v>
      </c>
      <c r="E60" s="59"/>
    </row>
    <row r="61" spans="1:5" ht="17.25" thickBot="1" x14ac:dyDescent="0.35">
      <c r="A61" s="56">
        <v>69</v>
      </c>
      <c r="B61" s="26" t="s">
        <v>2365</v>
      </c>
      <c r="C61" s="61" t="s">
        <v>881</v>
      </c>
      <c r="D61" s="56" t="s">
        <v>958</v>
      </c>
      <c r="E61" s="59"/>
    </row>
    <row r="62" spans="1:5" ht="17.25" thickBot="1" x14ac:dyDescent="0.35">
      <c r="A62" s="56">
        <v>70</v>
      </c>
      <c r="B62" s="26" t="s">
        <v>959</v>
      </c>
      <c r="C62" s="57" t="s">
        <v>858</v>
      </c>
      <c r="D62" s="56" t="s">
        <v>960</v>
      </c>
      <c r="E62" s="59"/>
    </row>
    <row r="63" spans="1:5" ht="17.25" thickBot="1" x14ac:dyDescent="0.35">
      <c r="A63" s="56">
        <v>71</v>
      </c>
      <c r="B63" s="26" t="s">
        <v>961</v>
      </c>
      <c r="C63" s="57" t="s">
        <v>858</v>
      </c>
      <c r="D63" s="56" t="s">
        <v>962</v>
      </c>
      <c r="E63" s="59"/>
    </row>
    <row r="64" spans="1:5" ht="17.25" thickBot="1" x14ac:dyDescent="0.35">
      <c r="A64" s="56">
        <v>72</v>
      </c>
      <c r="B64" s="26" t="s">
        <v>963</v>
      </c>
      <c r="C64" s="57" t="s">
        <v>858</v>
      </c>
      <c r="D64" s="56" t="s">
        <v>964</v>
      </c>
      <c r="E64" s="59"/>
    </row>
    <row r="65" spans="1:5" ht="17.25" thickBot="1" x14ac:dyDescent="0.35">
      <c r="A65" s="56">
        <v>73</v>
      </c>
      <c r="B65" s="26" t="s">
        <v>965</v>
      </c>
      <c r="C65" s="57" t="s">
        <v>858</v>
      </c>
      <c r="D65" s="56" t="s">
        <v>966</v>
      </c>
      <c r="E65" s="59"/>
    </row>
    <row r="66" spans="1:5" ht="17.25" thickBot="1" x14ac:dyDescent="0.35">
      <c r="A66" s="56">
        <v>74</v>
      </c>
      <c r="B66" s="26" t="s">
        <v>967</v>
      </c>
      <c r="C66" s="57" t="s">
        <v>858</v>
      </c>
      <c r="D66" s="56" t="s">
        <v>968</v>
      </c>
      <c r="E66" s="59"/>
    </row>
    <row r="67" spans="1:5" ht="17.25" thickBot="1" x14ac:dyDescent="0.35">
      <c r="A67" s="56">
        <v>76</v>
      </c>
      <c r="B67" s="26" t="s">
        <v>2366</v>
      </c>
      <c r="C67" s="57" t="s">
        <v>858</v>
      </c>
      <c r="D67" s="56" t="s">
        <v>971</v>
      </c>
      <c r="E67" s="59"/>
    </row>
    <row r="68" spans="1:5" ht="17.25" thickBot="1" x14ac:dyDescent="0.35">
      <c r="A68" s="56">
        <v>79</v>
      </c>
      <c r="B68" s="26" t="s">
        <v>2367</v>
      </c>
      <c r="C68" s="63" t="s">
        <v>972</v>
      </c>
      <c r="D68" s="56" t="s">
        <v>973</v>
      </c>
      <c r="E68" s="59"/>
    </row>
    <row r="69" spans="1:5" ht="17.25" thickBot="1" x14ac:dyDescent="0.35">
      <c r="A69" s="56">
        <v>80</v>
      </c>
      <c r="B69" s="26" t="s">
        <v>974</v>
      </c>
      <c r="C69" s="63" t="s">
        <v>972</v>
      </c>
      <c r="D69" s="56" t="s">
        <v>975</v>
      </c>
      <c r="E69" s="59"/>
    </row>
    <row r="70" spans="1:5" ht="17.25" thickBot="1" x14ac:dyDescent="0.35">
      <c r="A70" s="56">
        <v>81</v>
      </c>
      <c r="B70" s="26" t="s">
        <v>976</v>
      </c>
      <c r="C70" s="63" t="s">
        <v>972</v>
      </c>
      <c r="D70" s="56" t="s">
        <v>977</v>
      </c>
      <c r="E70" s="59"/>
    </row>
    <row r="71" spans="1:5" ht="17.25" thickBot="1" x14ac:dyDescent="0.35">
      <c r="A71" s="56">
        <v>82</v>
      </c>
      <c r="B71" s="26" t="s">
        <v>978</v>
      </c>
      <c r="C71" s="63" t="s">
        <v>972</v>
      </c>
      <c r="D71" s="56" t="s">
        <v>979</v>
      </c>
      <c r="E71" s="59"/>
    </row>
    <row r="72" spans="1:5" ht="17.25" thickBot="1" x14ac:dyDescent="0.35">
      <c r="A72" s="56">
        <v>83</v>
      </c>
      <c r="B72" s="26" t="s">
        <v>2368</v>
      </c>
      <c r="C72" s="63" t="s">
        <v>972</v>
      </c>
      <c r="D72" s="56" t="s">
        <v>980</v>
      </c>
      <c r="E72" s="59"/>
    </row>
    <row r="73" spans="1:5" ht="17.25" thickBot="1" x14ac:dyDescent="0.35">
      <c r="A73" s="56">
        <v>84</v>
      </c>
      <c r="B73" s="26" t="s">
        <v>981</v>
      </c>
      <c r="C73" s="63" t="s">
        <v>972</v>
      </c>
      <c r="D73" s="56" t="s">
        <v>982</v>
      </c>
      <c r="E73" s="59"/>
    </row>
    <row r="74" spans="1:5" ht="17.25" thickBot="1" x14ac:dyDescent="0.35">
      <c r="A74" s="56">
        <v>85</v>
      </c>
      <c r="B74" s="26" t="s">
        <v>2369</v>
      </c>
      <c r="C74" s="63" t="s">
        <v>972</v>
      </c>
      <c r="D74" s="56" t="s">
        <v>983</v>
      </c>
      <c r="E74" s="59"/>
    </row>
    <row r="75" spans="1:5" ht="17.25" thickBot="1" x14ac:dyDescent="0.35">
      <c r="A75" s="56">
        <v>86</v>
      </c>
      <c r="B75" s="26" t="s">
        <v>2370</v>
      </c>
      <c r="C75" s="63" t="s">
        <v>972</v>
      </c>
      <c r="D75" s="56" t="s">
        <v>985</v>
      </c>
      <c r="E75" s="59"/>
    </row>
    <row r="76" spans="1:5" ht="17.25" thickBot="1" x14ac:dyDescent="0.35">
      <c r="A76" s="56">
        <v>87</v>
      </c>
      <c r="B76" s="26" t="s">
        <v>986</v>
      </c>
      <c r="C76" s="63" t="s">
        <v>972</v>
      </c>
      <c r="D76" s="56" t="s">
        <v>987</v>
      </c>
      <c r="E76" s="59"/>
    </row>
    <row r="77" spans="1:5" ht="17.25" thickBot="1" x14ac:dyDescent="0.35">
      <c r="A77" s="56">
        <v>88</v>
      </c>
      <c r="B77" s="26" t="s">
        <v>988</v>
      </c>
      <c r="C77" s="63" t="s">
        <v>972</v>
      </c>
      <c r="D77" s="56" t="s">
        <v>989</v>
      </c>
      <c r="E77" s="59"/>
    </row>
    <row r="78" spans="1:5" ht="17.25" thickBot="1" x14ac:dyDescent="0.35">
      <c r="A78" s="56">
        <v>89</v>
      </c>
      <c r="B78" s="26" t="s">
        <v>496</v>
      </c>
      <c r="C78" s="63" t="s">
        <v>972</v>
      </c>
      <c r="D78" s="56" t="s">
        <v>990</v>
      </c>
      <c r="E78" s="59"/>
    </row>
    <row r="79" spans="1:5" ht="17.25" thickBot="1" x14ac:dyDescent="0.35">
      <c r="A79" s="56">
        <v>90</v>
      </c>
      <c r="B79" s="26" t="s">
        <v>2371</v>
      </c>
      <c r="C79" s="63" t="s">
        <v>972</v>
      </c>
      <c r="D79" s="56" t="s">
        <v>991</v>
      </c>
      <c r="E79" s="59"/>
    </row>
    <row r="80" spans="1:5" ht="17.25" thickBot="1" x14ac:dyDescent="0.35">
      <c r="A80" s="56">
        <v>91</v>
      </c>
      <c r="B80" s="26" t="s">
        <v>992</v>
      </c>
      <c r="C80" s="63" t="s">
        <v>972</v>
      </c>
      <c r="D80" s="56" t="s">
        <v>993</v>
      </c>
      <c r="E80" s="59"/>
    </row>
    <row r="81" spans="1:5" ht="17.25" thickBot="1" x14ac:dyDescent="0.35">
      <c r="A81" s="56">
        <v>92</v>
      </c>
      <c r="B81" s="26" t="s">
        <v>2372</v>
      </c>
      <c r="C81" s="63" t="s">
        <v>972</v>
      </c>
      <c r="D81" s="56" t="s">
        <v>995</v>
      </c>
      <c r="E81" s="59"/>
    </row>
    <row r="82" spans="1:5" ht="17.25" thickBot="1" x14ac:dyDescent="0.35">
      <c r="A82" s="56">
        <v>93</v>
      </c>
      <c r="B82" s="26" t="s">
        <v>996</v>
      </c>
      <c r="C82" s="63" t="s">
        <v>972</v>
      </c>
      <c r="D82" s="56" t="s">
        <v>997</v>
      </c>
      <c r="E82" s="59"/>
    </row>
    <row r="83" spans="1:5" ht="17.25" thickBot="1" x14ac:dyDescent="0.35">
      <c r="A83" s="56">
        <v>94</v>
      </c>
      <c r="B83" s="26" t="s">
        <v>998</v>
      </c>
      <c r="C83" s="63" t="s">
        <v>972</v>
      </c>
      <c r="D83" s="56" t="s">
        <v>999</v>
      </c>
      <c r="E83" s="59"/>
    </row>
    <row r="84" spans="1:5" ht="17.25" thickBot="1" x14ac:dyDescent="0.35">
      <c r="A84" s="56">
        <v>95</v>
      </c>
      <c r="B84" s="26" t="s">
        <v>1000</v>
      </c>
      <c r="C84" s="63" t="s">
        <v>972</v>
      </c>
      <c r="D84" s="56" t="s">
        <v>1001</v>
      </c>
      <c r="E84" s="59"/>
    </row>
    <row r="85" spans="1:5" ht="17.25" thickBot="1" x14ac:dyDescent="0.35">
      <c r="A85" s="56">
        <v>96</v>
      </c>
      <c r="B85" s="26" t="s">
        <v>1002</v>
      </c>
      <c r="C85" s="63" t="s">
        <v>972</v>
      </c>
      <c r="D85" s="56" t="s">
        <v>1003</v>
      </c>
      <c r="E85" s="59"/>
    </row>
    <row r="86" spans="1:5" ht="17.25" thickBot="1" x14ac:dyDescent="0.35">
      <c r="A86" s="56">
        <v>97</v>
      </c>
      <c r="B86" s="26" t="s">
        <v>2373</v>
      </c>
      <c r="C86" s="63" t="s">
        <v>972</v>
      </c>
      <c r="D86" s="56" t="s">
        <v>1004</v>
      </c>
      <c r="E86" s="59"/>
    </row>
    <row r="87" spans="1:5" ht="17.25" thickBot="1" x14ac:dyDescent="0.35">
      <c r="A87" s="56">
        <v>98</v>
      </c>
      <c r="B87" s="26" t="s">
        <v>1005</v>
      </c>
      <c r="C87" s="64" t="s">
        <v>969</v>
      </c>
      <c r="D87" s="56" t="s">
        <v>1006</v>
      </c>
      <c r="E87" s="59"/>
    </row>
    <row r="88" spans="1:5" ht="17.25" thickBot="1" x14ac:dyDescent="0.35">
      <c r="A88" s="56">
        <v>99</v>
      </c>
      <c r="B88" s="26" t="s">
        <v>2374</v>
      </c>
      <c r="C88" s="63" t="s">
        <v>972</v>
      </c>
      <c r="D88" s="56" t="s">
        <v>1007</v>
      </c>
      <c r="E88" s="59"/>
    </row>
    <row r="89" spans="1:5" ht="17.25" thickBot="1" x14ac:dyDescent="0.35">
      <c r="A89" s="56">
        <v>100</v>
      </c>
      <c r="B89" s="26" t="s">
        <v>1008</v>
      </c>
      <c r="C89" s="57" t="s">
        <v>858</v>
      </c>
      <c r="D89" s="56" t="s">
        <v>1009</v>
      </c>
      <c r="E89" s="59"/>
    </row>
    <row r="90" spans="1:5" ht="17.25" thickBot="1" x14ac:dyDescent="0.35">
      <c r="A90" s="56">
        <v>101</v>
      </c>
      <c r="B90" s="26" t="s">
        <v>2375</v>
      </c>
      <c r="C90" s="65" t="s">
        <v>906</v>
      </c>
      <c r="D90" s="56" t="s">
        <v>1010</v>
      </c>
      <c r="E90" s="59"/>
    </row>
    <row r="91" spans="1:5" ht="17.25" thickBot="1" x14ac:dyDescent="0.35">
      <c r="A91" s="56">
        <v>103</v>
      </c>
      <c r="B91" s="26" t="s">
        <v>497</v>
      </c>
      <c r="C91" s="61" t="s">
        <v>881</v>
      </c>
      <c r="D91" s="56" t="s">
        <v>1011</v>
      </c>
      <c r="E91" s="59"/>
    </row>
    <row r="92" spans="1:5" ht="17.25" thickBot="1" x14ac:dyDescent="0.35">
      <c r="A92" s="56">
        <v>105</v>
      </c>
      <c r="B92" s="26" t="s">
        <v>1012</v>
      </c>
      <c r="C92" s="63" t="s">
        <v>972</v>
      </c>
      <c r="D92" s="56" t="s">
        <v>1013</v>
      </c>
      <c r="E92" s="59"/>
    </row>
    <row r="93" spans="1:5" ht="17.25" thickBot="1" x14ac:dyDescent="0.35">
      <c r="A93" s="56">
        <v>106</v>
      </c>
      <c r="B93" s="26" t="s">
        <v>1014</v>
      </c>
      <c r="C93" s="57" t="s">
        <v>858</v>
      </c>
      <c r="D93" s="56" t="s">
        <v>1015</v>
      </c>
      <c r="E93" s="59"/>
    </row>
    <row r="94" spans="1:5" ht="17.25" thickBot="1" x14ac:dyDescent="0.35">
      <c r="A94" s="56">
        <v>107</v>
      </c>
      <c r="B94" s="26" t="s">
        <v>2376</v>
      </c>
      <c r="C94" s="57" t="s">
        <v>858</v>
      </c>
      <c r="D94" s="56" t="s">
        <v>1016</v>
      </c>
      <c r="E94" s="59"/>
    </row>
    <row r="95" spans="1:5" ht="17.25" thickBot="1" x14ac:dyDescent="0.35">
      <c r="A95" s="56">
        <v>108</v>
      </c>
      <c r="B95" s="26" t="s">
        <v>618</v>
      </c>
      <c r="C95" s="57" t="s">
        <v>858</v>
      </c>
      <c r="D95" s="56" t="s">
        <v>1017</v>
      </c>
      <c r="E95" s="59"/>
    </row>
    <row r="96" spans="1:5" ht="17.25" thickBot="1" x14ac:dyDescent="0.35">
      <c r="A96" s="56">
        <v>109</v>
      </c>
      <c r="B96" s="26" t="s">
        <v>636</v>
      </c>
      <c r="C96" s="57" t="s">
        <v>858</v>
      </c>
      <c r="D96" s="56" t="s">
        <v>1018</v>
      </c>
      <c r="E96" s="59"/>
    </row>
    <row r="97" spans="1:5" ht="17.25" thickBot="1" x14ac:dyDescent="0.35">
      <c r="A97" s="56">
        <v>110</v>
      </c>
      <c r="B97" s="26" t="s">
        <v>1019</v>
      </c>
      <c r="C97" s="57" t="s">
        <v>858</v>
      </c>
      <c r="D97" s="56" t="s">
        <v>1020</v>
      </c>
      <c r="E97" s="59"/>
    </row>
    <row r="98" spans="1:5" ht="17.25" thickBot="1" x14ac:dyDescent="0.35">
      <c r="A98" s="56">
        <v>111</v>
      </c>
      <c r="B98" s="26" t="s">
        <v>2377</v>
      </c>
      <c r="C98" s="57" t="s">
        <v>858</v>
      </c>
      <c r="D98" s="56" t="s">
        <v>1021</v>
      </c>
      <c r="E98" s="59"/>
    </row>
    <row r="99" spans="1:5" ht="17.25" thickBot="1" x14ac:dyDescent="0.35">
      <c r="A99" s="56">
        <v>112</v>
      </c>
      <c r="B99" s="26" t="s">
        <v>1022</v>
      </c>
      <c r="C99" s="61" t="s">
        <v>881</v>
      </c>
      <c r="D99" s="56" t="s">
        <v>1023</v>
      </c>
      <c r="E99" s="59"/>
    </row>
    <row r="100" spans="1:5" ht="17.25" thickBot="1" x14ac:dyDescent="0.35">
      <c r="A100" s="56">
        <v>113</v>
      </c>
      <c r="B100" s="26" t="s">
        <v>1024</v>
      </c>
      <c r="C100" s="61" t="s">
        <v>881</v>
      </c>
      <c r="D100" s="56" t="s">
        <v>1025</v>
      </c>
      <c r="E100" s="59"/>
    </row>
    <row r="101" spans="1:5" ht="17.25" thickBot="1" x14ac:dyDescent="0.35">
      <c r="A101" s="56">
        <v>114</v>
      </c>
      <c r="B101" s="26" t="s">
        <v>1026</v>
      </c>
      <c r="C101" s="61" t="s">
        <v>881</v>
      </c>
      <c r="D101" s="56" t="s">
        <v>1027</v>
      </c>
      <c r="E101" s="59"/>
    </row>
    <row r="102" spans="1:5" ht="17.25" thickBot="1" x14ac:dyDescent="0.35">
      <c r="A102" s="56">
        <v>115</v>
      </c>
      <c r="B102" s="26" t="s">
        <v>2378</v>
      </c>
      <c r="C102" s="61" t="s">
        <v>881</v>
      </c>
      <c r="D102" s="56" t="s">
        <v>1028</v>
      </c>
      <c r="E102" s="59"/>
    </row>
    <row r="103" spans="1:5" ht="17.25" thickBot="1" x14ac:dyDescent="0.35">
      <c r="A103" s="56">
        <v>116</v>
      </c>
      <c r="B103" s="26" t="s">
        <v>2379</v>
      </c>
      <c r="C103" s="61" t="s">
        <v>881</v>
      </c>
      <c r="D103" s="56" t="s">
        <v>1029</v>
      </c>
      <c r="E103" s="59"/>
    </row>
    <row r="104" spans="1:5" ht="17.25" thickBot="1" x14ac:dyDescent="0.35">
      <c r="A104" s="56">
        <v>117</v>
      </c>
      <c r="B104" s="26" t="s">
        <v>1030</v>
      </c>
      <c r="C104" s="57" t="s">
        <v>858</v>
      </c>
      <c r="D104" s="56" t="s">
        <v>1031</v>
      </c>
      <c r="E104" s="59"/>
    </row>
    <row r="105" spans="1:5" ht="17.25" thickBot="1" x14ac:dyDescent="0.35">
      <c r="A105" s="59">
        <v>118</v>
      </c>
      <c r="B105" s="26" t="s">
        <v>1032</v>
      </c>
      <c r="C105" s="58" t="s">
        <v>861</v>
      </c>
      <c r="D105" s="56" t="s">
        <v>1033</v>
      </c>
      <c r="E105" s="59"/>
    </row>
    <row r="106" spans="1:5" ht="17.25" thickBot="1" x14ac:dyDescent="0.35">
      <c r="A106" s="56">
        <v>120</v>
      </c>
      <c r="B106" s="26" t="s">
        <v>1034</v>
      </c>
      <c r="C106" s="57" t="s">
        <v>858</v>
      </c>
      <c r="D106" s="56" t="s">
        <v>1035</v>
      </c>
      <c r="E106" s="59"/>
    </row>
    <row r="107" spans="1:5" ht="17.25" thickBot="1" x14ac:dyDescent="0.35">
      <c r="A107" s="56">
        <v>121</v>
      </c>
      <c r="B107" s="26" t="s">
        <v>1036</v>
      </c>
      <c r="C107" s="61" t="s">
        <v>881</v>
      </c>
      <c r="D107" s="56" t="s">
        <v>1037</v>
      </c>
      <c r="E107" s="59"/>
    </row>
    <row r="108" spans="1:5" ht="17.25" thickBot="1" x14ac:dyDescent="0.35">
      <c r="A108" s="56">
        <v>122</v>
      </c>
      <c r="B108" s="26" t="s">
        <v>1038</v>
      </c>
      <c r="C108" s="60" t="s">
        <v>865</v>
      </c>
      <c r="D108" s="56" t="s">
        <v>1039</v>
      </c>
      <c r="E108" s="59"/>
    </row>
    <row r="109" spans="1:5" ht="17.25" thickBot="1" x14ac:dyDescent="0.35">
      <c r="A109" s="59">
        <v>123</v>
      </c>
      <c r="B109" s="26" t="s">
        <v>2380</v>
      </c>
      <c r="C109" s="60" t="s">
        <v>865</v>
      </c>
      <c r="D109" s="56" t="s">
        <v>1040</v>
      </c>
      <c r="E109" s="59"/>
    </row>
    <row r="110" spans="1:5" ht="17.25" thickBot="1" x14ac:dyDescent="0.35">
      <c r="A110" s="56">
        <v>124</v>
      </c>
      <c r="B110" s="26" t="s">
        <v>1041</v>
      </c>
      <c r="C110" s="57" t="s">
        <v>858</v>
      </c>
      <c r="D110" s="56" t="s">
        <v>1042</v>
      </c>
      <c r="E110" s="59"/>
    </row>
    <row r="111" spans="1:5" ht="17.25" thickBot="1" x14ac:dyDescent="0.35">
      <c r="A111" s="56">
        <v>125</v>
      </c>
      <c r="B111" s="26" t="s">
        <v>2381</v>
      </c>
      <c r="C111" s="61" t="s">
        <v>881</v>
      </c>
      <c r="D111" s="56" t="s">
        <v>1043</v>
      </c>
      <c r="E111" s="59"/>
    </row>
    <row r="112" spans="1:5" ht="17.25" thickBot="1" x14ac:dyDescent="0.35">
      <c r="A112" s="56">
        <v>126</v>
      </c>
      <c r="B112" s="26" t="s">
        <v>2382</v>
      </c>
      <c r="C112" s="61" t="s">
        <v>881</v>
      </c>
      <c r="D112" s="56" t="s">
        <v>1044</v>
      </c>
      <c r="E112" s="59"/>
    </row>
    <row r="113" spans="1:5" ht="17.25" thickBot="1" x14ac:dyDescent="0.35">
      <c r="A113" s="56">
        <v>127</v>
      </c>
      <c r="B113" s="26" t="s">
        <v>2383</v>
      </c>
      <c r="C113" s="61" t="s">
        <v>1045</v>
      </c>
      <c r="D113" s="56" t="s">
        <v>1046</v>
      </c>
      <c r="E113" s="59"/>
    </row>
    <row r="114" spans="1:5" ht="17.25" thickBot="1" x14ac:dyDescent="0.35">
      <c r="A114" s="56">
        <v>128</v>
      </c>
      <c r="B114" s="26" t="s">
        <v>1047</v>
      </c>
      <c r="C114" s="57" t="s">
        <v>858</v>
      </c>
      <c r="D114" s="56" t="s">
        <v>1048</v>
      </c>
      <c r="E114" s="59"/>
    </row>
    <row r="115" spans="1:5" ht="17.25" thickBot="1" x14ac:dyDescent="0.35">
      <c r="A115" s="56">
        <v>131</v>
      </c>
      <c r="B115" s="26" t="s">
        <v>1049</v>
      </c>
      <c r="C115" s="57" t="s">
        <v>858</v>
      </c>
      <c r="D115" s="56" t="s">
        <v>1050</v>
      </c>
      <c r="E115" s="59"/>
    </row>
    <row r="116" spans="1:5" ht="17.25" thickBot="1" x14ac:dyDescent="0.35">
      <c r="A116" s="56">
        <v>132</v>
      </c>
      <c r="B116" s="26" t="s">
        <v>1051</v>
      </c>
      <c r="C116" s="57" t="s">
        <v>858</v>
      </c>
      <c r="D116" s="56" t="s">
        <v>1052</v>
      </c>
      <c r="E116" s="59"/>
    </row>
    <row r="117" spans="1:5" ht="17.25" thickBot="1" x14ac:dyDescent="0.35">
      <c r="A117" s="56">
        <v>133</v>
      </c>
      <c r="B117" s="26" t="s">
        <v>2384</v>
      </c>
      <c r="C117" s="62" t="s">
        <v>886</v>
      </c>
      <c r="D117" s="56" t="s">
        <v>1053</v>
      </c>
      <c r="E117" s="59"/>
    </row>
    <row r="118" spans="1:5" ht="17.25" thickBot="1" x14ac:dyDescent="0.35">
      <c r="A118" s="56">
        <v>134</v>
      </c>
      <c r="B118" s="26" t="s">
        <v>1054</v>
      </c>
      <c r="C118" s="62" t="s">
        <v>886</v>
      </c>
      <c r="D118" s="56" t="s">
        <v>1055</v>
      </c>
      <c r="E118" s="59"/>
    </row>
    <row r="119" spans="1:5" ht="17.25" thickBot="1" x14ac:dyDescent="0.35">
      <c r="A119" s="56">
        <v>135</v>
      </c>
      <c r="B119" s="26" t="s">
        <v>2385</v>
      </c>
      <c r="C119" s="60" t="s">
        <v>865</v>
      </c>
      <c r="D119" s="56" t="s">
        <v>1057</v>
      </c>
      <c r="E119" s="59"/>
    </row>
    <row r="120" spans="1:5" ht="17.25" thickBot="1" x14ac:dyDescent="0.35">
      <c r="A120" s="56">
        <v>136</v>
      </c>
      <c r="B120" s="26" t="s">
        <v>1058</v>
      </c>
      <c r="C120" s="57" t="s">
        <v>858</v>
      </c>
      <c r="D120" s="56" t="s">
        <v>1059</v>
      </c>
      <c r="E120" s="59"/>
    </row>
    <row r="121" spans="1:5" ht="17.25" thickBot="1" x14ac:dyDescent="0.35">
      <c r="A121" s="56">
        <v>137</v>
      </c>
      <c r="B121" s="26" t="s">
        <v>2386</v>
      </c>
      <c r="C121" s="57" t="s">
        <v>858</v>
      </c>
      <c r="D121" s="56" t="s">
        <v>1061</v>
      </c>
      <c r="E121" s="59"/>
    </row>
    <row r="122" spans="1:5" ht="17.25" thickBot="1" x14ac:dyDescent="0.35">
      <c r="A122" s="56">
        <v>138</v>
      </c>
      <c r="B122" s="26" t="s">
        <v>524</v>
      </c>
      <c r="C122" s="61" t="s">
        <v>881</v>
      </c>
      <c r="D122" s="56" t="s">
        <v>1062</v>
      </c>
      <c r="E122" s="59"/>
    </row>
    <row r="123" spans="1:5" ht="17.25" thickBot="1" x14ac:dyDescent="0.35">
      <c r="A123" s="56">
        <v>139</v>
      </c>
      <c r="B123" s="26" t="s">
        <v>548</v>
      </c>
      <c r="C123" s="57" t="s">
        <v>858</v>
      </c>
      <c r="D123" s="56" t="s">
        <v>1063</v>
      </c>
      <c r="E123" s="59"/>
    </row>
    <row r="124" spans="1:5" ht="17.25" thickBot="1" x14ac:dyDescent="0.35">
      <c r="A124" s="59">
        <v>140</v>
      </c>
      <c r="B124" s="26" t="s">
        <v>1064</v>
      </c>
      <c r="C124" s="62" t="s">
        <v>886</v>
      </c>
      <c r="D124" s="56" t="s">
        <v>1065</v>
      </c>
      <c r="E124" s="59"/>
    </row>
    <row r="125" spans="1:5" ht="17.25" thickBot="1" x14ac:dyDescent="0.35">
      <c r="A125" s="56">
        <v>141</v>
      </c>
      <c r="B125" s="26" t="s">
        <v>1066</v>
      </c>
      <c r="C125" s="57" t="s">
        <v>858</v>
      </c>
      <c r="D125" s="56" t="s">
        <v>1067</v>
      </c>
      <c r="E125" s="59"/>
    </row>
    <row r="126" spans="1:5" ht="17.25" thickBot="1" x14ac:dyDescent="0.35">
      <c r="A126" s="56">
        <v>142</v>
      </c>
      <c r="B126" s="26" t="s">
        <v>2387</v>
      </c>
      <c r="C126" s="58" t="s">
        <v>861</v>
      </c>
      <c r="D126" s="56" t="s">
        <v>1068</v>
      </c>
      <c r="E126" s="59"/>
    </row>
    <row r="127" spans="1:5" ht="17.25" thickBot="1" x14ac:dyDescent="0.35">
      <c r="A127" s="59">
        <v>144</v>
      </c>
      <c r="B127" s="26" t="s">
        <v>1069</v>
      </c>
      <c r="C127" s="65" t="s">
        <v>906</v>
      </c>
      <c r="D127" s="56" t="s">
        <v>1070</v>
      </c>
      <c r="E127" s="59"/>
    </row>
    <row r="128" spans="1:5" ht="17.25" thickBot="1" x14ac:dyDescent="0.35">
      <c r="A128" s="59">
        <v>146</v>
      </c>
      <c r="B128" s="26" t="s">
        <v>1071</v>
      </c>
      <c r="C128" s="61" t="s">
        <v>881</v>
      </c>
      <c r="D128" s="56" t="s">
        <v>1072</v>
      </c>
      <c r="E128" s="59"/>
    </row>
    <row r="129" spans="1:5" ht="17.25" thickBot="1" x14ac:dyDescent="0.35">
      <c r="A129" s="56">
        <v>148</v>
      </c>
      <c r="B129" s="26" t="s">
        <v>1073</v>
      </c>
      <c r="C129" s="61" t="s">
        <v>881</v>
      </c>
      <c r="D129" s="56" t="s">
        <v>1074</v>
      </c>
      <c r="E129" s="59"/>
    </row>
    <row r="130" spans="1:5" ht="17.25" thickBot="1" x14ac:dyDescent="0.35">
      <c r="A130" s="56">
        <v>149</v>
      </c>
      <c r="B130" s="26" t="s">
        <v>2388</v>
      </c>
      <c r="C130" s="57" t="s">
        <v>858</v>
      </c>
      <c r="D130" s="56" t="s">
        <v>1076</v>
      </c>
      <c r="E130" s="59"/>
    </row>
    <row r="131" spans="1:5" ht="17.25" thickBot="1" x14ac:dyDescent="0.35">
      <c r="A131" s="56">
        <v>150</v>
      </c>
      <c r="B131" s="26" t="s">
        <v>2389</v>
      </c>
      <c r="C131" s="57" t="s">
        <v>858</v>
      </c>
      <c r="D131" s="56" t="s">
        <v>1078</v>
      </c>
      <c r="E131" s="59"/>
    </row>
    <row r="132" spans="1:5" ht="17.25" thickBot="1" x14ac:dyDescent="0.35">
      <c r="A132" s="56">
        <v>151</v>
      </c>
      <c r="B132" s="26" t="s">
        <v>2390</v>
      </c>
      <c r="C132" s="61" t="s">
        <v>881</v>
      </c>
      <c r="D132" s="56" t="s">
        <v>1079</v>
      </c>
      <c r="E132" s="59"/>
    </row>
    <row r="133" spans="1:5" ht="17.25" thickBot="1" x14ac:dyDescent="0.35">
      <c r="A133" s="56">
        <v>152</v>
      </c>
      <c r="B133" s="26" t="s">
        <v>2391</v>
      </c>
      <c r="C133" s="57" t="s">
        <v>858</v>
      </c>
      <c r="D133" s="56" t="s">
        <v>1080</v>
      </c>
      <c r="E133" s="59"/>
    </row>
    <row r="134" spans="1:5" ht="17.25" thickBot="1" x14ac:dyDescent="0.35">
      <c r="A134" s="59">
        <v>153</v>
      </c>
      <c r="B134" s="26" t="s">
        <v>2392</v>
      </c>
      <c r="C134" s="61" t="s">
        <v>881</v>
      </c>
      <c r="D134" s="56" t="s">
        <v>1082</v>
      </c>
      <c r="E134" s="69" t="s">
        <v>2655</v>
      </c>
    </row>
    <row r="135" spans="1:5" ht="17.25" thickBot="1" x14ac:dyDescent="0.35">
      <c r="A135" s="56">
        <v>154</v>
      </c>
      <c r="B135" s="26" t="s">
        <v>816</v>
      </c>
      <c r="C135" s="61" t="s">
        <v>881</v>
      </c>
      <c r="D135" s="56" t="s">
        <v>1083</v>
      </c>
      <c r="E135" s="59"/>
    </row>
    <row r="136" spans="1:5" ht="17.25" thickBot="1" x14ac:dyDescent="0.35">
      <c r="A136" s="56">
        <v>155</v>
      </c>
      <c r="B136" s="26" t="s">
        <v>1084</v>
      </c>
      <c r="C136" s="57" t="s">
        <v>858</v>
      </c>
      <c r="D136" s="56" t="s">
        <v>1085</v>
      </c>
      <c r="E136" s="59"/>
    </row>
    <row r="137" spans="1:5" ht="17.25" thickBot="1" x14ac:dyDescent="0.35">
      <c r="A137" s="56">
        <v>156</v>
      </c>
      <c r="B137" s="26" t="s">
        <v>1086</v>
      </c>
      <c r="C137" s="61" t="s">
        <v>881</v>
      </c>
      <c r="D137" s="56" t="s">
        <v>1087</v>
      </c>
      <c r="E137" s="59"/>
    </row>
    <row r="138" spans="1:5" ht="17.25" thickBot="1" x14ac:dyDescent="0.35">
      <c r="A138" s="56">
        <v>157</v>
      </c>
      <c r="B138" s="26" t="s">
        <v>2393</v>
      </c>
      <c r="C138" s="60" t="s">
        <v>865</v>
      </c>
      <c r="D138" s="56" t="s">
        <v>1088</v>
      </c>
      <c r="E138" s="59"/>
    </row>
    <row r="139" spans="1:5" ht="17.25" thickBot="1" x14ac:dyDescent="0.35">
      <c r="A139" s="56">
        <v>159</v>
      </c>
      <c r="B139" s="26" t="s">
        <v>1089</v>
      </c>
      <c r="C139" s="61" t="s">
        <v>881</v>
      </c>
      <c r="D139" s="56" t="s">
        <v>1090</v>
      </c>
      <c r="E139" s="59"/>
    </row>
    <row r="140" spans="1:5" ht="17.25" thickBot="1" x14ac:dyDescent="0.35">
      <c r="A140" s="56">
        <v>160</v>
      </c>
      <c r="B140" s="26" t="s">
        <v>507</v>
      </c>
      <c r="C140" s="61" t="s">
        <v>881</v>
      </c>
      <c r="D140" s="56" t="s">
        <v>1091</v>
      </c>
      <c r="E140" s="59"/>
    </row>
    <row r="141" spans="1:5" ht="17.25" thickBot="1" x14ac:dyDescent="0.35">
      <c r="A141" s="56">
        <v>161</v>
      </c>
      <c r="B141" s="26" t="s">
        <v>1092</v>
      </c>
      <c r="C141" s="58" t="s">
        <v>861</v>
      </c>
      <c r="D141" s="56" t="s">
        <v>1093</v>
      </c>
      <c r="E141" s="59"/>
    </row>
    <row r="142" spans="1:5" ht="17.25" thickBot="1" x14ac:dyDescent="0.35">
      <c r="A142" s="56">
        <v>163</v>
      </c>
      <c r="B142" s="26" t="s">
        <v>533</v>
      </c>
      <c r="C142" s="57" t="s">
        <v>858</v>
      </c>
      <c r="D142" s="56" t="s">
        <v>1094</v>
      </c>
      <c r="E142" s="59"/>
    </row>
    <row r="143" spans="1:5" ht="17.25" thickBot="1" x14ac:dyDescent="0.35">
      <c r="A143" s="56">
        <v>164</v>
      </c>
      <c r="B143" s="26" t="s">
        <v>812</v>
      </c>
      <c r="C143" s="61" t="s">
        <v>881</v>
      </c>
      <c r="D143" s="56" t="s">
        <v>1095</v>
      </c>
      <c r="E143" s="59"/>
    </row>
    <row r="144" spans="1:5" ht="17.25" thickBot="1" x14ac:dyDescent="0.35">
      <c r="A144" s="56">
        <v>166</v>
      </c>
      <c r="B144" s="26" t="s">
        <v>1096</v>
      </c>
      <c r="C144" s="62" t="s">
        <v>886</v>
      </c>
      <c r="D144" s="56" t="s">
        <v>1097</v>
      </c>
      <c r="E144" s="59"/>
    </row>
    <row r="145" spans="1:5" ht="17.25" thickBot="1" x14ac:dyDescent="0.35">
      <c r="A145" s="56">
        <v>167</v>
      </c>
      <c r="B145" s="26" t="s">
        <v>1098</v>
      </c>
      <c r="C145" s="62" t="s">
        <v>886</v>
      </c>
      <c r="D145" s="56" t="s">
        <v>1099</v>
      </c>
      <c r="E145" s="59"/>
    </row>
    <row r="146" spans="1:5" ht="17.25" thickBot="1" x14ac:dyDescent="0.35">
      <c r="A146" s="56">
        <v>168</v>
      </c>
      <c r="B146" s="26" t="s">
        <v>1100</v>
      </c>
      <c r="C146" s="62" t="s">
        <v>886</v>
      </c>
      <c r="D146" s="56" t="s">
        <v>1101</v>
      </c>
      <c r="E146" s="59"/>
    </row>
    <row r="147" spans="1:5" ht="17.25" thickBot="1" x14ac:dyDescent="0.35">
      <c r="A147" s="56">
        <v>169</v>
      </c>
      <c r="B147" s="26" t="s">
        <v>2394</v>
      </c>
      <c r="C147" s="62" t="s">
        <v>886</v>
      </c>
      <c r="D147" s="56" t="s">
        <v>1102</v>
      </c>
      <c r="E147" s="59"/>
    </row>
    <row r="148" spans="1:5" ht="17.25" thickBot="1" x14ac:dyDescent="0.35">
      <c r="A148" s="56">
        <v>171</v>
      </c>
      <c r="B148" s="26" t="s">
        <v>2395</v>
      </c>
      <c r="C148" s="62" t="s">
        <v>886</v>
      </c>
      <c r="D148" s="56" t="s">
        <v>1103</v>
      </c>
      <c r="E148" s="59"/>
    </row>
    <row r="149" spans="1:5" ht="17.25" thickBot="1" x14ac:dyDescent="0.35">
      <c r="A149" s="59">
        <v>173</v>
      </c>
      <c r="B149" s="26" t="s">
        <v>2396</v>
      </c>
      <c r="C149" s="57" t="s">
        <v>858</v>
      </c>
      <c r="D149" s="56" t="s">
        <v>1104</v>
      </c>
      <c r="E149" s="59"/>
    </row>
    <row r="150" spans="1:5" ht="17.25" thickBot="1" x14ac:dyDescent="0.35">
      <c r="A150" s="56">
        <v>177</v>
      </c>
      <c r="B150" s="26" t="s">
        <v>1105</v>
      </c>
      <c r="C150" s="60" t="s">
        <v>865</v>
      </c>
      <c r="D150" s="56" t="s">
        <v>1106</v>
      </c>
      <c r="E150" s="59"/>
    </row>
    <row r="151" spans="1:5" ht="17.25" thickBot="1" x14ac:dyDescent="0.35">
      <c r="A151" s="56">
        <v>178</v>
      </c>
      <c r="B151" s="26" t="s">
        <v>2397</v>
      </c>
      <c r="C151" s="57" t="s">
        <v>858</v>
      </c>
      <c r="D151" s="56" t="s">
        <v>1108</v>
      </c>
      <c r="E151" s="59"/>
    </row>
    <row r="152" spans="1:5" ht="17.25" thickBot="1" x14ac:dyDescent="0.35">
      <c r="A152" s="56">
        <v>179</v>
      </c>
      <c r="B152" s="26" t="s">
        <v>1109</v>
      </c>
      <c r="C152" s="57" t="s">
        <v>858</v>
      </c>
      <c r="D152" s="56" t="s">
        <v>1110</v>
      </c>
      <c r="E152" s="59"/>
    </row>
    <row r="153" spans="1:5" ht="17.25" thickBot="1" x14ac:dyDescent="0.35">
      <c r="A153" s="56">
        <v>180</v>
      </c>
      <c r="B153" s="26" t="s">
        <v>613</v>
      </c>
      <c r="C153" s="57" t="s">
        <v>858</v>
      </c>
      <c r="D153" s="56" t="s">
        <v>1111</v>
      </c>
      <c r="E153" s="59"/>
    </row>
    <row r="154" spans="1:5" ht="17.25" thickBot="1" x14ac:dyDescent="0.35">
      <c r="A154" s="59">
        <v>181</v>
      </c>
      <c r="B154" s="26" t="s">
        <v>232</v>
      </c>
      <c r="C154" s="57" t="s">
        <v>858</v>
      </c>
      <c r="D154" s="56" t="s">
        <v>1112</v>
      </c>
      <c r="E154" s="59"/>
    </row>
    <row r="155" spans="1:5" ht="17.25" thickBot="1" x14ac:dyDescent="0.35">
      <c r="A155" s="56">
        <v>182</v>
      </c>
      <c r="B155" s="26" t="s">
        <v>2398</v>
      </c>
      <c r="C155" s="57" t="s">
        <v>858</v>
      </c>
      <c r="D155" s="56" t="s">
        <v>1113</v>
      </c>
      <c r="E155" s="59"/>
    </row>
    <row r="156" spans="1:5" ht="17.25" thickBot="1" x14ac:dyDescent="0.35">
      <c r="A156" s="56">
        <v>183</v>
      </c>
      <c r="B156" s="26" t="s">
        <v>549</v>
      </c>
      <c r="C156" s="57" t="s">
        <v>858</v>
      </c>
      <c r="D156" s="56" t="s">
        <v>1114</v>
      </c>
      <c r="E156" s="59"/>
    </row>
    <row r="157" spans="1:5" ht="17.25" thickBot="1" x14ac:dyDescent="0.35">
      <c r="A157" s="56">
        <v>184</v>
      </c>
      <c r="B157" s="26" t="s">
        <v>578</v>
      </c>
      <c r="C157" s="57" t="s">
        <v>858</v>
      </c>
      <c r="D157" s="56" t="s">
        <v>1115</v>
      </c>
      <c r="E157" s="59"/>
    </row>
    <row r="158" spans="1:5" ht="17.25" thickBot="1" x14ac:dyDescent="0.35">
      <c r="A158" s="56">
        <v>186</v>
      </c>
      <c r="B158" s="26" t="s">
        <v>1116</v>
      </c>
      <c r="C158" s="57" t="s">
        <v>858</v>
      </c>
      <c r="D158" s="56" t="s">
        <v>1117</v>
      </c>
      <c r="E158" s="59"/>
    </row>
    <row r="159" spans="1:5" ht="17.25" thickBot="1" x14ac:dyDescent="0.35">
      <c r="A159" s="56">
        <v>187</v>
      </c>
      <c r="B159" s="26" t="s">
        <v>526</v>
      </c>
      <c r="C159" s="62" t="s">
        <v>886</v>
      </c>
      <c r="D159" s="56" t="s">
        <v>1118</v>
      </c>
      <c r="E159" s="59"/>
    </row>
    <row r="160" spans="1:5" ht="17.25" thickBot="1" x14ac:dyDescent="0.35">
      <c r="A160" s="56">
        <v>190</v>
      </c>
      <c r="B160" s="26" t="s">
        <v>1119</v>
      </c>
      <c r="C160" s="62" t="s">
        <v>886</v>
      </c>
      <c r="D160" s="56" t="s">
        <v>1120</v>
      </c>
      <c r="E160" s="59"/>
    </row>
    <row r="161" spans="1:5" ht="17.25" thickBot="1" x14ac:dyDescent="0.35">
      <c r="A161" s="56">
        <v>191</v>
      </c>
      <c r="B161" s="26" t="s">
        <v>1121</v>
      </c>
      <c r="C161" s="57" t="s">
        <v>858</v>
      </c>
      <c r="D161" s="56" t="s">
        <v>1122</v>
      </c>
      <c r="E161" s="59"/>
    </row>
    <row r="162" spans="1:5" ht="17.25" thickBot="1" x14ac:dyDescent="0.35">
      <c r="A162" s="56">
        <v>193</v>
      </c>
      <c r="B162" s="26" t="s">
        <v>2399</v>
      </c>
      <c r="C162" s="57" t="s">
        <v>858</v>
      </c>
      <c r="D162" s="56" t="s">
        <v>1123</v>
      </c>
      <c r="E162" s="59"/>
    </row>
    <row r="163" spans="1:5" ht="17.25" thickBot="1" x14ac:dyDescent="0.35">
      <c r="A163" s="56">
        <v>194</v>
      </c>
      <c r="B163" s="26" t="s">
        <v>1124</v>
      </c>
      <c r="C163" s="57" t="s">
        <v>858</v>
      </c>
      <c r="D163" s="56" t="s">
        <v>1125</v>
      </c>
      <c r="E163" s="59"/>
    </row>
    <row r="164" spans="1:5" ht="17.25" thickBot="1" x14ac:dyDescent="0.35">
      <c r="A164" s="56">
        <v>196</v>
      </c>
      <c r="B164" s="26" t="s">
        <v>2400</v>
      </c>
      <c r="C164" s="57" t="s">
        <v>858</v>
      </c>
      <c r="D164" s="56" t="s">
        <v>1126</v>
      </c>
      <c r="E164" s="59"/>
    </row>
    <row r="165" spans="1:5" ht="17.25" thickBot="1" x14ac:dyDescent="0.35">
      <c r="A165" s="56">
        <v>197</v>
      </c>
      <c r="B165" s="26" t="s">
        <v>1127</v>
      </c>
      <c r="C165" s="61" t="s">
        <v>881</v>
      </c>
      <c r="D165" s="56" t="s">
        <v>1128</v>
      </c>
      <c r="E165" s="59"/>
    </row>
    <row r="166" spans="1:5" ht="17.25" thickBot="1" x14ac:dyDescent="0.35">
      <c r="A166" s="56">
        <v>198</v>
      </c>
      <c r="B166" s="26" t="s">
        <v>1129</v>
      </c>
      <c r="C166" s="61" t="s">
        <v>881</v>
      </c>
      <c r="D166" s="56" t="s">
        <v>1130</v>
      </c>
      <c r="E166" s="59"/>
    </row>
    <row r="167" spans="1:5" ht="17.25" thickBot="1" x14ac:dyDescent="0.35">
      <c r="A167" s="56">
        <v>199</v>
      </c>
      <c r="B167" s="26" t="s">
        <v>1131</v>
      </c>
      <c r="C167" s="61" t="s">
        <v>881</v>
      </c>
      <c r="D167" s="56" t="s">
        <v>1132</v>
      </c>
      <c r="E167" s="59"/>
    </row>
    <row r="168" spans="1:5" ht="17.25" thickBot="1" x14ac:dyDescent="0.35">
      <c r="A168" s="56">
        <v>200</v>
      </c>
      <c r="B168" s="26" t="s">
        <v>833</v>
      </c>
      <c r="C168" s="61" t="s">
        <v>881</v>
      </c>
      <c r="D168" s="56" t="s">
        <v>1133</v>
      </c>
      <c r="E168" s="59"/>
    </row>
    <row r="169" spans="1:5" ht="17.25" thickBot="1" x14ac:dyDescent="0.35">
      <c r="A169" s="56">
        <v>202</v>
      </c>
      <c r="B169" s="26" t="s">
        <v>1134</v>
      </c>
      <c r="C169" s="61" t="s">
        <v>881</v>
      </c>
      <c r="D169" s="56" t="s">
        <v>1135</v>
      </c>
      <c r="E169" s="59"/>
    </row>
    <row r="170" spans="1:5" ht="17.25" thickBot="1" x14ac:dyDescent="0.35">
      <c r="A170" s="56">
        <v>203</v>
      </c>
      <c r="B170" s="26" t="s">
        <v>1136</v>
      </c>
      <c r="C170" s="61" t="s">
        <v>881</v>
      </c>
      <c r="D170" s="56" t="s">
        <v>1137</v>
      </c>
      <c r="E170" s="59"/>
    </row>
    <row r="171" spans="1:5" ht="17.25" thickBot="1" x14ac:dyDescent="0.35">
      <c r="A171" s="56">
        <v>204</v>
      </c>
      <c r="B171" s="26" t="s">
        <v>1138</v>
      </c>
      <c r="C171" s="61" t="s">
        <v>881</v>
      </c>
      <c r="D171" s="56" t="s">
        <v>1139</v>
      </c>
      <c r="E171" s="59"/>
    </row>
    <row r="172" spans="1:5" ht="17.25" thickBot="1" x14ac:dyDescent="0.35">
      <c r="A172" s="56">
        <v>205</v>
      </c>
      <c r="B172" s="26" t="s">
        <v>1140</v>
      </c>
      <c r="C172" s="61" t="s">
        <v>881</v>
      </c>
      <c r="D172" s="56" t="s">
        <v>1141</v>
      </c>
      <c r="E172" s="59"/>
    </row>
    <row r="173" spans="1:5" ht="17.25" thickBot="1" x14ac:dyDescent="0.35">
      <c r="A173" s="56">
        <v>207</v>
      </c>
      <c r="B173" s="26" t="s">
        <v>2401</v>
      </c>
      <c r="C173" s="57" t="s">
        <v>858</v>
      </c>
      <c r="D173" s="56" t="s">
        <v>1142</v>
      </c>
      <c r="E173" s="59"/>
    </row>
    <row r="174" spans="1:5" ht="17.25" thickBot="1" x14ac:dyDescent="0.35">
      <c r="A174" s="56">
        <v>208</v>
      </c>
      <c r="B174" s="26" t="s">
        <v>1143</v>
      </c>
      <c r="C174" s="64" t="s">
        <v>969</v>
      </c>
      <c r="D174" s="56" t="s">
        <v>1144</v>
      </c>
      <c r="E174" s="59"/>
    </row>
    <row r="175" spans="1:5" ht="17.25" thickBot="1" x14ac:dyDescent="0.35">
      <c r="A175" s="56">
        <v>209</v>
      </c>
      <c r="B175" s="26" t="s">
        <v>1145</v>
      </c>
      <c r="C175" s="57" t="s">
        <v>858</v>
      </c>
      <c r="D175" s="56" t="s">
        <v>1146</v>
      </c>
      <c r="E175" s="59"/>
    </row>
    <row r="176" spans="1:5" ht="17.25" thickBot="1" x14ac:dyDescent="0.35">
      <c r="A176" s="56">
        <v>210</v>
      </c>
      <c r="B176" s="26" t="s">
        <v>2402</v>
      </c>
      <c r="C176" s="58" t="s">
        <v>861</v>
      </c>
      <c r="D176" s="56" t="s">
        <v>1147</v>
      </c>
      <c r="E176" s="59"/>
    </row>
    <row r="177" spans="1:5" ht="17.25" thickBot="1" x14ac:dyDescent="0.35">
      <c r="A177" s="56">
        <v>211</v>
      </c>
      <c r="B177" s="26" t="s">
        <v>1148</v>
      </c>
      <c r="C177" s="57" t="s">
        <v>858</v>
      </c>
      <c r="D177" s="56" t="s">
        <v>1149</v>
      </c>
      <c r="E177" s="59"/>
    </row>
    <row r="178" spans="1:5" ht="17.25" thickBot="1" x14ac:dyDescent="0.35">
      <c r="A178" s="56">
        <v>212</v>
      </c>
      <c r="B178" s="26" t="s">
        <v>1150</v>
      </c>
      <c r="C178" s="57" t="s">
        <v>858</v>
      </c>
      <c r="D178" s="56" t="s">
        <v>1151</v>
      </c>
      <c r="E178" s="59"/>
    </row>
    <row r="179" spans="1:5" ht="17.25" thickBot="1" x14ac:dyDescent="0.35">
      <c r="A179" s="56">
        <v>213</v>
      </c>
      <c r="B179" s="26" t="s">
        <v>1152</v>
      </c>
      <c r="C179" s="63" t="s">
        <v>972</v>
      </c>
      <c r="D179" s="56" t="s">
        <v>1153</v>
      </c>
      <c r="E179" s="59"/>
    </row>
    <row r="180" spans="1:5" ht="17.25" thickBot="1" x14ac:dyDescent="0.35">
      <c r="A180" s="56">
        <v>214</v>
      </c>
      <c r="B180" s="26" t="s">
        <v>2403</v>
      </c>
      <c r="C180" s="57" t="s">
        <v>858</v>
      </c>
      <c r="D180" s="56" t="s">
        <v>1154</v>
      </c>
      <c r="E180" s="59"/>
    </row>
    <row r="181" spans="1:5" ht="17.25" thickBot="1" x14ac:dyDescent="0.35">
      <c r="A181" s="56">
        <v>215</v>
      </c>
      <c r="B181" s="26" t="s">
        <v>2404</v>
      </c>
      <c r="C181" s="57" t="s">
        <v>858</v>
      </c>
      <c r="D181" s="56" t="s">
        <v>1155</v>
      </c>
      <c r="E181" s="59"/>
    </row>
    <row r="182" spans="1:5" ht="17.25" thickBot="1" x14ac:dyDescent="0.35">
      <c r="A182" s="56">
        <v>218</v>
      </c>
      <c r="B182" s="26" t="s">
        <v>1156</v>
      </c>
      <c r="C182" s="61" t="s">
        <v>881</v>
      </c>
      <c r="D182" s="56" t="s">
        <v>1157</v>
      </c>
      <c r="E182" s="59"/>
    </row>
    <row r="183" spans="1:5" ht="17.25" thickBot="1" x14ac:dyDescent="0.35">
      <c r="A183" s="56">
        <v>219</v>
      </c>
      <c r="B183" s="26" t="s">
        <v>2405</v>
      </c>
      <c r="C183" s="57" t="s">
        <v>858</v>
      </c>
      <c r="D183" s="56" t="s">
        <v>1158</v>
      </c>
      <c r="E183" s="59"/>
    </row>
    <row r="184" spans="1:5" ht="17.25" thickBot="1" x14ac:dyDescent="0.35">
      <c r="A184" s="56">
        <v>220</v>
      </c>
      <c r="B184" s="26" t="s">
        <v>1159</v>
      </c>
      <c r="C184" s="62" t="s">
        <v>886</v>
      </c>
      <c r="D184" s="56" t="s">
        <v>1160</v>
      </c>
      <c r="E184" s="59"/>
    </row>
    <row r="185" spans="1:5" ht="17.25" thickBot="1" x14ac:dyDescent="0.35">
      <c r="A185" s="56">
        <v>221</v>
      </c>
      <c r="B185" s="26" t="s">
        <v>2406</v>
      </c>
      <c r="C185" s="57" t="s">
        <v>858</v>
      </c>
      <c r="D185" s="56" t="s">
        <v>1162</v>
      </c>
      <c r="E185" s="59"/>
    </row>
    <row r="186" spans="1:5" ht="17.25" thickBot="1" x14ac:dyDescent="0.35">
      <c r="A186" s="59">
        <v>222</v>
      </c>
      <c r="B186" s="26" t="s">
        <v>2407</v>
      </c>
      <c r="C186" s="61" t="s">
        <v>881</v>
      </c>
      <c r="D186" s="56" t="s">
        <v>1164</v>
      </c>
      <c r="E186" s="59"/>
    </row>
    <row r="187" spans="1:5" ht="17.25" thickBot="1" x14ac:dyDescent="0.35">
      <c r="A187" s="56">
        <v>223</v>
      </c>
      <c r="B187" s="26" t="s">
        <v>1165</v>
      </c>
      <c r="C187" s="57" t="s">
        <v>858</v>
      </c>
      <c r="D187" s="56" t="s">
        <v>1166</v>
      </c>
      <c r="E187" s="59"/>
    </row>
    <row r="188" spans="1:5" ht="17.25" thickBot="1" x14ac:dyDescent="0.35">
      <c r="A188" s="59">
        <v>224</v>
      </c>
      <c r="B188" s="26" t="s">
        <v>2408</v>
      </c>
      <c r="C188" s="61" t="s">
        <v>881</v>
      </c>
      <c r="D188" s="56" t="s">
        <v>1167</v>
      </c>
      <c r="E188" s="59"/>
    </row>
    <row r="189" spans="1:5" ht="17.25" thickBot="1" x14ac:dyDescent="0.35">
      <c r="A189" s="56">
        <v>226</v>
      </c>
      <c r="B189" s="26" t="s">
        <v>1169</v>
      </c>
      <c r="C189" s="61" t="s">
        <v>881</v>
      </c>
      <c r="D189" s="56" t="s">
        <v>1170</v>
      </c>
      <c r="E189" s="59"/>
    </row>
    <row r="190" spans="1:5" ht="17.25" thickBot="1" x14ac:dyDescent="0.35">
      <c r="A190" s="59">
        <v>227</v>
      </c>
      <c r="B190" s="26" t="s">
        <v>1171</v>
      </c>
      <c r="C190" s="60" t="s">
        <v>865</v>
      </c>
      <c r="D190" s="56" t="s">
        <v>1172</v>
      </c>
      <c r="E190" s="59"/>
    </row>
    <row r="191" spans="1:5" ht="17.25" thickBot="1" x14ac:dyDescent="0.35">
      <c r="A191" s="56">
        <v>228</v>
      </c>
      <c r="B191" s="26" t="s">
        <v>1173</v>
      </c>
      <c r="C191" s="58" t="s">
        <v>861</v>
      </c>
      <c r="D191" s="56" t="s">
        <v>1174</v>
      </c>
      <c r="E191" s="59"/>
    </row>
    <row r="192" spans="1:5" ht="17.25" thickBot="1" x14ac:dyDescent="0.35">
      <c r="A192" s="56">
        <v>230</v>
      </c>
      <c r="B192" s="26" t="s">
        <v>1175</v>
      </c>
      <c r="C192" s="61" t="s">
        <v>881</v>
      </c>
      <c r="D192" s="56" t="s">
        <v>1176</v>
      </c>
      <c r="E192" s="59"/>
    </row>
    <row r="193" spans="1:5" ht="17.25" thickBot="1" x14ac:dyDescent="0.35">
      <c r="A193" s="59">
        <v>231</v>
      </c>
      <c r="B193" s="26" t="s">
        <v>2409</v>
      </c>
      <c r="C193" s="60" t="s">
        <v>865</v>
      </c>
      <c r="D193" s="56" t="s">
        <v>1178</v>
      </c>
      <c r="E193" s="59"/>
    </row>
    <row r="194" spans="1:5" ht="17.25" thickBot="1" x14ac:dyDescent="0.35">
      <c r="A194" s="56">
        <v>233</v>
      </c>
      <c r="B194" s="26" t="s">
        <v>2410</v>
      </c>
      <c r="C194" s="60" t="s">
        <v>865</v>
      </c>
      <c r="D194" s="56" t="s">
        <v>1179</v>
      </c>
      <c r="E194" s="59"/>
    </row>
    <row r="195" spans="1:5" ht="17.25" thickBot="1" x14ac:dyDescent="0.35">
      <c r="A195" s="56">
        <v>235</v>
      </c>
      <c r="B195" s="26" t="s">
        <v>1180</v>
      </c>
      <c r="C195" s="64" t="s">
        <v>969</v>
      </c>
      <c r="D195" s="56" t="s">
        <v>1181</v>
      </c>
      <c r="E195" s="59"/>
    </row>
    <row r="196" spans="1:5" ht="17.25" thickBot="1" x14ac:dyDescent="0.35">
      <c r="A196" s="56">
        <v>236</v>
      </c>
      <c r="B196" s="26" t="s">
        <v>1182</v>
      </c>
      <c r="C196" s="65" t="s">
        <v>906</v>
      </c>
      <c r="D196" s="56" t="s">
        <v>1183</v>
      </c>
      <c r="E196" s="59"/>
    </row>
    <row r="197" spans="1:5" ht="17.25" thickBot="1" x14ac:dyDescent="0.35">
      <c r="A197" s="56">
        <v>237</v>
      </c>
      <c r="B197" s="26" t="s">
        <v>1184</v>
      </c>
      <c r="C197" s="61" t="s">
        <v>881</v>
      </c>
      <c r="D197" s="56" t="s">
        <v>1185</v>
      </c>
      <c r="E197" s="59"/>
    </row>
    <row r="198" spans="1:5" ht="17.25" thickBot="1" x14ac:dyDescent="0.35">
      <c r="A198" s="56">
        <v>238</v>
      </c>
      <c r="B198" s="26" t="s">
        <v>1186</v>
      </c>
      <c r="C198" s="57" t="s">
        <v>858</v>
      </c>
      <c r="D198" s="56" t="s">
        <v>1187</v>
      </c>
      <c r="E198" s="59"/>
    </row>
    <row r="199" spans="1:5" ht="17.25" thickBot="1" x14ac:dyDescent="0.35">
      <c r="A199" s="56">
        <v>239</v>
      </c>
      <c r="B199" s="26" t="s">
        <v>516</v>
      </c>
      <c r="C199" s="57" t="s">
        <v>858</v>
      </c>
      <c r="D199" s="56" t="s">
        <v>1188</v>
      </c>
      <c r="E199" s="59"/>
    </row>
    <row r="200" spans="1:5" ht="17.25" thickBot="1" x14ac:dyDescent="0.35">
      <c r="A200" s="56">
        <v>241</v>
      </c>
      <c r="B200" s="26" t="s">
        <v>2411</v>
      </c>
      <c r="C200" s="61" t="s">
        <v>881</v>
      </c>
      <c r="D200" s="56" t="s">
        <v>1189</v>
      </c>
      <c r="E200" s="59"/>
    </row>
    <row r="201" spans="1:5" ht="17.25" thickBot="1" x14ac:dyDescent="0.35">
      <c r="A201" s="56">
        <v>242</v>
      </c>
      <c r="B201" s="26" t="s">
        <v>1190</v>
      </c>
      <c r="C201" s="60" t="s">
        <v>865</v>
      </c>
      <c r="D201" s="56" t="s">
        <v>1191</v>
      </c>
      <c r="E201" s="59"/>
    </row>
    <row r="202" spans="1:5" ht="17.25" thickBot="1" x14ac:dyDescent="0.35">
      <c r="A202" s="56">
        <v>243</v>
      </c>
      <c r="B202" s="26" t="s">
        <v>1192</v>
      </c>
      <c r="C202" s="57" t="s">
        <v>858</v>
      </c>
      <c r="D202" s="56" t="s">
        <v>1193</v>
      </c>
      <c r="E202" s="59"/>
    </row>
    <row r="203" spans="1:5" ht="17.25" thickBot="1" x14ac:dyDescent="0.35">
      <c r="A203" s="56">
        <v>245</v>
      </c>
      <c r="B203" s="26" t="s">
        <v>1194</v>
      </c>
      <c r="C203" s="58" t="s">
        <v>861</v>
      </c>
      <c r="D203" s="56" t="s">
        <v>1195</v>
      </c>
      <c r="E203" s="59"/>
    </row>
    <row r="204" spans="1:5" ht="17.25" thickBot="1" x14ac:dyDescent="0.35">
      <c r="A204" s="59">
        <v>246</v>
      </c>
      <c r="B204" s="26" t="s">
        <v>1196</v>
      </c>
      <c r="C204" s="58" t="s">
        <v>861</v>
      </c>
      <c r="D204" s="56" t="s">
        <v>1197</v>
      </c>
      <c r="E204" s="59"/>
    </row>
    <row r="205" spans="1:5" ht="17.25" thickBot="1" x14ac:dyDescent="0.35">
      <c r="A205" s="56">
        <v>247</v>
      </c>
      <c r="B205" s="26" t="s">
        <v>1198</v>
      </c>
      <c r="C205" s="60" t="s">
        <v>865</v>
      </c>
      <c r="D205" s="56" t="s">
        <v>1199</v>
      </c>
      <c r="E205" s="59"/>
    </row>
    <row r="206" spans="1:5" ht="17.25" thickBot="1" x14ac:dyDescent="0.35">
      <c r="A206" s="56">
        <v>248</v>
      </c>
      <c r="B206" s="26" t="s">
        <v>2412</v>
      </c>
      <c r="C206" s="57" t="s">
        <v>858</v>
      </c>
      <c r="D206" s="56" t="s">
        <v>1200</v>
      </c>
      <c r="E206" s="59"/>
    </row>
    <row r="207" spans="1:5" ht="17.25" thickBot="1" x14ac:dyDescent="0.35">
      <c r="A207" s="56">
        <v>250</v>
      </c>
      <c r="B207" s="26" t="s">
        <v>1201</v>
      </c>
      <c r="C207" s="58" t="s">
        <v>861</v>
      </c>
      <c r="D207" s="56" t="s">
        <v>1202</v>
      </c>
      <c r="E207" s="59"/>
    </row>
    <row r="208" spans="1:5" ht="17.25" thickBot="1" x14ac:dyDescent="0.35">
      <c r="A208" s="56">
        <v>251</v>
      </c>
      <c r="B208" s="26" t="s">
        <v>2413</v>
      </c>
      <c r="C208" s="62" t="s">
        <v>886</v>
      </c>
      <c r="D208" s="56" t="s">
        <v>1203</v>
      </c>
      <c r="E208" s="59"/>
    </row>
    <row r="209" spans="1:5" ht="17.25" thickBot="1" x14ac:dyDescent="0.35">
      <c r="A209" s="56">
        <v>252</v>
      </c>
      <c r="B209" s="26" t="s">
        <v>541</v>
      </c>
      <c r="C209" s="57" t="s">
        <v>858</v>
      </c>
      <c r="D209" s="56" t="s">
        <v>1204</v>
      </c>
      <c r="E209" s="59"/>
    </row>
    <row r="210" spans="1:5" ht="17.25" thickBot="1" x14ac:dyDescent="0.35">
      <c r="A210" s="56">
        <v>253</v>
      </c>
      <c r="B210" s="26" t="s">
        <v>2414</v>
      </c>
      <c r="C210" s="62" t="s">
        <v>886</v>
      </c>
      <c r="D210" s="56" t="s">
        <v>1206</v>
      </c>
      <c r="E210" s="59"/>
    </row>
    <row r="211" spans="1:5" ht="17.25" thickBot="1" x14ac:dyDescent="0.35">
      <c r="A211" s="59">
        <v>254</v>
      </c>
      <c r="B211" s="26" t="s">
        <v>1207</v>
      </c>
      <c r="C211" s="60" t="s">
        <v>865</v>
      </c>
      <c r="D211" s="56" t="s">
        <v>1208</v>
      </c>
      <c r="E211" s="59"/>
    </row>
    <row r="212" spans="1:5" ht="17.25" thickBot="1" x14ac:dyDescent="0.35">
      <c r="A212" s="59">
        <v>255</v>
      </c>
      <c r="B212" s="26" t="s">
        <v>2415</v>
      </c>
      <c r="C212" s="58" t="s">
        <v>861</v>
      </c>
      <c r="D212" s="56" t="s">
        <v>1209</v>
      </c>
      <c r="E212" s="59"/>
    </row>
    <row r="213" spans="1:5" ht="17.25" thickBot="1" x14ac:dyDescent="0.35">
      <c r="A213" s="59">
        <v>256</v>
      </c>
      <c r="B213" s="26" t="s">
        <v>2416</v>
      </c>
      <c r="C213" s="60" t="s">
        <v>865</v>
      </c>
      <c r="D213" s="56" t="s">
        <v>1211</v>
      </c>
      <c r="E213" s="59"/>
    </row>
    <row r="214" spans="1:5" ht="17.25" thickBot="1" x14ac:dyDescent="0.35">
      <c r="A214" s="56">
        <v>257</v>
      </c>
      <c r="B214" s="26" t="s">
        <v>1212</v>
      </c>
      <c r="C214" s="57" t="s">
        <v>858</v>
      </c>
      <c r="D214" s="56" t="s">
        <v>1213</v>
      </c>
      <c r="E214" s="59"/>
    </row>
    <row r="215" spans="1:5" ht="17.25" thickBot="1" x14ac:dyDescent="0.35">
      <c r="A215" s="56">
        <v>259</v>
      </c>
      <c r="B215" s="26" t="s">
        <v>1214</v>
      </c>
      <c r="C215" s="57" t="s">
        <v>858</v>
      </c>
      <c r="D215" s="56" t="s">
        <v>1215</v>
      </c>
      <c r="E215" s="59"/>
    </row>
    <row r="216" spans="1:5" ht="17.25" thickBot="1" x14ac:dyDescent="0.35">
      <c r="A216" s="56">
        <v>260</v>
      </c>
      <c r="B216" s="26" t="s">
        <v>2417</v>
      </c>
      <c r="C216" s="57" t="s">
        <v>858</v>
      </c>
      <c r="D216" s="56" t="s">
        <v>1216</v>
      </c>
      <c r="E216" s="59"/>
    </row>
    <row r="217" spans="1:5" ht="17.25" thickBot="1" x14ac:dyDescent="0.35">
      <c r="A217" s="56">
        <v>261</v>
      </c>
      <c r="B217" s="26" t="s">
        <v>2418</v>
      </c>
      <c r="C217" s="61" t="s">
        <v>881</v>
      </c>
      <c r="D217" s="56" t="s">
        <v>1217</v>
      </c>
      <c r="E217" s="59"/>
    </row>
    <row r="218" spans="1:5" ht="17.25" thickBot="1" x14ac:dyDescent="0.35">
      <c r="A218" s="56">
        <v>262</v>
      </c>
      <c r="B218" s="26" t="s">
        <v>2419</v>
      </c>
      <c r="C218" s="61" t="s">
        <v>881</v>
      </c>
      <c r="D218" s="56" t="s">
        <v>1218</v>
      </c>
      <c r="E218" s="59"/>
    </row>
    <row r="219" spans="1:5" ht="17.25" thickBot="1" x14ac:dyDescent="0.35">
      <c r="A219" s="56">
        <v>264</v>
      </c>
      <c r="B219" s="26" t="s">
        <v>1219</v>
      </c>
      <c r="C219" s="57" t="s">
        <v>858</v>
      </c>
      <c r="D219" s="56" t="s">
        <v>1220</v>
      </c>
      <c r="E219" s="59"/>
    </row>
    <row r="220" spans="1:5" ht="17.25" thickBot="1" x14ac:dyDescent="0.35">
      <c r="A220" s="56">
        <v>265</v>
      </c>
      <c r="B220" s="26" t="s">
        <v>2420</v>
      </c>
      <c r="C220" s="57" t="s">
        <v>858</v>
      </c>
      <c r="D220" s="56" t="s">
        <v>1221</v>
      </c>
      <c r="E220" s="59"/>
    </row>
    <row r="221" spans="1:5" ht="17.25" thickBot="1" x14ac:dyDescent="0.35">
      <c r="A221" s="56">
        <v>266</v>
      </c>
      <c r="B221" s="26" t="s">
        <v>1222</v>
      </c>
      <c r="C221" s="57" t="s">
        <v>858</v>
      </c>
      <c r="D221" s="56" t="s">
        <v>1223</v>
      </c>
      <c r="E221" s="59"/>
    </row>
    <row r="222" spans="1:5" ht="17.25" thickBot="1" x14ac:dyDescent="0.35">
      <c r="A222" s="59">
        <v>267</v>
      </c>
      <c r="B222" s="26" t="s">
        <v>1224</v>
      </c>
      <c r="C222" s="58" t="s">
        <v>861</v>
      </c>
      <c r="D222" s="56" t="s">
        <v>1225</v>
      </c>
      <c r="E222" s="59"/>
    </row>
    <row r="223" spans="1:5" ht="17.25" thickBot="1" x14ac:dyDescent="0.35">
      <c r="A223" s="56">
        <v>268</v>
      </c>
      <c r="B223" s="26" t="s">
        <v>2421</v>
      </c>
      <c r="C223" s="58" t="s">
        <v>861</v>
      </c>
      <c r="D223" s="56" t="s">
        <v>1226</v>
      </c>
      <c r="E223" s="59"/>
    </row>
    <row r="224" spans="1:5" ht="17.25" thickBot="1" x14ac:dyDescent="0.35">
      <c r="A224" s="56">
        <v>269</v>
      </c>
      <c r="B224" s="26" t="s">
        <v>2422</v>
      </c>
      <c r="C224" s="61" t="s">
        <v>881</v>
      </c>
      <c r="D224" s="56" t="s">
        <v>1227</v>
      </c>
      <c r="E224" s="59"/>
    </row>
    <row r="225" spans="1:5" ht="17.25" thickBot="1" x14ac:dyDescent="0.35">
      <c r="A225" s="56">
        <v>270</v>
      </c>
      <c r="B225" s="26" t="s">
        <v>552</v>
      </c>
      <c r="C225" s="57" t="s">
        <v>858</v>
      </c>
      <c r="D225" s="56" t="s">
        <v>1228</v>
      </c>
      <c r="E225" s="59"/>
    </row>
    <row r="226" spans="1:5" ht="17.25" thickBot="1" x14ac:dyDescent="0.35">
      <c r="A226" s="56">
        <v>271</v>
      </c>
      <c r="B226" s="26" t="s">
        <v>1229</v>
      </c>
      <c r="C226" s="61" t="s">
        <v>881</v>
      </c>
      <c r="D226" s="56" t="s">
        <v>1230</v>
      </c>
      <c r="E226" s="59"/>
    </row>
    <row r="227" spans="1:5" ht="17.25" thickBot="1" x14ac:dyDescent="0.35">
      <c r="A227" s="56">
        <v>272</v>
      </c>
      <c r="B227" s="26" t="s">
        <v>2423</v>
      </c>
      <c r="C227" s="61" t="s">
        <v>881</v>
      </c>
      <c r="D227" s="56" t="s">
        <v>1232</v>
      </c>
      <c r="E227" s="59"/>
    </row>
    <row r="228" spans="1:5" ht="17.25" thickBot="1" x14ac:dyDescent="0.35">
      <c r="A228" s="56">
        <v>273</v>
      </c>
      <c r="B228" s="26" t="s">
        <v>2670</v>
      </c>
      <c r="C228" s="57" t="s">
        <v>858</v>
      </c>
      <c r="D228" s="56" t="s">
        <v>1233</v>
      </c>
      <c r="E228" s="59"/>
    </row>
    <row r="229" spans="1:5" ht="17.25" thickBot="1" x14ac:dyDescent="0.35">
      <c r="A229" s="56">
        <v>274</v>
      </c>
      <c r="B229" s="26" t="s">
        <v>2671</v>
      </c>
      <c r="C229" s="57" t="s">
        <v>858</v>
      </c>
      <c r="D229" s="56" t="s">
        <v>1234</v>
      </c>
      <c r="E229" s="59"/>
    </row>
    <row r="230" spans="1:5" ht="17.25" thickBot="1" x14ac:dyDescent="0.35">
      <c r="A230" s="56">
        <v>275</v>
      </c>
      <c r="B230" s="26" t="s">
        <v>2672</v>
      </c>
      <c r="C230" s="57" t="s">
        <v>858</v>
      </c>
      <c r="D230" s="56" t="s">
        <v>1235</v>
      </c>
      <c r="E230" s="59"/>
    </row>
    <row r="231" spans="1:5" ht="17.25" thickBot="1" x14ac:dyDescent="0.35">
      <c r="A231" s="56">
        <v>276</v>
      </c>
      <c r="B231" s="26" t="s">
        <v>2673</v>
      </c>
      <c r="C231" s="57" t="s">
        <v>858</v>
      </c>
      <c r="D231" s="56" t="s">
        <v>1236</v>
      </c>
      <c r="E231" s="59"/>
    </row>
    <row r="232" spans="1:5" ht="17.25" thickBot="1" x14ac:dyDescent="0.35">
      <c r="A232" s="56">
        <v>277</v>
      </c>
      <c r="B232" s="26" t="s">
        <v>2674</v>
      </c>
      <c r="C232" s="57" t="s">
        <v>858</v>
      </c>
      <c r="D232" s="56" t="s">
        <v>1237</v>
      </c>
      <c r="E232" s="59"/>
    </row>
    <row r="233" spans="1:5" ht="17.25" thickBot="1" x14ac:dyDescent="0.35">
      <c r="A233" s="56">
        <v>278</v>
      </c>
      <c r="B233" s="26" t="s">
        <v>600</v>
      </c>
      <c r="C233" s="57" t="s">
        <v>858</v>
      </c>
      <c r="D233" s="56" t="s">
        <v>1238</v>
      </c>
      <c r="E233" s="59"/>
    </row>
    <row r="234" spans="1:5" ht="17.25" thickBot="1" x14ac:dyDescent="0.35">
      <c r="A234" s="56">
        <v>279</v>
      </c>
      <c r="B234" s="26" t="s">
        <v>1239</v>
      </c>
      <c r="C234" s="57" t="s">
        <v>858</v>
      </c>
      <c r="D234" s="56" t="s">
        <v>1240</v>
      </c>
      <c r="E234" s="59"/>
    </row>
    <row r="235" spans="1:5" ht="17.25" thickBot="1" x14ac:dyDescent="0.35">
      <c r="A235" s="56">
        <v>280</v>
      </c>
      <c r="B235" s="26" t="s">
        <v>2424</v>
      </c>
      <c r="C235" s="57" t="s">
        <v>858</v>
      </c>
      <c r="D235" s="56" t="s">
        <v>1241</v>
      </c>
      <c r="E235" s="59"/>
    </row>
    <row r="236" spans="1:5" ht="17.25" thickBot="1" x14ac:dyDescent="0.35">
      <c r="A236" s="56">
        <v>281</v>
      </c>
      <c r="B236" s="26" t="s">
        <v>1242</v>
      </c>
      <c r="C236" s="61" t="s">
        <v>881</v>
      </c>
      <c r="D236" s="56" t="s">
        <v>1243</v>
      </c>
      <c r="E236" s="59"/>
    </row>
    <row r="237" spans="1:5" ht="17.25" thickBot="1" x14ac:dyDescent="0.35">
      <c r="A237" s="59">
        <v>282</v>
      </c>
      <c r="B237" s="26" t="s">
        <v>1244</v>
      </c>
      <c r="C237" s="60" t="s">
        <v>865</v>
      </c>
      <c r="D237" s="56" t="s">
        <v>1245</v>
      </c>
      <c r="E237" s="59"/>
    </row>
    <row r="238" spans="1:5" ht="17.25" thickBot="1" x14ac:dyDescent="0.35">
      <c r="A238" s="56">
        <v>283</v>
      </c>
      <c r="B238" s="26" t="s">
        <v>2425</v>
      </c>
      <c r="C238" s="62" t="s">
        <v>886</v>
      </c>
      <c r="D238" s="56" t="s">
        <v>1247</v>
      </c>
      <c r="E238" s="59"/>
    </row>
    <row r="239" spans="1:5" ht="17.25" thickBot="1" x14ac:dyDescent="0.35">
      <c r="A239" s="56">
        <v>284</v>
      </c>
      <c r="B239" s="26" t="s">
        <v>1248</v>
      </c>
      <c r="C239" s="62" t="s">
        <v>886</v>
      </c>
      <c r="D239" s="56" t="s">
        <v>1249</v>
      </c>
      <c r="E239" s="59"/>
    </row>
    <row r="240" spans="1:5" ht="17.25" thickBot="1" x14ac:dyDescent="0.35">
      <c r="A240" s="56">
        <v>285</v>
      </c>
      <c r="B240" s="26" t="s">
        <v>2426</v>
      </c>
      <c r="C240" s="62" t="s">
        <v>886</v>
      </c>
      <c r="D240" s="56" t="s">
        <v>1251</v>
      </c>
      <c r="E240" s="59"/>
    </row>
    <row r="241" spans="1:5" ht="17.25" thickBot="1" x14ac:dyDescent="0.35">
      <c r="A241" s="59">
        <v>286</v>
      </c>
      <c r="B241" s="26" t="s">
        <v>2427</v>
      </c>
      <c r="C241" s="57" t="s">
        <v>858</v>
      </c>
      <c r="D241" s="56" t="s">
        <v>1252</v>
      </c>
      <c r="E241" s="59"/>
    </row>
    <row r="242" spans="1:5" ht="17.25" thickBot="1" x14ac:dyDescent="0.35">
      <c r="A242" s="56">
        <v>287</v>
      </c>
      <c r="B242" s="26" t="s">
        <v>1253</v>
      </c>
      <c r="C242" s="57" t="s">
        <v>858</v>
      </c>
      <c r="D242" s="56" t="s">
        <v>1254</v>
      </c>
      <c r="E242" s="59"/>
    </row>
    <row r="243" spans="1:5" ht="17.25" thickBot="1" x14ac:dyDescent="0.35">
      <c r="A243" s="56">
        <v>288</v>
      </c>
      <c r="B243" s="26" t="s">
        <v>1255</v>
      </c>
      <c r="C243" s="57" t="s">
        <v>858</v>
      </c>
      <c r="D243" s="56" t="s">
        <v>1256</v>
      </c>
      <c r="E243" s="59"/>
    </row>
    <row r="244" spans="1:5" ht="17.25" thickBot="1" x14ac:dyDescent="0.35">
      <c r="A244" s="59">
        <v>290</v>
      </c>
      <c r="B244" s="26" t="s">
        <v>1257</v>
      </c>
      <c r="C244" s="58" t="s">
        <v>861</v>
      </c>
      <c r="D244" s="56" t="s">
        <v>1258</v>
      </c>
      <c r="E244" s="59"/>
    </row>
    <row r="245" spans="1:5" ht="17.25" thickBot="1" x14ac:dyDescent="0.35">
      <c r="A245" s="56">
        <v>291</v>
      </c>
      <c r="B245" s="26" t="s">
        <v>2428</v>
      </c>
      <c r="C245" s="61" t="s">
        <v>881</v>
      </c>
      <c r="D245" s="56" t="s">
        <v>1259</v>
      </c>
      <c r="E245" s="59"/>
    </row>
    <row r="246" spans="1:5" ht="17.25" thickBot="1" x14ac:dyDescent="0.35">
      <c r="A246" s="56">
        <v>293</v>
      </c>
      <c r="B246" s="26" t="s">
        <v>2429</v>
      </c>
      <c r="C246" s="57" t="s">
        <v>858</v>
      </c>
      <c r="D246" s="56" t="s">
        <v>1260</v>
      </c>
      <c r="E246" s="59"/>
    </row>
    <row r="247" spans="1:5" ht="17.25" thickBot="1" x14ac:dyDescent="0.35">
      <c r="A247" s="56">
        <v>294</v>
      </c>
      <c r="B247" s="26" t="s">
        <v>1261</v>
      </c>
      <c r="C247" s="61" t="s">
        <v>881</v>
      </c>
      <c r="D247" s="56" t="s">
        <v>1262</v>
      </c>
      <c r="E247" s="59"/>
    </row>
    <row r="248" spans="1:5" ht="17.25" thickBot="1" x14ac:dyDescent="0.35">
      <c r="A248" s="56">
        <v>296</v>
      </c>
      <c r="B248" s="26" t="s">
        <v>2430</v>
      </c>
      <c r="C248" s="61" t="s">
        <v>881</v>
      </c>
      <c r="D248" s="56" t="s">
        <v>1264</v>
      </c>
      <c r="E248" s="59"/>
    </row>
    <row r="249" spans="1:5" ht="17.25" thickBot="1" x14ac:dyDescent="0.35">
      <c r="A249" s="56">
        <v>297</v>
      </c>
      <c r="B249" s="26" t="s">
        <v>1265</v>
      </c>
      <c r="C249" s="62" t="s">
        <v>886</v>
      </c>
      <c r="D249" s="56" t="s">
        <v>1266</v>
      </c>
      <c r="E249" s="59"/>
    </row>
    <row r="250" spans="1:5" ht="17.25" thickBot="1" x14ac:dyDescent="0.35">
      <c r="A250" s="56">
        <v>298</v>
      </c>
      <c r="B250" s="26" t="s">
        <v>1267</v>
      </c>
      <c r="C250" s="57" t="s">
        <v>858</v>
      </c>
      <c r="D250" s="56" t="s">
        <v>1268</v>
      </c>
      <c r="E250" s="59"/>
    </row>
    <row r="251" spans="1:5" ht="17.25" thickBot="1" x14ac:dyDescent="0.35">
      <c r="A251" s="56">
        <v>299</v>
      </c>
      <c r="B251" s="26" t="s">
        <v>1269</v>
      </c>
      <c r="C251" s="61" t="s">
        <v>881</v>
      </c>
      <c r="D251" s="56" t="s">
        <v>1270</v>
      </c>
      <c r="E251" s="59"/>
    </row>
    <row r="252" spans="1:5" ht="17.25" thickBot="1" x14ac:dyDescent="0.35">
      <c r="A252" s="56">
        <v>300</v>
      </c>
      <c r="B252" s="26" t="s">
        <v>1271</v>
      </c>
      <c r="C252" s="57" t="s">
        <v>858</v>
      </c>
      <c r="D252" s="56" t="s">
        <v>1272</v>
      </c>
      <c r="E252" s="59"/>
    </row>
    <row r="253" spans="1:5" ht="17.25" thickBot="1" x14ac:dyDescent="0.35">
      <c r="A253" s="56">
        <v>301</v>
      </c>
      <c r="B253" s="26" t="s">
        <v>1273</v>
      </c>
      <c r="C253" s="57" t="s">
        <v>858</v>
      </c>
      <c r="D253" s="56" t="s">
        <v>1274</v>
      </c>
      <c r="E253" s="59"/>
    </row>
    <row r="254" spans="1:5" ht="17.25" thickBot="1" x14ac:dyDescent="0.35">
      <c r="A254" s="56">
        <v>302</v>
      </c>
      <c r="B254" s="26" t="s">
        <v>2431</v>
      </c>
      <c r="C254" s="61" t="s">
        <v>1045</v>
      </c>
      <c r="D254" s="56" t="s">
        <v>1275</v>
      </c>
      <c r="E254" s="59"/>
    </row>
    <row r="255" spans="1:5" ht="17.25" thickBot="1" x14ac:dyDescent="0.35">
      <c r="A255" s="56">
        <v>303</v>
      </c>
      <c r="B255" s="26" t="s">
        <v>1276</v>
      </c>
      <c r="C255" s="58" t="s">
        <v>861</v>
      </c>
      <c r="D255" s="56" t="s">
        <v>1277</v>
      </c>
      <c r="E255" s="59"/>
    </row>
    <row r="256" spans="1:5" ht="17.25" thickBot="1" x14ac:dyDescent="0.35">
      <c r="A256" s="56">
        <v>304</v>
      </c>
      <c r="B256" s="26" t="s">
        <v>1278</v>
      </c>
      <c r="C256" s="57" t="s">
        <v>858</v>
      </c>
      <c r="D256" s="56" t="s">
        <v>1279</v>
      </c>
      <c r="E256" s="59"/>
    </row>
    <row r="257" spans="1:5" ht="17.25" thickBot="1" x14ac:dyDescent="0.35">
      <c r="A257" s="56">
        <v>305</v>
      </c>
      <c r="B257" s="26" t="s">
        <v>2432</v>
      </c>
      <c r="C257" s="57" t="s">
        <v>858</v>
      </c>
      <c r="D257" s="56" t="s">
        <v>1280</v>
      </c>
      <c r="E257" s="59"/>
    </row>
    <row r="258" spans="1:5" ht="17.25" thickBot="1" x14ac:dyDescent="0.35">
      <c r="A258" s="56">
        <v>306</v>
      </c>
      <c r="B258" s="26" t="s">
        <v>2433</v>
      </c>
      <c r="C258" s="57" t="s">
        <v>858</v>
      </c>
      <c r="D258" s="56" t="s">
        <v>1282</v>
      </c>
      <c r="E258" s="59"/>
    </row>
    <row r="259" spans="1:5" ht="17.25" thickBot="1" x14ac:dyDescent="0.35">
      <c r="A259" s="56">
        <v>307</v>
      </c>
      <c r="B259" s="26" t="s">
        <v>1283</v>
      </c>
      <c r="C259" s="57" t="s">
        <v>858</v>
      </c>
      <c r="D259" s="56" t="s">
        <v>1284</v>
      </c>
      <c r="E259" s="59"/>
    </row>
    <row r="260" spans="1:5" ht="17.25" thickBot="1" x14ac:dyDescent="0.35">
      <c r="A260" s="56">
        <v>308</v>
      </c>
      <c r="B260" s="26" t="s">
        <v>1285</v>
      </c>
      <c r="C260" s="58" t="s">
        <v>861</v>
      </c>
      <c r="D260" s="56" t="s">
        <v>1286</v>
      </c>
      <c r="E260" s="59"/>
    </row>
    <row r="261" spans="1:5" ht="17.25" thickBot="1" x14ac:dyDescent="0.35">
      <c r="A261" s="56">
        <v>309</v>
      </c>
      <c r="B261" s="26" t="s">
        <v>2434</v>
      </c>
      <c r="C261" s="57" t="s">
        <v>858</v>
      </c>
      <c r="D261" s="56" t="s">
        <v>1288</v>
      </c>
      <c r="E261" s="59"/>
    </row>
    <row r="262" spans="1:5" ht="17.25" thickBot="1" x14ac:dyDescent="0.35">
      <c r="A262" s="56">
        <v>310</v>
      </c>
      <c r="B262" s="26" t="s">
        <v>2435</v>
      </c>
      <c r="C262" s="62" t="s">
        <v>886</v>
      </c>
      <c r="D262" s="56" t="s">
        <v>1290</v>
      </c>
      <c r="E262" s="59"/>
    </row>
    <row r="263" spans="1:5" ht="17.25" thickBot="1" x14ac:dyDescent="0.35">
      <c r="A263" s="56">
        <v>311</v>
      </c>
      <c r="B263" s="26" t="s">
        <v>596</v>
      </c>
      <c r="C263" s="57" t="s">
        <v>858</v>
      </c>
      <c r="D263" s="56" t="s">
        <v>1291</v>
      </c>
      <c r="E263" s="59"/>
    </row>
    <row r="264" spans="1:5" ht="17.25" thickBot="1" x14ac:dyDescent="0.35">
      <c r="A264" s="56">
        <v>312</v>
      </c>
      <c r="B264" s="26" t="s">
        <v>2436</v>
      </c>
      <c r="C264" s="58" t="s">
        <v>861</v>
      </c>
      <c r="D264" s="56" t="s">
        <v>1292</v>
      </c>
      <c r="E264" s="59"/>
    </row>
    <row r="265" spans="1:5" ht="17.25" thickBot="1" x14ac:dyDescent="0.35">
      <c r="A265" s="56">
        <v>313</v>
      </c>
      <c r="B265" s="26" t="s">
        <v>1293</v>
      </c>
      <c r="C265" s="57" t="s">
        <v>858</v>
      </c>
      <c r="D265" s="56" t="s">
        <v>1294</v>
      </c>
      <c r="E265" s="59"/>
    </row>
    <row r="266" spans="1:5" ht="17.25" thickBot="1" x14ac:dyDescent="0.35">
      <c r="A266" s="56">
        <v>314</v>
      </c>
      <c r="B266" s="26" t="s">
        <v>1295</v>
      </c>
      <c r="C266" s="60" t="s">
        <v>865</v>
      </c>
      <c r="D266" s="56" t="s">
        <v>1296</v>
      </c>
      <c r="E266" s="59"/>
    </row>
    <row r="267" spans="1:5" ht="17.25" thickBot="1" x14ac:dyDescent="0.35">
      <c r="A267" s="56">
        <v>315</v>
      </c>
      <c r="B267" s="26" t="s">
        <v>1297</v>
      </c>
      <c r="C267" s="57" t="s">
        <v>858</v>
      </c>
      <c r="D267" s="56" t="s">
        <v>1298</v>
      </c>
      <c r="E267" s="59"/>
    </row>
    <row r="268" spans="1:5" ht="17.25" thickBot="1" x14ac:dyDescent="0.35">
      <c r="A268" s="56">
        <v>316</v>
      </c>
      <c r="B268" s="26" t="s">
        <v>1299</v>
      </c>
      <c r="C268" s="57" t="s">
        <v>858</v>
      </c>
      <c r="D268" s="56" t="s">
        <v>1300</v>
      </c>
      <c r="E268" s="59"/>
    </row>
    <row r="269" spans="1:5" ht="17.25" thickBot="1" x14ac:dyDescent="0.35">
      <c r="A269" s="59">
        <v>317</v>
      </c>
      <c r="B269" s="26" t="s">
        <v>2437</v>
      </c>
      <c r="C269" s="57" t="s">
        <v>858</v>
      </c>
      <c r="D269" s="56" t="s">
        <v>1301</v>
      </c>
      <c r="E269" s="59"/>
    </row>
    <row r="270" spans="1:5" ht="17.25" thickBot="1" x14ac:dyDescent="0.35">
      <c r="A270" s="56">
        <v>318</v>
      </c>
      <c r="B270" s="26" t="s">
        <v>2438</v>
      </c>
      <c r="C270" s="57" t="s">
        <v>858</v>
      </c>
      <c r="D270" s="56" t="s">
        <v>1302</v>
      </c>
      <c r="E270" s="59"/>
    </row>
    <row r="271" spans="1:5" ht="17.25" thickBot="1" x14ac:dyDescent="0.35">
      <c r="A271" s="56">
        <v>319</v>
      </c>
      <c r="B271" s="26" t="s">
        <v>1303</v>
      </c>
      <c r="C271" s="60" t="s">
        <v>865</v>
      </c>
      <c r="D271" s="56" t="s">
        <v>1304</v>
      </c>
      <c r="E271" s="59"/>
    </row>
    <row r="272" spans="1:5" ht="17.25" thickBot="1" x14ac:dyDescent="0.35">
      <c r="A272" s="56">
        <v>321</v>
      </c>
      <c r="B272" s="26" t="s">
        <v>1305</v>
      </c>
      <c r="C272" s="61" t="s">
        <v>881</v>
      </c>
      <c r="D272" s="56" t="s">
        <v>1306</v>
      </c>
      <c r="E272" s="59"/>
    </row>
    <row r="273" spans="1:5" ht="17.25" thickBot="1" x14ac:dyDescent="0.35">
      <c r="A273" s="56">
        <v>322</v>
      </c>
      <c r="B273" s="26" t="s">
        <v>2439</v>
      </c>
      <c r="C273" s="57" t="s">
        <v>858</v>
      </c>
      <c r="D273" s="56" t="s">
        <v>1307</v>
      </c>
      <c r="E273" s="59"/>
    </row>
    <row r="274" spans="1:5" ht="17.25" thickBot="1" x14ac:dyDescent="0.35">
      <c r="A274" s="56">
        <v>323</v>
      </c>
      <c r="B274" s="26" t="s">
        <v>1308</v>
      </c>
      <c r="C274" s="57" t="s">
        <v>858</v>
      </c>
      <c r="D274" s="56" t="s">
        <v>1309</v>
      </c>
      <c r="E274" s="59"/>
    </row>
    <row r="275" spans="1:5" ht="17.25" thickBot="1" x14ac:dyDescent="0.35">
      <c r="A275" s="56">
        <v>324</v>
      </c>
      <c r="B275" s="26" t="s">
        <v>1310</v>
      </c>
      <c r="C275" s="57" t="s">
        <v>858</v>
      </c>
      <c r="D275" s="56" t="s">
        <v>1311</v>
      </c>
      <c r="E275" s="59"/>
    </row>
    <row r="276" spans="1:5" ht="17.25" thickBot="1" x14ac:dyDescent="0.35">
      <c r="A276" s="59">
        <v>331</v>
      </c>
      <c r="B276" s="26" t="s">
        <v>2440</v>
      </c>
      <c r="C276" s="58" t="s">
        <v>861</v>
      </c>
      <c r="D276" s="56" t="s">
        <v>1313</v>
      </c>
      <c r="E276" s="59"/>
    </row>
    <row r="277" spans="1:5" ht="17.25" thickBot="1" x14ac:dyDescent="0.35">
      <c r="A277" s="56">
        <v>332</v>
      </c>
      <c r="B277" s="26" t="s">
        <v>1314</v>
      </c>
      <c r="C277" s="58" t="s">
        <v>861</v>
      </c>
      <c r="D277" s="56" t="s">
        <v>1315</v>
      </c>
      <c r="E277" s="59"/>
    </row>
    <row r="278" spans="1:5" ht="17.25" thickBot="1" x14ac:dyDescent="0.35">
      <c r="A278" s="56">
        <v>333</v>
      </c>
      <c r="B278" s="26" t="s">
        <v>1316</v>
      </c>
      <c r="C278" s="60" t="s">
        <v>865</v>
      </c>
      <c r="D278" s="56" t="s">
        <v>1317</v>
      </c>
      <c r="E278" s="59"/>
    </row>
    <row r="279" spans="1:5" ht="17.25" thickBot="1" x14ac:dyDescent="0.35">
      <c r="A279" s="56">
        <v>335</v>
      </c>
      <c r="B279" s="26" t="s">
        <v>1318</v>
      </c>
      <c r="C279" s="57" t="s">
        <v>858</v>
      </c>
      <c r="D279" s="56" t="s">
        <v>1319</v>
      </c>
      <c r="E279" s="59"/>
    </row>
    <row r="280" spans="1:5" ht="17.25" thickBot="1" x14ac:dyDescent="0.35">
      <c r="A280" s="59">
        <v>336</v>
      </c>
      <c r="B280" s="26" t="s">
        <v>1320</v>
      </c>
      <c r="C280" s="57" t="s">
        <v>858</v>
      </c>
      <c r="D280" s="56" t="s">
        <v>1321</v>
      </c>
      <c r="E280" s="59"/>
    </row>
    <row r="281" spans="1:5" ht="17.25" thickBot="1" x14ac:dyDescent="0.35">
      <c r="A281" s="56">
        <v>337</v>
      </c>
      <c r="B281" s="26" t="s">
        <v>1322</v>
      </c>
      <c r="C281" s="57" t="s">
        <v>858</v>
      </c>
      <c r="D281" s="56" t="s">
        <v>1323</v>
      </c>
      <c r="E281" s="59"/>
    </row>
    <row r="282" spans="1:5" ht="17.25" thickBot="1" x14ac:dyDescent="0.35">
      <c r="A282" s="56">
        <v>338</v>
      </c>
      <c r="B282" s="26" t="s">
        <v>1324</v>
      </c>
      <c r="C282" s="57" t="s">
        <v>858</v>
      </c>
      <c r="D282" s="56" t="s">
        <v>1325</v>
      </c>
      <c r="E282" s="59"/>
    </row>
    <row r="283" spans="1:5" ht="17.25" thickBot="1" x14ac:dyDescent="0.35">
      <c r="A283" s="59">
        <v>339</v>
      </c>
      <c r="B283" s="26" t="s">
        <v>1326</v>
      </c>
      <c r="C283" s="61" t="s">
        <v>881</v>
      </c>
      <c r="D283" s="56" t="s">
        <v>1327</v>
      </c>
      <c r="E283" s="59"/>
    </row>
    <row r="284" spans="1:5" ht="17.25" thickBot="1" x14ac:dyDescent="0.35">
      <c r="A284" s="56">
        <v>340</v>
      </c>
      <c r="B284" s="26" t="s">
        <v>2441</v>
      </c>
      <c r="C284" s="61" t="s">
        <v>881</v>
      </c>
      <c r="D284" s="56" t="s">
        <v>1328</v>
      </c>
      <c r="E284" s="59"/>
    </row>
    <row r="285" spans="1:5" ht="17.25" thickBot="1" x14ac:dyDescent="0.35">
      <c r="A285" s="56">
        <v>341</v>
      </c>
      <c r="B285" s="26" t="s">
        <v>1329</v>
      </c>
      <c r="C285" s="61" t="s">
        <v>881</v>
      </c>
      <c r="D285" s="56" t="s">
        <v>1330</v>
      </c>
      <c r="E285" s="59"/>
    </row>
    <row r="286" spans="1:5" ht="17.25" thickBot="1" x14ac:dyDescent="0.35">
      <c r="A286" s="56">
        <v>342</v>
      </c>
      <c r="B286" s="26" t="s">
        <v>2442</v>
      </c>
      <c r="C286" s="57" t="s">
        <v>858</v>
      </c>
      <c r="D286" s="56" t="s">
        <v>1331</v>
      </c>
      <c r="E286" s="59"/>
    </row>
    <row r="287" spans="1:5" ht="17.25" thickBot="1" x14ac:dyDescent="0.35">
      <c r="A287" s="56">
        <v>343</v>
      </c>
      <c r="B287" s="26" t="s">
        <v>1332</v>
      </c>
      <c r="C287" s="61" t="s">
        <v>881</v>
      </c>
      <c r="D287" s="56" t="s">
        <v>1333</v>
      </c>
      <c r="E287" s="59"/>
    </row>
    <row r="288" spans="1:5" ht="17.25" thickBot="1" x14ac:dyDescent="0.35">
      <c r="A288" s="56">
        <v>344</v>
      </c>
      <c r="B288" s="26" t="s">
        <v>1334</v>
      </c>
      <c r="C288" s="65" t="s">
        <v>906</v>
      </c>
      <c r="D288" s="56" t="s">
        <v>1335</v>
      </c>
      <c r="E288" s="59"/>
    </row>
    <row r="289" spans="1:5" ht="17.25" thickBot="1" x14ac:dyDescent="0.35">
      <c r="A289" s="56">
        <v>345</v>
      </c>
      <c r="B289" s="26" t="s">
        <v>2443</v>
      </c>
      <c r="C289" s="57" t="s">
        <v>858</v>
      </c>
      <c r="D289" s="56" t="s">
        <v>1336</v>
      </c>
      <c r="E289" s="59"/>
    </row>
    <row r="290" spans="1:5" ht="17.25" thickBot="1" x14ac:dyDescent="0.35">
      <c r="A290" s="56">
        <v>346</v>
      </c>
      <c r="B290" s="26" t="s">
        <v>585</v>
      </c>
      <c r="C290" s="57" t="s">
        <v>858</v>
      </c>
      <c r="D290" s="56" t="s">
        <v>1337</v>
      </c>
      <c r="E290" s="59"/>
    </row>
    <row r="291" spans="1:5" ht="17.25" thickBot="1" x14ac:dyDescent="0.35">
      <c r="A291" s="56">
        <v>347</v>
      </c>
      <c r="B291" s="26" t="s">
        <v>2444</v>
      </c>
      <c r="C291" s="57" t="s">
        <v>858</v>
      </c>
      <c r="D291" s="56" t="s">
        <v>1338</v>
      </c>
      <c r="E291" s="59"/>
    </row>
    <row r="292" spans="1:5" ht="17.25" thickBot="1" x14ac:dyDescent="0.35">
      <c r="A292" s="56">
        <v>348</v>
      </c>
      <c r="B292" s="26" t="s">
        <v>1339</v>
      </c>
      <c r="C292" s="57" t="s">
        <v>858</v>
      </c>
      <c r="D292" s="56" t="s">
        <v>1340</v>
      </c>
      <c r="E292" s="59"/>
    </row>
    <row r="293" spans="1:5" ht="17.25" thickBot="1" x14ac:dyDescent="0.35">
      <c r="A293" s="56">
        <v>349</v>
      </c>
      <c r="B293" s="26" t="s">
        <v>2445</v>
      </c>
      <c r="C293" s="62" t="s">
        <v>886</v>
      </c>
      <c r="D293" s="56" t="s">
        <v>1341</v>
      </c>
      <c r="E293" s="59"/>
    </row>
    <row r="294" spans="1:5" ht="17.25" thickBot="1" x14ac:dyDescent="0.35">
      <c r="A294" s="59">
        <v>350</v>
      </c>
      <c r="B294" s="26" t="s">
        <v>1342</v>
      </c>
      <c r="C294" s="61" t="s">
        <v>881</v>
      </c>
      <c r="D294" s="56" t="s">
        <v>1343</v>
      </c>
      <c r="E294" s="59"/>
    </row>
    <row r="295" spans="1:5" ht="17.25" thickBot="1" x14ac:dyDescent="0.35">
      <c r="A295" s="56">
        <v>351</v>
      </c>
      <c r="B295" s="26" t="s">
        <v>2446</v>
      </c>
      <c r="C295" s="62" t="s">
        <v>886</v>
      </c>
      <c r="D295" s="56" t="s">
        <v>1344</v>
      </c>
      <c r="E295" s="59"/>
    </row>
    <row r="296" spans="1:5" ht="17.25" thickBot="1" x14ac:dyDescent="0.35">
      <c r="A296" s="56">
        <v>352</v>
      </c>
      <c r="B296" s="26" t="s">
        <v>2447</v>
      </c>
      <c r="C296" s="57" t="s">
        <v>858</v>
      </c>
      <c r="D296" s="56" t="s">
        <v>1345</v>
      </c>
      <c r="E296" s="59"/>
    </row>
    <row r="297" spans="1:5" ht="17.25" thickBot="1" x14ac:dyDescent="0.35">
      <c r="A297" s="56">
        <v>353</v>
      </c>
      <c r="B297" s="26" t="s">
        <v>2448</v>
      </c>
      <c r="C297" s="60" t="s">
        <v>865</v>
      </c>
      <c r="D297" s="56" t="s">
        <v>1346</v>
      </c>
      <c r="E297" s="59"/>
    </row>
    <row r="298" spans="1:5" ht="17.25" thickBot="1" x14ac:dyDescent="0.35">
      <c r="A298" s="56">
        <v>354</v>
      </c>
      <c r="B298" s="26" t="s">
        <v>1347</v>
      </c>
      <c r="C298" s="57" t="s">
        <v>858</v>
      </c>
      <c r="D298" s="56" t="s">
        <v>1348</v>
      </c>
      <c r="E298" s="59"/>
    </row>
    <row r="299" spans="1:5" ht="17.25" thickBot="1" x14ac:dyDescent="0.35">
      <c r="A299" s="56">
        <v>355</v>
      </c>
      <c r="B299" s="26" t="s">
        <v>1349</v>
      </c>
      <c r="C299" s="57" t="s">
        <v>858</v>
      </c>
      <c r="D299" s="56" t="s">
        <v>1350</v>
      </c>
      <c r="E299" s="59"/>
    </row>
    <row r="300" spans="1:5" ht="17.25" thickBot="1" x14ac:dyDescent="0.35">
      <c r="A300" s="56">
        <v>356</v>
      </c>
      <c r="B300" s="26" t="s">
        <v>814</v>
      </c>
      <c r="C300" s="57" t="s">
        <v>858</v>
      </c>
      <c r="D300" s="56" t="s">
        <v>1351</v>
      </c>
      <c r="E300" s="59"/>
    </row>
    <row r="301" spans="1:5" ht="17.25" thickBot="1" x14ac:dyDescent="0.35">
      <c r="A301" s="56">
        <v>357</v>
      </c>
      <c r="B301" s="26" t="s">
        <v>518</v>
      </c>
      <c r="C301" s="61" t="s">
        <v>881</v>
      </c>
      <c r="D301" s="56" t="s">
        <v>1352</v>
      </c>
      <c r="E301" s="59"/>
    </row>
    <row r="302" spans="1:5" ht="17.25" thickBot="1" x14ac:dyDescent="0.35">
      <c r="A302" s="56">
        <v>358</v>
      </c>
      <c r="B302" s="26" t="s">
        <v>1353</v>
      </c>
      <c r="C302" s="61" t="s">
        <v>881</v>
      </c>
      <c r="D302" s="56" t="s">
        <v>1354</v>
      </c>
      <c r="E302" s="59"/>
    </row>
    <row r="303" spans="1:5" ht="17.25" thickBot="1" x14ac:dyDescent="0.35">
      <c r="A303" s="56">
        <v>359</v>
      </c>
      <c r="B303" s="26" t="s">
        <v>1355</v>
      </c>
      <c r="C303" s="61" t="s">
        <v>881</v>
      </c>
      <c r="D303" s="56" t="s">
        <v>1356</v>
      </c>
      <c r="E303" s="59"/>
    </row>
    <row r="304" spans="1:5" ht="17.25" thickBot="1" x14ac:dyDescent="0.35">
      <c r="A304" s="56">
        <v>360</v>
      </c>
      <c r="B304" s="26" t="s">
        <v>1357</v>
      </c>
      <c r="C304" s="61" t="s">
        <v>881</v>
      </c>
      <c r="D304" s="56" t="s">
        <v>1358</v>
      </c>
      <c r="E304" s="59"/>
    </row>
    <row r="305" spans="1:5" ht="17.25" thickBot="1" x14ac:dyDescent="0.35">
      <c r="A305" s="56">
        <v>361</v>
      </c>
      <c r="B305" s="26" t="s">
        <v>1359</v>
      </c>
      <c r="C305" s="61" t="s">
        <v>881</v>
      </c>
      <c r="D305" s="56" t="s">
        <v>1360</v>
      </c>
      <c r="E305" s="59"/>
    </row>
    <row r="306" spans="1:5" ht="17.25" thickBot="1" x14ac:dyDescent="0.35">
      <c r="A306" s="56">
        <v>362</v>
      </c>
      <c r="B306" s="26" t="s">
        <v>1361</v>
      </c>
      <c r="C306" s="61" t="s">
        <v>881</v>
      </c>
      <c r="D306" s="56" t="s">
        <v>1362</v>
      </c>
      <c r="E306" s="59"/>
    </row>
    <row r="307" spans="1:5" ht="17.25" thickBot="1" x14ac:dyDescent="0.35">
      <c r="A307" s="56">
        <v>363</v>
      </c>
      <c r="B307" s="26" t="s">
        <v>1363</v>
      </c>
      <c r="C307" s="61" t="s">
        <v>881</v>
      </c>
      <c r="D307" s="56" t="s">
        <v>1364</v>
      </c>
      <c r="E307" s="59"/>
    </row>
    <row r="308" spans="1:5" ht="17.25" thickBot="1" x14ac:dyDescent="0.35">
      <c r="A308" s="56">
        <v>364</v>
      </c>
      <c r="B308" s="26" t="s">
        <v>1365</v>
      </c>
      <c r="C308" s="61" t="s">
        <v>881</v>
      </c>
      <c r="D308" s="56" t="s">
        <v>1366</v>
      </c>
      <c r="E308" s="59"/>
    </row>
    <row r="309" spans="1:5" ht="17.25" thickBot="1" x14ac:dyDescent="0.35">
      <c r="A309" s="56">
        <v>365</v>
      </c>
      <c r="B309" s="26" t="s">
        <v>1367</v>
      </c>
      <c r="C309" s="57" t="s">
        <v>858</v>
      </c>
      <c r="D309" s="56" t="s">
        <v>1368</v>
      </c>
      <c r="E309" s="59"/>
    </row>
    <row r="310" spans="1:5" ht="17.25" thickBot="1" x14ac:dyDescent="0.35">
      <c r="A310" s="56">
        <v>366</v>
      </c>
      <c r="B310" s="26" t="s">
        <v>1369</v>
      </c>
      <c r="C310" s="57" t="s">
        <v>858</v>
      </c>
      <c r="D310" s="56" t="s">
        <v>1370</v>
      </c>
      <c r="E310" s="59"/>
    </row>
    <row r="311" spans="1:5" ht="17.25" thickBot="1" x14ac:dyDescent="0.35">
      <c r="A311" s="56">
        <v>367</v>
      </c>
      <c r="B311" s="26" t="s">
        <v>2449</v>
      </c>
      <c r="C311" s="57" t="s">
        <v>858</v>
      </c>
      <c r="D311" s="56" t="s">
        <v>1371</v>
      </c>
      <c r="E311" s="59"/>
    </row>
    <row r="312" spans="1:5" ht="17.25" thickBot="1" x14ac:dyDescent="0.35">
      <c r="A312" s="56">
        <v>368</v>
      </c>
      <c r="B312" s="26" t="s">
        <v>595</v>
      </c>
      <c r="C312" s="60" t="s">
        <v>865</v>
      </c>
      <c r="D312" s="56" t="s">
        <v>1372</v>
      </c>
      <c r="E312" s="59"/>
    </row>
    <row r="313" spans="1:5" ht="17.25" thickBot="1" x14ac:dyDescent="0.35">
      <c r="A313" s="56">
        <v>371</v>
      </c>
      <c r="B313" s="26" t="s">
        <v>247</v>
      </c>
      <c r="C313" s="57" t="s">
        <v>858</v>
      </c>
      <c r="D313" s="56" t="s">
        <v>1373</v>
      </c>
      <c r="E313" s="59"/>
    </row>
    <row r="314" spans="1:5" ht="17.25" thickBot="1" x14ac:dyDescent="0.35">
      <c r="A314" s="56">
        <v>372</v>
      </c>
      <c r="B314" s="26" t="s">
        <v>842</v>
      </c>
      <c r="C314" s="57" t="s">
        <v>858</v>
      </c>
      <c r="D314" s="56" t="s">
        <v>1374</v>
      </c>
      <c r="E314" s="59"/>
    </row>
    <row r="315" spans="1:5" ht="17.25" thickBot="1" x14ac:dyDescent="0.35">
      <c r="A315" s="56">
        <v>374</v>
      </c>
      <c r="B315" s="26" t="s">
        <v>1375</v>
      </c>
      <c r="C315" s="60" t="s">
        <v>865</v>
      </c>
      <c r="D315" s="56" t="s">
        <v>1376</v>
      </c>
      <c r="E315" s="59"/>
    </row>
    <row r="316" spans="1:5" ht="17.25" thickBot="1" x14ac:dyDescent="0.35">
      <c r="A316" s="56">
        <v>375</v>
      </c>
      <c r="B316" s="26" t="s">
        <v>1377</v>
      </c>
      <c r="C316" s="57" t="s">
        <v>858</v>
      </c>
      <c r="D316" s="56" t="s">
        <v>1378</v>
      </c>
      <c r="E316" s="59"/>
    </row>
    <row r="317" spans="1:5" ht="17.25" thickBot="1" x14ac:dyDescent="0.35">
      <c r="A317" s="56">
        <v>377</v>
      </c>
      <c r="B317" s="26" t="s">
        <v>2450</v>
      </c>
      <c r="C317" s="57" t="s">
        <v>858</v>
      </c>
      <c r="D317" s="56" t="s">
        <v>1379</v>
      </c>
      <c r="E317" s="59"/>
    </row>
    <row r="318" spans="1:5" ht="17.25" thickBot="1" x14ac:dyDescent="0.35">
      <c r="A318" s="56">
        <v>378</v>
      </c>
      <c r="B318" s="26" t="s">
        <v>2451</v>
      </c>
      <c r="C318" s="58" t="s">
        <v>861</v>
      </c>
      <c r="D318" s="56" t="s">
        <v>1380</v>
      </c>
      <c r="E318" s="59"/>
    </row>
    <row r="319" spans="1:5" ht="17.25" thickBot="1" x14ac:dyDescent="0.35">
      <c r="A319" s="56">
        <v>380</v>
      </c>
      <c r="B319" s="26" t="s">
        <v>1381</v>
      </c>
      <c r="C319" s="58" t="s">
        <v>861</v>
      </c>
      <c r="D319" s="56" t="s">
        <v>1382</v>
      </c>
      <c r="E319" s="59"/>
    </row>
    <row r="320" spans="1:5" ht="17.25" thickBot="1" x14ac:dyDescent="0.35">
      <c r="A320" s="56">
        <v>381</v>
      </c>
      <c r="B320" s="26" t="s">
        <v>2452</v>
      </c>
      <c r="C320" s="58" t="s">
        <v>861</v>
      </c>
      <c r="D320" s="56" t="s">
        <v>1383</v>
      </c>
      <c r="E320" s="59"/>
    </row>
    <row r="321" spans="1:5" ht="17.25" thickBot="1" x14ac:dyDescent="0.35">
      <c r="A321" s="56">
        <v>383</v>
      </c>
      <c r="B321" s="26" t="s">
        <v>1384</v>
      </c>
      <c r="C321" s="58" t="s">
        <v>861</v>
      </c>
      <c r="D321" s="56" t="s">
        <v>1385</v>
      </c>
      <c r="E321" s="59"/>
    </row>
    <row r="322" spans="1:5" ht="17.25" thickBot="1" x14ac:dyDescent="0.35">
      <c r="A322" s="56">
        <v>384</v>
      </c>
      <c r="B322" s="26" t="s">
        <v>1386</v>
      </c>
      <c r="C322" s="58" t="s">
        <v>861</v>
      </c>
      <c r="D322" s="56" t="s">
        <v>1387</v>
      </c>
      <c r="E322" s="59"/>
    </row>
    <row r="323" spans="1:5" ht="17.25" thickBot="1" x14ac:dyDescent="0.35">
      <c r="A323" s="56">
        <v>385</v>
      </c>
      <c r="B323" s="26" t="s">
        <v>1388</v>
      </c>
      <c r="C323" s="58" t="s">
        <v>861</v>
      </c>
      <c r="D323" s="56" t="s">
        <v>1389</v>
      </c>
      <c r="E323" s="59"/>
    </row>
    <row r="324" spans="1:5" ht="17.25" thickBot="1" x14ac:dyDescent="0.35">
      <c r="A324" s="56">
        <v>386</v>
      </c>
      <c r="B324" s="26" t="s">
        <v>2453</v>
      </c>
      <c r="C324" s="57" t="s">
        <v>858</v>
      </c>
      <c r="D324" s="56" t="s">
        <v>1390</v>
      </c>
      <c r="E324" s="59"/>
    </row>
    <row r="325" spans="1:5" ht="17.25" thickBot="1" x14ac:dyDescent="0.35">
      <c r="A325" s="56">
        <v>387</v>
      </c>
      <c r="B325" s="26" t="s">
        <v>1391</v>
      </c>
      <c r="C325" s="61" t="s">
        <v>881</v>
      </c>
      <c r="D325" s="56" t="s">
        <v>1392</v>
      </c>
      <c r="E325" s="59"/>
    </row>
    <row r="326" spans="1:5" ht="17.25" thickBot="1" x14ac:dyDescent="0.35">
      <c r="A326" s="56">
        <v>388</v>
      </c>
      <c r="B326" s="26" t="s">
        <v>1393</v>
      </c>
      <c r="C326" s="57" t="s">
        <v>858</v>
      </c>
      <c r="D326" s="56" t="s">
        <v>1394</v>
      </c>
      <c r="E326" s="59"/>
    </row>
    <row r="327" spans="1:5" ht="17.25" thickBot="1" x14ac:dyDescent="0.35">
      <c r="A327" s="56">
        <v>389</v>
      </c>
      <c r="B327" s="26" t="s">
        <v>2454</v>
      </c>
      <c r="C327" s="57" t="s">
        <v>858</v>
      </c>
      <c r="D327" s="56" t="s">
        <v>1395</v>
      </c>
      <c r="E327" s="59"/>
    </row>
    <row r="328" spans="1:5" ht="17.25" thickBot="1" x14ac:dyDescent="0.35">
      <c r="A328" s="56">
        <v>390</v>
      </c>
      <c r="B328" s="26" t="s">
        <v>2455</v>
      </c>
      <c r="C328" s="57" t="s">
        <v>858</v>
      </c>
      <c r="D328" s="56" t="s">
        <v>1396</v>
      </c>
      <c r="E328" s="59"/>
    </row>
    <row r="329" spans="1:5" ht="17.25" thickBot="1" x14ac:dyDescent="0.35">
      <c r="A329" s="56">
        <v>391</v>
      </c>
      <c r="B329" s="26" t="s">
        <v>1397</v>
      </c>
      <c r="C329" s="57" t="s">
        <v>858</v>
      </c>
      <c r="D329" s="56" t="s">
        <v>1398</v>
      </c>
      <c r="E329" s="59"/>
    </row>
    <row r="330" spans="1:5" ht="17.25" thickBot="1" x14ac:dyDescent="0.35">
      <c r="A330" s="56">
        <v>392</v>
      </c>
      <c r="B330" s="26" t="s">
        <v>1399</v>
      </c>
      <c r="C330" s="57" t="s">
        <v>858</v>
      </c>
      <c r="D330" s="56" t="s">
        <v>1400</v>
      </c>
      <c r="E330" s="59"/>
    </row>
    <row r="331" spans="1:5" ht="17.25" thickBot="1" x14ac:dyDescent="0.35">
      <c r="A331" s="56">
        <v>393</v>
      </c>
      <c r="B331" s="26" t="s">
        <v>2456</v>
      </c>
      <c r="C331" s="57" t="s">
        <v>858</v>
      </c>
      <c r="D331" s="56" t="s">
        <v>1401</v>
      </c>
      <c r="E331" s="59"/>
    </row>
    <row r="332" spans="1:5" ht="17.25" thickBot="1" x14ac:dyDescent="0.35">
      <c r="A332" s="56">
        <v>394</v>
      </c>
      <c r="B332" s="26" t="s">
        <v>1402</v>
      </c>
      <c r="C332" s="57" t="s">
        <v>858</v>
      </c>
      <c r="D332" s="56" t="s">
        <v>1403</v>
      </c>
      <c r="E332" s="59"/>
    </row>
    <row r="333" spans="1:5" ht="17.25" thickBot="1" x14ac:dyDescent="0.35">
      <c r="A333" s="56">
        <v>395</v>
      </c>
      <c r="B333" s="26" t="s">
        <v>536</v>
      </c>
      <c r="C333" s="57" t="s">
        <v>858</v>
      </c>
      <c r="D333" s="56" t="s">
        <v>1404</v>
      </c>
      <c r="E333" s="59"/>
    </row>
    <row r="334" spans="1:5" ht="17.25" thickBot="1" x14ac:dyDescent="0.35">
      <c r="A334" s="56">
        <v>396</v>
      </c>
      <c r="B334" s="26" t="s">
        <v>1405</v>
      </c>
      <c r="C334" s="57" t="s">
        <v>858</v>
      </c>
      <c r="D334" s="56" t="s">
        <v>1406</v>
      </c>
      <c r="E334" s="59"/>
    </row>
    <row r="335" spans="1:5" ht="17.25" thickBot="1" x14ac:dyDescent="0.35">
      <c r="A335" s="56">
        <v>397</v>
      </c>
      <c r="B335" s="26" t="s">
        <v>513</v>
      </c>
      <c r="C335" s="57" t="s">
        <v>858</v>
      </c>
      <c r="D335" s="56" t="s">
        <v>1407</v>
      </c>
      <c r="E335" s="59"/>
    </row>
    <row r="336" spans="1:5" ht="17.25" thickBot="1" x14ac:dyDescent="0.35">
      <c r="A336" s="56">
        <v>398</v>
      </c>
      <c r="B336" s="26" t="s">
        <v>1408</v>
      </c>
      <c r="C336" s="57" t="s">
        <v>858</v>
      </c>
      <c r="D336" s="56" t="s">
        <v>1409</v>
      </c>
      <c r="E336" s="59"/>
    </row>
    <row r="337" spans="1:5" ht="17.25" thickBot="1" x14ac:dyDescent="0.35">
      <c r="A337" s="56">
        <v>399</v>
      </c>
      <c r="B337" s="26" t="s">
        <v>241</v>
      </c>
      <c r="C337" s="57" t="s">
        <v>858</v>
      </c>
      <c r="D337" s="56" t="s">
        <v>1410</v>
      </c>
      <c r="E337" s="59"/>
    </row>
    <row r="338" spans="1:5" ht="17.25" thickBot="1" x14ac:dyDescent="0.35">
      <c r="A338" s="56">
        <v>400</v>
      </c>
      <c r="B338" s="26" t="s">
        <v>1411</v>
      </c>
      <c r="C338" s="57" t="s">
        <v>858</v>
      </c>
      <c r="D338" s="56" t="s">
        <v>1412</v>
      </c>
      <c r="E338" s="59"/>
    </row>
    <row r="339" spans="1:5" ht="17.25" thickBot="1" x14ac:dyDescent="0.35">
      <c r="A339" s="56">
        <v>401</v>
      </c>
      <c r="B339" s="26" t="s">
        <v>2457</v>
      </c>
      <c r="C339" s="57" t="s">
        <v>858</v>
      </c>
      <c r="D339" s="56" t="s">
        <v>1413</v>
      </c>
      <c r="E339" s="59"/>
    </row>
    <row r="340" spans="1:5" ht="17.25" thickBot="1" x14ac:dyDescent="0.35">
      <c r="A340" s="56">
        <v>402</v>
      </c>
      <c r="B340" s="26" t="s">
        <v>1414</v>
      </c>
      <c r="C340" s="57" t="s">
        <v>858</v>
      </c>
      <c r="D340" s="56" t="s">
        <v>1415</v>
      </c>
      <c r="E340" s="59"/>
    </row>
    <row r="341" spans="1:5" ht="17.25" thickBot="1" x14ac:dyDescent="0.35">
      <c r="A341" s="56">
        <v>403</v>
      </c>
      <c r="B341" s="26" t="s">
        <v>2458</v>
      </c>
      <c r="C341" s="57" t="s">
        <v>858</v>
      </c>
      <c r="D341" s="56" t="s">
        <v>1417</v>
      </c>
      <c r="E341" s="59"/>
    </row>
    <row r="342" spans="1:5" ht="17.25" thickBot="1" x14ac:dyDescent="0.35">
      <c r="A342" s="56">
        <v>404</v>
      </c>
      <c r="B342" s="26" t="s">
        <v>1418</v>
      </c>
      <c r="C342" s="57" t="s">
        <v>858</v>
      </c>
      <c r="D342" s="56" t="s">
        <v>1419</v>
      </c>
      <c r="E342" s="59"/>
    </row>
    <row r="343" spans="1:5" ht="17.25" thickBot="1" x14ac:dyDescent="0.35">
      <c r="A343" s="56">
        <v>405</v>
      </c>
      <c r="B343" s="26" t="s">
        <v>2459</v>
      </c>
      <c r="C343" s="65" t="s">
        <v>906</v>
      </c>
      <c r="D343" s="56" t="s">
        <v>1421</v>
      </c>
      <c r="E343" s="59"/>
    </row>
    <row r="344" spans="1:5" ht="17.25" thickBot="1" x14ac:dyDescent="0.35">
      <c r="A344" s="56">
        <v>406</v>
      </c>
      <c r="B344" s="26" t="s">
        <v>1422</v>
      </c>
      <c r="C344" s="57" t="s">
        <v>858</v>
      </c>
      <c r="D344" s="56" t="s">
        <v>1423</v>
      </c>
      <c r="E344" s="59"/>
    </row>
    <row r="345" spans="1:5" ht="17.25" thickBot="1" x14ac:dyDescent="0.35">
      <c r="A345" s="56">
        <v>407</v>
      </c>
      <c r="B345" s="26" t="s">
        <v>1424</v>
      </c>
      <c r="C345" s="61" t="s">
        <v>881</v>
      </c>
      <c r="D345" s="56" t="s">
        <v>1425</v>
      </c>
      <c r="E345" s="59"/>
    </row>
    <row r="346" spans="1:5" ht="17.25" thickBot="1" x14ac:dyDescent="0.35">
      <c r="A346" s="56">
        <v>408</v>
      </c>
      <c r="B346" s="26" t="s">
        <v>1426</v>
      </c>
      <c r="C346" s="61" t="s">
        <v>881</v>
      </c>
      <c r="D346" s="56" t="s">
        <v>1427</v>
      </c>
      <c r="E346" s="59"/>
    </row>
    <row r="347" spans="1:5" ht="17.25" thickBot="1" x14ac:dyDescent="0.35">
      <c r="A347" s="56">
        <v>410</v>
      </c>
      <c r="B347" s="26" t="s">
        <v>616</v>
      </c>
      <c r="C347" s="57" t="s">
        <v>858</v>
      </c>
      <c r="D347" s="56" t="s">
        <v>1428</v>
      </c>
      <c r="E347" s="59"/>
    </row>
    <row r="348" spans="1:5" ht="17.25" thickBot="1" x14ac:dyDescent="0.35">
      <c r="A348" s="56">
        <v>411</v>
      </c>
      <c r="B348" s="26" t="s">
        <v>1429</v>
      </c>
      <c r="C348" s="65" t="s">
        <v>906</v>
      </c>
      <c r="D348" s="56" t="s">
        <v>1430</v>
      </c>
      <c r="E348" s="59"/>
    </row>
    <row r="349" spans="1:5" ht="17.25" thickBot="1" x14ac:dyDescent="0.35">
      <c r="A349" s="56">
        <v>412</v>
      </c>
      <c r="B349" s="26" t="s">
        <v>2460</v>
      </c>
      <c r="C349" s="65" t="s">
        <v>906</v>
      </c>
      <c r="D349" s="56" t="s">
        <v>1431</v>
      </c>
      <c r="E349" s="59"/>
    </row>
    <row r="350" spans="1:5" ht="17.25" thickBot="1" x14ac:dyDescent="0.35">
      <c r="A350" s="56">
        <v>413</v>
      </c>
      <c r="B350" s="26" t="s">
        <v>1432</v>
      </c>
      <c r="C350" s="65" t="s">
        <v>906</v>
      </c>
      <c r="D350" s="56" t="s">
        <v>1433</v>
      </c>
      <c r="E350" s="59"/>
    </row>
    <row r="351" spans="1:5" ht="17.25" thickBot="1" x14ac:dyDescent="0.35">
      <c r="A351" s="56">
        <v>414</v>
      </c>
      <c r="B351" s="26" t="s">
        <v>2461</v>
      </c>
      <c r="C351" s="65" t="s">
        <v>906</v>
      </c>
      <c r="D351" s="56" t="s">
        <v>1435</v>
      </c>
      <c r="E351" s="59"/>
    </row>
    <row r="352" spans="1:5" ht="17.25" thickBot="1" x14ac:dyDescent="0.35">
      <c r="A352" s="56">
        <v>415</v>
      </c>
      <c r="B352" s="26" t="s">
        <v>1436</v>
      </c>
      <c r="C352" s="57" t="s">
        <v>858</v>
      </c>
      <c r="D352" s="56" t="s">
        <v>1437</v>
      </c>
      <c r="E352" s="59"/>
    </row>
    <row r="353" spans="1:5" ht="17.25" thickBot="1" x14ac:dyDescent="0.35">
      <c r="A353" s="56">
        <v>416</v>
      </c>
      <c r="B353" s="26" t="s">
        <v>1438</v>
      </c>
      <c r="C353" s="65" t="s">
        <v>906</v>
      </c>
      <c r="D353" s="56" t="s">
        <v>1439</v>
      </c>
      <c r="E353" s="59"/>
    </row>
    <row r="354" spans="1:5" ht="17.25" thickBot="1" x14ac:dyDescent="0.35">
      <c r="A354" s="56">
        <v>417</v>
      </c>
      <c r="B354" s="26" t="s">
        <v>1440</v>
      </c>
      <c r="C354" s="65" t="s">
        <v>906</v>
      </c>
      <c r="D354" s="56" t="s">
        <v>1441</v>
      </c>
      <c r="E354" s="59"/>
    </row>
    <row r="355" spans="1:5" ht="17.25" thickBot="1" x14ac:dyDescent="0.35">
      <c r="A355" s="56">
        <v>418</v>
      </c>
      <c r="B355" s="26" t="s">
        <v>504</v>
      </c>
      <c r="C355" s="65" t="s">
        <v>906</v>
      </c>
      <c r="D355" s="56" t="s">
        <v>1442</v>
      </c>
      <c r="E355" s="59"/>
    </row>
    <row r="356" spans="1:5" ht="17.25" thickBot="1" x14ac:dyDescent="0.35">
      <c r="A356" s="56">
        <v>419</v>
      </c>
      <c r="B356" s="26" t="s">
        <v>808</v>
      </c>
      <c r="C356" s="65" t="s">
        <v>906</v>
      </c>
      <c r="D356" s="56" t="s">
        <v>1443</v>
      </c>
      <c r="E356" s="59"/>
    </row>
    <row r="357" spans="1:5" ht="17.25" thickBot="1" x14ac:dyDescent="0.35">
      <c r="A357" s="56">
        <v>420</v>
      </c>
      <c r="B357" s="26" t="s">
        <v>1444</v>
      </c>
      <c r="C357" s="65" t="s">
        <v>906</v>
      </c>
      <c r="D357" s="56" t="s">
        <v>1445</v>
      </c>
      <c r="E357" s="59"/>
    </row>
    <row r="358" spans="1:5" ht="17.25" thickBot="1" x14ac:dyDescent="0.35">
      <c r="A358" s="56">
        <v>421</v>
      </c>
      <c r="B358" s="26" t="s">
        <v>1446</v>
      </c>
      <c r="C358" s="65" t="s">
        <v>906</v>
      </c>
      <c r="D358" s="56" t="s">
        <v>1447</v>
      </c>
      <c r="E358" s="59"/>
    </row>
    <row r="359" spans="1:5" ht="17.25" thickBot="1" x14ac:dyDescent="0.35">
      <c r="A359" s="56">
        <v>422</v>
      </c>
      <c r="B359" s="26" t="s">
        <v>2462</v>
      </c>
      <c r="C359" s="65" t="s">
        <v>906</v>
      </c>
      <c r="D359" s="56" t="s">
        <v>1449</v>
      </c>
      <c r="E359" s="59"/>
    </row>
    <row r="360" spans="1:5" ht="17.25" thickBot="1" x14ac:dyDescent="0.35">
      <c r="A360" s="56">
        <v>423</v>
      </c>
      <c r="B360" s="26" t="s">
        <v>1450</v>
      </c>
      <c r="C360" s="65" t="s">
        <v>906</v>
      </c>
      <c r="D360" s="56" t="s">
        <v>1451</v>
      </c>
      <c r="E360" s="59"/>
    </row>
    <row r="361" spans="1:5" ht="17.25" thickBot="1" x14ac:dyDescent="0.35">
      <c r="A361" s="56">
        <v>424</v>
      </c>
      <c r="B361" s="26" t="s">
        <v>2463</v>
      </c>
      <c r="C361" s="57" t="s">
        <v>858</v>
      </c>
      <c r="D361" s="56" t="s">
        <v>1452</v>
      </c>
      <c r="E361" s="59"/>
    </row>
    <row r="362" spans="1:5" ht="17.25" thickBot="1" x14ac:dyDescent="0.35">
      <c r="A362" s="56">
        <v>425</v>
      </c>
      <c r="B362" s="26" t="s">
        <v>611</v>
      </c>
      <c r="C362" s="57" t="s">
        <v>858</v>
      </c>
      <c r="D362" s="56" t="s">
        <v>1453</v>
      </c>
      <c r="E362" s="59"/>
    </row>
    <row r="363" spans="1:5" ht="17.25" thickBot="1" x14ac:dyDescent="0.35">
      <c r="A363" s="56">
        <v>426</v>
      </c>
      <c r="B363" s="26" t="s">
        <v>1454</v>
      </c>
      <c r="C363" s="61" t="s">
        <v>881</v>
      </c>
      <c r="D363" s="56" t="s">
        <v>1455</v>
      </c>
      <c r="E363" s="59"/>
    </row>
    <row r="364" spans="1:5" ht="17.25" thickBot="1" x14ac:dyDescent="0.35">
      <c r="A364" s="59">
        <v>427</v>
      </c>
      <c r="B364" s="26" t="s">
        <v>1456</v>
      </c>
      <c r="C364" s="61" t="s">
        <v>881</v>
      </c>
      <c r="D364" s="56" t="s">
        <v>1457</v>
      </c>
      <c r="E364" s="59"/>
    </row>
    <row r="365" spans="1:5" ht="17.25" thickBot="1" x14ac:dyDescent="0.35">
      <c r="A365" s="56">
        <v>428</v>
      </c>
      <c r="B365" s="26" t="s">
        <v>1458</v>
      </c>
      <c r="C365" s="57" t="s">
        <v>858</v>
      </c>
      <c r="D365" s="56" t="s">
        <v>1459</v>
      </c>
      <c r="E365" s="59"/>
    </row>
    <row r="366" spans="1:5" ht="17.25" thickBot="1" x14ac:dyDescent="0.35">
      <c r="A366" s="56">
        <v>429</v>
      </c>
      <c r="B366" s="26" t="s">
        <v>1460</v>
      </c>
      <c r="C366" s="61" t="s">
        <v>881</v>
      </c>
      <c r="D366" s="56" t="s">
        <v>1461</v>
      </c>
      <c r="E366" s="59"/>
    </row>
    <row r="367" spans="1:5" ht="17.25" thickBot="1" x14ac:dyDescent="0.35">
      <c r="A367" s="56">
        <v>430</v>
      </c>
      <c r="B367" s="26" t="s">
        <v>1462</v>
      </c>
      <c r="C367" s="60" t="s">
        <v>865</v>
      </c>
      <c r="D367" s="56" t="s">
        <v>1463</v>
      </c>
      <c r="E367" s="59"/>
    </row>
    <row r="368" spans="1:5" ht="17.25" thickBot="1" x14ac:dyDescent="0.35">
      <c r="A368" s="59">
        <v>431</v>
      </c>
      <c r="B368" s="26" t="s">
        <v>2464</v>
      </c>
      <c r="C368" s="57" t="s">
        <v>858</v>
      </c>
      <c r="D368" s="56" t="s">
        <v>1464</v>
      </c>
      <c r="E368" s="59"/>
    </row>
    <row r="369" spans="1:5" ht="17.25" thickBot="1" x14ac:dyDescent="0.35">
      <c r="A369" s="59">
        <v>432</v>
      </c>
      <c r="B369" s="26" t="s">
        <v>621</v>
      </c>
      <c r="C369" s="57" t="s">
        <v>858</v>
      </c>
      <c r="D369" s="56" t="s">
        <v>1465</v>
      </c>
      <c r="E369" s="59"/>
    </row>
    <row r="370" spans="1:5" ht="17.25" thickBot="1" x14ac:dyDescent="0.35">
      <c r="A370" s="56">
        <v>433</v>
      </c>
      <c r="B370" s="26" t="s">
        <v>2392</v>
      </c>
      <c r="C370" s="57" t="s">
        <v>858</v>
      </c>
      <c r="D370" s="56" t="s">
        <v>1466</v>
      </c>
      <c r="E370" s="59"/>
    </row>
    <row r="371" spans="1:5" ht="17.25" thickBot="1" x14ac:dyDescent="0.35">
      <c r="A371" s="56">
        <v>434</v>
      </c>
      <c r="B371" s="26" t="s">
        <v>2465</v>
      </c>
      <c r="C371" s="64" t="s">
        <v>969</v>
      </c>
      <c r="D371" s="56" t="s">
        <v>1467</v>
      </c>
      <c r="E371" s="59"/>
    </row>
    <row r="372" spans="1:5" ht="17.25" thickBot="1" x14ac:dyDescent="0.35">
      <c r="A372" s="56">
        <v>435</v>
      </c>
      <c r="B372" s="26" t="s">
        <v>2466</v>
      </c>
      <c r="C372" s="61" t="s">
        <v>881</v>
      </c>
      <c r="D372" s="56" t="s">
        <v>1468</v>
      </c>
      <c r="E372" s="59"/>
    </row>
    <row r="373" spans="1:5" ht="17.25" thickBot="1" x14ac:dyDescent="0.35">
      <c r="A373" s="56">
        <v>436</v>
      </c>
      <c r="B373" s="26" t="s">
        <v>1469</v>
      </c>
      <c r="C373" s="57" t="s">
        <v>858</v>
      </c>
      <c r="D373" s="56" t="s">
        <v>1470</v>
      </c>
      <c r="E373" s="59"/>
    </row>
    <row r="374" spans="1:5" ht="17.25" thickBot="1" x14ac:dyDescent="0.35">
      <c r="A374" s="56">
        <v>437</v>
      </c>
      <c r="B374" s="26" t="s">
        <v>1471</v>
      </c>
      <c r="C374" s="57" t="s">
        <v>858</v>
      </c>
      <c r="D374" s="56" t="s">
        <v>1472</v>
      </c>
      <c r="E374" s="59"/>
    </row>
    <row r="375" spans="1:5" ht="17.25" thickBot="1" x14ac:dyDescent="0.35">
      <c r="A375" s="56">
        <v>438</v>
      </c>
      <c r="B375" s="26" t="s">
        <v>1473</v>
      </c>
      <c r="C375" s="60" t="s">
        <v>865</v>
      </c>
      <c r="D375" s="56" t="s">
        <v>1474</v>
      </c>
      <c r="E375" s="59"/>
    </row>
    <row r="376" spans="1:5" ht="17.25" thickBot="1" x14ac:dyDescent="0.35">
      <c r="A376" s="56">
        <v>440</v>
      </c>
      <c r="B376" s="26" t="s">
        <v>1475</v>
      </c>
      <c r="C376" s="57" t="s">
        <v>858</v>
      </c>
      <c r="D376" s="56" t="s">
        <v>1476</v>
      </c>
      <c r="E376" s="59"/>
    </row>
    <row r="377" spans="1:5" ht="17.25" thickBot="1" x14ac:dyDescent="0.35">
      <c r="A377" s="59">
        <v>441</v>
      </c>
      <c r="B377" s="26" t="s">
        <v>1477</v>
      </c>
      <c r="C377" s="57" t="s">
        <v>858</v>
      </c>
      <c r="D377" s="56" t="s">
        <v>1478</v>
      </c>
      <c r="E377" s="59"/>
    </row>
    <row r="378" spans="1:5" ht="17.25" thickBot="1" x14ac:dyDescent="0.35">
      <c r="A378" s="56">
        <v>442</v>
      </c>
      <c r="B378" s="26" t="s">
        <v>1479</v>
      </c>
      <c r="C378" s="61" t="s">
        <v>881</v>
      </c>
      <c r="D378" s="56" t="s">
        <v>1480</v>
      </c>
      <c r="E378" s="59"/>
    </row>
    <row r="379" spans="1:5" ht="17.25" thickBot="1" x14ac:dyDescent="0.35">
      <c r="A379" s="56">
        <v>443</v>
      </c>
      <c r="B379" s="26" t="s">
        <v>1481</v>
      </c>
      <c r="C379" s="57" t="s">
        <v>858</v>
      </c>
      <c r="D379" s="56" t="s">
        <v>1482</v>
      </c>
      <c r="E379" s="59"/>
    </row>
    <row r="380" spans="1:5" ht="17.25" thickBot="1" x14ac:dyDescent="0.35">
      <c r="A380" s="56">
        <v>444</v>
      </c>
      <c r="B380" s="26" t="s">
        <v>1483</v>
      </c>
      <c r="C380" s="57" t="s">
        <v>858</v>
      </c>
      <c r="D380" s="56" t="s">
        <v>1484</v>
      </c>
      <c r="E380" s="59"/>
    </row>
    <row r="381" spans="1:5" ht="17.25" thickBot="1" x14ac:dyDescent="0.35">
      <c r="A381" s="56">
        <v>445</v>
      </c>
      <c r="B381" s="26" t="s">
        <v>2467</v>
      </c>
      <c r="C381" s="57" t="s">
        <v>858</v>
      </c>
      <c r="D381" s="56" t="s">
        <v>1485</v>
      </c>
      <c r="E381" s="59"/>
    </row>
    <row r="382" spans="1:5" ht="17.25" thickBot="1" x14ac:dyDescent="0.35">
      <c r="A382" s="56">
        <v>446</v>
      </c>
      <c r="B382" s="26" t="s">
        <v>2468</v>
      </c>
      <c r="C382" s="62" t="s">
        <v>886</v>
      </c>
      <c r="D382" s="56" t="s">
        <v>1486</v>
      </c>
      <c r="E382" s="59"/>
    </row>
    <row r="383" spans="1:5" ht="17.25" thickBot="1" x14ac:dyDescent="0.35">
      <c r="A383" s="56">
        <v>447</v>
      </c>
      <c r="B383" s="26" t="s">
        <v>1487</v>
      </c>
      <c r="C383" s="57" t="s">
        <v>858</v>
      </c>
      <c r="D383" s="56" t="s">
        <v>1488</v>
      </c>
      <c r="E383" s="59"/>
    </row>
    <row r="384" spans="1:5" ht="17.25" thickBot="1" x14ac:dyDescent="0.35">
      <c r="A384" s="59">
        <v>448</v>
      </c>
      <c r="B384" s="26" t="s">
        <v>2469</v>
      </c>
      <c r="C384" s="57" t="s">
        <v>858</v>
      </c>
      <c r="D384" s="56" t="s">
        <v>1490</v>
      </c>
      <c r="E384" s="59"/>
    </row>
    <row r="385" spans="1:5" ht="17.25" thickBot="1" x14ac:dyDescent="0.35">
      <c r="A385" s="59">
        <v>449</v>
      </c>
      <c r="B385" s="26" t="s">
        <v>501</v>
      </c>
      <c r="C385" s="65" t="s">
        <v>906</v>
      </c>
      <c r="D385" s="56" t="s">
        <v>1491</v>
      </c>
      <c r="E385" s="59"/>
    </row>
    <row r="386" spans="1:5" ht="17.25" thickBot="1" x14ac:dyDescent="0.35">
      <c r="A386" s="59">
        <v>450</v>
      </c>
      <c r="B386" s="26" t="s">
        <v>1492</v>
      </c>
      <c r="C386" s="57" t="s">
        <v>858</v>
      </c>
      <c r="D386" s="56" t="s">
        <v>1493</v>
      </c>
      <c r="E386" s="59"/>
    </row>
    <row r="387" spans="1:5" ht="17.25" thickBot="1" x14ac:dyDescent="0.35">
      <c r="A387" s="56">
        <v>451</v>
      </c>
      <c r="B387" s="26" t="s">
        <v>594</v>
      </c>
      <c r="C387" s="57" t="s">
        <v>858</v>
      </c>
      <c r="D387" s="56" t="s">
        <v>1494</v>
      </c>
      <c r="E387" s="59"/>
    </row>
    <row r="388" spans="1:5" ht="17.25" thickBot="1" x14ac:dyDescent="0.35">
      <c r="A388" s="56">
        <v>452</v>
      </c>
      <c r="B388" s="26" t="s">
        <v>1495</v>
      </c>
      <c r="C388" s="57" t="s">
        <v>858</v>
      </c>
      <c r="D388" s="56" t="s">
        <v>1496</v>
      </c>
      <c r="E388" s="59"/>
    </row>
    <row r="389" spans="1:5" ht="17.25" thickBot="1" x14ac:dyDescent="0.35">
      <c r="A389" s="56">
        <v>453</v>
      </c>
      <c r="B389" s="26" t="s">
        <v>1497</v>
      </c>
      <c r="C389" s="58" t="s">
        <v>861</v>
      </c>
      <c r="D389" s="56" t="s">
        <v>1498</v>
      </c>
      <c r="E389" s="59"/>
    </row>
    <row r="390" spans="1:5" ht="17.25" thickBot="1" x14ac:dyDescent="0.35">
      <c r="A390" s="56">
        <v>454</v>
      </c>
      <c r="B390" s="26" t="s">
        <v>2470</v>
      </c>
      <c r="C390" s="57" t="s">
        <v>858</v>
      </c>
      <c r="D390" s="56" t="s">
        <v>1499</v>
      </c>
      <c r="E390" s="59"/>
    </row>
    <row r="391" spans="1:5" ht="17.25" thickBot="1" x14ac:dyDescent="0.35">
      <c r="A391" s="56">
        <v>455</v>
      </c>
      <c r="B391" s="26" t="s">
        <v>2471</v>
      </c>
      <c r="C391" s="57" t="s">
        <v>858</v>
      </c>
      <c r="D391" s="56" t="s">
        <v>1500</v>
      </c>
      <c r="E391" s="59"/>
    </row>
    <row r="392" spans="1:5" ht="17.25" thickBot="1" x14ac:dyDescent="0.35">
      <c r="A392" s="59">
        <v>456</v>
      </c>
      <c r="B392" s="26" t="s">
        <v>1501</v>
      </c>
      <c r="C392" s="65" t="s">
        <v>906</v>
      </c>
      <c r="D392" s="56" t="s">
        <v>1502</v>
      </c>
      <c r="E392" s="59"/>
    </row>
    <row r="393" spans="1:5" ht="17.25" thickBot="1" x14ac:dyDescent="0.35">
      <c r="A393" s="56">
        <v>457</v>
      </c>
      <c r="B393" s="26" t="s">
        <v>2472</v>
      </c>
      <c r="C393" s="57" t="s">
        <v>858</v>
      </c>
      <c r="D393" s="56" t="s">
        <v>1503</v>
      </c>
      <c r="E393" s="59"/>
    </row>
    <row r="394" spans="1:5" ht="17.25" thickBot="1" x14ac:dyDescent="0.35">
      <c r="A394" s="56">
        <v>458</v>
      </c>
      <c r="B394" s="26" t="s">
        <v>2473</v>
      </c>
      <c r="C394" s="57" t="s">
        <v>858</v>
      </c>
      <c r="D394" s="56" t="s">
        <v>1504</v>
      </c>
      <c r="E394" s="59"/>
    </row>
    <row r="395" spans="1:5" ht="17.25" thickBot="1" x14ac:dyDescent="0.35">
      <c r="A395" s="56">
        <v>459</v>
      </c>
      <c r="B395" s="26" t="s">
        <v>2474</v>
      </c>
      <c r="C395" s="57" t="s">
        <v>858</v>
      </c>
      <c r="D395" s="56" t="s">
        <v>1505</v>
      </c>
      <c r="E395" s="59"/>
    </row>
    <row r="396" spans="1:5" ht="17.25" thickBot="1" x14ac:dyDescent="0.35">
      <c r="A396" s="56">
        <v>460</v>
      </c>
      <c r="B396" s="26" t="s">
        <v>1506</v>
      </c>
      <c r="C396" s="60" t="s">
        <v>865</v>
      </c>
      <c r="D396" s="56" t="s">
        <v>1507</v>
      </c>
      <c r="E396" s="59"/>
    </row>
    <row r="397" spans="1:5" ht="17.25" thickBot="1" x14ac:dyDescent="0.35">
      <c r="A397" s="56">
        <v>461</v>
      </c>
      <c r="B397" s="26" t="s">
        <v>824</v>
      </c>
      <c r="C397" s="57" t="s">
        <v>858</v>
      </c>
      <c r="D397" s="56" t="s">
        <v>1508</v>
      </c>
      <c r="E397" s="59"/>
    </row>
    <row r="398" spans="1:5" ht="17.25" thickBot="1" x14ac:dyDescent="0.35">
      <c r="A398" s="56">
        <v>462</v>
      </c>
      <c r="B398" s="26" t="s">
        <v>563</v>
      </c>
      <c r="C398" s="57" t="s">
        <v>858</v>
      </c>
      <c r="D398" s="56" t="s">
        <v>1509</v>
      </c>
      <c r="E398" s="59"/>
    </row>
    <row r="399" spans="1:5" ht="17.25" thickBot="1" x14ac:dyDescent="0.35">
      <c r="A399" s="56">
        <v>463</v>
      </c>
      <c r="B399" s="26" t="s">
        <v>2475</v>
      </c>
      <c r="C399" s="57" t="s">
        <v>858</v>
      </c>
      <c r="D399" s="56" t="s">
        <v>1510</v>
      </c>
      <c r="E399" s="59"/>
    </row>
    <row r="400" spans="1:5" ht="17.25" thickBot="1" x14ac:dyDescent="0.35">
      <c r="A400" s="59">
        <v>464</v>
      </c>
      <c r="B400" s="26" t="s">
        <v>1511</v>
      </c>
      <c r="C400" s="58" t="s">
        <v>861</v>
      </c>
      <c r="D400" s="56" t="s">
        <v>1512</v>
      </c>
      <c r="E400" s="59"/>
    </row>
    <row r="401" spans="1:5" ht="17.25" thickBot="1" x14ac:dyDescent="0.35">
      <c r="A401" s="56">
        <v>465</v>
      </c>
      <c r="B401" s="26" t="s">
        <v>2476</v>
      </c>
      <c r="C401" s="61" t="s">
        <v>881</v>
      </c>
      <c r="D401" s="56" t="s">
        <v>1513</v>
      </c>
      <c r="E401" s="59"/>
    </row>
    <row r="402" spans="1:5" ht="17.25" thickBot="1" x14ac:dyDescent="0.35">
      <c r="A402" s="56">
        <v>466</v>
      </c>
      <c r="B402" s="26" t="s">
        <v>2477</v>
      </c>
      <c r="C402" s="60" t="s">
        <v>865</v>
      </c>
      <c r="D402" s="56" t="s">
        <v>1514</v>
      </c>
      <c r="E402" s="59"/>
    </row>
    <row r="403" spans="1:5" ht="17.25" thickBot="1" x14ac:dyDescent="0.35">
      <c r="A403" s="56">
        <v>467</v>
      </c>
      <c r="B403" s="26" t="s">
        <v>2478</v>
      </c>
      <c r="C403" s="60" t="s">
        <v>865</v>
      </c>
      <c r="D403" s="56" t="s">
        <v>1515</v>
      </c>
      <c r="E403" s="59"/>
    </row>
    <row r="404" spans="1:5" ht="17.25" thickBot="1" x14ac:dyDescent="0.35">
      <c r="A404" s="56">
        <v>468</v>
      </c>
      <c r="B404" s="26" t="s">
        <v>2479</v>
      </c>
      <c r="C404" s="60" t="s">
        <v>865</v>
      </c>
      <c r="D404" s="56" t="s">
        <v>1516</v>
      </c>
      <c r="E404" s="59"/>
    </row>
    <row r="405" spans="1:5" ht="17.25" thickBot="1" x14ac:dyDescent="0.35">
      <c r="A405" s="56">
        <v>469</v>
      </c>
      <c r="B405" s="26" t="s">
        <v>2480</v>
      </c>
      <c r="C405" s="57" t="s">
        <v>858</v>
      </c>
      <c r="D405" s="56" t="s">
        <v>1517</v>
      </c>
      <c r="E405" s="59"/>
    </row>
    <row r="406" spans="1:5" ht="17.25" thickBot="1" x14ac:dyDescent="0.35">
      <c r="A406" s="56">
        <v>470</v>
      </c>
      <c r="B406" s="26" t="s">
        <v>1518</v>
      </c>
      <c r="C406" s="57" t="s">
        <v>858</v>
      </c>
      <c r="D406" s="56" t="s">
        <v>1519</v>
      </c>
      <c r="E406" s="59"/>
    </row>
    <row r="407" spans="1:5" ht="17.25" thickBot="1" x14ac:dyDescent="0.35">
      <c r="A407" s="56">
        <v>471</v>
      </c>
      <c r="B407" s="26" t="s">
        <v>1520</v>
      </c>
      <c r="C407" s="57" t="s">
        <v>858</v>
      </c>
      <c r="D407" s="56" t="s">
        <v>1521</v>
      </c>
      <c r="E407" s="59"/>
    </row>
    <row r="408" spans="1:5" ht="17.25" thickBot="1" x14ac:dyDescent="0.35">
      <c r="A408" s="56">
        <v>472</v>
      </c>
      <c r="B408" s="26" t="s">
        <v>1522</v>
      </c>
      <c r="C408" s="62" t="s">
        <v>886</v>
      </c>
      <c r="D408" s="56" t="s">
        <v>1523</v>
      </c>
      <c r="E408" s="59"/>
    </row>
    <row r="409" spans="1:5" ht="17.25" thickBot="1" x14ac:dyDescent="0.35">
      <c r="A409" s="59">
        <v>474</v>
      </c>
      <c r="B409" s="26" t="s">
        <v>1524</v>
      </c>
      <c r="C409" s="62" t="s">
        <v>886</v>
      </c>
      <c r="D409" s="56" t="s">
        <v>1525</v>
      </c>
      <c r="E409" s="59"/>
    </row>
    <row r="410" spans="1:5" ht="17.25" thickBot="1" x14ac:dyDescent="0.35">
      <c r="A410" s="56">
        <v>477</v>
      </c>
      <c r="B410" s="26" t="s">
        <v>2481</v>
      </c>
      <c r="C410" s="57" t="s">
        <v>858</v>
      </c>
      <c r="D410" s="56" t="s">
        <v>1526</v>
      </c>
      <c r="E410" s="59"/>
    </row>
    <row r="411" spans="1:5" ht="17.25" thickBot="1" x14ac:dyDescent="0.35">
      <c r="A411" s="56">
        <v>478</v>
      </c>
      <c r="B411" s="26" t="s">
        <v>1527</v>
      </c>
      <c r="C411" s="61" t="s">
        <v>881</v>
      </c>
      <c r="D411" s="56" t="s">
        <v>1528</v>
      </c>
      <c r="E411" s="59"/>
    </row>
    <row r="412" spans="1:5" ht="17.25" thickBot="1" x14ac:dyDescent="0.35">
      <c r="A412" s="56">
        <v>479</v>
      </c>
      <c r="B412" s="26" t="s">
        <v>1529</v>
      </c>
      <c r="C412" s="61" t="s">
        <v>881</v>
      </c>
      <c r="D412" s="56" t="s">
        <v>1530</v>
      </c>
      <c r="E412" s="59"/>
    </row>
    <row r="413" spans="1:5" ht="17.25" thickBot="1" x14ac:dyDescent="0.35">
      <c r="A413" s="56">
        <v>480</v>
      </c>
      <c r="B413" s="26" t="s">
        <v>1531</v>
      </c>
      <c r="C413" s="61" t="s">
        <v>881</v>
      </c>
      <c r="D413" s="56" t="s">
        <v>1532</v>
      </c>
      <c r="E413" s="59"/>
    </row>
    <row r="414" spans="1:5" ht="17.25" thickBot="1" x14ac:dyDescent="0.35">
      <c r="A414" s="56">
        <v>481</v>
      </c>
      <c r="B414" s="26" t="s">
        <v>1533</v>
      </c>
      <c r="C414" s="61" t="s">
        <v>881</v>
      </c>
      <c r="D414" s="56" t="s">
        <v>1534</v>
      </c>
      <c r="E414" s="59"/>
    </row>
    <row r="415" spans="1:5" ht="17.25" thickBot="1" x14ac:dyDescent="0.35">
      <c r="A415" s="56">
        <v>482</v>
      </c>
      <c r="B415" s="26" t="s">
        <v>1535</v>
      </c>
      <c r="C415" s="61" t="s">
        <v>881</v>
      </c>
      <c r="D415" s="56" t="s">
        <v>1536</v>
      </c>
      <c r="E415" s="59"/>
    </row>
    <row r="416" spans="1:5" ht="17.25" thickBot="1" x14ac:dyDescent="0.35">
      <c r="A416" s="56">
        <v>483</v>
      </c>
      <c r="B416" s="26" t="s">
        <v>640</v>
      </c>
      <c r="C416" s="61" t="s">
        <v>881</v>
      </c>
      <c r="D416" s="56" t="s">
        <v>1537</v>
      </c>
      <c r="E416" s="59"/>
    </row>
    <row r="417" spans="1:5" ht="17.25" thickBot="1" x14ac:dyDescent="0.35">
      <c r="A417" s="56">
        <v>484</v>
      </c>
      <c r="B417" s="26" t="s">
        <v>1538</v>
      </c>
      <c r="C417" s="61" t="s">
        <v>881</v>
      </c>
      <c r="D417" s="56" t="s">
        <v>1539</v>
      </c>
      <c r="E417" s="59"/>
    </row>
    <row r="418" spans="1:5" ht="17.25" thickBot="1" x14ac:dyDescent="0.35">
      <c r="A418" s="56">
        <v>487</v>
      </c>
      <c r="B418" s="26" t="s">
        <v>614</v>
      </c>
      <c r="C418" s="65" t="s">
        <v>906</v>
      </c>
      <c r="D418" s="56" t="s">
        <v>1540</v>
      </c>
      <c r="E418" s="59"/>
    </row>
    <row r="419" spans="1:5" ht="17.25" thickBot="1" x14ac:dyDescent="0.35">
      <c r="A419" s="56">
        <v>488</v>
      </c>
      <c r="B419" s="26" t="s">
        <v>2482</v>
      </c>
      <c r="C419" s="57" t="s">
        <v>858</v>
      </c>
      <c r="D419" s="56" t="s">
        <v>1541</v>
      </c>
      <c r="E419" s="59"/>
    </row>
    <row r="420" spans="1:5" ht="17.25" thickBot="1" x14ac:dyDescent="0.35">
      <c r="A420" s="56">
        <v>489</v>
      </c>
      <c r="B420" s="26" t="s">
        <v>1542</v>
      </c>
      <c r="C420" s="58" t="s">
        <v>861</v>
      </c>
      <c r="D420" s="56" t="s">
        <v>1543</v>
      </c>
      <c r="E420" s="59"/>
    </row>
    <row r="421" spans="1:5" ht="17.25" thickBot="1" x14ac:dyDescent="0.35">
      <c r="A421" s="56">
        <v>491</v>
      </c>
      <c r="B421" s="26" t="s">
        <v>508</v>
      </c>
      <c r="C421" s="58" t="s">
        <v>861</v>
      </c>
      <c r="D421" s="56" t="s">
        <v>1544</v>
      </c>
      <c r="E421" s="59"/>
    </row>
    <row r="422" spans="1:5" ht="17.25" thickBot="1" x14ac:dyDescent="0.35">
      <c r="A422" s="56">
        <v>492</v>
      </c>
      <c r="B422" s="26" t="s">
        <v>1545</v>
      </c>
      <c r="C422" s="58" t="s">
        <v>861</v>
      </c>
      <c r="D422" s="56" t="s">
        <v>1546</v>
      </c>
      <c r="E422" s="59"/>
    </row>
    <row r="423" spans="1:5" ht="17.25" thickBot="1" x14ac:dyDescent="0.35">
      <c r="A423" s="56">
        <v>493</v>
      </c>
      <c r="B423" s="26" t="s">
        <v>1547</v>
      </c>
      <c r="C423" s="60" t="s">
        <v>865</v>
      </c>
      <c r="D423" s="56" t="s">
        <v>1548</v>
      </c>
      <c r="E423" s="59"/>
    </row>
    <row r="424" spans="1:5" ht="17.25" thickBot="1" x14ac:dyDescent="0.35">
      <c r="A424" s="56">
        <v>495</v>
      </c>
      <c r="B424" s="26" t="s">
        <v>2483</v>
      </c>
      <c r="C424" s="65" t="s">
        <v>906</v>
      </c>
      <c r="D424" s="56" t="s">
        <v>1549</v>
      </c>
      <c r="E424" s="59"/>
    </row>
    <row r="425" spans="1:5" ht="17.25" thickBot="1" x14ac:dyDescent="0.35">
      <c r="A425" s="56">
        <v>496</v>
      </c>
      <c r="B425" s="26" t="s">
        <v>2484</v>
      </c>
      <c r="C425" s="65" t="s">
        <v>906</v>
      </c>
      <c r="D425" s="56" t="s">
        <v>1550</v>
      </c>
      <c r="E425" s="59"/>
    </row>
    <row r="426" spans="1:5" ht="17.25" thickBot="1" x14ac:dyDescent="0.35">
      <c r="A426" s="56">
        <v>497</v>
      </c>
      <c r="B426" s="26" t="s">
        <v>1551</v>
      </c>
      <c r="C426" s="65" t="s">
        <v>906</v>
      </c>
      <c r="D426" s="56" t="s">
        <v>1552</v>
      </c>
      <c r="E426" s="59"/>
    </row>
    <row r="427" spans="1:5" ht="17.25" thickBot="1" x14ac:dyDescent="0.35">
      <c r="A427" s="56">
        <v>498</v>
      </c>
      <c r="B427" s="26" t="s">
        <v>1553</v>
      </c>
      <c r="C427" s="65" t="s">
        <v>906</v>
      </c>
      <c r="D427" s="56" t="s">
        <v>1554</v>
      </c>
      <c r="E427" s="59"/>
    </row>
    <row r="428" spans="1:5" ht="17.25" thickBot="1" x14ac:dyDescent="0.35">
      <c r="A428" s="56">
        <v>499</v>
      </c>
      <c r="B428" s="26" t="s">
        <v>1555</v>
      </c>
      <c r="C428" s="57" t="s">
        <v>858</v>
      </c>
      <c r="D428" s="56" t="s">
        <v>1556</v>
      </c>
      <c r="E428" s="59"/>
    </row>
    <row r="429" spans="1:5" ht="17.25" thickBot="1" x14ac:dyDescent="0.35">
      <c r="A429" s="56">
        <v>500</v>
      </c>
      <c r="B429" s="26" t="s">
        <v>2485</v>
      </c>
      <c r="C429" s="57" t="s">
        <v>858</v>
      </c>
      <c r="D429" s="56" t="s">
        <v>1557</v>
      </c>
      <c r="E429" s="59"/>
    </row>
    <row r="430" spans="1:5" ht="17.25" thickBot="1" x14ac:dyDescent="0.35">
      <c r="A430" s="56">
        <v>501</v>
      </c>
      <c r="B430" s="26" t="s">
        <v>2486</v>
      </c>
      <c r="C430" s="57" t="s">
        <v>858</v>
      </c>
      <c r="D430" s="56" t="s">
        <v>1558</v>
      </c>
      <c r="E430" s="59"/>
    </row>
    <row r="431" spans="1:5" ht="17.25" thickBot="1" x14ac:dyDescent="0.35">
      <c r="A431" s="56">
        <v>502</v>
      </c>
      <c r="B431" s="26" t="s">
        <v>2487</v>
      </c>
      <c r="C431" s="57" t="s">
        <v>858</v>
      </c>
      <c r="D431" s="56" t="s">
        <v>1559</v>
      </c>
      <c r="E431" s="59"/>
    </row>
    <row r="432" spans="1:5" ht="17.25" thickBot="1" x14ac:dyDescent="0.35">
      <c r="A432" s="56">
        <v>503</v>
      </c>
      <c r="B432" s="26" t="s">
        <v>2488</v>
      </c>
      <c r="C432" s="63" t="s">
        <v>972</v>
      </c>
      <c r="D432" s="56" t="s">
        <v>1560</v>
      </c>
      <c r="E432" s="59"/>
    </row>
    <row r="433" spans="1:5" ht="17.25" thickBot="1" x14ac:dyDescent="0.35">
      <c r="A433" s="56">
        <v>504</v>
      </c>
      <c r="B433" s="26" t="s">
        <v>1561</v>
      </c>
      <c r="C433" s="61" t="s">
        <v>881</v>
      </c>
      <c r="D433" s="56" t="s">
        <v>1562</v>
      </c>
      <c r="E433" s="59"/>
    </row>
    <row r="434" spans="1:5" ht="17.25" thickBot="1" x14ac:dyDescent="0.35">
      <c r="A434" s="56">
        <v>505</v>
      </c>
      <c r="B434" s="26" t="s">
        <v>1563</v>
      </c>
      <c r="C434" s="57" t="s">
        <v>858</v>
      </c>
      <c r="D434" s="56" t="s">
        <v>1564</v>
      </c>
      <c r="E434" s="59"/>
    </row>
    <row r="435" spans="1:5" ht="17.25" thickBot="1" x14ac:dyDescent="0.35">
      <c r="A435" s="56">
        <v>506</v>
      </c>
      <c r="B435" s="26" t="s">
        <v>2489</v>
      </c>
      <c r="C435" s="61" t="s">
        <v>881</v>
      </c>
      <c r="D435" s="56" t="s">
        <v>1566</v>
      </c>
      <c r="E435" s="59"/>
    </row>
    <row r="436" spans="1:5" ht="17.25" thickBot="1" x14ac:dyDescent="0.35">
      <c r="A436" s="56">
        <v>507</v>
      </c>
      <c r="B436" s="26" t="s">
        <v>2490</v>
      </c>
      <c r="C436" s="61" t="s">
        <v>881</v>
      </c>
      <c r="D436" s="56" t="s">
        <v>1568</v>
      </c>
      <c r="E436" s="59"/>
    </row>
    <row r="437" spans="1:5" ht="17.25" thickBot="1" x14ac:dyDescent="0.35">
      <c r="A437" s="56">
        <v>510</v>
      </c>
      <c r="B437" s="26" t="s">
        <v>1569</v>
      </c>
      <c r="C437" s="57" t="s">
        <v>858</v>
      </c>
      <c r="D437" s="56" t="s">
        <v>1570</v>
      </c>
      <c r="E437" s="59"/>
    </row>
    <row r="438" spans="1:5" ht="17.25" thickBot="1" x14ac:dyDescent="0.35">
      <c r="A438" s="56">
        <v>511</v>
      </c>
      <c r="B438" s="26" t="s">
        <v>619</v>
      </c>
      <c r="C438" s="61" t="s">
        <v>881</v>
      </c>
      <c r="D438" s="56" t="s">
        <v>1571</v>
      </c>
      <c r="E438" s="59"/>
    </row>
    <row r="439" spans="1:5" ht="17.25" thickBot="1" x14ac:dyDescent="0.35">
      <c r="A439" s="56">
        <v>512</v>
      </c>
      <c r="B439" s="26" t="s">
        <v>1572</v>
      </c>
      <c r="C439" s="61" t="s">
        <v>881</v>
      </c>
      <c r="D439" s="56" t="s">
        <v>1573</v>
      </c>
      <c r="E439" s="59"/>
    </row>
    <row r="440" spans="1:5" ht="17.25" thickBot="1" x14ac:dyDescent="0.35">
      <c r="A440" s="56">
        <v>513</v>
      </c>
      <c r="B440" s="26" t="s">
        <v>1574</v>
      </c>
      <c r="C440" s="57" t="s">
        <v>858</v>
      </c>
      <c r="D440" s="56" t="s">
        <v>1575</v>
      </c>
      <c r="E440" s="59"/>
    </row>
    <row r="441" spans="1:5" ht="17.25" thickBot="1" x14ac:dyDescent="0.35">
      <c r="A441" s="56">
        <v>514</v>
      </c>
      <c r="B441" s="26" t="s">
        <v>2491</v>
      </c>
      <c r="C441" s="57" t="s">
        <v>858</v>
      </c>
      <c r="D441" s="56" t="s">
        <v>1576</v>
      </c>
      <c r="E441" s="59"/>
    </row>
    <row r="442" spans="1:5" ht="17.25" thickBot="1" x14ac:dyDescent="0.35">
      <c r="A442" s="56">
        <v>515</v>
      </c>
      <c r="B442" s="26" t="s">
        <v>1577</v>
      </c>
      <c r="C442" s="58" t="s">
        <v>861</v>
      </c>
      <c r="D442" s="56" t="s">
        <v>1578</v>
      </c>
      <c r="E442" s="59"/>
    </row>
    <row r="443" spans="1:5" ht="17.25" thickBot="1" x14ac:dyDescent="0.35">
      <c r="A443" s="56">
        <v>516</v>
      </c>
      <c r="B443" s="26" t="s">
        <v>1579</v>
      </c>
      <c r="C443" s="60" t="s">
        <v>865</v>
      </c>
      <c r="D443" s="56" t="s">
        <v>1580</v>
      </c>
      <c r="E443" s="59"/>
    </row>
    <row r="444" spans="1:5" ht="17.25" thickBot="1" x14ac:dyDescent="0.35">
      <c r="A444" s="56">
        <v>517</v>
      </c>
      <c r="B444" s="26" t="s">
        <v>809</v>
      </c>
      <c r="C444" s="61" t="s">
        <v>881</v>
      </c>
      <c r="D444" s="56" t="s">
        <v>1581</v>
      </c>
      <c r="E444" s="59"/>
    </row>
    <row r="445" spans="1:5" ht="17.25" thickBot="1" x14ac:dyDescent="0.35">
      <c r="A445" s="56">
        <v>518</v>
      </c>
      <c r="B445" s="26" t="s">
        <v>1582</v>
      </c>
      <c r="C445" s="57" t="s">
        <v>858</v>
      </c>
      <c r="D445" s="56" t="s">
        <v>1583</v>
      </c>
      <c r="E445" s="59"/>
    </row>
    <row r="446" spans="1:5" ht="17.25" thickBot="1" x14ac:dyDescent="0.35">
      <c r="A446" s="56">
        <v>519</v>
      </c>
      <c r="B446" s="26" t="s">
        <v>2492</v>
      </c>
      <c r="C446" s="57" t="s">
        <v>858</v>
      </c>
      <c r="D446" s="56" t="s">
        <v>1585</v>
      </c>
      <c r="E446" s="59"/>
    </row>
    <row r="447" spans="1:5" ht="17.25" thickBot="1" x14ac:dyDescent="0.35">
      <c r="A447" s="56">
        <v>520</v>
      </c>
      <c r="B447" s="26" t="s">
        <v>1586</v>
      </c>
      <c r="C447" s="58" t="s">
        <v>861</v>
      </c>
      <c r="D447" s="56" t="s">
        <v>1587</v>
      </c>
      <c r="E447" s="59"/>
    </row>
    <row r="448" spans="1:5" ht="17.25" thickBot="1" x14ac:dyDescent="0.35">
      <c r="A448" s="56">
        <v>523</v>
      </c>
      <c r="B448" s="26" t="s">
        <v>1588</v>
      </c>
      <c r="C448" s="61" t="s">
        <v>881</v>
      </c>
      <c r="D448" s="56" t="s">
        <v>1589</v>
      </c>
      <c r="E448" s="59"/>
    </row>
    <row r="449" spans="1:5" ht="17.25" thickBot="1" x14ac:dyDescent="0.35">
      <c r="A449" s="56">
        <v>524</v>
      </c>
      <c r="B449" s="26" t="s">
        <v>1590</v>
      </c>
      <c r="C449" s="61" t="s">
        <v>881</v>
      </c>
      <c r="D449" s="56" t="s">
        <v>1591</v>
      </c>
      <c r="E449" s="59"/>
    </row>
    <row r="450" spans="1:5" ht="17.25" thickBot="1" x14ac:dyDescent="0.35">
      <c r="A450" s="56">
        <v>525</v>
      </c>
      <c r="B450" s="26" t="s">
        <v>1592</v>
      </c>
      <c r="C450" s="57" t="s">
        <v>858</v>
      </c>
      <c r="D450" s="56" t="s">
        <v>1593</v>
      </c>
      <c r="E450" s="59"/>
    </row>
    <row r="451" spans="1:5" ht="17.25" thickBot="1" x14ac:dyDescent="0.35">
      <c r="A451" s="56">
        <v>526</v>
      </c>
      <c r="B451" s="26" t="s">
        <v>1594</v>
      </c>
      <c r="C451" s="57" t="s">
        <v>858</v>
      </c>
      <c r="D451" s="56" t="s">
        <v>1595</v>
      </c>
      <c r="E451" s="59"/>
    </row>
    <row r="452" spans="1:5" ht="17.25" thickBot="1" x14ac:dyDescent="0.35">
      <c r="A452" s="56">
        <v>527</v>
      </c>
      <c r="B452" s="26" t="s">
        <v>592</v>
      </c>
      <c r="C452" s="57" t="s">
        <v>858</v>
      </c>
      <c r="D452" s="56" t="s">
        <v>1596</v>
      </c>
      <c r="E452" s="59"/>
    </row>
    <row r="453" spans="1:5" ht="17.25" thickBot="1" x14ac:dyDescent="0.35">
      <c r="A453" s="56">
        <v>530</v>
      </c>
      <c r="B453" s="26" t="s">
        <v>1597</v>
      </c>
      <c r="C453" s="58" t="s">
        <v>861</v>
      </c>
      <c r="D453" s="56" t="s">
        <v>1598</v>
      </c>
      <c r="E453" s="59"/>
    </row>
    <row r="454" spans="1:5" ht="17.25" thickBot="1" x14ac:dyDescent="0.35">
      <c r="A454" s="56">
        <v>534</v>
      </c>
      <c r="B454" s="26" t="s">
        <v>1599</v>
      </c>
      <c r="C454" s="60" t="s">
        <v>865</v>
      </c>
      <c r="D454" s="56" t="s">
        <v>1600</v>
      </c>
      <c r="E454" s="59"/>
    </row>
    <row r="455" spans="1:5" ht="17.25" thickBot="1" x14ac:dyDescent="0.35">
      <c r="A455" s="59">
        <v>535</v>
      </c>
      <c r="B455" s="26" t="s">
        <v>1601</v>
      </c>
      <c r="C455" s="60" t="s">
        <v>865</v>
      </c>
      <c r="D455" s="56" t="s">
        <v>1602</v>
      </c>
      <c r="E455" s="59"/>
    </row>
    <row r="456" spans="1:5" ht="17.25" thickBot="1" x14ac:dyDescent="0.35">
      <c r="A456" s="56">
        <v>536</v>
      </c>
      <c r="B456" s="26" t="s">
        <v>2493</v>
      </c>
      <c r="C456" s="62" t="s">
        <v>886</v>
      </c>
      <c r="D456" s="56" t="s">
        <v>1603</v>
      </c>
      <c r="E456" s="59"/>
    </row>
    <row r="457" spans="1:5" ht="17.25" thickBot="1" x14ac:dyDescent="0.35">
      <c r="A457" s="56">
        <v>537</v>
      </c>
      <c r="B457" s="26" t="s">
        <v>580</v>
      </c>
      <c r="C457" s="62" t="s">
        <v>886</v>
      </c>
      <c r="D457" s="56" t="s">
        <v>1604</v>
      </c>
      <c r="E457" s="59"/>
    </row>
    <row r="458" spans="1:5" ht="17.25" thickBot="1" x14ac:dyDescent="0.35">
      <c r="A458" s="56">
        <v>538</v>
      </c>
      <c r="B458" s="26" t="s">
        <v>2494</v>
      </c>
      <c r="C458" s="65" t="s">
        <v>906</v>
      </c>
      <c r="D458" s="56" t="s">
        <v>1605</v>
      </c>
      <c r="E458" s="59"/>
    </row>
    <row r="459" spans="1:5" ht="17.25" thickBot="1" x14ac:dyDescent="0.35">
      <c r="A459" s="56">
        <v>539</v>
      </c>
      <c r="B459" s="26" t="s">
        <v>1606</v>
      </c>
      <c r="C459" s="65" t="s">
        <v>906</v>
      </c>
      <c r="D459" s="56" t="s">
        <v>1607</v>
      </c>
      <c r="E459" s="59"/>
    </row>
    <row r="460" spans="1:5" ht="17.25" thickBot="1" x14ac:dyDescent="0.35">
      <c r="A460" s="56">
        <v>540</v>
      </c>
      <c r="B460" s="26" t="s">
        <v>1608</v>
      </c>
      <c r="C460" s="65" t="s">
        <v>906</v>
      </c>
      <c r="D460" s="56" t="s">
        <v>1609</v>
      </c>
      <c r="E460" s="59"/>
    </row>
    <row r="461" spans="1:5" ht="17.25" thickBot="1" x14ac:dyDescent="0.35">
      <c r="A461" s="56">
        <v>541</v>
      </c>
      <c r="B461" s="26" t="s">
        <v>2495</v>
      </c>
      <c r="C461" s="65" t="s">
        <v>906</v>
      </c>
      <c r="D461" s="56" t="s">
        <v>1610</v>
      </c>
      <c r="E461" s="59"/>
    </row>
    <row r="462" spans="1:5" ht="17.25" thickBot="1" x14ac:dyDescent="0.35">
      <c r="A462" s="56">
        <v>542</v>
      </c>
      <c r="B462" s="26" t="s">
        <v>2496</v>
      </c>
      <c r="C462" s="61" t="s">
        <v>881</v>
      </c>
      <c r="D462" s="56" t="s">
        <v>1611</v>
      </c>
      <c r="E462" s="59"/>
    </row>
    <row r="463" spans="1:5" ht="17.25" thickBot="1" x14ac:dyDescent="0.35">
      <c r="A463" s="56">
        <v>543</v>
      </c>
      <c r="B463" s="26" t="s">
        <v>1612</v>
      </c>
      <c r="C463" s="61" t="s">
        <v>881</v>
      </c>
      <c r="D463" s="56" t="s">
        <v>1613</v>
      </c>
      <c r="E463" s="59"/>
    </row>
    <row r="464" spans="1:5" ht="17.25" thickBot="1" x14ac:dyDescent="0.35">
      <c r="A464" s="56">
        <v>544</v>
      </c>
      <c r="B464" s="26" t="s">
        <v>1614</v>
      </c>
      <c r="C464" s="61" t="s">
        <v>881</v>
      </c>
      <c r="D464" s="56" t="s">
        <v>1615</v>
      </c>
      <c r="E464" s="59"/>
    </row>
    <row r="465" spans="1:5" ht="17.25" thickBot="1" x14ac:dyDescent="0.35">
      <c r="A465" s="56">
        <v>545</v>
      </c>
      <c r="B465" s="26" t="s">
        <v>1616</v>
      </c>
      <c r="C465" s="61" t="s">
        <v>881</v>
      </c>
      <c r="D465" s="56" t="s">
        <v>1617</v>
      </c>
      <c r="E465" s="59"/>
    </row>
    <row r="466" spans="1:5" ht="17.25" thickBot="1" x14ac:dyDescent="0.35">
      <c r="A466" s="56">
        <v>546</v>
      </c>
      <c r="B466" s="26" t="s">
        <v>1618</v>
      </c>
      <c r="C466" s="61" t="s">
        <v>881</v>
      </c>
      <c r="D466" s="56" t="s">
        <v>1619</v>
      </c>
      <c r="E466" s="59"/>
    </row>
    <row r="467" spans="1:5" ht="17.25" thickBot="1" x14ac:dyDescent="0.35">
      <c r="A467" s="56">
        <v>547</v>
      </c>
      <c r="B467" s="26" t="s">
        <v>2497</v>
      </c>
      <c r="C467" s="61" t="s">
        <v>881</v>
      </c>
      <c r="D467" s="56" t="s">
        <v>1620</v>
      </c>
      <c r="E467" s="59"/>
    </row>
    <row r="468" spans="1:5" ht="17.25" thickBot="1" x14ac:dyDescent="0.35">
      <c r="A468" s="56">
        <v>548</v>
      </c>
      <c r="B468" s="26" t="s">
        <v>2498</v>
      </c>
      <c r="C468" s="57" t="s">
        <v>858</v>
      </c>
      <c r="D468" s="56" t="s">
        <v>1622</v>
      </c>
      <c r="E468" s="59"/>
    </row>
    <row r="469" spans="1:5" ht="17.25" thickBot="1" x14ac:dyDescent="0.35">
      <c r="A469" s="56">
        <v>549</v>
      </c>
      <c r="B469" s="26" t="s">
        <v>1623</v>
      </c>
      <c r="C469" s="57" t="s">
        <v>858</v>
      </c>
      <c r="D469" s="56" t="s">
        <v>1624</v>
      </c>
      <c r="E469" s="59"/>
    </row>
    <row r="470" spans="1:5" ht="17.25" thickBot="1" x14ac:dyDescent="0.35">
      <c r="A470" s="56">
        <v>550</v>
      </c>
      <c r="B470" s="26" t="s">
        <v>1625</v>
      </c>
      <c r="C470" s="57" t="s">
        <v>858</v>
      </c>
      <c r="D470" s="56" t="s">
        <v>1626</v>
      </c>
      <c r="E470" s="59"/>
    </row>
    <row r="471" spans="1:5" ht="17.25" thickBot="1" x14ac:dyDescent="0.35">
      <c r="A471" s="56">
        <v>551</v>
      </c>
      <c r="B471" s="26" t="s">
        <v>2676</v>
      </c>
      <c r="C471" s="57" t="s">
        <v>858</v>
      </c>
      <c r="D471" s="56" t="s">
        <v>1627</v>
      </c>
      <c r="E471" s="59"/>
    </row>
    <row r="472" spans="1:5" ht="17.25" thickBot="1" x14ac:dyDescent="0.35">
      <c r="A472" s="56">
        <v>552</v>
      </c>
      <c r="B472" s="26" t="s">
        <v>1628</v>
      </c>
      <c r="C472" s="61" t="s">
        <v>881</v>
      </c>
      <c r="D472" s="56" t="s">
        <v>1629</v>
      </c>
      <c r="E472" s="59"/>
    </row>
    <row r="473" spans="1:5" ht="17.25" thickBot="1" x14ac:dyDescent="0.35">
      <c r="A473" s="56">
        <v>553</v>
      </c>
      <c r="B473" s="26" t="s">
        <v>1630</v>
      </c>
      <c r="C473" s="61" t="s">
        <v>881</v>
      </c>
      <c r="D473" s="56" t="s">
        <v>1631</v>
      </c>
      <c r="E473" s="59"/>
    </row>
    <row r="474" spans="1:5" ht="17.25" thickBot="1" x14ac:dyDescent="0.35">
      <c r="A474" s="56">
        <v>554</v>
      </c>
      <c r="B474" s="26" t="s">
        <v>2499</v>
      </c>
      <c r="C474" s="57" t="s">
        <v>858</v>
      </c>
      <c r="D474" s="56" t="s">
        <v>1632</v>
      </c>
      <c r="E474" s="59"/>
    </row>
    <row r="475" spans="1:5" ht="17.25" thickBot="1" x14ac:dyDescent="0.35">
      <c r="A475" s="56">
        <v>555</v>
      </c>
      <c r="B475" s="26" t="s">
        <v>1633</v>
      </c>
      <c r="C475" s="57" t="s">
        <v>858</v>
      </c>
      <c r="D475" s="56" t="s">
        <v>1634</v>
      </c>
      <c r="E475" s="59"/>
    </row>
    <row r="476" spans="1:5" ht="17.25" thickBot="1" x14ac:dyDescent="0.35">
      <c r="A476" s="56">
        <v>556</v>
      </c>
      <c r="B476" s="26" t="s">
        <v>1635</v>
      </c>
      <c r="C476" s="58" t="s">
        <v>861</v>
      </c>
      <c r="D476" s="56" t="s">
        <v>1636</v>
      </c>
      <c r="E476" s="59"/>
    </row>
    <row r="477" spans="1:5" ht="17.25" thickBot="1" x14ac:dyDescent="0.35">
      <c r="A477" s="56">
        <v>557</v>
      </c>
      <c r="B477" s="26" t="s">
        <v>562</v>
      </c>
      <c r="C477" s="60" t="s">
        <v>865</v>
      </c>
      <c r="D477" s="56" t="s">
        <v>1637</v>
      </c>
      <c r="E477" s="59"/>
    </row>
    <row r="478" spans="1:5" ht="17.25" thickBot="1" x14ac:dyDescent="0.35">
      <c r="A478" s="56">
        <v>558</v>
      </c>
      <c r="B478" s="26" t="s">
        <v>2500</v>
      </c>
      <c r="C478" s="57" t="s">
        <v>858</v>
      </c>
      <c r="D478" s="56" t="s">
        <v>1638</v>
      </c>
      <c r="E478" s="59"/>
    </row>
    <row r="479" spans="1:5" ht="17.25" thickBot="1" x14ac:dyDescent="0.35">
      <c r="A479" s="56">
        <v>559</v>
      </c>
      <c r="B479" s="26" t="s">
        <v>1639</v>
      </c>
      <c r="C479" s="62" t="s">
        <v>886</v>
      </c>
      <c r="D479" s="56" t="s">
        <v>1640</v>
      </c>
      <c r="E479" s="59"/>
    </row>
    <row r="480" spans="1:5" ht="17.25" thickBot="1" x14ac:dyDescent="0.35">
      <c r="A480" s="56">
        <v>560</v>
      </c>
      <c r="B480" s="26" t="s">
        <v>1641</v>
      </c>
      <c r="C480" s="57" t="s">
        <v>858</v>
      </c>
      <c r="D480" s="56" t="s">
        <v>1642</v>
      </c>
      <c r="E480" s="59"/>
    </row>
    <row r="481" spans="1:5" ht="17.25" thickBot="1" x14ac:dyDescent="0.35">
      <c r="A481" s="56">
        <v>561</v>
      </c>
      <c r="B481" s="26" t="s">
        <v>1643</v>
      </c>
      <c r="C481" s="57" t="s">
        <v>858</v>
      </c>
      <c r="D481" s="56" t="s">
        <v>1644</v>
      </c>
      <c r="E481" s="59"/>
    </row>
    <row r="482" spans="1:5" ht="17.25" thickBot="1" x14ac:dyDescent="0.35">
      <c r="A482" s="56">
        <v>565</v>
      </c>
      <c r="B482" s="26" t="s">
        <v>1645</v>
      </c>
      <c r="C482" s="57" t="s">
        <v>858</v>
      </c>
      <c r="D482" s="56" t="s">
        <v>1646</v>
      </c>
      <c r="E482" s="59"/>
    </row>
    <row r="483" spans="1:5" ht="17.25" thickBot="1" x14ac:dyDescent="0.35">
      <c r="A483" s="56">
        <v>566</v>
      </c>
      <c r="B483" s="26" t="s">
        <v>583</v>
      </c>
      <c r="C483" s="57" t="s">
        <v>858</v>
      </c>
      <c r="D483" s="56" t="s">
        <v>1647</v>
      </c>
      <c r="E483" s="59"/>
    </row>
    <row r="484" spans="1:5" ht="17.25" thickBot="1" x14ac:dyDescent="0.35">
      <c r="A484" s="56">
        <v>567</v>
      </c>
      <c r="B484" s="26" t="s">
        <v>2501</v>
      </c>
      <c r="C484" s="57" t="s">
        <v>858</v>
      </c>
      <c r="D484" s="56" t="s">
        <v>1648</v>
      </c>
      <c r="E484" s="59"/>
    </row>
    <row r="485" spans="1:5" ht="17.25" thickBot="1" x14ac:dyDescent="0.35">
      <c r="A485" s="56">
        <v>568</v>
      </c>
      <c r="B485" s="26" t="s">
        <v>2502</v>
      </c>
      <c r="C485" s="57" t="s">
        <v>858</v>
      </c>
      <c r="D485" s="56" t="s">
        <v>1649</v>
      </c>
      <c r="E485" s="59"/>
    </row>
    <row r="486" spans="1:5" ht="17.25" thickBot="1" x14ac:dyDescent="0.35">
      <c r="A486" s="56">
        <v>569</v>
      </c>
      <c r="B486" s="26" t="s">
        <v>560</v>
      </c>
      <c r="C486" s="57" t="s">
        <v>858</v>
      </c>
      <c r="D486" s="56" t="s">
        <v>1650</v>
      </c>
      <c r="E486" s="59"/>
    </row>
    <row r="487" spans="1:5" ht="17.25" thickBot="1" x14ac:dyDescent="0.35">
      <c r="A487" s="56">
        <v>570</v>
      </c>
      <c r="B487" s="26" t="s">
        <v>2503</v>
      </c>
      <c r="C487" s="62" t="s">
        <v>886</v>
      </c>
      <c r="D487" s="56" t="s">
        <v>1651</v>
      </c>
      <c r="E487" s="59"/>
    </row>
    <row r="488" spans="1:5" ht="17.25" thickBot="1" x14ac:dyDescent="0.35">
      <c r="A488" s="56">
        <v>571</v>
      </c>
      <c r="B488" s="26" t="s">
        <v>1652</v>
      </c>
      <c r="C488" s="57" t="s">
        <v>858</v>
      </c>
      <c r="D488" s="56" t="s">
        <v>1653</v>
      </c>
      <c r="E488" s="59"/>
    </row>
    <row r="489" spans="1:5" ht="17.25" thickBot="1" x14ac:dyDescent="0.35">
      <c r="A489" s="56">
        <v>572</v>
      </c>
      <c r="B489" s="26" t="s">
        <v>1654</v>
      </c>
      <c r="C489" s="57" t="s">
        <v>858</v>
      </c>
      <c r="D489" s="56" t="s">
        <v>1655</v>
      </c>
      <c r="E489" s="59"/>
    </row>
    <row r="490" spans="1:5" ht="17.25" thickBot="1" x14ac:dyDescent="0.35">
      <c r="A490" s="56">
        <v>573</v>
      </c>
      <c r="B490" s="26" t="s">
        <v>1656</v>
      </c>
      <c r="C490" s="57" t="s">
        <v>858</v>
      </c>
      <c r="D490" s="56" t="s">
        <v>1657</v>
      </c>
      <c r="E490" s="59"/>
    </row>
    <row r="491" spans="1:5" ht="17.25" thickBot="1" x14ac:dyDescent="0.35">
      <c r="A491" s="56">
        <v>574</v>
      </c>
      <c r="B491" s="26" t="s">
        <v>1658</v>
      </c>
      <c r="C491" s="62" t="s">
        <v>886</v>
      </c>
      <c r="D491" s="56" t="s">
        <v>1659</v>
      </c>
      <c r="E491" s="59"/>
    </row>
    <row r="492" spans="1:5" ht="17.25" thickBot="1" x14ac:dyDescent="0.35">
      <c r="A492" s="56">
        <v>575</v>
      </c>
      <c r="B492" s="26" t="s">
        <v>1660</v>
      </c>
      <c r="C492" s="57" t="s">
        <v>858</v>
      </c>
      <c r="D492" s="56" t="s">
        <v>1661</v>
      </c>
      <c r="E492" s="59"/>
    </row>
    <row r="493" spans="1:5" ht="17.25" thickBot="1" x14ac:dyDescent="0.35">
      <c r="A493" s="56">
        <v>576</v>
      </c>
      <c r="B493" s="26" t="s">
        <v>810</v>
      </c>
      <c r="C493" s="62" t="s">
        <v>886</v>
      </c>
      <c r="D493" s="56" t="s">
        <v>1662</v>
      </c>
      <c r="E493" s="59"/>
    </row>
    <row r="494" spans="1:5" ht="17.25" thickBot="1" x14ac:dyDescent="0.35">
      <c r="A494" s="56">
        <v>577</v>
      </c>
      <c r="B494" s="26" t="s">
        <v>1663</v>
      </c>
      <c r="C494" s="57" t="s">
        <v>858</v>
      </c>
      <c r="D494" s="56" t="s">
        <v>1664</v>
      </c>
      <c r="E494" s="59"/>
    </row>
    <row r="495" spans="1:5" ht="17.25" thickBot="1" x14ac:dyDescent="0.35">
      <c r="A495" s="56">
        <v>578</v>
      </c>
      <c r="B495" s="26" t="s">
        <v>1665</v>
      </c>
      <c r="C495" s="61" t="s">
        <v>881</v>
      </c>
      <c r="D495" s="56" t="s">
        <v>1666</v>
      </c>
      <c r="E495" s="59"/>
    </row>
    <row r="496" spans="1:5" ht="17.25" thickBot="1" x14ac:dyDescent="0.35">
      <c r="A496" s="56">
        <v>579</v>
      </c>
      <c r="B496" s="26" t="s">
        <v>2504</v>
      </c>
      <c r="C496" s="57" t="s">
        <v>858</v>
      </c>
      <c r="D496" s="56" t="s">
        <v>1668</v>
      </c>
      <c r="E496" s="59"/>
    </row>
    <row r="497" spans="1:5" ht="17.25" thickBot="1" x14ac:dyDescent="0.35">
      <c r="A497" s="56">
        <v>580</v>
      </c>
      <c r="B497" s="26" t="s">
        <v>2505</v>
      </c>
      <c r="C497" s="57" t="s">
        <v>858</v>
      </c>
      <c r="D497" s="56" t="s">
        <v>1670</v>
      </c>
      <c r="E497" s="59"/>
    </row>
    <row r="498" spans="1:5" ht="17.25" thickBot="1" x14ac:dyDescent="0.35">
      <c r="A498" s="56">
        <v>582</v>
      </c>
      <c r="B498" s="26" t="s">
        <v>1671</v>
      </c>
      <c r="C498" s="61" t="s">
        <v>881</v>
      </c>
      <c r="D498" s="56" t="s">
        <v>1672</v>
      </c>
      <c r="E498" s="59"/>
    </row>
    <row r="499" spans="1:5" ht="17.25" thickBot="1" x14ac:dyDescent="0.35">
      <c r="A499" s="56">
        <v>583</v>
      </c>
      <c r="B499" s="26" t="s">
        <v>1673</v>
      </c>
      <c r="C499" s="61" t="s">
        <v>881</v>
      </c>
      <c r="D499" s="56" t="s">
        <v>1674</v>
      </c>
      <c r="E499" s="59"/>
    </row>
    <row r="500" spans="1:5" ht="17.25" thickBot="1" x14ac:dyDescent="0.35">
      <c r="A500" s="56">
        <v>585</v>
      </c>
      <c r="B500" s="26" t="s">
        <v>2506</v>
      </c>
      <c r="C500" s="57" t="s">
        <v>858</v>
      </c>
      <c r="D500" s="56" t="s">
        <v>1675</v>
      </c>
      <c r="E500" s="59"/>
    </row>
    <row r="501" spans="1:5" ht="17.25" thickBot="1" x14ac:dyDescent="0.35">
      <c r="A501" s="56">
        <v>586</v>
      </c>
      <c r="B501" s="26" t="s">
        <v>1676</v>
      </c>
      <c r="C501" s="61" t="s">
        <v>881</v>
      </c>
      <c r="D501" s="56" t="s">
        <v>1677</v>
      </c>
      <c r="E501" s="59"/>
    </row>
    <row r="502" spans="1:5" ht="17.25" thickBot="1" x14ac:dyDescent="0.35">
      <c r="A502" s="56">
        <v>587</v>
      </c>
      <c r="B502" s="26" t="s">
        <v>1678</v>
      </c>
      <c r="C502" s="61" t="s">
        <v>881</v>
      </c>
      <c r="D502" s="56" t="s">
        <v>1679</v>
      </c>
      <c r="E502" s="59"/>
    </row>
    <row r="503" spans="1:5" ht="17.25" thickBot="1" x14ac:dyDescent="0.35">
      <c r="A503" s="59">
        <v>588</v>
      </c>
      <c r="B503" s="26" t="s">
        <v>2507</v>
      </c>
      <c r="C503" s="57" t="s">
        <v>858</v>
      </c>
      <c r="D503" s="56" t="s">
        <v>1680</v>
      </c>
      <c r="E503" s="59"/>
    </row>
    <row r="504" spans="1:5" ht="17.25" thickBot="1" x14ac:dyDescent="0.35">
      <c r="A504" s="56">
        <v>591</v>
      </c>
      <c r="B504" s="26" t="s">
        <v>1681</v>
      </c>
      <c r="C504" s="57" t="s">
        <v>858</v>
      </c>
      <c r="D504" s="56" t="s">
        <v>1682</v>
      </c>
      <c r="E504" s="59"/>
    </row>
    <row r="505" spans="1:5" ht="17.25" thickBot="1" x14ac:dyDescent="0.35">
      <c r="A505" s="56">
        <v>592</v>
      </c>
      <c r="B505" s="26" t="s">
        <v>2508</v>
      </c>
      <c r="C505" s="57" t="s">
        <v>858</v>
      </c>
      <c r="D505" s="56" t="s">
        <v>1683</v>
      </c>
      <c r="E505" s="59"/>
    </row>
    <row r="506" spans="1:5" ht="17.25" thickBot="1" x14ac:dyDescent="0.35">
      <c r="A506" s="56">
        <v>593</v>
      </c>
      <c r="B506" s="26" t="s">
        <v>2509</v>
      </c>
      <c r="C506" s="57" t="s">
        <v>858</v>
      </c>
      <c r="D506" s="56" t="s">
        <v>1684</v>
      </c>
      <c r="E506" s="59"/>
    </row>
    <row r="507" spans="1:5" ht="17.25" thickBot="1" x14ac:dyDescent="0.35">
      <c r="A507" s="56">
        <v>594</v>
      </c>
      <c r="B507" s="26" t="s">
        <v>1685</v>
      </c>
      <c r="C507" s="57" t="s">
        <v>858</v>
      </c>
      <c r="D507" s="56" t="s">
        <v>1686</v>
      </c>
      <c r="E507" s="59"/>
    </row>
    <row r="508" spans="1:5" ht="17.25" thickBot="1" x14ac:dyDescent="0.35">
      <c r="A508" s="56">
        <v>595</v>
      </c>
      <c r="B508" s="26" t="s">
        <v>1687</v>
      </c>
      <c r="C508" s="57" t="s">
        <v>858</v>
      </c>
      <c r="D508" s="56" t="s">
        <v>1688</v>
      </c>
      <c r="E508" s="59"/>
    </row>
    <row r="509" spans="1:5" ht="17.25" thickBot="1" x14ac:dyDescent="0.35">
      <c r="A509" s="56">
        <v>596</v>
      </c>
      <c r="B509" s="26" t="s">
        <v>638</v>
      </c>
      <c r="C509" s="61" t="s">
        <v>881</v>
      </c>
      <c r="D509" s="56" t="s">
        <v>1689</v>
      </c>
      <c r="E509" s="59"/>
    </row>
    <row r="510" spans="1:5" ht="17.25" thickBot="1" x14ac:dyDescent="0.35">
      <c r="A510" s="59">
        <v>601</v>
      </c>
      <c r="B510" s="26" t="s">
        <v>2510</v>
      </c>
      <c r="C510" s="61" t="s">
        <v>881</v>
      </c>
      <c r="D510" s="56" t="s">
        <v>1691</v>
      </c>
      <c r="E510" s="59"/>
    </row>
    <row r="511" spans="1:5" ht="17.25" thickBot="1" x14ac:dyDescent="0.35">
      <c r="A511" s="56">
        <v>604</v>
      </c>
      <c r="B511" s="26" t="s">
        <v>1692</v>
      </c>
      <c r="C511" s="60" t="s">
        <v>865</v>
      </c>
      <c r="D511" s="56" t="s">
        <v>1693</v>
      </c>
      <c r="E511" s="59"/>
    </row>
    <row r="512" spans="1:5" ht="17.25" thickBot="1" x14ac:dyDescent="0.35">
      <c r="A512" s="56">
        <v>605</v>
      </c>
      <c r="B512" s="26" t="s">
        <v>1694</v>
      </c>
      <c r="C512" s="62" t="s">
        <v>886</v>
      </c>
      <c r="D512" s="56" t="s">
        <v>1695</v>
      </c>
      <c r="E512" s="59"/>
    </row>
    <row r="513" spans="1:5" ht="17.25" thickBot="1" x14ac:dyDescent="0.35">
      <c r="A513" s="56">
        <v>606</v>
      </c>
      <c r="B513" s="26" t="s">
        <v>2511</v>
      </c>
      <c r="C513" s="62" t="s">
        <v>886</v>
      </c>
      <c r="D513" s="56" t="s">
        <v>1697</v>
      </c>
      <c r="E513" s="59"/>
    </row>
    <row r="514" spans="1:5" ht="17.25" thickBot="1" x14ac:dyDescent="0.35">
      <c r="A514" s="56">
        <v>607</v>
      </c>
      <c r="B514" s="26" t="s">
        <v>1698</v>
      </c>
      <c r="C514" s="65" t="s">
        <v>906</v>
      </c>
      <c r="D514" s="56" t="s">
        <v>1699</v>
      </c>
      <c r="E514" s="59"/>
    </row>
    <row r="515" spans="1:5" ht="17.25" thickBot="1" x14ac:dyDescent="0.35">
      <c r="A515" s="56">
        <v>608</v>
      </c>
      <c r="B515" s="26" t="s">
        <v>2512</v>
      </c>
      <c r="C515" s="65" t="s">
        <v>906</v>
      </c>
      <c r="D515" s="56" t="s">
        <v>1700</v>
      </c>
      <c r="E515" s="59"/>
    </row>
    <row r="516" spans="1:5" ht="17.25" thickBot="1" x14ac:dyDescent="0.35">
      <c r="A516" s="56">
        <v>609</v>
      </c>
      <c r="B516" s="26" t="s">
        <v>2513</v>
      </c>
      <c r="C516" s="61" t="s">
        <v>881</v>
      </c>
      <c r="D516" s="56" t="s">
        <v>1701</v>
      </c>
      <c r="E516" s="59"/>
    </row>
    <row r="517" spans="1:5" ht="17.25" thickBot="1" x14ac:dyDescent="0.35">
      <c r="A517" s="56">
        <v>610</v>
      </c>
      <c r="B517" s="26" t="s">
        <v>1702</v>
      </c>
      <c r="C517" s="61" t="s">
        <v>881</v>
      </c>
      <c r="D517" s="56" t="s">
        <v>1703</v>
      </c>
      <c r="E517" s="59"/>
    </row>
    <row r="518" spans="1:5" ht="17.25" thickBot="1" x14ac:dyDescent="0.35">
      <c r="A518" s="56">
        <v>611</v>
      </c>
      <c r="B518" s="26" t="s">
        <v>2514</v>
      </c>
      <c r="C518" s="57" t="s">
        <v>858</v>
      </c>
      <c r="D518" s="56" t="s">
        <v>1704</v>
      </c>
      <c r="E518" s="59"/>
    </row>
    <row r="519" spans="1:5" ht="17.25" thickBot="1" x14ac:dyDescent="0.35">
      <c r="A519" s="56">
        <v>612</v>
      </c>
      <c r="B519" s="26" t="s">
        <v>633</v>
      </c>
      <c r="C519" s="57" t="s">
        <v>858</v>
      </c>
      <c r="D519" s="56" t="s">
        <v>1705</v>
      </c>
      <c r="E519" s="59"/>
    </row>
    <row r="520" spans="1:5" ht="17.25" thickBot="1" x14ac:dyDescent="0.35">
      <c r="A520" s="56">
        <v>613</v>
      </c>
      <c r="B520" s="26" t="s">
        <v>2515</v>
      </c>
      <c r="C520" s="57" t="s">
        <v>858</v>
      </c>
      <c r="D520" s="56" t="s">
        <v>1706</v>
      </c>
      <c r="E520" s="59"/>
    </row>
    <row r="521" spans="1:5" ht="17.25" thickBot="1" x14ac:dyDescent="0.35">
      <c r="A521" s="56">
        <v>614</v>
      </c>
      <c r="B521" s="26" t="s">
        <v>2516</v>
      </c>
      <c r="C521" s="57" t="s">
        <v>858</v>
      </c>
      <c r="D521" s="56" t="s">
        <v>1707</v>
      </c>
      <c r="E521" s="59"/>
    </row>
    <row r="522" spans="1:5" ht="17.25" thickBot="1" x14ac:dyDescent="0.35">
      <c r="A522" s="56">
        <v>615</v>
      </c>
      <c r="B522" s="26" t="s">
        <v>1708</v>
      </c>
      <c r="C522" s="57" t="s">
        <v>858</v>
      </c>
      <c r="D522" s="56" t="s">
        <v>1709</v>
      </c>
      <c r="E522" s="59"/>
    </row>
    <row r="523" spans="1:5" ht="17.25" thickBot="1" x14ac:dyDescent="0.35">
      <c r="A523" s="56">
        <v>616</v>
      </c>
      <c r="B523" s="26" t="s">
        <v>1710</v>
      </c>
      <c r="C523" s="57" t="s">
        <v>858</v>
      </c>
      <c r="D523" s="56" t="s">
        <v>1711</v>
      </c>
      <c r="E523" s="59"/>
    </row>
    <row r="524" spans="1:5" ht="17.25" thickBot="1" x14ac:dyDescent="0.35">
      <c r="A524" s="56">
        <v>617</v>
      </c>
      <c r="B524" s="26" t="s">
        <v>1712</v>
      </c>
      <c r="C524" s="57" t="s">
        <v>858</v>
      </c>
      <c r="D524" s="56" t="s">
        <v>1713</v>
      </c>
      <c r="E524" s="59"/>
    </row>
    <row r="525" spans="1:5" ht="17.25" thickBot="1" x14ac:dyDescent="0.35">
      <c r="A525" s="56">
        <v>618</v>
      </c>
      <c r="B525" s="26" t="s">
        <v>1714</v>
      </c>
      <c r="C525" s="57" t="s">
        <v>858</v>
      </c>
      <c r="D525" s="56" t="s">
        <v>1715</v>
      </c>
      <c r="E525" s="59"/>
    </row>
    <row r="526" spans="1:5" ht="17.25" thickBot="1" x14ac:dyDescent="0.35">
      <c r="A526" s="56">
        <v>621</v>
      </c>
      <c r="B526" s="26" t="s">
        <v>2517</v>
      </c>
      <c r="C526" s="60" t="s">
        <v>865</v>
      </c>
      <c r="D526" s="56" t="s">
        <v>1716</v>
      </c>
      <c r="E526" s="59"/>
    </row>
    <row r="527" spans="1:5" ht="17.25" thickBot="1" x14ac:dyDescent="0.35">
      <c r="A527" s="56">
        <v>623</v>
      </c>
      <c r="B527" s="26" t="s">
        <v>1717</v>
      </c>
      <c r="C527" s="61" t="s">
        <v>881</v>
      </c>
      <c r="D527" s="56" t="s">
        <v>1718</v>
      </c>
      <c r="E527" s="59"/>
    </row>
    <row r="528" spans="1:5" ht="17.25" thickBot="1" x14ac:dyDescent="0.35">
      <c r="A528" s="56">
        <v>624</v>
      </c>
      <c r="B528" s="26" t="s">
        <v>1719</v>
      </c>
      <c r="C528" s="61" t="s">
        <v>881</v>
      </c>
      <c r="D528" s="56" t="s">
        <v>1720</v>
      </c>
      <c r="E528" s="59"/>
    </row>
    <row r="529" spans="1:5" ht="17.25" thickBot="1" x14ac:dyDescent="0.35">
      <c r="A529" s="56">
        <v>625</v>
      </c>
      <c r="B529" s="26" t="s">
        <v>1721</v>
      </c>
      <c r="C529" s="61" t="s">
        <v>881</v>
      </c>
      <c r="D529" s="56" t="s">
        <v>1722</v>
      </c>
      <c r="E529" s="59"/>
    </row>
    <row r="530" spans="1:5" ht="17.25" thickBot="1" x14ac:dyDescent="0.35">
      <c r="A530" s="56">
        <v>626</v>
      </c>
      <c r="B530" s="26" t="s">
        <v>1723</v>
      </c>
      <c r="C530" s="63" t="s">
        <v>972</v>
      </c>
      <c r="D530" s="56" t="s">
        <v>1724</v>
      </c>
      <c r="E530" s="59"/>
    </row>
    <row r="531" spans="1:5" ht="17.25" thickBot="1" x14ac:dyDescent="0.35">
      <c r="A531" s="56">
        <v>627</v>
      </c>
      <c r="B531" s="26" t="s">
        <v>1725</v>
      </c>
      <c r="C531" s="57" t="s">
        <v>858</v>
      </c>
      <c r="D531" s="56" t="s">
        <v>1726</v>
      </c>
      <c r="E531" s="59"/>
    </row>
    <row r="532" spans="1:5" ht="17.25" thickBot="1" x14ac:dyDescent="0.35">
      <c r="A532" s="56">
        <v>628</v>
      </c>
      <c r="B532" s="26" t="s">
        <v>1727</v>
      </c>
      <c r="C532" s="57" t="s">
        <v>858</v>
      </c>
      <c r="D532" s="56" t="s">
        <v>1728</v>
      </c>
      <c r="E532" s="59"/>
    </row>
    <row r="533" spans="1:5" ht="17.25" thickBot="1" x14ac:dyDescent="0.35">
      <c r="A533" s="56">
        <v>629</v>
      </c>
      <c r="B533" s="26" t="s">
        <v>544</v>
      </c>
      <c r="C533" s="57" t="s">
        <v>858</v>
      </c>
      <c r="D533" s="56" t="s">
        <v>1729</v>
      </c>
      <c r="E533" s="59"/>
    </row>
    <row r="534" spans="1:5" ht="17.25" thickBot="1" x14ac:dyDescent="0.35">
      <c r="A534" s="56">
        <v>630</v>
      </c>
      <c r="B534" s="26" t="s">
        <v>1730</v>
      </c>
      <c r="C534" s="57" t="s">
        <v>858</v>
      </c>
      <c r="D534" s="56" t="s">
        <v>1731</v>
      </c>
      <c r="E534" s="59"/>
    </row>
    <row r="535" spans="1:5" ht="17.25" thickBot="1" x14ac:dyDescent="0.35">
      <c r="A535" s="56">
        <v>631</v>
      </c>
      <c r="B535" s="26" t="s">
        <v>1732</v>
      </c>
      <c r="C535" s="57" t="s">
        <v>858</v>
      </c>
      <c r="D535" s="56" t="s">
        <v>1733</v>
      </c>
      <c r="E535" s="59"/>
    </row>
    <row r="536" spans="1:5" ht="17.25" thickBot="1" x14ac:dyDescent="0.35">
      <c r="A536" s="56">
        <v>632</v>
      </c>
      <c r="B536" s="26" t="s">
        <v>2518</v>
      </c>
      <c r="C536" s="61" t="s">
        <v>881</v>
      </c>
      <c r="D536" s="56" t="s">
        <v>1734</v>
      </c>
      <c r="E536" s="59"/>
    </row>
    <row r="537" spans="1:5" ht="17.25" thickBot="1" x14ac:dyDescent="0.35">
      <c r="A537" s="59">
        <v>635</v>
      </c>
      <c r="B537" s="26" t="s">
        <v>1735</v>
      </c>
      <c r="C537" s="57" t="s">
        <v>858</v>
      </c>
      <c r="D537" s="56" t="s">
        <v>1736</v>
      </c>
      <c r="E537" s="59"/>
    </row>
    <row r="538" spans="1:5" ht="17.25" thickBot="1" x14ac:dyDescent="0.35">
      <c r="A538" s="56">
        <v>637</v>
      </c>
      <c r="B538" s="26" t="s">
        <v>601</v>
      </c>
      <c r="C538" s="65" t="s">
        <v>906</v>
      </c>
      <c r="D538" s="56" t="s">
        <v>1737</v>
      </c>
      <c r="E538" s="59"/>
    </row>
    <row r="539" spans="1:5" ht="17.25" thickBot="1" x14ac:dyDescent="0.35">
      <c r="A539" s="56">
        <v>639</v>
      </c>
      <c r="B539" s="26" t="s">
        <v>609</v>
      </c>
      <c r="C539" s="65" t="s">
        <v>906</v>
      </c>
      <c r="D539" s="56" t="s">
        <v>1738</v>
      </c>
      <c r="E539" s="59"/>
    </row>
    <row r="540" spans="1:5" ht="17.25" thickBot="1" x14ac:dyDescent="0.35">
      <c r="A540" s="56">
        <v>640</v>
      </c>
      <c r="B540" s="26" t="s">
        <v>1739</v>
      </c>
      <c r="C540" s="61" t="s">
        <v>881</v>
      </c>
      <c r="D540" s="56" t="s">
        <v>1740</v>
      </c>
      <c r="E540" s="59"/>
    </row>
    <row r="541" spans="1:5" ht="17.25" thickBot="1" x14ac:dyDescent="0.35">
      <c r="A541" s="56">
        <v>641</v>
      </c>
      <c r="B541" s="26" t="s">
        <v>1741</v>
      </c>
      <c r="C541" s="57" t="s">
        <v>858</v>
      </c>
      <c r="D541" s="56" t="s">
        <v>1742</v>
      </c>
      <c r="E541" s="59"/>
    </row>
    <row r="542" spans="1:5" ht="17.25" thickBot="1" x14ac:dyDescent="0.35">
      <c r="A542" s="56">
        <v>642</v>
      </c>
      <c r="B542" s="26" t="s">
        <v>1743</v>
      </c>
      <c r="C542" s="60" t="s">
        <v>865</v>
      </c>
      <c r="D542" s="56" t="s">
        <v>1744</v>
      </c>
      <c r="E542" s="59"/>
    </row>
    <row r="543" spans="1:5" ht="17.25" thickBot="1" x14ac:dyDescent="0.35">
      <c r="A543" s="56">
        <v>644</v>
      </c>
      <c r="B543" s="26" t="s">
        <v>1745</v>
      </c>
      <c r="C543" s="61" t="s">
        <v>881</v>
      </c>
      <c r="D543" s="56" t="s">
        <v>1746</v>
      </c>
      <c r="E543" s="59"/>
    </row>
    <row r="544" spans="1:5" ht="17.25" thickBot="1" x14ac:dyDescent="0.35">
      <c r="A544" s="56">
        <v>645</v>
      </c>
      <c r="B544" s="26" t="s">
        <v>1747</v>
      </c>
      <c r="C544" s="61" t="s">
        <v>881</v>
      </c>
      <c r="D544" s="56" t="s">
        <v>1748</v>
      </c>
      <c r="E544" s="59"/>
    </row>
    <row r="545" spans="1:5" ht="17.25" thickBot="1" x14ac:dyDescent="0.35">
      <c r="A545" s="56">
        <v>646</v>
      </c>
      <c r="B545" s="26" t="s">
        <v>589</v>
      </c>
      <c r="C545" s="61" t="s">
        <v>881</v>
      </c>
      <c r="D545" s="56" t="s">
        <v>1749</v>
      </c>
      <c r="E545" s="59"/>
    </row>
    <row r="546" spans="1:5" ht="17.25" thickBot="1" x14ac:dyDescent="0.35">
      <c r="A546" s="56">
        <v>647</v>
      </c>
      <c r="B546" s="26" t="s">
        <v>502</v>
      </c>
      <c r="C546" s="61" t="s">
        <v>881</v>
      </c>
      <c r="D546" s="56" t="s">
        <v>1750</v>
      </c>
      <c r="E546" s="59"/>
    </row>
    <row r="547" spans="1:5" ht="17.25" thickBot="1" x14ac:dyDescent="0.35">
      <c r="A547" s="56">
        <v>648</v>
      </c>
      <c r="B547" s="26" t="s">
        <v>2519</v>
      </c>
      <c r="C547" s="61" t="s">
        <v>881</v>
      </c>
      <c r="D547" s="56" t="s">
        <v>1752</v>
      </c>
      <c r="E547" s="59"/>
    </row>
    <row r="548" spans="1:5" ht="17.25" thickBot="1" x14ac:dyDescent="0.35">
      <c r="A548" s="56">
        <v>649</v>
      </c>
      <c r="B548" s="26" t="s">
        <v>1753</v>
      </c>
      <c r="C548" s="57" t="s">
        <v>858</v>
      </c>
      <c r="D548" s="56" t="s">
        <v>1754</v>
      </c>
      <c r="E548" s="59"/>
    </row>
    <row r="549" spans="1:5" ht="17.25" thickBot="1" x14ac:dyDescent="0.35">
      <c r="A549" s="56">
        <v>650</v>
      </c>
      <c r="B549" s="26" t="s">
        <v>2520</v>
      </c>
      <c r="C549" s="57" t="s">
        <v>858</v>
      </c>
      <c r="D549" s="56" t="s">
        <v>1755</v>
      </c>
      <c r="E549" s="59"/>
    </row>
    <row r="550" spans="1:5" ht="17.25" thickBot="1" x14ac:dyDescent="0.35">
      <c r="A550" s="56">
        <v>651</v>
      </c>
      <c r="B550" s="26" t="s">
        <v>2521</v>
      </c>
      <c r="C550" s="57" t="s">
        <v>858</v>
      </c>
      <c r="D550" s="56" t="s">
        <v>1756</v>
      </c>
      <c r="E550" s="59"/>
    </row>
    <row r="551" spans="1:5" ht="17.25" thickBot="1" x14ac:dyDescent="0.35">
      <c r="A551" s="56">
        <v>652</v>
      </c>
      <c r="B551" s="26" t="s">
        <v>2675</v>
      </c>
      <c r="C551" s="57" t="s">
        <v>858</v>
      </c>
      <c r="D551" s="56" t="s">
        <v>1757</v>
      </c>
      <c r="E551" s="59"/>
    </row>
    <row r="552" spans="1:5" ht="17.25" thickBot="1" x14ac:dyDescent="0.35">
      <c r="A552" s="56">
        <v>653</v>
      </c>
      <c r="B552" s="26" t="s">
        <v>2522</v>
      </c>
      <c r="C552" s="57" t="s">
        <v>858</v>
      </c>
      <c r="D552" s="56" t="s">
        <v>1758</v>
      </c>
      <c r="E552" s="59"/>
    </row>
    <row r="553" spans="1:5" ht="17.25" thickBot="1" x14ac:dyDescent="0.35">
      <c r="A553" s="56">
        <v>654</v>
      </c>
      <c r="B553" s="26" t="s">
        <v>1759</v>
      </c>
      <c r="C553" s="57" t="s">
        <v>858</v>
      </c>
      <c r="D553" s="56" t="s">
        <v>1760</v>
      </c>
      <c r="E553" s="59"/>
    </row>
    <row r="554" spans="1:5" ht="17.25" thickBot="1" x14ac:dyDescent="0.35">
      <c r="A554" s="56">
        <v>659</v>
      </c>
      <c r="B554" s="26" t="s">
        <v>1761</v>
      </c>
      <c r="C554" s="60" t="s">
        <v>865</v>
      </c>
      <c r="D554" s="56" t="s">
        <v>1762</v>
      </c>
      <c r="E554" s="59"/>
    </row>
    <row r="555" spans="1:5" ht="17.25" thickBot="1" x14ac:dyDescent="0.35">
      <c r="A555" s="56">
        <v>660</v>
      </c>
      <c r="B555" s="26" t="s">
        <v>623</v>
      </c>
      <c r="C555" s="62" t="s">
        <v>886</v>
      </c>
      <c r="D555" s="56" t="s">
        <v>1763</v>
      </c>
      <c r="E555" s="59"/>
    </row>
    <row r="556" spans="1:5" ht="17.25" thickBot="1" x14ac:dyDescent="0.35">
      <c r="A556" s="56">
        <v>661</v>
      </c>
      <c r="B556" s="26" t="s">
        <v>2523</v>
      </c>
      <c r="C556" s="61" t="s">
        <v>881</v>
      </c>
      <c r="D556" s="56" t="s">
        <v>1764</v>
      </c>
      <c r="E556" s="59"/>
    </row>
    <row r="557" spans="1:5" ht="17.25" thickBot="1" x14ac:dyDescent="0.35">
      <c r="A557" s="56">
        <v>663</v>
      </c>
      <c r="B557" s="26" t="s">
        <v>1765</v>
      </c>
      <c r="C557" s="57" t="s">
        <v>858</v>
      </c>
      <c r="D557" s="56" t="s">
        <v>1766</v>
      </c>
      <c r="E557" s="59"/>
    </row>
    <row r="558" spans="1:5" ht="17.25" thickBot="1" x14ac:dyDescent="0.35">
      <c r="A558" s="56">
        <v>664</v>
      </c>
      <c r="B558" s="26" t="s">
        <v>2524</v>
      </c>
      <c r="C558" s="57" t="s">
        <v>858</v>
      </c>
      <c r="D558" s="56" t="s">
        <v>1768</v>
      </c>
      <c r="E558" s="59"/>
    </row>
    <row r="559" spans="1:5" ht="17.25" thickBot="1" x14ac:dyDescent="0.35">
      <c r="A559" s="56">
        <v>665</v>
      </c>
      <c r="B559" s="26" t="s">
        <v>632</v>
      </c>
      <c r="C559" s="58" t="s">
        <v>861</v>
      </c>
      <c r="D559" s="56" t="s">
        <v>1769</v>
      </c>
      <c r="E559" s="59"/>
    </row>
    <row r="560" spans="1:5" ht="17.25" thickBot="1" x14ac:dyDescent="0.35">
      <c r="A560" s="56">
        <v>666</v>
      </c>
      <c r="B560" s="26" t="s">
        <v>570</v>
      </c>
      <c r="C560" s="60" t="s">
        <v>865</v>
      </c>
      <c r="D560" s="56" t="s">
        <v>1770</v>
      </c>
      <c r="E560" s="59"/>
    </row>
    <row r="561" spans="1:5" ht="17.25" thickBot="1" x14ac:dyDescent="0.35">
      <c r="A561" s="56">
        <v>668</v>
      </c>
      <c r="B561" s="26" t="s">
        <v>2525</v>
      </c>
      <c r="C561" s="65" t="s">
        <v>906</v>
      </c>
      <c r="D561" s="56" t="s">
        <v>1771</v>
      </c>
      <c r="E561" s="59"/>
    </row>
    <row r="562" spans="1:5" ht="17.25" thickBot="1" x14ac:dyDescent="0.35">
      <c r="A562" s="56">
        <v>670</v>
      </c>
      <c r="B562" s="26" t="s">
        <v>2526</v>
      </c>
      <c r="C562" s="61" t="s">
        <v>881</v>
      </c>
      <c r="D562" s="56" t="s">
        <v>1772</v>
      </c>
      <c r="E562" s="59"/>
    </row>
    <row r="563" spans="1:5" ht="17.25" thickBot="1" x14ac:dyDescent="0.35">
      <c r="A563" s="56">
        <v>671</v>
      </c>
      <c r="B563" s="26" t="s">
        <v>628</v>
      </c>
      <c r="C563" s="61" t="s">
        <v>881</v>
      </c>
      <c r="D563" s="56" t="s">
        <v>1773</v>
      </c>
      <c r="E563" s="59"/>
    </row>
    <row r="564" spans="1:5" ht="17.25" thickBot="1" x14ac:dyDescent="0.35">
      <c r="A564" s="56">
        <v>672</v>
      </c>
      <c r="B564" s="26" t="s">
        <v>1774</v>
      </c>
      <c r="C564" s="61" t="s">
        <v>881</v>
      </c>
      <c r="D564" s="56" t="s">
        <v>1775</v>
      </c>
      <c r="E564" s="59"/>
    </row>
    <row r="565" spans="1:5" ht="17.25" thickBot="1" x14ac:dyDescent="0.35">
      <c r="A565" s="56">
        <v>673</v>
      </c>
      <c r="B565" s="26" t="s">
        <v>1776</v>
      </c>
      <c r="C565" s="57" t="s">
        <v>858</v>
      </c>
      <c r="D565" s="56" t="s">
        <v>1777</v>
      </c>
      <c r="E565" s="59"/>
    </row>
    <row r="566" spans="1:5" ht="17.25" thickBot="1" x14ac:dyDescent="0.35">
      <c r="A566" s="56">
        <v>675</v>
      </c>
      <c r="B566" s="26" t="s">
        <v>1778</v>
      </c>
      <c r="C566" s="61" t="s">
        <v>881</v>
      </c>
      <c r="D566" s="56" t="s">
        <v>1779</v>
      </c>
      <c r="E566" s="59"/>
    </row>
    <row r="567" spans="1:5" ht="17.25" thickBot="1" x14ac:dyDescent="0.35">
      <c r="A567" s="56">
        <v>676</v>
      </c>
      <c r="B567" s="26" t="s">
        <v>2527</v>
      </c>
      <c r="C567" s="61" t="s">
        <v>881</v>
      </c>
      <c r="D567" s="56" t="s">
        <v>1781</v>
      </c>
      <c r="E567" s="59"/>
    </row>
    <row r="568" spans="1:5" ht="17.25" thickBot="1" x14ac:dyDescent="0.35">
      <c r="A568" s="56">
        <v>677</v>
      </c>
      <c r="B568" s="26" t="s">
        <v>240</v>
      </c>
      <c r="C568" s="57" t="s">
        <v>858</v>
      </c>
      <c r="D568" s="56" t="s">
        <v>1782</v>
      </c>
      <c r="E568" s="59"/>
    </row>
    <row r="569" spans="1:5" ht="17.25" thickBot="1" x14ac:dyDescent="0.35">
      <c r="A569" s="56">
        <v>678</v>
      </c>
      <c r="B569" s="26" t="s">
        <v>2528</v>
      </c>
      <c r="C569" s="58" t="s">
        <v>861</v>
      </c>
      <c r="D569" s="56" t="s">
        <v>1784</v>
      </c>
      <c r="E569" s="59"/>
    </row>
    <row r="570" spans="1:5" ht="17.25" thickBot="1" x14ac:dyDescent="0.35">
      <c r="A570" s="56">
        <v>679</v>
      </c>
      <c r="B570" s="26" t="s">
        <v>2529</v>
      </c>
      <c r="C570" s="60" t="s">
        <v>865</v>
      </c>
      <c r="D570" s="56" t="s">
        <v>1785</v>
      </c>
      <c r="E570" s="59"/>
    </row>
    <row r="571" spans="1:5" ht="17.25" thickBot="1" x14ac:dyDescent="0.35">
      <c r="A571" s="56">
        <v>680</v>
      </c>
      <c r="B571" s="26" t="s">
        <v>1786</v>
      </c>
      <c r="C571" s="65" t="s">
        <v>906</v>
      </c>
      <c r="D571" s="56" t="s">
        <v>1787</v>
      </c>
      <c r="E571" s="59"/>
    </row>
    <row r="572" spans="1:5" ht="17.25" thickBot="1" x14ac:dyDescent="0.35">
      <c r="A572" s="56">
        <v>681</v>
      </c>
      <c r="B572" s="26" t="s">
        <v>2530</v>
      </c>
      <c r="C572" s="65" t="s">
        <v>906</v>
      </c>
      <c r="D572" s="56" t="s">
        <v>1789</v>
      </c>
      <c r="E572" s="59"/>
    </row>
    <row r="573" spans="1:5" ht="17.25" thickBot="1" x14ac:dyDescent="0.35">
      <c r="A573" s="56">
        <v>682</v>
      </c>
      <c r="B573" s="26" t="s">
        <v>591</v>
      </c>
      <c r="C573" s="65" t="s">
        <v>906</v>
      </c>
      <c r="D573" s="56" t="s">
        <v>1790</v>
      </c>
      <c r="E573" s="59"/>
    </row>
    <row r="574" spans="1:5" ht="17.25" thickBot="1" x14ac:dyDescent="0.35">
      <c r="A574" s="56">
        <v>683</v>
      </c>
      <c r="B574" s="26" t="s">
        <v>1791</v>
      </c>
      <c r="C574" s="65" t="s">
        <v>906</v>
      </c>
      <c r="D574" s="56" t="s">
        <v>1792</v>
      </c>
      <c r="E574" s="59"/>
    </row>
    <row r="575" spans="1:5" ht="17.25" thickBot="1" x14ac:dyDescent="0.35">
      <c r="A575" s="56">
        <v>684</v>
      </c>
      <c r="B575" s="26" t="s">
        <v>828</v>
      </c>
      <c r="C575" s="57" t="s">
        <v>858</v>
      </c>
      <c r="D575" s="56" t="s">
        <v>1793</v>
      </c>
      <c r="E575" s="59"/>
    </row>
    <row r="576" spans="1:5" ht="17.25" thickBot="1" x14ac:dyDescent="0.35">
      <c r="A576" s="56">
        <v>685</v>
      </c>
      <c r="B576" s="26" t="s">
        <v>1794</v>
      </c>
      <c r="C576" s="57" t="s">
        <v>858</v>
      </c>
      <c r="D576" s="56" t="s">
        <v>1795</v>
      </c>
      <c r="E576" s="59"/>
    </row>
    <row r="577" spans="1:5" ht="17.25" thickBot="1" x14ac:dyDescent="0.35">
      <c r="A577" s="56">
        <v>686</v>
      </c>
      <c r="B577" s="26" t="s">
        <v>1796</v>
      </c>
      <c r="C577" s="57" t="s">
        <v>858</v>
      </c>
      <c r="D577" s="56" t="s">
        <v>1797</v>
      </c>
      <c r="E577" s="59"/>
    </row>
    <row r="578" spans="1:5" ht="17.25" thickBot="1" x14ac:dyDescent="0.35">
      <c r="A578" s="56">
        <v>687</v>
      </c>
      <c r="B578" s="26" t="s">
        <v>2531</v>
      </c>
      <c r="C578" s="57" t="s">
        <v>858</v>
      </c>
      <c r="D578" s="56" t="s">
        <v>1798</v>
      </c>
      <c r="E578" s="59"/>
    </row>
    <row r="579" spans="1:5" ht="17.25" thickBot="1" x14ac:dyDescent="0.35">
      <c r="A579" s="56">
        <v>688</v>
      </c>
      <c r="B579" s="26" t="s">
        <v>1799</v>
      </c>
      <c r="C579" s="57" t="s">
        <v>858</v>
      </c>
      <c r="D579" s="56" t="s">
        <v>1800</v>
      </c>
      <c r="E579" s="59"/>
    </row>
    <row r="580" spans="1:5" ht="17.25" thickBot="1" x14ac:dyDescent="0.35">
      <c r="A580" s="56">
        <v>689</v>
      </c>
      <c r="B580" s="26" t="s">
        <v>2532</v>
      </c>
      <c r="C580" s="57" t="s">
        <v>858</v>
      </c>
      <c r="D580" s="56" t="s">
        <v>1802</v>
      </c>
      <c r="E580" s="59"/>
    </row>
    <row r="581" spans="1:5" ht="17.25" thickBot="1" x14ac:dyDescent="0.35">
      <c r="A581" s="56">
        <v>693</v>
      </c>
      <c r="B581" s="26" t="s">
        <v>1803</v>
      </c>
      <c r="C581" s="58" t="s">
        <v>861</v>
      </c>
      <c r="D581" s="56" t="s">
        <v>1804</v>
      </c>
      <c r="E581" s="59"/>
    </row>
    <row r="582" spans="1:5" ht="17.25" thickBot="1" x14ac:dyDescent="0.35">
      <c r="A582" s="56">
        <v>694</v>
      </c>
      <c r="B582" s="26" t="s">
        <v>1805</v>
      </c>
      <c r="C582" s="58" t="s">
        <v>861</v>
      </c>
      <c r="D582" s="56" t="s">
        <v>1806</v>
      </c>
      <c r="E582" s="59"/>
    </row>
    <row r="583" spans="1:5" ht="17.25" thickBot="1" x14ac:dyDescent="0.35">
      <c r="A583" s="56">
        <v>695</v>
      </c>
      <c r="B583" s="26" t="s">
        <v>2533</v>
      </c>
      <c r="C583" s="62" t="s">
        <v>886</v>
      </c>
      <c r="D583" s="56" t="s">
        <v>1807</v>
      </c>
      <c r="E583" s="59"/>
    </row>
    <row r="584" spans="1:5" ht="17.25" thickBot="1" x14ac:dyDescent="0.35">
      <c r="A584" s="56">
        <v>696</v>
      </c>
      <c r="B584" s="26" t="s">
        <v>1808</v>
      </c>
      <c r="C584" s="61" t="s">
        <v>881</v>
      </c>
      <c r="D584" s="56" t="s">
        <v>1809</v>
      </c>
      <c r="E584" s="59"/>
    </row>
    <row r="585" spans="1:5" ht="17.25" thickBot="1" x14ac:dyDescent="0.35">
      <c r="A585" s="56">
        <v>697</v>
      </c>
      <c r="B585" s="26" t="s">
        <v>2534</v>
      </c>
      <c r="C585" s="61" t="s">
        <v>881</v>
      </c>
      <c r="D585" s="56" t="s">
        <v>1810</v>
      </c>
      <c r="E585" s="59"/>
    </row>
    <row r="586" spans="1:5" ht="17.25" thickBot="1" x14ac:dyDescent="0.35">
      <c r="A586" s="56">
        <v>698</v>
      </c>
      <c r="B586" s="26" t="s">
        <v>231</v>
      </c>
      <c r="C586" s="61" t="s">
        <v>881</v>
      </c>
      <c r="D586" s="56" t="s">
        <v>1811</v>
      </c>
      <c r="E586" s="59"/>
    </row>
    <row r="587" spans="1:5" ht="17.25" thickBot="1" x14ac:dyDescent="0.35">
      <c r="A587" s="56">
        <v>699</v>
      </c>
      <c r="B587" s="26" t="s">
        <v>1812</v>
      </c>
      <c r="C587" s="61" t="s">
        <v>881</v>
      </c>
      <c r="D587" s="56" t="s">
        <v>1813</v>
      </c>
      <c r="E587" s="59"/>
    </row>
    <row r="588" spans="1:5" ht="17.25" thickBot="1" x14ac:dyDescent="0.35">
      <c r="A588" s="56">
        <v>700</v>
      </c>
      <c r="B588" s="26" t="s">
        <v>1814</v>
      </c>
      <c r="C588" s="57" t="s">
        <v>858</v>
      </c>
      <c r="D588" s="56" t="s">
        <v>1815</v>
      </c>
      <c r="E588" s="59"/>
    </row>
    <row r="589" spans="1:5" ht="17.25" thickBot="1" x14ac:dyDescent="0.35">
      <c r="A589" s="56">
        <v>701</v>
      </c>
      <c r="B589" s="26" t="s">
        <v>625</v>
      </c>
      <c r="C589" s="57" t="s">
        <v>858</v>
      </c>
      <c r="D589" s="56" t="s">
        <v>1816</v>
      </c>
      <c r="E589" s="59"/>
    </row>
    <row r="590" spans="1:5" ht="17.25" thickBot="1" x14ac:dyDescent="0.35">
      <c r="A590" s="56">
        <v>702</v>
      </c>
      <c r="B590" s="26" t="s">
        <v>2535</v>
      </c>
      <c r="C590" s="57" t="s">
        <v>858</v>
      </c>
      <c r="D590" s="56" t="s">
        <v>1817</v>
      </c>
      <c r="E590" s="59"/>
    </row>
    <row r="591" spans="1:5" ht="17.25" thickBot="1" x14ac:dyDescent="0.35">
      <c r="A591" s="56">
        <v>703</v>
      </c>
      <c r="B591" s="26" t="s">
        <v>1818</v>
      </c>
      <c r="C591" s="57" t="s">
        <v>858</v>
      </c>
      <c r="D591" s="56" t="s">
        <v>1819</v>
      </c>
      <c r="E591" s="59"/>
    </row>
    <row r="592" spans="1:5" ht="17.25" thickBot="1" x14ac:dyDescent="0.35">
      <c r="A592" s="56">
        <v>704</v>
      </c>
      <c r="B592" s="26" t="s">
        <v>1820</v>
      </c>
      <c r="C592" s="61" t="s">
        <v>881</v>
      </c>
      <c r="D592" s="56" t="s">
        <v>1821</v>
      </c>
      <c r="E592" s="59"/>
    </row>
    <row r="593" spans="1:5" ht="17.25" thickBot="1" x14ac:dyDescent="0.35">
      <c r="A593" s="56">
        <v>705</v>
      </c>
      <c r="B593" s="26" t="s">
        <v>2536</v>
      </c>
      <c r="C593" s="57" t="s">
        <v>858</v>
      </c>
      <c r="D593" s="56" t="s">
        <v>1822</v>
      </c>
      <c r="E593" s="59"/>
    </row>
    <row r="594" spans="1:5" ht="17.25" thickBot="1" x14ac:dyDescent="0.35">
      <c r="A594" s="56">
        <v>706</v>
      </c>
      <c r="B594" s="26" t="s">
        <v>2537</v>
      </c>
      <c r="C594" s="61" t="s">
        <v>881</v>
      </c>
      <c r="D594" s="56" t="s">
        <v>1823</v>
      </c>
      <c r="E594" s="59"/>
    </row>
    <row r="595" spans="1:5" ht="17.25" thickBot="1" x14ac:dyDescent="0.35">
      <c r="A595" s="56">
        <v>707</v>
      </c>
      <c r="B595" s="26" t="s">
        <v>1824</v>
      </c>
      <c r="C595" s="61" t="s">
        <v>881</v>
      </c>
      <c r="D595" s="56" t="s">
        <v>1825</v>
      </c>
      <c r="E595" s="59"/>
    </row>
    <row r="596" spans="1:5" ht="17.25" thickBot="1" x14ac:dyDescent="0.35">
      <c r="A596" s="56">
        <v>709</v>
      </c>
      <c r="B596" s="26" t="s">
        <v>1826</v>
      </c>
      <c r="C596" s="61" t="s">
        <v>881</v>
      </c>
      <c r="D596" s="56" t="s">
        <v>1827</v>
      </c>
      <c r="E596" s="59"/>
    </row>
    <row r="597" spans="1:5" ht="17.25" thickBot="1" x14ac:dyDescent="0.35">
      <c r="A597" s="56">
        <v>711</v>
      </c>
      <c r="B597" s="26" t="s">
        <v>1828</v>
      </c>
      <c r="C597" s="58" t="s">
        <v>861</v>
      </c>
      <c r="D597" s="56" t="s">
        <v>1829</v>
      </c>
      <c r="E597" s="59"/>
    </row>
    <row r="598" spans="1:5" ht="17.25" thickBot="1" x14ac:dyDescent="0.35">
      <c r="A598" s="56">
        <v>713</v>
      </c>
      <c r="B598" s="26" t="s">
        <v>1830</v>
      </c>
      <c r="C598" s="61" t="s">
        <v>881</v>
      </c>
      <c r="D598" s="56" t="s">
        <v>1831</v>
      </c>
      <c r="E598" s="59"/>
    </row>
    <row r="599" spans="1:5" ht="17.25" thickBot="1" x14ac:dyDescent="0.35">
      <c r="A599" s="56">
        <v>714</v>
      </c>
      <c r="B599" s="26" t="s">
        <v>1832</v>
      </c>
      <c r="C599" s="57" t="s">
        <v>858</v>
      </c>
      <c r="D599" s="56" t="s">
        <v>1833</v>
      </c>
      <c r="E599" s="59"/>
    </row>
    <row r="600" spans="1:5" ht="17.25" thickBot="1" x14ac:dyDescent="0.35">
      <c r="A600" s="56">
        <v>715</v>
      </c>
      <c r="B600" s="26" t="s">
        <v>1834</v>
      </c>
      <c r="C600" s="57" t="s">
        <v>858</v>
      </c>
      <c r="D600" s="56" t="s">
        <v>1835</v>
      </c>
      <c r="E600" s="59"/>
    </row>
    <row r="601" spans="1:5" ht="17.25" thickBot="1" x14ac:dyDescent="0.35">
      <c r="A601" s="56">
        <v>716</v>
      </c>
      <c r="B601" s="26" t="s">
        <v>644</v>
      </c>
      <c r="C601" s="57" t="s">
        <v>858</v>
      </c>
      <c r="D601" s="56" t="s">
        <v>1836</v>
      </c>
      <c r="E601" s="59"/>
    </row>
    <row r="602" spans="1:5" ht="17.25" thickBot="1" x14ac:dyDescent="0.35">
      <c r="A602" s="56">
        <v>717</v>
      </c>
      <c r="B602" s="26" t="s">
        <v>558</v>
      </c>
      <c r="C602" s="61" t="s">
        <v>881</v>
      </c>
      <c r="D602" s="56" t="s">
        <v>1837</v>
      </c>
      <c r="E602" s="59"/>
    </row>
    <row r="603" spans="1:5" ht="17.25" thickBot="1" x14ac:dyDescent="0.35">
      <c r="A603" s="56">
        <v>719</v>
      </c>
      <c r="B603" s="26" t="s">
        <v>2538</v>
      </c>
      <c r="C603" s="57" t="s">
        <v>858</v>
      </c>
      <c r="D603" s="56" t="s">
        <v>1838</v>
      </c>
      <c r="E603" s="59"/>
    </row>
    <row r="604" spans="1:5" ht="17.25" thickBot="1" x14ac:dyDescent="0.35">
      <c r="A604" s="56">
        <v>720</v>
      </c>
      <c r="B604" s="26" t="s">
        <v>1839</v>
      </c>
      <c r="C604" s="57" t="s">
        <v>858</v>
      </c>
      <c r="D604" s="56" t="s">
        <v>1840</v>
      </c>
      <c r="E604" s="59"/>
    </row>
    <row r="605" spans="1:5" ht="17.25" thickBot="1" x14ac:dyDescent="0.35">
      <c r="A605" s="56">
        <v>721</v>
      </c>
      <c r="B605" s="26" t="s">
        <v>2539</v>
      </c>
      <c r="C605" s="57" t="s">
        <v>858</v>
      </c>
      <c r="D605" s="56" t="s">
        <v>1841</v>
      </c>
      <c r="E605" s="59"/>
    </row>
    <row r="606" spans="1:5" ht="17.25" thickBot="1" x14ac:dyDescent="0.35">
      <c r="A606" s="56">
        <v>722</v>
      </c>
      <c r="B606" s="26" t="s">
        <v>2540</v>
      </c>
      <c r="C606" s="57" t="s">
        <v>858</v>
      </c>
      <c r="D606" s="56" t="s">
        <v>1842</v>
      </c>
      <c r="E606" s="59"/>
    </row>
    <row r="607" spans="1:5" ht="17.25" thickBot="1" x14ac:dyDescent="0.35">
      <c r="A607" s="56">
        <v>723</v>
      </c>
      <c r="B607" s="26" t="s">
        <v>1843</v>
      </c>
      <c r="C607" s="57" t="s">
        <v>858</v>
      </c>
      <c r="D607" s="56" t="s">
        <v>1844</v>
      </c>
      <c r="E607" s="59"/>
    </row>
    <row r="608" spans="1:5" ht="17.25" thickBot="1" x14ac:dyDescent="0.35">
      <c r="A608" s="56">
        <v>724</v>
      </c>
      <c r="B608" s="26" t="s">
        <v>2541</v>
      </c>
      <c r="C608" s="57" t="s">
        <v>858</v>
      </c>
      <c r="D608" s="56" t="s">
        <v>1845</v>
      </c>
      <c r="E608" s="59"/>
    </row>
    <row r="609" spans="1:5" ht="17.25" thickBot="1" x14ac:dyDescent="0.35">
      <c r="A609" s="56">
        <v>725</v>
      </c>
      <c r="B609" s="26" t="s">
        <v>1846</v>
      </c>
      <c r="C609" s="60" t="s">
        <v>865</v>
      </c>
      <c r="D609" s="56" t="s">
        <v>1847</v>
      </c>
      <c r="E609" s="59"/>
    </row>
    <row r="610" spans="1:5" ht="17.25" thickBot="1" x14ac:dyDescent="0.35">
      <c r="A610" s="56">
        <v>726</v>
      </c>
      <c r="B610" s="26" t="s">
        <v>2542</v>
      </c>
      <c r="C610" s="58" t="s">
        <v>861</v>
      </c>
      <c r="D610" s="56" t="s">
        <v>1848</v>
      </c>
      <c r="E610" s="59"/>
    </row>
    <row r="611" spans="1:5" ht="17.25" thickBot="1" x14ac:dyDescent="0.35">
      <c r="A611" s="56">
        <v>727</v>
      </c>
      <c r="B611" s="26" t="s">
        <v>521</v>
      </c>
      <c r="C611" s="62" t="s">
        <v>886</v>
      </c>
      <c r="D611" s="56" t="s">
        <v>1849</v>
      </c>
      <c r="E611" s="59"/>
    </row>
    <row r="612" spans="1:5" ht="17.25" thickBot="1" x14ac:dyDescent="0.35">
      <c r="A612" s="56">
        <v>728</v>
      </c>
      <c r="B612" s="26" t="s">
        <v>1850</v>
      </c>
      <c r="C612" s="62" t="s">
        <v>886</v>
      </c>
      <c r="D612" s="56" t="s">
        <v>1851</v>
      </c>
      <c r="E612" s="59"/>
    </row>
    <row r="613" spans="1:5" ht="17.25" thickBot="1" x14ac:dyDescent="0.35">
      <c r="A613" s="56">
        <v>730</v>
      </c>
      <c r="B613" s="26" t="s">
        <v>1852</v>
      </c>
      <c r="C613" s="62" t="s">
        <v>886</v>
      </c>
      <c r="D613" s="56" t="s">
        <v>1853</v>
      </c>
      <c r="E613" s="59"/>
    </row>
    <row r="614" spans="1:5" ht="17.25" thickBot="1" x14ac:dyDescent="0.35">
      <c r="A614" s="56">
        <v>732</v>
      </c>
      <c r="B614" s="26" t="s">
        <v>1854</v>
      </c>
      <c r="C614" s="58" t="s">
        <v>861</v>
      </c>
      <c r="D614" s="56" t="s">
        <v>1855</v>
      </c>
      <c r="E614" s="59" t="s">
        <v>1856</v>
      </c>
    </row>
    <row r="615" spans="1:5" ht="17.25" thickBot="1" x14ac:dyDescent="0.35">
      <c r="A615" s="56">
        <v>733</v>
      </c>
      <c r="B615" s="26" t="s">
        <v>1857</v>
      </c>
      <c r="C615" s="58" t="s">
        <v>861</v>
      </c>
      <c r="D615" s="56" t="s">
        <v>1858</v>
      </c>
      <c r="E615" s="59"/>
    </row>
    <row r="616" spans="1:5" ht="17.25" thickBot="1" x14ac:dyDescent="0.35">
      <c r="A616" s="56">
        <v>734</v>
      </c>
      <c r="B616" s="26" t="s">
        <v>2543</v>
      </c>
      <c r="C616" s="65" t="s">
        <v>906</v>
      </c>
      <c r="D616" s="56" t="s">
        <v>1859</v>
      </c>
      <c r="E616" s="59"/>
    </row>
    <row r="617" spans="1:5" ht="17.25" thickBot="1" x14ac:dyDescent="0.35">
      <c r="A617" s="56">
        <v>735</v>
      </c>
      <c r="B617" s="26" t="s">
        <v>2544</v>
      </c>
      <c r="C617" s="65" t="s">
        <v>906</v>
      </c>
      <c r="D617" s="56" t="s">
        <v>1861</v>
      </c>
      <c r="E617" s="59"/>
    </row>
    <row r="618" spans="1:5" ht="17.25" thickBot="1" x14ac:dyDescent="0.35">
      <c r="A618" s="56">
        <v>736</v>
      </c>
      <c r="B618" s="26" t="s">
        <v>2545</v>
      </c>
      <c r="C618" s="57" t="s">
        <v>858</v>
      </c>
      <c r="D618" s="56" t="s">
        <v>1863</v>
      </c>
      <c r="E618" s="59"/>
    </row>
    <row r="619" spans="1:5" ht="17.25" thickBot="1" x14ac:dyDescent="0.35">
      <c r="A619" s="56">
        <v>737</v>
      </c>
      <c r="B619" s="26" t="s">
        <v>2546</v>
      </c>
      <c r="C619" s="57" t="s">
        <v>858</v>
      </c>
      <c r="D619" s="56" t="s">
        <v>1864</v>
      </c>
      <c r="E619" s="59"/>
    </row>
    <row r="620" spans="1:5" ht="17.25" thickBot="1" x14ac:dyDescent="0.35">
      <c r="A620" s="56">
        <v>738</v>
      </c>
      <c r="B620" s="26" t="s">
        <v>515</v>
      </c>
      <c r="C620" s="63" t="s">
        <v>972</v>
      </c>
      <c r="D620" s="56" t="s">
        <v>1865</v>
      </c>
      <c r="E620" s="59"/>
    </row>
    <row r="621" spans="1:5" ht="17.25" thickBot="1" x14ac:dyDescent="0.35">
      <c r="A621" s="56">
        <v>739</v>
      </c>
      <c r="B621" s="26" t="s">
        <v>534</v>
      </c>
      <c r="C621" s="61" t="s">
        <v>881</v>
      </c>
      <c r="D621" s="56" t="s">
        <v>1866</v>
      </c>
      <c r="E621" s="59"/>
    </row>
    <row r="622" spans="1:5" ht="17.25" thickBot="1" x14ac:dyDescent="0.35">
      <c r="A622" s="56">
        <v>740</v>
      </c>
      <c r="B622" s="26" t="s">
        <v>818</v>
      </c>
      <c r="C622" s="61" t="s">
        <v>881</v>
      </c>
      <c r="D622" s="56" t="s">
        <v>1867</v>
      </c>
      <c r="E622" s="59"/>
    </row>
    <row r="623" spans="1:5" ht="17.25" thickBot="1" x14ac:dyDescent="0.35">
      <c r="A623" s="56">
        <v>741</v>
      </c>
      <c r="B623" s="26" t="s">
        <v>542</v>
      </c>
      <c r="C623" s="57" t="s">
        <v>858</v>
      </c>
      <c r="D623" s="56" t="s">
        <v>1868</v>
      </c>
      <c r="E623" s="59"/>
    </row>
    <row r="624" spans="1:5" ht="17.25" thickBot="1" x14ac:dyDescent="0.35">
      <c r="A624" s="56">
        <v>742</v>
      </c>
      <c r="B624" s="26" t="s">
        <v>588</v>
      </c>
      <c r="C624" s="57" t="s">
        <v>858</v>
      </c>
      <c r="D624" s="56" t="s">
        <v>1869</v>
      </c>
      <c r="E624" s="59"/>
    </row>
    <row r="625" spans="1:5" ht="17.25" thickBot="1" x14ac:dyDescent="0.35">
      <c r="A625" s="56">
        <v>744</v>
      </c>
      <c r="B625" s="26" t="s">
        <v>2547</v>
      </c>
      <c r="C625" s="60" t="s">
        <v>865</v>
      </c>
      <c r="D625" s="56" t="s">
        <v>1870</v>
      </c>
      <c r="E625" s="59"/>
    </row>
    <row r="626" spans="1:5" ht="17.25" thickBot="1" x14ac:dyDescent="0.35">
      <c r="A626" s="56">
        <v>745</v>
      </c>
      <c r="B626" s="26" t="s">
        <v>1871</v>
      </c>
      <c r="C626" s="63" t="s">
        <v>972</v>
      </c>
      <c r="D626" s="56" t="s">
        <v>1872</v>
      </c>
      <c r="E626" s="59"/>
    </row>
    <row r="627" spans="1:5" ht="17.25" thickBot="1" x14ac:dyDescent="0.35">
      <c r="A627" s="56">
        <v>746</v>
      </c>
      <c r="B627" s="26" t="s">
        <v>2548</v>
      </c>
      <c r="C627" s="57" t="s">
        <v>858</v>
      </c>
      <c r="D627" s="56" t="s">
        <v>1873</v>
      </c>
      <c r="E627" s="59"/>
    </row>
    <row r="628" spans="1:5" ht="17.25" thickBot="1" x14ac:dyDescent="0.35">
      <c r="A628" s="56">
        <v>747</v>
      </c>
      <c r="B628" s="26" t="s">
        <v>573</v>
      </c>
      <c r="C628" s="57" t="s">
        <v>858</v>
      </c>
      <c r="D628" s="56" t="s">
        <v>1874</v>
      </c>
      <c r="E628" s="59"/>
    </row>
    <row r="629" spans="1:5" ht="17.25" thickBot="1" x14ac:dyDescent="0.35">
      <c r="A629" s="56">
        <v>748</v>
      </c>
      <c r="B629" s="26" t="s">
        <v>1875</v>
      </c>
      <c r="C629" s="57" t="s">
        <v>858</v>
      </c>
      <c r="D629" s="56" t="s">
        <v>1876</v>
      </c>
      <c r="E629" s="59"/>
    </row>
    <row r="630" spans="1:5" ht="17.25" thickBot="1" x14ac:dyDescent="0.35">
      <c r="A630" s="56">
        <v>749</v>
      </c>
      <c r="B630" s="26" t="s">
        <v>1877</v>
      </c>
      <c r="C630" s="57" t="s">
        <v>858</v>
      </c>
      <c r="D630" s="56" t="s">
        <v>1878</v>
      </c>
      <c r="E630" s="59"/>
    </row>
    <row r="631" spans="1:5" ht="17.25" thickBot="1" x14ac:dyDescent="0.35">
      <c r="A631" s="56">
        <v>750</v>
      </c>
      <c r="B631" s="26" t="s">
        <v>807</v>
      </c>
      <c r="C631" s="57" t="s">
        <v>858</v>
      </c>
      <c r="D631" s="56" t="s">
        <v>1879</v>
      </c>
      <c r="E631" s="59"/>
    </row>
    <row r="632" spans="1:5" ht="17.25" thickBot="1" x14ac:dyDescent="0.35">
      <c r="A632" s="56">
        <v>751</v>
      </c>
      <c r="B632" s="26" t="s">
        <v>505</v>
      </c>
      <c r="C632" s="57" t="s">
        <v>858</v>
      </c>
      <c r="D632" s="56" t="s">
        <v>1880</v>
      </c>
      <c r="E632" s="59"/>
    </row>
    <row r="633" spans="1:5" ht="17.25" thickBot="1" x14ac:dyDescent="0.35">
      <c r="A633" s="56">
        <v>753</v>
      </c>
      <c r="B633" s="26" t="s">
        <v>1881</v>
      </c>
      <c r="C633" s="60" t="s">
        <v>865</v>
      </c>
      <c r="D633" s="56" t="s">
        <v>1882</v>
      </c>
      <c r="E633" s="59"/>
    </row>
    <row r="634" spans="1:5" ht="17.25" thickBot="1" x14ac:dyDescent="0.35">
      <c r="A634" s="56">
        <v>754</v>
      </c>
      <c r="B634" s="26" t="s">
        <v>1883</v>
      </c>
      <c r="C634" s="65" t="s">
        <v>906</v>
      </c>
      <c r="D634" s="56" t="s">
        <v>1884</v>
      </c>
      <c r="E634" s="59"/>
    </row>
    <row r="635" spans="1:5" ht="17.25" thickBot="1" x14ac:dyDescent="0.35">
      <c r="A635" s="56">
        <v>755</v>
      </c>
      <c r="B635" s="26" t="s">
        <v>2549</v>
      </c>
      <c r="C635" s="65" t="s">
        <v>906</v>
      </c>
      <c r="D635" s="56" t="s">
        <v>1885</v>
      </c>
      <c r="E635" s="59"/>
    </row>
    <row r="636" spans="1:5" ht="17.25" thickBot="1" x14ac:dyDescent="0.35">
      <c r="A636" s="56">
        <v>756</v>
      </c>
      <c r="B636" s="26" t="s">
        <v>1886</v>
      </c>
      <c r="C636" s="61" t="s">
        <v>881</v>
      </c>
      <c r="D636" s="56" t="s">
        <v>1887</v>
      </c>
      <c r="E636" s="59"/>
    </row>
    <row r="637" spans="1:5" ht="17.25" thickBot="1" x14ac:dyDescent="0.35">
      <c r="A637" s="56">
        <v>757</v>
      </c>
      <c r="B637" s="26" t="s">
        <v>1888</v>
      </c>
      <c r="C637" s="61" t="s">
        <v>881</v>
      </c>
      <c r="D637" s="56" t="s">
        <v>1889</v>
      </c>
      <c r="E637" s="59"/>
    </row>
    <row r="638" spans="1:5" ht="17.25" thickBot="1" x14ac:dyDescent="0.35">
      <c r="A638" s="56">
        <v>758</v>
      </c>
      <c r="B638" s="26" t="s">
        <v>1890</v>
      </c>
      <c r="C638" s="61" t="s">
        <v>881</v>
      </c>
      <c r="D638" s="56" t="s">
        <v>1891</v>
      </c>
      <c r="E638" s="59"/>
    </row>
    <row r="639" spans="1:5" ht="17.25" thickBot="1" x14ac:dyDescent="0.35">
      <c r="A639" s="56">
        <v>759</v>
      </c>
      <c r="B639" s="26" t="s">
        <v>1892</v>
      </c>
      <c r="C639" s="61" t="s">
        <v>881</v>
      </c>
      <c r="D639" s="56" t="s">
        <v>1893</v>
      </c>
      <c r="E639" s="59"/>
    </row>
    <row r="640" spans="1:5" ht="17.25" thickBot="1" x14ac:dyDescent="0.35">
      <c r="A640" s="56">
        <v>760</v>
      </c>
      <c r="B640" s="26" t="s">
        <v>2550</v>
      </c>
      <c r="C640" s="57" t="s">
        <v>858</v>
      </c>
      <c r="D640" s="56" t="s">
        <v>1894</v>
      </c>
      <c r="E640" s="59"/>
    </row>
    <row r="641" spans="1:5" ht="17.25" thickBot="1" x14ac:dyDescent="0.35">
      <c r="A641" s="56">
        <v>761</v>
      </c>
      <c r="B641" s="26" t="s">
        <v>1895</v>
      </c>
      <c r="C641" s="57" t="s">
        <v>858</v>
      </c>
      <c r="D641" s="56" t="s">
        <v>1896</v>
      </c>
      <c r="E641" s="59"/>
    </row>
    <row r="642" spans="1:5" ht="17.25" thickBot="1" x14ac:dyDescent="0.35">
      <c r="A642" s="56">
        <v>762</v>
      </c>
      <c r="B642" s="26" t="s">
        <v>1897</v>
      </c>
      <c r="C642" s="57" t="s">
        <v>858</v>
      </c>
      <c r="D642" s="56" t="s">
        <v>1898</v>
      </c>
      <c r="E642" s="59"/>
    </row>
    <row r="643" spans="1:5" ht="17.25" thickBot="1" x14ac:dyDescent="0.35">
      <c r="A643" s="56">
        <v>763</v>
      </c>
      <c r="B643" s="26" t="s">
        <v>1899</v>
      </c>
      <c r="C643" s="57" t="s">
        <v>858</v>
      </c>
      <c r="D643" s="56" t="s">
        <v>1900</v>
      </c>
      <c r="E643" s="59"/>
    </row>
    <row r="644" spans="1:5" ht="17.25" thickBot="1" x14ac:dyDescent="0.35">
      <c r="A644" s="56">
        <v>764</v>
      </c>
      <c r="B644" s="26" t="s">
        <v>1901</v>
      </c>
      <c r="C644" s="57" t="s">
        <v>858</v>
      </c>
      <c r="D644" s="56" t="s">
        <v>1902</v>
      </c>
      <c r="E644" s="59"/>
    </row>
    <row r="645" spans="1:5" ht="17.25" thickBot="1" x14ac:dyDescent="0.35">
      <c r="A645" s="56">
        <v>765</v>
      </c>
      <c r="B645" s="26" t="s">
        <v>1903</v>
      </c>
      <c r="C645" s="57" t="s">
        <v>858</v>
      </c>
      <c r="D645" s="56" t="s">
        <v>1904</v>
      </c>
      <c r="E645" s="59"/>
    </row>
    <row r="646" spans="1:5" ht="17.25" thickBot="1" x14ac:dyDescent="0.35">
      <c r="A646" s="56">
        <v>766</v>
      </c>
      <c r="B646" s="26" t="s">
        <v>1905</v>
      </c>
      <c r="C646" s="58" t="s">
        <v>861</v>
      </c>
      <c r="D646" s="56" t="s">
        <v>1906</v>
      </c>
      <c r="E646" s="59"/>
    </row>
    <row r="647" spans="1:5" ht="17.25" thickBot="1" x14ac:dyDescent="0.35">
      <c r="A647" s="56">
        <v>767</v>
      </c>
      <c r="B647" s="26" t="s">
        <v>1907</v>
      </c>
      <c r="C647" s="60" t="s">
        <v>865</v>
      </c>
      <c r="D647" s="56" t="s">
        <v>1908</v>
      </c>
      <c r="E647" s="59"/>
    </row>
    <row r="648" spans="1:5" ht="17.25" thickBot="1" x14ac:dyDescent="0.35">
      <c r="A648" s="56">
        <v>770</v>
      </c>
      <c r="B648" s="26" t="s">
        <v>522</v>
      </c>
      <c r="C648" s="62" t="s">
        <v>886</v>
      </c>
      <c r="D648" s="56" t="s">
        <v>1909</v>
      </c>
      <c r="E648" s="59"/>
    </row>
    <row r="649" spans="1:5" ht="17.25" thickBot="1" x14ac:dyDescent="0.35">
      <c r="A649" s="56">
        <v>771</v>
      </c>
      <c r="B649" s="26" t="s">
        <v>2551</v>
      </c>
      <c r="C649" s="62" t="s">
        <v>886</v>
      </c>
      <c r="D649" s="56" t="s">
        <v>1911</v>
      </c>
      <c r="E649" s="59"/>
    </row>
    <row r="650" spans="1:5" ht="17.25" thickBot="1" x14ac:dyDescent="0.35">
      <c r="A650" s="56">
        <v>773</v>
      </c>
      <c r="B650" s="26" t="s">
        <v>2552</v>
      </c>
      <c r="C650" s="58" t="s">
        <v>861</v>
      </c>
      <c r="D650" s="56" t="s">
        <v>1912</v>
      </c>
      <c r="E650" s="59"/>
    </row>
    <row r="651" spans="1:5" ht="17.25" thickBot="1" x14ac:dyDescent="0.35">
      <c r="A651" s="56">
        <v>774</v>
      </c>
      <c r="B651" s="26" t="s">
        <v>1913</v>
      </c>
      <c r="C651" s="63" t="s">
        <v>972</v>
      </c>
      <c r="D651" s="56" t="s">
        <v>1914</v>
      </c>
      <c r="E651" s="59"/>
    </row>
    <row r="652" spans="1:5" ht="17.25" thickBot="1" x14ac:dyDescent="0.35">
      <c r="A652" s="56">
        <v>775</v>
      </c>
      <c r="B652" s="26" t="s">
        <v>2553</v>
      </c>
      <c r="C652" s="57" t="s">
        <v>858</v>
      </c>
      <c r="D652" s="56" t="s">
        <v>1916</v>
      </c>
      <c r="E652" s="59"/>
    </row>
    <row r="653" spans="1:5" ht="17.25" thickBot="1" x14ac:dyDescent="0.35">
      <c r="A653" s="56">
        <v>776</v>
      </c>
      <c r="B653" s="26" t="s">
        <v>1917</v>
      </c>
      <c r="C653" s="57" t="s">
        <v>858</v>
      </c>
      <c r="D653" s="56" t="s">
        <v>1918</v>
      </c>
      <c r="E653" s="59"/>
    </row>
    <row r="654" spans="1:5" ht="17.25" thickBot="1" x14ac:dyDescent="0.35">
      <c r="A654" s="56">
        <v>777</v>
      </c>
      <c r="B654" s="26" t="s">
        <v>1919</v>
      </c>
      <c r="C654" s="57" t="s">
        <v>858</v>
      </c>
      <c r="D654" s="56" t="s">
        <v>1920</v>
      </c>
      <c r="E654" s="59"/>
    </row>
    <row r="655" spans="1:5" ht="17.25" thickBot="1" x14ac:dyDescent="0.35">
      <c r="A655" s="56">
        <v>778</v>
      </c>
      <c r="B655" s="26" t="s">
        <v>1921</v>
      </c>
      <c r="C655" s="57" t="s">
        <v>858</v>
      </c>
      <c r="D655" s="56" t="s">
        <v>1922</v>
      </c>
      <c r="E655" s="59"/>
    </row>
    <row r="656" spans="1:5" ht="17.25" thickBot="1" x14ac:dyDescent="0.35">
      <c r="A656" s="56">
        <v>779</v>
      </c>
      <c r="B656" s="26" t="s">
        <v>2554</v>
      </c>
      <c r="C656" s="57" t="s">
        <v>858</v>
      </c>
      <c r="D656" s="56" t="s">
        <v>1923</v>
      </c>
      <c r="E656" s="59"/>
    </row>
    <row r="657" spans="1:5" ht="17.25" thickBot="1" x14ac:dyDescent="0.35">
      <c r="A657" s="56">
        <v>780</v>
      </c>
      <c r="B657" s="26" t="s">
        <v>514</v>
      </c>
      <c r="C657" s="61" t="s">
        <v>881</v>
      </c>
      <c r="D657" s="56" t="s">
        <v>1924</v>
      </c>
      <c r="E657" s="59"/>
    </row>
    <row r="658" spans="1:5" ht="17.25" thickBot="1" x14ac:dyDescent="0.35">
      <c r="A658" s="56">
        <v>781</v>
      </c>
      <c r="B658" s="26" t="s">
        <v>1925</v>
      </c>
      <c r="C658" s="57" t="s">
        <v>858</v>
      </c>
      <c r="D658" s="56" t="s">
        <v>1926</v>
      </c>
      <c r="E658" s="59"/>
    </row>
    <row r="659" spans="1:5" ht="17.25" thickBot="1" x14ac:dyDescent="0.35">
      <c r="A659" s="56">
        <v>782</v>
      </c>
      <c r="B659" s="26" t="s">
        <v>1927</v>
      </c>
      <c r="C659" s="65" t="s">
        <v>906</v>
      </c>
      <c r="D659" s="56" t="s">
        <v>1928</v>
      </c>
      <c r="E659" s="59"/>
    </row>
    <row r="660" spans="1:5" ht="17.25" thickBot="1" x14ac:dyDescent="0.35">
      <c r="A660" s="56">
        <v>783</v>
      </c>
      <c r="B660" s="26" t="s">
        <v>1929</v>
      </c>
      <c r="C660" s="65" t="s">
        <v>906</v>
      </c>
      <c r="D660" s="56" t="s">
        <v>1930</v>
      </c>
      <c r="E660" s="59"/>
    </row>
    <row r="661" spans="1:5" ht="17.25" thickBot="1" x14ac:dyDescent="0.35">
      <c r="A661" s="56">
        <v>784</v>
      </c>
      <c r="B661" s="26" t="s">
        <v>1931</v>
      </c>
      <c r="C661" s="57" t="s">
        <v>858</v>
      </c>
      <c r="D661" s="56" t="s">
        <v>1932</v>
      </c>
      <c r="E661" s="59"/>
    </row>
    <row r="662" spans="1:5" ht="17.25" thickBot="1" x14ac:dyDescent="0.35">
      <c r="A662" s="56">
        <v>785</v>
      </c>
      <c r="B662" s="26" t="s">
        <v>2555</v>
      </c>
      <c r="C662" s="57" t="s">
        <v>858</v>
      </c>
      <c r="D662" s="56" t="s">
        <v>1933</v>
      </c>
      <c r="E662" s="59"/>
    </row>
    <row r="663" spans="1:5" ht="17.25" thickBot="1" x14ac:dyDescent="0.35">
      <c r="A663" s="56">
        <v>786</v>
      </c>
      <c r="B663" s="26" t="s">
        <v>2556</v>
      </c>
      <c r="C663" s="57" t="s">
        <v>858</v>
      </c>
      <c r="D663" s="56" t="s">
        <v>1934</v>
      </c>
      <c r="E663" s="59"/>
    </row>
    <row r="664" spans="1:5" ht="17.25" thickBot="1" x14ac:dyDescent="0.35">
      <c r="A664" s="56">
        <v>790</v>
      </c>
      <c r="B664" s="26" t="s">
        <v>2557</v>
      </c>
      <c r="C664" s="58" t="s">
        <v>861</v>
      </c>
      <c r="D664" s="56" t="s">
        <v>1935</v>
      </c>
      <c r="E664" s="59"/>
    </row>
    <row r="665" spans="1:5" ht="17.25" thickBot="1" x14ac:dyDescent="0.35">
      <c r="A665" s="56">
        <v>792</v>
      </c>
      <c r="B665" s="26" t="s">
        <v>1936</v>
      </c>
      <c r="C665" s="60" t="s">
        <v>865</v>
      </c>
      <c r="D665" s="56" t="s">
        <v>1937</v>
      </c>
      <c r="E665" s="59"/>
    </row>
    <row r="666" spans="1:5" ht="17.25" thickBot="1" x14ac:dyDescent="0.35">
      <c r="A666" s="56">
        <v>793</v>
      </c>
      <c r="B666" s="26" t="s">
        <v>1938</v>
      </c>
      <c r="C666" s="62" t="s">
        <v>886</v>
      </c>
      <c r="D666" s="56" t="s">
        <v>1939</v>
      </c>
      <c r="E666" s="59"/>
    </row>
    <row r="667" spans="1:5" ht="17.25" thickBot="1" x14ac:dyDescent="0.35">
      <c r="A667" s="56">
        <v>794</v>
      </c>
      <c r="B667" s="26" t="s">
        <v>2558</v>
      </c>
      <c r="C667" s="62" t="s">
        <v>886</v>
      </c>
      <c r="D667" s="56" t="s">
        <v>1940</v>
      </c>
      <c r="E667" s="59"/>
    </row>
    <row r="668" spans="1:5" ht="17.25" thickBot="1" x14ac:dyDescent="0.35">
      <c r="A668" s="56">
        <v>795</v>
      </c>
      <c r="B668" s="26" t="s">
        <v>2559</v>
      </c>
      <c r="C668" s="62" t="s">
        <v>886</v>
      </c>
      <c r="D668" s="56" t="s">
        <v>1942</v>
      </c>
      <c r="E668" s="59"/>
    </row>
    <row r="669" spans="1:5" ht="17.25" thickBot="1" x14ac:dyDescent="0.35">
      <c r="A669" s="56">
        <v>796</v>
      </c>
      <c r="B669" s="26" t="s">
        <v>2560</v>
      </c>
      <c r="C669" s="61" t="s">
        <v>881</v>
      </c>
      <c r="D669" s="56" t="s">
        <v>1943</v>
      </c>
      <c r="E669" s="59"/>
    </row>
    <row r="670" spans="1:5" ht="17.25" thickBot="1" x14ac:dyDescent="0.35">
      <c r="A670" s="56">
        <v>797</v>
      </c>
      <c r="B670" s="26" t="s">
        <v>1944</v>
      </c>
      <c r="C670" s="61" t="s">
        <v>881</v>
      </c>
      <c r="D670" s="56" t="s">
        <v>1945</v>
      </c>
      <c r="E670" s="59"/>
    </row>
    <row r="671" spans="1:5" ht="17.25" thickBot="1" x14ac:dyDescent="0.35">
      <c r="A671" s="56">
        <v>798</v>
      </c>
      <c r="B671" s="26" t="s">
        <v>2561</v>
      </c>
      <c r="C671" s="57" t="s">
        <v>858</v>
      </c>
      <c r="D671" s="56" t="s">
        <v>1946</v>
      </c>
      <c r="E671" s="59"/>
    </row>
    <row r="672" spans="1:5" ht="17.25" thickBot="1" x14ac:dyDescent="0.35">
      <c r="A672" s="56">
        <v>799</v>
      </c>
      <c r="B672" s="26" t="s">
        <v>2562</v>
      </c>
      <c r="C672" s="57" t="s">
        <v>858</v>
      </c>
      <c r="D672" s="56" t="s">
        <v>1947</v>
      </c>
      <c r="E672" s="59"/>
    </row>
    <row r="673" spans="1:5" ht="17.25" thickBot="1" x14ac:dyDescent="0.35">
      <c r="A673" s="56">
        <v>800</v>
      </c>
      <c r="B673" s="26" t="s">
        <v>2563</v>
      </c>
      <c r="C673" s="57" t="s">
        <v>858</v>
      </c>
      <c r="D673" s="56" t="s">
        <v>1948</v>
      </c>
      <c r="E673" s="59"/>
    </row>
    <row r="674" spans="1:5" ht="17.25" thickBot="1" x14ac:dyDescent="0.35">
      <c r="A674" s="56">
        <v>801</v>
      </c>
      <c r="B674" s="26" t="s">
        <v>1949</v>
      </c>
      <c r="C674" s="58" t="s">
        <v>861</v>
      </c>
      <c r="D674" s="56" t="s">
        <v>1950</v>
      </c>
      <c r="E674" s="59"/>
    </row>
    <row r="675" spans="1:5" ht="17.25" thickBot="1" x14ac:dyDescent="0.35">
      <c r="A675" s="56">
        <v>803</v>
      </c>
      <c r="B675" s="26" t="s">
        <v>1951</v>
      </c>
      <c r="C675" s="65" t="s">
        <v>906</v>
      </c>
      <c r="D675" s="56" t="s">
        <v>1952</v>
      </c>
      <c r="E675" s="59"/>
    </row>
    <row r="676" spans="1:5" ht="17.25" thickBot="1" x14ac:dyDescent="0.35">
      <c r="A676" s="56">
        <v>804</v>
      </c>
      <c r="B676" s="26" t="s">
        <v>1953</v>
      </c>
      <c r="C676" s="65" t="s">
        <v>906</v>
      </c>
      <c r="D676" s="56" t="s">
        <v>1954</v>
      </c>
      <c r="E676" s="59"/>
    </row>
    <row r="677" spans="1:5" ht="17.25" thickBot="1" x14ac:dyDescent="0.35">
      <c r="A677" s="56">
        <v>805</v>
      </c>
      <c r="B677" s="26" t="s">
        <v>566</v>
      </c>
      <c r="C677" s="65" t="s">
        <v>906</v>
      </c>
      <c r="D677" s="56" t="s">
        <v>1955</v>
      </c>
      <c r="E677" s="59"/>
    </row>
    <row r="678" spans="1:5" ht="17.25" thickBot="1" x14ac:dyDescent="0.35">
      <c r="A678" s="56">
        <v>806</v>
      </c>
      <c r="B678" s="26" t="s">
        <v>1956</v>
      </c>
      <c r="C678" s="61" t="s">
        <v>881</v>
      </c>
      <c r="D678" s="56" t="s">
        <v>1957</v>
      </c>
      <c r="E678" s="59"/>
    </row>
    <row r="679" spans="1:5" ht="17.25" thickBot="1" x14ac:dyDescent="0.35">
      <c r="A679" s="56">
        <v>808</v>
      </c>
      <c r="B679" s="26" t="s">
        <v>2564</v>
      </c>
      <c r="C679" s="62" t="s">
        <v>886</v>
      </c>
      <c r="D679" s="56" t="s">
        <v>1958</v>
      </c>
      <c r="E679" s="59"/>
    </row>
    <row r="680" spans="1:5" ht="17.25" thickBot="1" x14ac:dyDescent="0.35">
      <c r="A680" s="56">
        <v>809</v>
      </c>
      <c r="B680" s="26" t="s">
        <v>1959</v>
      </c>
      <c r="C680" s="62" t="s">
        <v>886</v>
      </c>
      <c r="D680" s="56" t="s">
        <v>1960</v>
      </c>
      <c r="E680" s="59"/>
    </row>
    <row r="681" spans="1:5" ht="17.25" thickBot="1" x14ac:dyDescent="0.35">
      <c r="A681" s="56">
        <v>811</v>
      </c>
      <c r="B681" s="26" t="s">
        <v>1961</v>
      </c>
      <c r="C681" s="58" t="s">
        <v>861</v>
      </c>
      <c r="D681" s="56" t="s">
        <v>1962</v>
      </c>
      <c r="E681" s="59"/>
    </row>
    <row r="682" spans="1:5" ht="17.25" thickBot="1" x14ac:dyDescent="0.35">
      <c r="A682" s="56">
        <v>813</v>
      </c>
      <c r="B682" s="26" t="s">
        <v>617</v>
      </c>
      <c r="C682" s="60" t="s">
        <v>865</v>
      </c>
      <c r="D682" s="56" t="s">
        <v>1964</v>
      </c>
      <c r="E682" s="59"/>
    </row>
    <row r="683" spans="1:5" ht="17.25" thickBot="1" x14ac:dyDescent="0.35">
      <c r="A683" s="56">
        <v>814</v>
      </c>
      <c r="B683" s="26" t="s">
        <v>1965</v>
      </c>
      <c r="C683" s="57" t="s">
        <v>858</v>
      </c>
      <c r="D683" s="56" t="s">
        <v>1966</v>
      </c>
      <c r="E683" s="59"/>
    </row>
    <row r="684" spans="1:5" ht="17.25" thickBot="1" x14ac:dyDescent="0.35">
      <c r="A684" s="56">
        <v>815</v>
      </c>
      <c r="B684" s="26" t="s">
        <v>2565</v>
      </c>
      <c r="C684" s="57" t="s">
        <v>858</v>
      </c>
      <c r="D684" s="56" t="s">
        <v>1967</v>
      </c>
      <c r="E684" s="59"/>
    </row>
    <row r="685" spans="1:5" ht="17.25" thickBot="1" x14ac:dyDescent="0.35">
      <c r="A685" s="56">
        <v>816</v>
      </c>
      <c r="B685" s="26" t="s">
        <v>218</v>
      </c>
      <c r="C685" s="57" t="s">
        <v>858</v>
      </c>
      <c r="D685" s="56" t="s">
        <v>1968</v>
      </c>
      <c r="E685" s="59"/>
    </row>
    <row r="686" spans="1:5" ht="17.25" thickBot="1" x14ac:dyDescent="0.35">
      <c r="A686" s="56">
        <v>817</v>
      </c>
      <c r="B686" s="26" t="s">
        <v>811</v>
      </c>
      <c r="C686" s="57" t="s">
        <v>858</v>
      </c>
      <c r="D686" s="56" t="s">
        <v>1969</v>
      </c>
      <c r="E686" s="59"/>
    </row>
    <row r="687" spans="1:5" ht="17.25" thickBot="1" x14ac:dyDescent="0.35">
      <c r="A687" s="56">
        <v>818</v>
      </c>
      <c r="B687" s="26" t="s">
        <v>1970</v>
      </c>
      <c r="C687" s="57" t="s">
        <v>858</v>
      </c>
      <c r="D687" s="56" t="s">
        <v>1971</v>
      </c>
      <c r="E687" s="59"/>
    </row>
    <row r="688" spans="1:5" ht="17.25" thickBot="1" x14ac:dyDescent="0.35">
      <c r="A688" s="56">
        <v>819</v>
      </c>
      <c r="B688" s="26" t="s">
        <v>1972</v>
      </c>
      <c r="C688" s="57" t="s">
        <v>858</v>
      </c>
      <c r="D688" s="56" t="s">
        <v>1973</v>
      </c>
      <c r="E688" s="59"/>
    </row>
    <row r="689" spans="1:5" ht="17.25" thickBot="1" x14ac:dyDescent="0.35">
      <c r="A689" s="56">
        <v>820</v>
      </c>
      <c r="B689" s="26" t="s">
        <v>2566</v>
      </c>
      <c r="C689" s="57" t="s">
        <v>858</v>
      </c>
      <c r="D689" s="56" t="s">
        <v>1974</v>
      </c>
      <c r="E689" s="59"/>
    </row>
    <row r="690" spans="1:5" ht="17.25" thickBot="1" x14ac:dyDescent="0.35">
      <c r="A690" s="56">
        <v>821</v>
      </c>
      <c r="B690" s="26" t="s">
        <v>2567</v>
      </c>
      <c r="C690" s="57" t="s">
        <v>858</v>
      </c>
      <c r="D690" s="56" t="s">
        <v>1975</v>
      </c>
      <c r="E690" s="59"/>
    </row>
    <row r="691" spans="1:5" ht="17.25" thickBot="1" x14ac:dyDescent="0.35">
      <c r="A691" s="56">
        <v>822</v>
      </c>
      <c r="B691" s="26" t="s">
        <v>535</v>
      </c>
      <c r="C691" s="61" t="s">
        <v>881</v>
      </c>
      <c r="D691" s="56" t="s">
        <v>1976</v>
      </c>
      <c r="E691" s="59"/>
    </row>
    <row r="692" spans="1:5" ht="17.25" thickBot="1" x14ac:dyDescent="0.35">
      <c r="A692" s="56">
        <v>823</v>
      </c>
      <c r="B692" s="26" t="s">
        <v>2568</v>
      </c>
      <c r="C692" s="57" t="s">
        <v>858</v>
      </c>
      <c r="D692" s="56" t="s">
        <v>1977</v>
      </c>
      <c r="E692" s="59"/>
    </row>
    <row r="693" spans="1:5" ht="17.25" thickBot="1" x14ac:dyDescent="0.35">
      <c r="A693" s="56">
        <v>824</v>
      </c>
      <c r="B693" s="26" t="s">
        <v>2569</v>
      </c>
      <c r="C693" s="58" t="s">
        <v>861</v>
      </c>
      <c r="D693" s="56" t="s">
        <v>1979</v>
      </c>
      <c r="E693" s="59"/>
    </row>
    <row r="694" spans="1:5" ht="17.25" thickBot="1" x14ac:dyDescent="0.35">
      <c r="A694" s="56">
        <v>826</v>
      </c>
      <c r="B694" s="26" t="s">
        <v>2570</v>
      </c>
      <c r="C694" s="57" t="s">
        <v>858</v>
      </c>
      <c r="D694" s="56" t="s">
        <v>1980</v>
      </c>
      <c r="E694" s="59"/>
    </row>
    <row r="695" spans="1:5" ht="17.25" thickBot="1" x14ac:dyDescent="0.35">
      <c r="A695" s="56">
        <v>828</v>
      </c>
      <c r="B695" s="26" t="s">
        <v>1981</v>
      </c>
      <c r="C695" s="58" t="s">
        <v>861</v>
      </c>
      <c r="D695" s="56" t="s">
        <v>1982</v>
      </c>
      <c r="E695" s="59"/>
    </row>
    <row r="696" spans="1:5" ht="17.25" thickBot="1" x14ac:dyDescent="0.35">
      <c r="A696" s="56">
        <v>831</v>
      </c>
      <c r="B696" s="26" t="s">
        <v>2571</v>
      </c>
      <c r="C696" s="60" t="s">
        <v>865</v>
      </c>
      <c r="D696" s="56" t="s">
        <v>1984</v>
      </c>
      <c r="E696" s="59" t="s">
        <v>1985</v>
      </c>
    </row>
    <row r="697" spans="1:5" ht="17.25" thickBot="1" x14ac:dyDescent="0.35">
      <c r="A697" s="56">
        <v>833</v>
      </c>
      <c r="B697" s="26" t="s">
        <v>1986</v>
      </c>
      <c r="C697" s="57" t="s">
        <v>858</v>
      </c>
      <c r="D697" s="56" t="s">
        <v>1987</v>
      </c>
      <c r="E697" s="59"/>
    </row>
    <row r="698" spans="1:5" ht="17.25" thickBot="1" x14ac:dyDescent="0.35">
      <c r="A698" s="56">
        <v>834</v>
      </c>
      <c r="B698" s="26" t="s">
        <v>216</v>
      </c>
      <c r="C698" s="57" t="s">
        <v>858</v>
      </c>
      <c r="D698" s="56" t="s">
        <v>1988</v>
      </c>
      <c r="E698" s="59"/>
    </row>
    <row r="699" spans="1:5" ht="17.25" thickBot="1" x14ac:dyDescent="0.35">
      <c r="A699" s="56">
        <v>835</v>
      </c>
      <c r="B699" s="26" t="s">
        <v>1989</v>
      </c>
      <c r="C699" s="57" t="s">
        <v>858</v>
      </c>
      <c r="D699" s="56" t="s">
        <v>1990</v>
      </c>
      <c r="E699" s="59"/>
    </row>
    <row r="700" spans="1:5" ht="17.25" thickBot="1" x14ac:dyDescent="0.35">
      <c r="A700" s="56">
        <v>839</v>
      </c>
      <c r="B700" s="26" t="s">
        <v>1991</v>
      </c>
      <c r="C700" s="58" t="s">
        <v>861</v>
      </c>
      <c r="D700" s="56" t="s">
        <v>1992</v>
      </c>
      <c r="E700" s="59"/>
    </row>
    <row r="701" spans="1:5" ht="17.25" thickBot="1" x14ac:dyDescent="0.35">
      <c r="A701" s="56">
        <v>840</v>
      </c>
      <c r="B701" s="26" t="s">
        <v>1993</v>
      </c>
      <c r="C701" s="60" t="s">
        <v>865</v>
      </c>
      <c r="D701" s="56" t="s">
        <v>1994</v>
      </c>
      <c r="E701" s="59"/>
    </row>
    <row r="702" spans="1:5" ht="17.25" thickBot="1" x14ac:dyDescent="0.35">
      <c r="A702" s="56">
        <v>842</v>
      </c>
      <c r="B702" s="26" t="s">
        <v>1995</v>
      </c>
      <c r="C702" s="60" t="s">
        <v>865</v>
      </c>
      <c r="D702" s="56" t="s">
        <v>1996</v>
      </c>
      <c r="E702" s="59"/>
    </row>
    <row r="703" spans="1:5" ht="17.25" thickBot="1" x14ac:dyDescent="0.35">
      <c r="A703" s="56">
        <v>843</v>
      </c>
      <c r="B703" s="26" t="s">
        <v>1997</v>
      </c>
      <c r="C703" s="65" t="s">
        <v>906</v>
      </c>
      <c r="D703" s="56" t="s">
        <v>1998</v>
      </c>
      <c r="E703" s="59"/>
    </row>
    <row r="704" spans="1:5" ht="17.25" thickBot="1" x14ac:dyDescent="0.35">
      <c r="A704" s="56">
        <v>844</v>
      </c>
      <c r="B704" s="26" t="s">
        <v>1999</v>
      </c>
      <c r="C704" s="65" t="s">
        <v>906</v>
      </c>
      <c r="D704" s="56" t="s">
        <v>2000</v>
      </c>
      <c r="E704" s="59"/>
    </row>
    <row r="705" spans="1:5" ht="17.25" thickBot="1" x14ac:dyDescent="0.35">
      <c r="A705" s="56">
        <v>845</v>
      </c>
      <c r="B705" s="26" t="s">
        <v>817</v>
      </c>
      <c r="C705" s="65" t="s">
        <v>906</v>
      </c>
      <c r="D705" s="56" t="s">
        <v>2001</v>
      </c>
      <c r="E705" s="59"/>
    </row>
    <row r="706" spans="1:5" ht="17.25" thickBot="1" x14ac:dyDescent="0.35">
      <c r="A706" s="56">
        <v>846</v>
      </c>
      <c r="B706" s="26" t="s">
        <v>2573</v>
      </c>
      <c r="C706" s="57" t="s">
        <v>858</v>
      </c>
      <c r="D706" s="56" t="s">
        <v>2002</v>
      </c>
      <c r="E706" s="59"/>
    </row>
    <row r="707" spans="1:5" ht="17.25" thickBot="1" x14ac:dyDescent="0.35">
      <c r="A707" s="56">
        <v>847</v>
      </c>
      <c r="B707" s="26" t="s">
        <v>2574</v>
      </c>
      <c r="C707" s="60" t="s">
        <v>865</v>
      </c>
      <c r="D707" s="56" t="s">
        <v>2003</v>
      </c>
      <c r="E707" s="59"/>
    </row>
    <row r="708" spans="1:5" ht="17.25" thickBot="1" x14ac:dyDescent="0.35">
      <c r="A708" s="56">
        <v>848</v>
      </c>
      <c r="B708" s="26" t="s">
        <v>2004</v>
      </c>
      <c r="C708" s="60" t="s">
        <v>865</v>
      </c>
      <c r="D708" s="56" t="s">
        <v>2005</v>
      </c>
      <c r="E708" s="59"/>
    </row>
    <row r="709" spans="1:5" ht="17.25" thickBot="1" x14ac:dyDescent="0.35">
      <c r="A709" s="56">
        <v>849</v>
      </c>
      <c r="B709" s="26" t="s">
        <v>2006</v>
      </c>
      <c r="C709" s="57" t="s">
        <v>858</v>
      </c>
      <c r="D709" s="56" t="s">
        <v>2007</v>
      </c>
      <c r="E709" s="59"/>
    </row>
    <row r="710" spans="1:5" ht="17.25" thickBot="1" x14ac:dyDescent="0.35">
      <c r="A710" s="56">
        <v>850</v>
      </c>
      <c r="B710" s="26" t="s">
        <v>2575</v>
      </c>
      <c r="C710" s="57" t="s">
        <v>858</v>
      </c>
      <c r="D710" s="56" t="s">
        <v>2008</v>
      </c>
      <c r="E710" s="59"/>
    </row>
    <row r="711" spans="1:5" ht="17.25" thickBot="1" x14ac:dyDescent="0.35">
      <c r="A711" s="56">
        <v>851</v>
      </c>
      <c r="B711" s="26" t="s">
        <v>2576</v>
      </c>
      <c r="C711" s="57" t="s">
        <v>858</v>
      </c>
      <c r="D711" s="56" t="s">
        <v>2009</v>
      </c>
      <c r="E711" s="59"/>
    </row>
    <row r="712" spans="1:5" ht="17.25" thickBot="1" x14ac:dyDescent="0.35">
      <c r="A712" s="56">
        <v>852</v>
      </c>
      <c r="B712" s="26" t="s">
        <v>2010</v>
      </c>
      <c r="C712" s="57" t="s">
        <v>858</v>
      </c>
      <c r="D712" s="56" t="s">
        <v>2011</v>
      </c>
      <c r="E712" s="59"/>
    </row>
    <row r="713" spans="1:5" ht="17.25" thickBot="1" x14ac:dyDescent="0.35">
      <c r="A713" s="56">
        <v>854</v>
      </c>
      <c r="B713" s="26" t="s">
        <v>2012</v>
      </c>
      <c r="C713" s="60" t="s">
        <v>865</v>
      </c>
      <c r="D713" s="56" t="s">
        <v>2013</v>
      </c>
      <c r="E713" s="59"/>
    </row>
    <row r="714" spans="1:5" ht="17.25" thickBot="1" x14ac:dyDescent="0.35">
      <c r="A714" s="56">
        <v>855</v>
      </c>
      <c r="B714" s="26" t="s">
        <v>2014</v>
      </c>
      <c r="C714" s="57" t="s">
        <v>858</v>
      </c>
      <c r="D714" s="56" t="s">
        <v>2015</v>
      </c>
      <c r="E714" s="59"/>
    </row>
    <row r="715" spans="1:5" ht="17.25" thickBot="1" x14ac:dyDescent="0.35">
      <c r="A715" s="56">
        <v>856</v>
      </c>
      <c r="B715" s="26" t="s">
        <v>2016</v>
      </c>
      <c r="C715" s="65" t="s">
        <v>906</v>
      </c>
      <c r="D715" s="56" t="s">
        <v>2017</v>
      </c>
      <c r="E715" s="59"/>
    </row>
    <row r="716" spans="1:5" ht="17.25" thickBot="1" x14ac:dyDescent="0.35">
      <c r="A716" s="56">
        <v>857</v>
      </c>
      <c r="B716" s="26" t="s">
        <v>2577</v>
      </c>
      <c r="C716" s="65" t="s">
        <v>906</v>
      </c>
      <c r="D716" s="56" t="s">
        <v>2018</v>
      </c>
      <c r="E716" s="59"/>
    </row>
    <row r="717" spans="1:5" ht="17.25" thickBot="1" x14ac:dyDescent="0.35">
      <c r="A717" s="56">
        <v>858</v>
      </c>
      <c r="B717" s="26" t="s">
        <v>2019</v>
      </c>
      <c r="C717" s="57" t="s">
        <v>858</v>
      </c>
      <c r="D717" s="56" t="s">
        <v>2020</v>
      </c>
      <c r="E717" s="59"/>
    </row>
    <row r="718" spans="1:5" ht="17.25" thickBot="1" x14ac:dyDescent="0.35">
      <c r="A718" s="56">
        <v>859</v>
      </c>
      <c r="B718" s="26" t="s">
        <v>2021</v>
      </c>
      <c r="C718" s="57" t="s">
        <v>858</v>
      </c>
      <c r="D718" s="56" t="s">
        <v>2022</v>
      </c>
      <c r="E718" s="59"/>
    </row>
    <row r="719" spans="1:5" ht="17.25" thickBot="1" x14ac:dyDescent="0.35">
      <c r="A719" s="56">
        <v>860</v>
      </c>
      <c r="B719" s="26" t="s">
        <v>2578</v>
      </c>
      <c r="C719" s="57" t="s">
        <v>858</v>
      </c>
      <c r="D719" s="56" t="s">
        <v>2023</v>
      </c>
      <c r="E719" s="59"/>
    </row>
    <row r="720" spans="1:5" ht="17.25" thickBot="1" x14ac:dyDescent="0.35">
      <c r="A720" s="56">
        <v>861</v>
      </c>
      <c r="B720" s="26" t="s">
        <v>2579</v>
      </c>
      <c r="C720" s="58" t="s">
        <v>861</v>
      </c>
      <c r="D720" s="56" t="s">
        <v>2024</v>
      </c>
      <c r="E720" s="59"/>
    </row>
    <row r="721" spans="1:5" ht="17.25" thickBot="1" x14ac:dyDescent="0.35">
      <c r="A721" s="56">
        <v>862</v>
      </c>
      <c r="B721" s="26" t="s">
        <v>2580</v>
      </c>
      <c r="C721" s="58" t="s">
        <v>861</v>
      </c>
      <c r="D721" s="56" t="s">
        <v>2025</v>
      </c>
      <c r="E721" s="59"/>
    </row>
    <row r="722" spans="1:5" ht="17.25" thickBot="1" x14ac:dyDescent="0.35">
      <c r="A722" s="56">
        <v>864</v>
      </c>
      <c r="B722" s="26" t="s">
        <v>2026</v>
      </c>
      <c r="C722" s="61" t="s">
        <v>881</v>
      </c>
      <c r="D722" s="56" t="s">
        <v>2027</v>
      </c>
      <c r="E722" s="59"/>
    </row>
    <row r="723" spans="1:5" ht="17.25" thickBot="1" x14ac:dyDescent="0.35">
      <c r="A723" s="56">
        <v>865</v>
      </c>
      <c r="B723" s="26" t="s">
        <v>2581</v>
      </c>
      <c r="C723" s="57" t="s">
        <v>858</v>
      </c>
      <c r="D723" s="56" t="s">
        <v>2028</v>
      </c>
      <c r="E723" s="59"/>
    </row>
    <row r="724" spans="1:5" ht="17.25" thickBot="1" x14ac:dyDescent="0.35">
      <c r="A724" s="56">
        <v>866</v>
      </c>
      <c r="B724" s="26" t="s">
        <v>2582</v>
      </c>
      <c r="C724" s="57" t="s">
        <v>858</v>
      </c>
      <c r="D724" s="56" t="s">
        <v>2030</v>
      </c>
      <c r="E724" s="59"/>
    </row>
    <row r="725" spans="1:5" ht="17.25" thickBot="1" x14ac:dyDescent="0.35">
      <c r="A725" s="56">
        <v>867</v>
      </c>
      <c r="B725" s="26" t="s">
        <v>2583</v>
      </c>
      <c r="C725" s="57" t="s">
        <v>858</v>
      </c>
      <c r="D725" s="56" t="s">
        <v>2031</v>
      </c>
      <c r="E725" s="59"/>
    </row>
    <row r="726" spans="1:5" ht="17.25" thickBot="1" x14ac:dyDescent="0.35">
      <c r="A726" s="56">
        <v>868</v>
      </c>
      <c r="B726" s="26" t="s">
        <v>217</v>
      </c>
      <c r="C726" s="57" t="s">
        <v>858</v>
      </c>
      <c r="D726" s="56" t="s">
        <v>2032</v>
      </c>
      <c r="E726" s="59"/>
    </row>
    <row r="727" spans="1:5" ht="17.25" thickBot="1" x14ac:dyDescent="0.35">
      <c r="A727" s="56">
        <v>869</v>
      </c>
      <c r="B727" s="26" t="s">
        <v>2033</v>
      </c>
      <c r="C727" s="57" t="s">
        <v>858</v>
      </c>
      <c r="D727" s="56" t="s">
        <v>2034</v>
      </c>
      <c r="E727" s="59"/>
    </row>
    <row r="728" spans="1:5" ht="17.25" thickBot="1" x14ac:dyDescent="0.35">
      <c r="A728" s="56">
        <v>870</v>
      </c>
      <c r="B728" s="26" t="s">
        <v>2035</v>
      </c>
      <c r="C728" s="60" t="s">
        <v>865</v>
      </c>
      <c r="D728" s="56" t="s">
        <v>2036</v>
      </c>
      <c r="E728" s="59"/>
    </row>
    <row r="729" spans="1:5" ht="17.25" thickBot="1" x14ac:dyDescent="0.35">
      <c r="A729" s="56">
        <v>871</v>
      </c>
      <c r="B729" s="26" t="s">
        <v>2584</v>
      </c>
      <c r="C729" s="60" t="s">
        <v>865</v>
      </c>
      <c r="D729" s="56" t="s">
        <v>2037</v>
      </c>
      <c r="E729" s="59"/>
    </row>
    <row r="730" spans="1:5" ht="17.25" thickBot="1" x14ac:dyDescent="0.35">
      <c r="A730" s="56">
        <v>872</v>
      </c>
      <c r="B730" s="26" t="s">
        <v>2038</v>
      </c>
      <c r="C730" s="60" t="s">
        <v>865</v>
      </c>
      <c r="D730" s="56" t="s">
        <v>2039</v>
      </c>
      <c r="E730" s="59"/>
    </row>
    <row r="731" spans="1:5" ht="17.25" thickBot="1" x14ac:dyDescent="0.35">
      <c r="A731" s="56">
        <v>873</v>
      </c>
      <c r="B731" s="26" t="s">
        <v>2040</v>
      </c>
      <c r="C731" s="58" t="s">
        <v>861</v>
      </c>
      <c r="D731" s="56" t="s">
        <v>2041</v>
      </c>
      <c r="E731" s="59"/>
    </row>
    <row r="732" spans="1:5" ht="17.25" thickBot="1" x14ac:dyDescent="0.35">
      <c r="A732" s="56">
        <v>874</v>
      </c>
      <c r="B732" s="26" t="s">
        <v>2585</v>
      </c>
      <c r="C732" s="62" t="s">
        <v>886</v>
      </c>
      <c r="D732" s="56" t="s">
        <v>2042</v>
      </c>
      <c r="E732" s="59"/>
    </row>
    <row r="733" spans="1:5" ht="17.25" thickBot="1" x14ac:dyDescent="0.35">
      <c r="A733" s="56">
        <v>875</v>
      </c>
      <c r="B733" s="26" t="s">
        <v>2586</v>
      </c>
      <c r="C733" s="62" t="s">
        <v>886</v>
      </c>
      <c r="D733" s="56" t="s">
        <v>2043</v>
      </c>
      <c r="E733" s="59"/>
    </row>
    <row r="734" spans="1:5" ht="17.25" thickBot="1" x14ac:dyDescent="0.35">
      <c r="A734" s="56">
        <v>876</v>
      </c>
      <c r="B734" s="26" t="s">
        <v>2044</v>
      </c>
      <c r="C734" s="60" t="s">
        <v>865</v>
      </c>
      <c r="D734" s="56" t="s">
        <v>2045</v>
      </c>
      <c r="E734" s="59"/>
    </row>
    <row r="735" spans="1:5" ht="17.25" thickBot="1" x14ac:dyDescent="0.35">
      <c r="A735" s="56">
        <v>877</v>
      </c>
      <c r="B735" s="26" t="s">
        <v>2587</v>
      </c>
      <c r="C735" s="58" t="s">
        <v>861</v>
      </c>
      <c r="D735" s="56" t="s">
        <v>2046</v>
      </c>
      <c r="E735" s="59"/>
    </row>
    <row r="736" spans="1:5" ht="17.25" thickBot="1" x14ac:dyDescent="0.35">
      <c r="A736" s="56">
        <v>878</v>
      </c>
      <c r="B736" s="26" t="s">
        <v>2047</v>
      </c>
      <c r="C736" s="57" t="s">
        <v>858</v>
      </c>
      <c r="D736" s="56" t="s">
        <v>2048</v>
      </c>
      <c r="E736" s="59"/>
    </row>
    <row r="737" spans="1:5" ht="17.25" thickBot="1" x14ac:dyDescent="0.35">
      <c r="A737" s="56">
        <v>879</v>
      </c>
      <c r="B737" s="26" t="s">
        <v>2588</v>
      </c>
      <c r="C737" s="57" t="s">
        <v>858</v>
      </c>
      <c r="D737" s="56" t="s">
        <v>2049</v>
      </c>
      <c r="E737" s="59"/>
    </row>
    <row r="738" spans="1:5" ht="17.25" thickBot="1" x14ac:dyDescent="0.35">
      <c r="A738" s="56">
        <v>880</v>
      </c>
      <c r="B738" s="26" t="s">
        <v>2050</v>
      </c>
      <c r="C738" s="61" t="s">
        <v>1045</v>
      </c>
      <c r="D738" s="56" t="s">
        <v>2051</v>
      </c>
      <c r="E738" s="59"/>
    </row>
    <row r="739" spans="1:5" ht="17.25" thickBot="1" x14ac:dyDescent="0.35">
      <c r="A739" s="56">
        <v>881</v>
      </c>
      <c r="B739" s="26" t="s">
        <v>829</v>
      </c>
      <c r="C739" s="61" t="s">
        <v>1045</v>
      </c>
      <c r="D739" s="56" t="s">
        <v>2052</v>
      </c>
      <c r="E739" s="59"/>
    </row>
    <row r="740" spans="1:5" ht="17.25" thickBot="1" x14ac:dyDescent="0.35">
      <c r="A740" s="56">
        <v>882</v>
      </c>
      <c r="B740" s="26" t="s">
        <v>2053</v>
      </c>
      <c r="C740" s="62" t="s">
        <v>886</v>
      </c>
      <c r="D740" s="56" t="s">
        <v>2054</v>
      </c>
      <c r="E740" s="59"/>
    </row>
    <row r="741" spans="1:5" ht="17.25" thickBot="1" x14ac:dyDescent="0.35">
      <c r="A741" s="56">
        <v>883</v>
      </c>
      <c r="B741" s="26" t="s">
        <v>2055</v>
      </c>
      <c r="C741" s="66" t="s">
        <v>865</v>
      </c>
      <c r="D741" s="56" t="s">
        <v>2056</v>
      </c>
      <c r="E741" s="59"/>
    </row>
    <row r="742" spans="1:5" ht="17.25" thickBot="1" x14ac:dyDescent="0.35">
      <c r="A742" s="56">
        <v>884</v>
      </c>
      <c r="B742" s="26" t="s">
        <v>2057</v>
      </c>
      <c r="C742" s="66" t="s">
        <v>865</v>
      </c>
      <c r="D742" s="56" t="s">
        <v>2058</v>
      </c>
      <c r="E742" s="59"/>
    </row>
    <row r="743" spans="1:5" ht="17.25" thickBot="1" x14ac:dyDescent="0.35">
      <c r="A743" s="56">
        <v>885</v>
      </c>
      <c r="B743" s="26" t="s">
        <v>2059</v>
      </c>
      <c r="C743" s="58" t="s">
        <v>2060</v>
      </c>
      <c r="D743" s="56" t="s">
        <v>2061</v>
      </c>
      <c r="E743" s="59"/>
    </row>
    <row r="744" spans="1:5" ht="17.25" thickBot="1" x14ac:dyDescent="0.35">
      <c r="A744" s="56">
        <v>886</v>
      </c>
      <c r="B744" s="26" t="s">
        <v>2589</v>
      </c>
      <c r="C744" s="57" t="s">
        <v>858</v>
      </c>
      <c r="D744" s="56" t="s">
        <v>2062</v>
      </c>
      <c r="E744" s="59"/>
    </row>
    <row r="745" spans="1:5" ht="17.25" thickBot="1" x14ac:dyDescent="0.35">
      <c r="A745" s="56">
        <v>887</v>
      </c>
      <c r="B745" s="26" t="s">
        <v>575</v>
      </c>
      <c r="C745" s="57" t="s">
        <v>858</v>
      </c>
      <c r="D745" s="56" t="s">
        <v>2063</v>
      </c>
      <c r="E745" s="59"/>
    </row>
    <row r="746" spans="1:5" ht="17.25" thickBot="1" x14ac:dyDescent="0.35">
      <c r="A746" s="56">
        <v>888</v>
      </c>
      <c r="B746" s="26" t="s">
        <v>2590</v>
      </c>
      <c r="C746" s="63" t="s">
        <v>972</v>
      </c>
      <c r="D746" s="56" t="s">
        <v>2065</v>
      </c>
      <c r="E746" s="59"/>
    </row>
    <row r="747" spans="1:5" ht="17.25" thickBot="1" x14ac:dyDescent="0.35">
      <c r="A747" s="56">
        <v>889</v>
      </c>
      <c r="B747" s="26" t="s">
        <v>2066</v>
      </c>
      <c r="C747" s="57" t="s">
        <v>858</v>
      </c>
      <c r="D747" s="56" t="s">
        <v>2067</v>
      </c>
      <c r="E747" s="59"/>
    </row>
    <row r="748" spans="1:5" ht="17.25" thickBot="1" x14ac:dyDescent="0.35">
      <c r="A748" s="56">
        <v>890</v>
      </c>
      <c r="B748" s="26" t="s">
        <v>2068</v>
      </c>
      <c r="C748" s="57" t="s">
        <v>858</v>
      </c>
      <c r="D748" s="56" t="s">
        <v>2069</v>
      </c>
      <c r="E748" s="59"/>
    </row>
    <row r="749" spans="1:5" ht="17.25" thickBot="1" x14ac:dyDescent="0.35">
      <c r="A749" s="56">
        <v>891</v>
      </c>
      <c r="B749" s="26" t="s">
        <v>2591</v>
      </c>
      <c r="C749" s="57" t="s">
        <v>858</v>
      </c>
      <c r="D749" s="56" t="s">
        <v>2071</v>
      </c>
      <c r="E749" s="59"/>
    </row>
    <row r="750" spans="1:5" ht="17.25" thickBot="1" x14ac:dyDescent="0.35">
      <c r="A750" s="56">
        <v>892</v>
      </c>
      <c r="B750" s="26" t="s">
        <v>2072</v>
      </c>
      <c r="C750" s="57" t="s">
        <v>858</v>
      </c>
      <c r="D750" s="56" t="s">
        <v>2073</v>
      </c>
      <c r="E750" s="59"/>
    </row>
    <row r="751" spans="1:5" ht="17.25" thickBot="1" x14ac:dyDescent="0.35">
      <c r="A751" s="56">
        <v>893</v>
      </c>
      <c r="B751" s="26" t="s">
        <v>2592</v>
      </c>
      <c r="C751" s="58" t="s">
        <v>2060</v>
      </c>
      <c r="D751" s="56" t="s">
        <v>2074</v>
      </c>
      <c r="E751" s="59"/>
    </row>
    <row r="752" spans="1:5" ht="17.25" thickBot="1" x14ac:dyDescent="0.35">
      <c r="A752" s="56">
        <v>894</v>
      </c>
      <c r="B752" s="26" t="s">
        <v>2075</v>
      </c>
      <c r="C752" s="58" t="s">
        <v>2060</v>
      </c>
      <c r="D752" s="56" t="s">
        <v>2076</v>
      </c>
      <c r="E752" s="59"/>
    </row>
    <row r="753" spans="1:5" ht="17.25" thickBot="1" x14ac:dyDescent="0.35">
      <c r="A753" s="56">
        <v>895</v>
      </c>
      <c r="B753" s="26" t="s">
        <v>2077</v>
      </c>
      <c r="C753" s="58" t="s">
        <v>2060</v>
      </c>
      <c r="D753" s="56" t="s">
        <v>2078</v>
      </c>
      <c r="E753" s="59"/>
    </row>
    <row r="754" spans="1:5" ht="17.25" thickBot="1" x14ac:dyDescent="0.35">
      <c r="A754" s="56">
        <v>896</v>
      </c>
      <c r="B754" s="26" t="s">
        <v>2593</v>
      </c>
      <c r="C754" s="57" t="s">
        <v>858</v>
      </c>
      <c r="D754" s="56" t="s">
        <v>2079</v>
      </c>
      <c r="E754" s="59"/>
    </row>
    <row r="755" spans="1:5" ht="17.25" thickBot="1" x14ac:dyDescent="0.35">
      <c r="A755" s="56">
        <v>897</v>
      </c>
      <c r="B755" s="26" t="s">
        <v>2594</v>
      </c>
      <c r="C755" s="61" t="s">
        <v>1045</v>
      </c>
      <c r="D755" s="56" t="s">
        <v>2080</v>
      </c>
      <c r="E755" s="59"/>
    </row>
    <row r="756" spans="1:5" ht="17.25" thickBot="1" x14ac:dyDescent="0.35">
      <c r="A756" s="56">
        <v>898</v>
      </c>
      <c r="B756" s="26" t="s">
        <v>498</v>
      </c>
      <c r="C756" s="66" t="s">
        <v>865</v>
      </c>
      <c r="D756" s="56" t="s">
        <v>2081</v>
      </c>
      <c r="E756" s="59"/>
    </row>
    <row r="757" spans="1:5" ht="17.25" thickBot="1" x14ac:dyDescent="0.35">
      <c r="A757" s="56">
        <v>899</v>
      </c>
      <c r="B757" s="26" t="s">
        <v>2595</v>
      </c>
      <c r="C757" s="58" t="s">
        <v>2060</v>
      </c>
      <c r="D757" s="56" t="s">
        <v>2082</v>
      </c>
      <c r="E757" s="59"/>
    </row>
    <row r="758" spans="1:5" ht="17.25" thickBot="1" x14ac:dyDescent="0.35">
      <c r="A758" s="56">
        <v>900</v>
      </c>
      <c r="B758" s="26" t="s">
        <v>2596</v>
      </c>
      <c r="C758" s="57" t="s">
        <v>858</v>
      </c>
      <c r="D758" s="56" t="s">
        <v>2083</v>
      </c>
      <c r="E758" s="59"/>
    </row>
    <row r="759" spans="1:5" ht="17.25" thickBot="1" x14ac:dyDescent="0.35">
      <c r="A759" s="56">
        <v>902</v>
      </c>
      <c r="B759" s="26" t="s">
        <v>2597</v>
      </c>
      <c r="C759" s="67" t="s">
        <v>2084</v>
      </c>
      <c r="D759" s="56" t="s">
        <v>2085</v>
      </c>
      <c r="E759" s="59"/>
    </row>
    <row r="760" spans="1:5" ht="17.25" thickBot="1" x14ac:dyDescent="0.35">
      <c r="A760" s="56">
        <v>903</v>
      </c>
      <c r="B760" s="26" t="s">
        <v>2598</v>
      </c>
      <c r="C760" s="61" t="s">
        <v>1045</v>
      </c>
      <c r="D760" s="56" t="s">
        <v>2086</v>
      </c>
      <c r="E760" s="59"/>
    </row>
    <row r="761" spans="1:5" ht="17.25" thickBot="1" x14ac:dyDescent="0.35">
      <c r="A761" s="56">
        <v>904</v>
      </c>
      <c r="B761" s="26" t="s">
        <v>2599</v>
      </c>
      <c r="C761" s="61" t="s">
        <v>1045</v>
      </c>
      <c r="D761" s="56" t="s">
        <v>2087</v>
      </c>
      <c r="E761" s="59"/>
    </row>
    <row r="762" spans="1:5" ht="17.25" thickBot="1" x14ac:dyDescent="0.35">
      <c r="A762" s="56">
        <v>905</v>
      </c>
      <c r="B762" s="26" t="s">
        <v>2088</v>
      </c>
      <c r="C762" s="57" t="s">
        <v>858</v>
      </c>
      <c r="D762" s="56" t="s">
        <v>2089</v>
      </c>
      <c r="E762" s="59"/>
    </row>
    <row r="763" spans="1:5" ht="17.25" thickBot="1" x14ac:dyDescent="0.35">
      <c r="A763" s="56">
        <v>906</v>
      </c>
      <c r="B763" s="26" t="s">
        <v>2600</v>
      </c>
      <c r="C763" s="57" t="s">
        <v>858</v>
      </c>
      <c r="D763" s="56" t="s">
        <v>2090</v>
      </c>
      <c r="E763" s="59"/>
    </row>
    <row r="764" spans="1:5" ht="17.25" thickBot="1" x14ac:dyDescent="0.35">
      <c r="A764" s="56">
        <v>907</v>
      </c>
      <c r="B764" s="26" t="s">
        <v>2601</v>
      </c>
      <c r="C764" s="57" t="s">
        <v>858</v>
      </c>
      <c r="D764" s="56" t="s">
        <v>2091</v>
      </c>
      <c r="E764" s="59"/>
    </row>
    <row r="765" spans="1:5" ht="17.25" thickBot="1" x14ac:dyDescent="0.35">
      <c r="A765" s="56">
        <v>908</v>
      </c>
      <c r="B765" s="26" t="s">
        <v>2092</v>
      </c>
      <c r="C765" s="62" t="s">
        <v>886</v>
      </c>
      <c r="D765" s="56" t="s">
        <v>2093</v>
      </c>
      <c r="E765" s="59"/>
    </row>
    <row r="766" spans="1:5" ht="17.25" thickBot="1" x14ac:dyDescent="0.35">
      <c r="A766" s="56">
        <v>909</v>
      </c>
      <c r="B766" s="26" t="s">
        <v>2094</v>
      </c>
      <c r="C766" s="62" t="s">
        <v>886</v>
      </c>
      <c r="D766" s="56" t="s">
        <v>2095</v>
      </c>
      <c r="E766" s="59"/>
    </row>
    <row r="767" spans="1:5" ht="17.25" thickBot="1" x14ac:dyDescent="0.35">
      <c r="A767" s="56">
        <v>910</v>
      </c>
      <c r="B767" s="26" t="s">
        <v>2602</v>
      </c>
      <c r="C767" s="58" t="s">
        <v>2060</v>
      </c>
      <c r="D767" s="56" t="s">
        <v>2096</v>
      </c>
      <c r="E767" s="59"/>
    </row>
    <row r="768" spans="1:5" ht="17.25" thickBot="1" x14ac:dyDescent="0.35">
      <c r="A768" s="56">
        <v>911</v>
      </c>
      <c r="B768" s="26" t="s">
        <v>2603</v>
      </c>
      <c r="C768" s="58" t="s">
        <v>2060</v>
      </c>
      <c r="D768" s="56" t="s">
        <v>2098</v>
      </c>
      <c r="E768" s="59"/>
    </row>
    <row r="769" spans="1:5" ht="17.25" thickBot="1" x14ac:dyDescent="0.35">
      <c r="A769" s="56">
        <v>913</v>
      </c>
      <c r="B769" s="26" t="s">
        <v>2099</v>
      </c>
      <c r="C769" s="67" t="s">
        <v>2084</v>
      </c>
      <c r="D769" s="56" t="s">
        <v>2100</v>
      </c>
      <c r="E769" s="59"/>
    </row>
    <row r="770" spans="1:5" ht="17.25" thickBot="1" x14ac:dyDescent="0.35">
      <c r="A770" s="56">
        <v>914</v>
      </c>
      <c r="B770" s="26" t="s">
        <v>2604</v>
      </c>
      <c r="C770" s="61" t="s">
        <v>1045</v>
      </c>
      <c r="D770" s="56" t="s">
        <v>2101</v>
      </c>
      <c r="E770" s="59"/>
    </row>
    <row r="771" spans="1:5" ht="17.25" thickBot="1" x14ac:dyDescent="0.35">
      <c r="A771" s="56">
        <v>915</v>
      </c>
      <c r="B771" s="26" t="s">
        <v>2102</v>
      </c>
      <c r="C771" s="58" t="s">
        <v>2060</v>
      </c>
      <c r="D771" s="56" t="s">
        <v>2103</v>
      </c>
      <c r="E771" s="59"/>
    </row>
    <row r="772" spans="1:5" ht="17.25" thickBot="1" x14ac:dyDescent="0.35">
      <c r="A772" s="56">
        <v>916</v>
      </c>
      <c r="B772" s="26" t="s">
        <v>2605</v>
      </c>
      <c r="C772" s="67" t="s">
        <v>2084</v>
      </c>
      <c r="D772" s="56" t="s">
        <v>2104</v>
      </c>
      <c r="E772" s="59"/>
    </row>
    <row r="773" spans="1:5" ht="17.25" thickBot="1" x14ac:dyDescent="0.35">
      <c r="A773" s="56">
        <v>917</v>
      </c>
      <c r="B773" s="26" t="s">
        <v>2105</v>
      </c>
      <c r="C773" s="57" t="s">
        <v>858</v>
      </c>
      <c r="D773" s="56" t="s">
        <v>2106</v>
      </c>
      <c r="E773" s="59"/>
    </row>
    <row r="774" spans="1:5" ht="17.25" thickBot="1" x14ac:dyDescent="0.35">
      <c r="A774" s="56">
        <v>918</v>
      </c>
      <c r="B774" s="26" t="s">
        <v>2107</v>
      </c>
      <c r="C774" s="57" t="s">
        <v>858</v>
      </c>
      <c r="D774" s="56" t="s">
        <v>2108</v>
      </c>
      <c r="E774" s="59"/>
    </row>
    <row r="775" spans="1:5" ht="17.25" thickBot="1" x14ac:dyDescent="0.35">
      <c r="A775" s="56">
        <v>919</v>
      </c>
      <c r="B775" s="26" t="s">
        <v>565</v>
      </c>
      <c r="C775" s="57" t="s">
        <v>858</v>
      </c>
      <c r="D775" s="56" t="s">
        <v>2109</v>
      </c>
      <c r="E775" s="59"/>
    </row>
    <row r="776" spans="1:5" ht="17.25" thickBot="1" x14ac:dyDescent="0.35">
      <c r="A776" s="56">
        <v>920</v>
      </c>
      <c r="B776" s="26" t="s">
        <v>2110</v>
      </c>
      <c r="C776" s="58" t="s">
        <v>2060</v>
      </c>
      <c r="D776" s="56" t="s">
        <v>2111</v>
      </c>
      <c r="E776" s="59"/>
    </row>
    <row r="777" spans="1:5" ht="17.25" thickBot="1" x14ac:dyDescent="0.35">
      <c r="A777" s="56">
        <v>921</v>
      </c>
      <c r="B777" s="26" t="s">
        <v>2112</v>
      </c>
      <c r="C777" s="58" t="s">
        <v>2060</v>
      </c>
      <c r="D777" s="56" t="s">
        <v>2113</v>
      </c>
      <c r="E777" s="59"/>
    </row>
    <row r="778" spans="1:5" ht="17.25" thickBot="1" x14ac:dyDescent="0.35">
      <c r="A778" s="56">
        <v>922</v>
      </c>
      <c r="B778" s="26" t="s">
        <v>2114</v>
      </c>
      <c r="C778" s="58" t="s">
        <v>2060</v>
      </c>
      <c r="D778" s="56" t="s">
        <v>2115</v>
      </c>
      <c r="E778" s="59"/>
    </row>
    <row r="779" spans="1:5" ht="17.25" thickBot="1" x14ac:dyDescent="0.35">
      <c r="A779" s="56">
        <v>923</v>
      </c>
      <c r="B779" s="26" t="s">
        <v>2116</v>
      </c>
      <c r="C779" s="58" t="s">
        <v>2060</v>
      </c>
      <c r="D779" s="56" t="s">
        <v>2117</v>
      </c>
      <c r="E779" s="59"/>
    </row>
    <row r="780" spans="1:5" ht="17.25" thickBot="1" x14ac:dyDescent="0.35">
      <c r="A780" s="56">
        <v>924</v>
      </c>
      <c r="B780" s="26" t="s">
        <v>2606</v>
      </c>
      <c r="C780" s="58" t="s">
        <v>2060</v>
      </c>
      <c r="D780" s="56" t="s">
        <v>2118</v>
      </c>
      <c r="E780" s="59"/>
    </row>
    <row r="781" spans="1:5" ht="17.25" thickBot="1" x14ac:dyDescent="0.35">
      <c r="A781" s="56">
        <v>925</v>
      </c>
      <c r="B781" s="26" t="s">
        <v>2607</v>
      </c>
      <c r="C781" s="58" t="s">
        <v>2060</v>
      </c>
      <c r="D781" s="56" t="s">
        <v>2119</v>
      </c>
      <c r="E781" s="59"/>
    </row>
    <row r="782" spans="1:5" ht="17.25" thickBot="1" x14ac:dyDescent="0.35">
      <c r="A782" s="56">
        <v>926</v>
      </c>
      <c r="B782" s="26" t="s">
        <v>2120</v>
      </c>
      <c r="C782" s="62" t="s">
        <v>886</v>
      </c>
      <c r="D782" s="56" t="s">
        <v>2121</v>
      </c>
      <c r="E782" s="59"/>
    </row>
    <row r="783" spans="1:5" ht="17.25" thickBot="1" x14ac:dyDescent="0.35">
      <c r="A783" s="56">
        <v>927</v>
      </c>
      <c r="B783" s="26" t="s">
        <v>2122</v>
      </c>
      <c r="C783" s="61" t="s">
        <v>1045</v>
      </c>
      <c r="D783" s="56" t="s">
        <v>2123</v>
      </c>
      <c r="E783" s="59"/>
    </row>
    <row r="784" spans="1:5" ht="17.25" thickBot="1" x14ac:dyDescent="0.35">
      <c r="A784" s="56">
        <v>928</v>
      </c>
      <c r="B784" s="26" t="s">
        <v>2124</v>
      </c>
      <c r="C784" s="61" t="s">
        <v>1045</v>
      </c>
      <c r="D784" s="56" t="s">
        <v>2125</v>
      </c>
      <c r="E784" s="59"/>
    </row>
    <row r="785" spans="1:5" ht="17.25" thickBot="1" x14ac:dyDescent="0.35">
      <c r="A785" s="56">
        <v>929</v>
      </c>
      <c r="B785" s="26" t="s">
        <v>2126</v>
      </c>
      <c r="C785" s="61" t="s">
        <v>1045</v>
      </c>
      <c r="D785" s="56" t="s">
        <v>2127</v>
      </c>
      <c r="E785" s="59"/>
    </row>
    <row r="786" spans="1:5" ht="17.25" thickBot="1" x14ac:dyDescent="0.35">
      <c r="A786" s="56">
        <v>930</v>
      </c>
      <c r="B786" s="26" t="s">
        <v>574</v>
      </c>
      <c r="C786" s="61" t="s">
        <v>1045</v>
      </c>
      <c r="D786" s="56" t="s">
        <v>2128</v>
      </c>
      <c r="E786" s="59"/>
    </row>
    <row r="787" spans="1:5" ht="17.25" thickBot="1" x14ac:dyDescent="0.35">
      <c r="A787" s="56">
        <v>931</v>
      </c>
      <c r="B787" s="26" t="s">
        <v>2129</v>
      </c>
      <c r="C787" s="61" t="s">
        <v>1045</v>
      </c>
      <c r="D787" s="56" t="s">
        <v>2130</v>
      </c>
      <c r="E787" s="59"/>
    </row>
    <row r="788" spans="1:5" ht="17.25" thickBot="1" x14ac:dyDescent="0.35">
      <c r="A788" s="56">
        <v>932</v>
      </c>
      <c r="B788" s="26" t="s">
        <v>643</v>
      </c>
      <c r="C788" s="61" t="s">
        <v>1045</v>
      </c>
      <c r="D788" s="56" t="s">
        <v>2131</v>
      </c>
      <c r="E788" s="59"/>
    </row>
    <row r="789" spans="1:5" ht="17.25" thickBot="1" x14ac:dyDescent="0.35">
      <c r="A789" s="56">
        <v>933</v>
      </c>
      <c r="B789" s="26" t="s">
        <v>597</v>
      </c>
      <c r="C789" s="61" t="s">
        <v>1045</v>
      </c>
      <c r="D789" s="56" t="s">
        <v>2132</v>
      </c>
      <c r="E789" s="59"/>
    </row>
    <row r="790" spans="1:5" ht="17.25" thickBot="1" x14ac:dyDescent="0.35">
      <c r="A790" s="56">
        <v>934</v>
      </c>
      <c r="B790" s="26" t="s">
        <v>2133</v>
      </c>
      <c r="C790" s="61" t="s">
        <v>1045</v>
      </c>
      <c r="D790" s="56" t="s">
        <v>2134</v>
      </c>
      <c r="E790" s="59"/>
    </row>
    <row r="791" spans="1:5" ht="17.25" thickBot="1" x14ac:dyDescent="0.35">
      <c r="A791" s="56">
        <v>935</v>
      </c>
      <c r="B791" s="26" t="s">
        <v>2135</v>
      </c>
      <c r="C791" s="61" t="s">
        <v>1045</v>
      </c>
      <c r="D791" s="56" t="s">
        <v>2136</v>
      </c>
      <c r="E791" s="59"/>
    </row>
    <row r="792" spans="1:5" ht="17.25" thickBot="1" x14ac:dyDescent="0.35">
      <c r="A792" s="56">
        <v>936</v>
      </c>
      <c r="B792" s="26" t="s">
        <v>567</v>
      </c>
      <c r="C792" s="67" t="s">
        <v>2084</v>
      </c>
      <c r="D792" s="56" t="s">
        <v>2137</v>
      </c>
      <c r="E792" s="59"/>
    </row>
    <row r="793" spans="1:5" ht="17.25" thickBot="1" x14ac:dyDescent="0.35">
      <c r="A793" s="56">
        <v>937</v>
      </c>
      <c r="B793" s="26" t="s">
        <v>2608</v>
      </c>
      <c r="C793" s="58" t="s">
        <v>2060</v>
      </c>
      <c r="D793" s="56" t="s">
        <v>2138</v>
      </c>
      <c r="E793" s="59"/>
    </row>
    <row r="794" spans="1:5" ht="17.25" thickBot="1" x14ac:dyDescent="0.35">
      <c r="A794" s="56">
        <v>938</v>
      </c>
      <c r="B794" s="26" t="s">
        <v>2139</v>
      </c>
      <c r="C794" s="57" t="s">
        <v>858</v>
      </c>
      <c r="D794" s="56" t="s">
        <v>2140</v>
      </c>
      <c r="E794" s="59"/>
    </row>
    <row r="795" spans="1:5" ht="17.25" thickBot="1" x14ac:dyDescent="0.35">
      <c r="A795" s="56">
        <v>939</v>
      </c>
      <c r="B795" s="26" t="s">
        <v>581</v>
      </c>
      <c r="C795" s="57" t="s">
        <v>858</v>
      </c>
      <c r="D795" s="56" t="s">
        <v>2141</v>
      </c>
      <c r="E795" s="59"/>
    </row>
    <row r="796" spans="1:5" ht="17.25" thickBot="1" x14ac:dyDescent="0.35">
      <c r="A796" s="56">
        <v>940</v>
      </c>
      <c r="B796" s="26" t="s">
        <v>2142</v>
      </c>
      <c r="C796" s="57" t="s">
        <v>858</v>
      </c>
      <c r="D796" s="56" t="s">
        <v>2143</v>
      </c>
      <c r="E796" s="59"/>
    </row>
    <row r="797" spans="1:5" ht="17.25" thickBot="1" x14ac:dyDescent="0.35">
      <c r="A797" s="56">
        <v>941</v>
      </c>
      <c r="B797" s="26" t="s">
        <v>2144</v>
      </c>
      <c r="C797" s="57" t="s">
        <v>858</v>
      </c>
      <c r="D797" s="56" t="s">
        <v>2145</v>
      </c>
      <c r="E797" s="59"/>
    </row>
    <row r="798" spans="1:5" ht="17.25" thickBot="1" x14ac:dyDescent="0.35">
      <c r="A798" s="56">
        <v>942</v>
      </c>
      <c r="B798" s="26" t="s">
        <v>2609</v>
      </c>
      <c r="C798" s="57" t="s">
        <v>858</v>
      </c>
      <c r="D798" s="56" t="s">
        <v>2146</v>
      </c>
      <c r="E798" s="59"/>
    </row>
    <row r="799" spans="1:5" ht="17.25" thickBot="1" x14ac:dyDescent="0.35">
      <c r="A799" s="56">
        <v>943</v>
      </c>
      <c r="B799" s="26" t="s">
        <v>2147</v>
      </c>
      <c r="C799" s="63" t="s">
        <v>972</v>
      </c>
      <c r="D799" s="56" t="s">
        <v>2148</v>
      </c>
      <c r="E799" s="59"/>
    </row>
    <row r="800" spans="1:5" ht="17.25" thickBot="1" x14ac:dyDescent="0.35">
      <c r="A800" s="56">
        <v>944</v>
      </c>
      <c r="B800" s="26" t="s">
        <v>2610</v>
      </c>
      <c r="C800" s="57" t="s">
        <v>858</v>
      </c>
      <c r="D800" s="56" t="s">
        <v>2150</v>
      </c>
      <c r="E800" s="59"/>
    </row>
    <row r="801" spans="1:5" ht="17.25" thickBot="1" x14ac:dyDescent="0.35">
      <c r="A801" s="56">
        <v>945</v>
      </c>
      <c r="B801" s="26" t="s">
        <v>2151</v>
      </c>
      <c r="C801" s="58" t="s">
        <v>2060</v>
      </c>
      <c r="D801" s="56" t="s">
        <v>2152</v>
      </c>
      <c r="E801" s="59"/>
    </row>
    <row r="802" spans="1:5" ht="17.25" thickBot="1" x14ac:dyDescent="0.35">
      <c r="A802" s="56">
        <v>946</v>
      </c>
      <c r="B802" s="26" t="s">
        <v>2611</v>
      </c>
      <c r="C802" s="58" t="s">
        <v>2060</v>
      </c>
      <c r="D802" s="56" t="s">
        <v>2153</v>
      </c>
      <c r="E802" s="59"/>
    </row>
    <row r="803" spans="1:5" ht="17.25" thickBot="1" x14ac:dyDescent="0.35">
      <c r="A803" s="56">
        <v>947</v>
      </c>
      <c r="B803" s="26" t="s">
        <v>2612</v>
      </c>
      <c r="C803" s="62" t="s">
        <v>886</v>
      </c>
      <c r="D803" s="56" t="s">
        <v>2154</v>
      </c>
      <c r="E803" s="59"/>
    </row>
    <row r="804" spans="1:5" ht="17.25" thickBot="1" x14ac:dyDescent="0.35">
      <c r="A804" s="56">
        <v>948</v>
      </c>
      <c r="B804" s="26" t="s">
        <v>2613</v>
      </c>
      <c r="C804" s="61" t="s">
        <v>1045</v>
      </c>
      <c r="D804" s="56" t="s">
        <v>2155</v>
      </c>
      <c r="E804" s="59"/>
    </row>
    <row r="805" spans="1:5" ht="17.25" thickBot="1" x14ac:dyDescent="0.35">
      <c r="A805" s="56">
        <v>949</v>
      </c>
      <c r="B805" s="26" t="s">
        <v>2156</v>
      </c>
      <c r="C805" s="61" t="s">
        <v>1045</v>
      </c>
      <c r="D805" s="56" t="s">
        <v>2157</v>
      </c>
      <c r="E805" s="59"/>
    </row>
    <row r="806" spans="1:5" ht="17.25" thickBot="1" x14ac:dyDescent="0.35">
      <c r="A806" s="56">
        <v>950</v>
      </c>
      <c r="B806" s="26" t="s">
        <v>2158</v>
      </c>
      <c r="C806" s="61" t="s">
        <v>1045</v>
      </c>
      <c r="D806" s="56" t="s">
        <v>2159</v>
      </c>
      <c r="E806" s="59"/>
    </row>
    <row r="807" spans="1:5" ht="17.25" thickBot="1" x14ac:dyDescent="0.35">
      <c r="A807" s="56">
        <v>951</v>
      </c>
      <c r="B807" s="26" t="s">
        <v>2614</v>
      </c>
      <c r="C807" s="61" t="s">
        <v>1045</v>
      </c>
      <c r="D807" s="56" t="s">
        <v>2161</v>
      </c>
      <c r="E807" s="59"/>
    </row>
    <row r="808" spans="1:5" ht="17.25" thickBot="1" x14ac:dyDescent="0.35">
      <c r="A808" s="56">
        <v>952</v>
      </c>
      <c r="B808" s="26" t="s">
        <v>2162</v>
      </c>
      <c r="C808" s="57" t="s">
        <v>858</v>
      </c>
      <c r="D808" s="56" t="s">
        <v>2163</v>
      </c>
      <c r="E808" s="59"/>
    </row>
    <row r="809" spans="1:5" ht="17.25" thickBot="1" x14ac:dyDescent="0.35">
      <c r="A809" s="56">
        <v>953</v>
      </c>
      <c r="B809" s="26" t="s">
        <v>2164</v>
      </c>
      <c r="C809" s="66" t="s">
        <v>865</v>
      </c>
      <c r="D809" s="56" t="s">
        <v>2165</v>
      </c>
      <c r="E809" s="59"/>
    </row>
    <row r="810" spans="1:5" ht="17.25" thickBot="1" x14ac:dyDescent="0.35">
      <c r="A810" s="56">
        <v>954</v>
      </c>
      <c r="B810" s="26" t="s">
        <v>2166</v>
      </c>
      <c r="C810" s="57" t="s">
        <v>858</v>
      </c>
      <c r="D810" s="56" t="s">
        <v>2167</v>
      </c>
      <c r="E810" s="59"/>
    </row>
    <row r="811" spans="1:5" ht="17.25" thickBot="1" x14ac:dyDescent="0.35">
      <c r="A811" s="56">
        <v>955</v>
      </c>
      <c r="B811" s="26" t="s">
        <v>2168</v>
      </c>
      <c r="C811" s="57" t="s">
        <v>858</v>
      </c>
      <c r="D811" s="56" t="s">
        <v>2169</v>
      </c>
      <c r="E811" s="59"/>
    </row>
    <row r="812" spans="1:5" ht="17.25" thickBot="1" x14ac:dyDescent="0.35">
      <c r="A812" s="56">
        <v>956</v>
      </c>
      <c r="B812" s="26" t="s">
        <v>2615</v>
      </c>
      <c r="C812" s="58" t="s">
        <v>2060</v>
      </c>
      <c r="D812" s="56" t="s">
        <v>2171</v>
      </c>
      <c r="E812" s="59"/>
    </row>
    <row r="813" spans="1:5" ht="17.25" thickBot="1" x14ac:dyDescent="0.35">
      <c r="A813" s="56">
        <v>957</v>
      </c>
      <c r="B813" s="26" t="s">
        <v>2172</v>
      </c>
      <c r="C813" s="66" t="s">
        <v>865</v>
      </c>
      <c r="D813" s="56" t="s">
        <v>2173</v>
      </c>
      <c r="E813" s="59"/>
    </row>
    <row r="814" spans="1:5" ht="17.25" thickBot="1" x14ac:dyDescent="0.35">
      <c r="A814" s="56">
        <v>958</v>
      </c>
      <c r="B814" s="26" t="s">
        <v>2616</v>
      </c>
      <c r="C814" s="57" t="s">
        <v>858</v>
      </c>
      <c r="D814" s="56" t="s">
        <v>2175</v>
      </c>
      <c r="E814" s="59"/>
    </row>
    <row r="815" spans="1:5" ht="17.25" thickBot="1" x14ac:dyDescent="0.35">
      <c r="A815" s="56">
        <v>959</v>
      </c>
      <c r="B815" s="26" t="s">
        <v>608</v>
      </c>
      <c r="C815" s="57" t="s">
        <v>858</v>
      </c>
      <c r="D815" s="56" t="s">
        <v>2176</v>
      </c>
      <c r="E815" s="59"/>
    </row>
    <row r="816" spans="1:5" ht="17.25" thickBot="1" x14ac:dyDescent="0.35">
      <c r="A816" s="56">
        <v>960</v>
      </c>
      <c r="B816" s="26" t="s">
        <v>2177</v>
      </c>
      <c r="C816" s="57" t="s">
        <v>858</v>
      </c>
      <c r="D816" s="56" t="s">
        <v>2178</v>
      </c>
      <c r="E816" s="59"/>
    </row>
    <row r="817" spans="1:5" ht="17.25" thickBot="1" x14ac:dyDescent="0.35">
      <c r="A817" s="56">
        <v>961</v>
      </c>
      <c r="B817" s="26" t="s">
        <v>2179</v>
      </c>
      <c r="C817" s="57" t="s">
        <v>858</v>
      </c>
      <c r="D817" s="56" t="s">
        <v>2180</v>
      </c>
      <c r="E817" s="59"/>
    </row>
    <row r="818" spans="1:5" ht="17.25" thickBot="1" x14ac:dyDescent="0.35">
      <c r="A818" s="56">
        <v>962</v>
      </c>
      <c r="B818" s="26" t="s">
        <v>2181</v>
      </c>
      <c r="C818" s="58" t="s">
        <v>2060</v>
      </c>
      <c r="D818" s="56" t="s">
        <v>2182</v>
      </c>
      <c r="E818" s="59"/>
    </row>
    <row r="819" spans="1:5" ht="17.25" thickBot="1" x14ac:dyDescent="0.35">
      <c r="A819" s="56">
        <v>963</v>
      </c>
      <c r="B819" s="26" t="s">
        <v>2183</v>
      </c>
      <c r="C819" s="58" t="s">
        <v>2060</v>
      </c>
      <c r="D819" s="56" t="s">
        <v>1263</v>
      </c>
      <c r="E819" s="59"/>
    </row>
    <row r="820" spans="1:5" ht="17.25" thickBot="1" x14ac:dyDescent="0.35">
      <c r="A820" s="56">
        <v>964</v>
      </c>
      <c r="B820" s="26" t="s">
        <v>2184</v>
      </c>
      <c r="C820" s="58" t="s">
        <v>2060</v>
      </c>
      <c r="D820" s="56" t="s">
        <v>1263</v>
      </c>
      <c r="E820" s="59"/>
    </row>
    <row r="821" spans="1:5" ht="17.25" thickBot="1" x14ac:dyDescent="0.35">
      <c r="A821" s="56">
        <v>965</v>
      </c>
      <c r="B821" s="26" t="s">
        <v>2185</v>
      </c>
      <c r="C821" s="67" t="s">
        <v>2084</v>
      </c>
      <c r="D821" s="56" t="s">
        <v>1263</v>
      </c>
      <c r="E821" s="59"/>
    </row>
    <row r="822" spans="1:5" ht="17.25" thickBot="1" x14ac:dyDescent="0.35">
      <c r="A822" s="56">
        <v>966</v>
      </c>
      <c r="B822" s="26" t="s">
        <v>2186</v>
      </c>
      <c r="C822" s="67" t="s">
        <v>2084</v>
      </c>
      <c r="D822" s="56" t="s">
        <v>1263</v>
      </c>
      <c r="E822" s="59"/>
    </row>
    <row r="823" spans="1:5" ht="17.25" thickBot="1" x14ac:dyDescent="0.35">
      <c r="A823" s="56">
        <v>967</v>
      </c>
      <c r="B823" s="26" t="s">
        <v>2187</v>
      </c>
      <c r="C823" s="61" t="s">
        <v>1045</v>
      </c>
      <c r="D823" s="56" t="s">
        <v>2188</v>
      </c>
      <c r="E823" s="59"/>
    </row>
    <row r="824" spans="1:5" ht="17.25" thickBot="1" x14ac:dyDescent="0.35">
      <c r="A824" s="56">
        <v>968</v>
      </c>
      <c r="B824" s="26" t="s">
        <v>2189</v>
      </c>
      <c r="C824" s="61" t="s">
        <v>1045</v>
      </c>
      <c r="D824" s="56" t="s">
        <v>2190</v>
      </c>
      <c r="E824" s="59"/>
    </row>
    <row r="825" spans="1:5" ht="17.25" thickBot="1" x14ac:dyDescent="0.35">
      <c r="A825" s="56">
        <v>969</v>
      </c>
      <c r="B825" s="26" t="s">
        <v>2191</v>
      </c>
      <c r="C825" s="61" t="s">
        <v>1045</v>
      </c>
      <c r="D825" s="56" t="s">
        <v>2192</v>
      </c>
      <c r="E825" s="59"/>
    </row>
    <row r="826" spans="1:5" ht="17.25" thickBot="1" x14ac:dyDescent="0.35">
      <c r="A826" s="56">
        <v>970</v>
      </c>
      <c r="B826" s="26" t="s">
        <v>2193</v>
      </c>
      <c r="C826" s="61" t="s">
        <v>1045</v>
      </c>
      <c r="D826" s="56" t="s">
        <v>2194</v>
      </c>
      <c r="E826" s="59"/>
    </row>
    <row r="827" spans="1:5" ht="17.25" thickBot="1" x14ac:dyDescent="0.35">
      <c r="A827" s="56">
        <v>971</v>
      </c>
      <c r="B827" s="26" t="s">
        <v>2195</v>
      </c>
      <c r="C827" s="57" t="s">
        <v>858</v>
      </c>
      <c r="D827" s="56" t="s">
        <v>2196</v>
      </c>
      <c r="E827" s="59"/>
    </row>
    <row r="828" spans="1:5" ht="17.25" thickBot="1" x14ac:dyDescent="0.35">
      <c r="A828" s="56">
        <v>972</v>
      </c>
      <c r="B828" s="26" t="s">
        <v>598</v>
      </c>
      <c r="C828" s="57" t="s">
        <v>858</v>
      </c>
      <c r="D828" s="56" t="s">
        <v>1263</v>
      </c>
      <c r="E828" s="59"/>
    </row>
    <row r="829" spans="1:5" ht="17.25" thickBot="1" x14ac:dyDescent="0.35">
      <c r="A829" s="56">
        <v>973</v>
      </c>
      <c r="B829" s="26" t="s">
        <v>2197</v>
      </c>
      <c r="C829" s="57" t="s">
        <v>858</v>
      </c>
      <c r="D829" s="56" t="s">
        <v>1263</v>
      </c>
      <c r="E829" s="59"/>
    </row>
    <row r="830" spans="1:5" ht="17.25" thickBot="1" x14ac:dyDescent="0.35">
      <c r="A830" s="56">
        <v>974</v>
      </c>
      <c r="B830" s="26" t="s">
        <v>2198</v>
      </c>
      <c r="C830" s="66" t="s">
        <v>865</v>
      </c>
      <c r="D830" s="56" t="s">
        <v>2199</v>
      </c>
      <c r="E830" s="59"/>
    </row>
    <row r="831" spans="1:5" ht="17.25" thickBot="1" x14ac:dyDescent="0.35">
      <c r="A831" s="56">
        <v>975</v>
      </c>
      <c r="B831" s="26" t="s">
        <v>2200</v>
      </c>
      <c r="C831" s="62" t="s">
        <v>886</v>
      </c>
      <c r="D831" s="56" t="s">
        <v>1263</v>
      </c>
      <c r="E831" s="59"/>
    </row>
    <row r="832" spans="1:5" ht="17.25" thickBot="1" x14ac:dyDescent="0.35">
      <c r="A832" s="56">
        <v>976</v>
      </c>
      <c r="B832" s="26" t="s">
        <v>2617</v>
      </c>
      <c r="C832" s="57" t="s">
        <v>858</v>
      </c>
      <c r="D832" s="56" t="s">
        <v>1263</v>
      </c>
      <c r="E832" s="59"/>
    </row>
    <row r="833" spans="1:5" ht="17.25" thickBot="1" x14ac:dyDescent="0.35">
      <c r="A833" s="56">
        <v>977</v>
      </c>
      <c r="B833" s="26" t="s">
        <v>2201</v>
      </c>
      <c r="C833" s="57" t="s">
        <v>858</v>
      </c>
      <c r="D833" s="56" t="s">
        <v>1263</v>
      </c>
      <c r="E833" s="59"/>
    </row>
    <row r="834" spans="1:5" ht="17.25" thickBot="1" x14ac:dyDescent="0.35">
      <c r="A834" s="56">
        <v>978</v>
      </c>
      <c r="B834" s="26" t="s">
        <v>2202</v>
      </c>
      <c r="C834" s="57" t="s">
        <v>858</v>
      </c>
      <c r="D834" s="56" t="s">
        <v>1263</v>
      </c>
      <c r="E834" s="59"/>
    </row>
    <row r="835" spans="1:5" ht="17.25" thickBot="1" x14ac:dyDescent="0.35">
      <c r="A835" s="56">
        <v>979</v>
      </c>
      <c r="B835" s="26" t="s">
        <v>2203</v>
      </c>
      <c r="C835" s="57" t="s">
        <v>858</v>
      </c>
      <c r="D835" s="56" t="s">
        <v>2204</v>
      </c>
      <c r="E835" s="59"/>
    </row>
    <row r="836" spans="1:5" ht="17.25" thickBot="1" x14ac:dyDescent="0.35">
      <c r="A836" s="56">
        <v>980</v>
      </c>
      <c r="B836" s="26" t="s">
        <v>2205</v>
      </c>
      <c r="C836" s="57" t="s">
        <v>858</v>
      </c>
      <c r="D836" s="56" t="s">
        <v>1263</v>
      </c>
      <c r="E836" s="59"/>
    </row>
    <row r="837" spans="1:5" ht="17.25" thickBot="1" x14ac:dyDescent="0.35">
      <c r="A837" s="56">
        <v>981</v>
      </c>
      <c r="B837" s="26" t="s">
        <v>2618</v>
      </c>
      <c r="C837" s="57" t="s">
        <v>858</v>
      </c>
      <c r="D837" s="56" t="s">
        <v>2207</v>
      </c>
      <c r="E837" s="59"/>
    </row>
    <row r="838" spans="1:5" ht="17.25" thickBot="1" x14ac:dyDescent="0.35">
      <c r="A838" s="56">
        <v>982</v>
      </c>
      <c r="B838" s="26" t="s">
        <v>2208</v>
      </c>
      <c r="C838" s="57" t="s">
        <v>858</v>
      </c>
      <c r="D838" s="56" t="s">
        <v>1263</v>
      </c>
      <c r="E838" s="59"/>
    </row>
    <row r="839" spans="1:5" ht="17.25" thickBot="1" x14ac:dyDescent="0.35">
      <c r="A839" s="56">
        <v>983</v>
      </c>
      <c r="B839" s="26" t="s">
        <v>2209</v>
      </c>
      <c r="C839" s="57" t="s">
        <v>858</v>
      </c>
      <c r="D839" s="56" t="s">
        <v>1263</v>
      </c>
      <c r="E839" s="59"/>
    </row>
    <row r="840" spans="1:5" ht="17.25" thickBot="1" x14ac:dyDescent="0.35">
      <c r="A840" s="56">
        <v>984</v>
      </c>
      <c r="B840" s="26" t="s">
        <v>2619</v>
      </c>
      <c r="C840" s="67" t="s">
        <v>2084</v>
      </c>
      <c r="D840" s="56" t="s">
        <v>1263</v>
      </c>
      <c r="E840" s="59"/>
    </row>
    <row r="841" spans="1:5" ht="17.25" thickBot="1" x14ac:dyDescent="0.35">
      <c r="A841" s="56">
        <v>985</v>
      </c>
      <c r="B841" s="26" t="s">
        <v>2210</v>
      </c>
      <c r="C841" s="58" t="s">
        <v>2060</v>
      </c>
      <c r="D841" s="56" t="s">
        <v>1263</v>
      </c>
      <c r="E841" s="59"/>
    </row>
    <row r="842" spans="1:5" ht="17.25" thickBot="1" x14ac:dyDescent="0.35">
      <c r="A842" s="56">
        <v>986</v>
      </c>
      <c r="B842" s="26" t="s">
        <v>2211</v>
      </c>
      <c r="C842" s="58" t="s">
        <v>2060</v>
      </c>
      <c r="D842" s="56" t="s">
        <v>1263</v>
      </c>
      <c r="E842" s="59"/>
    </row>
    <row r="843" spans="1:5" ht="17.25" thickBot="1" x14ac:dyDescent="0.35">
      <c r="A843" s="56">
        <v>987</v>
      </c>
      <c r="B843" s="26" t="s">
        <v>2212</v>
      </c>
      <c r="C843" s="66" t="s">
        <v>865</v>
      </c>
      <c r="D843" s="56" t="s">
        <v>2213</v>
      </c>
      <c r="E843" s="59"/>
    </row>
    <row r="844" spans="1:5" ht="17.25" thickBot="1" x14ac:dyDescent="0.35">
      <c r="A844" s="56">
        <v>988</v>
      </c>
      <c r="B844" s="26" t="s">
        <v>2214</v>
      </c>
      <c r="C844" s="62" t="s">
        <v>886</v>
      </c>
      <c r="D844" s="56" t="s">
        <v>1263</v>
      </c>
      <c r="E844" s="59"/>
    </row>
    <row r="845" spans="1:5" ht="17.25" thickBot="1" x14ac:dyDescent="0.35">
      <c r="A845" s="56">
        <v>989</v>
      </c>
      <c r="B845" s="26" t="s">
        <v>2215</v>
      </c>
      <c r="C845" s="57" t="s">
        <v>858</v>
      </c>
      <c r="D845" s="56" t="s">
        <v>1263</v>
      </c>
      <c r="E845" s="59"/>
    </row>
    <row r="846" spans="1:5" ht="17.25" thickBot="1" x14ac:dyDescent="0.35">
      <c r="A846" s="56">
        <v>990</v>
      </c>
      <c r="B846" s="26" t="s">
        <v>2216</v>
      </c>
      <c r="C846" s="57" t="s">
        <v>858</v>
      </c>
      <c r="D846" s="56" t="s">
        <v>2217</v>
      </c>
      <c r="E846" s="59"/>
    </row>
    <row r="847" spans="1:5" ht="17.25" thickBot="1" x14ac:dyDescent="0.35">
      <c r="A847" s="56">
        <v>991</v>
      </c>
      <c r="B847" s="26" t="s">
        <v>2218</v>
      </c>
      <c r="C847" s="57" t="s">
        <v>858</v>
      </c>
      <c r="D847" s="56" t="s">
        <v>1263</v>
      </c>
      <c r="E847" s="59"/>
    </row>
    <row r="848" spans="1:5" ht="17.25" thickBot="1" x14ac:dyDescent="0.35">
      <c r="A848" s="56">
        <v>992</v>
      </c>
      <c r="B848" s="26" t="s">
        <v>2219</v>
      </c>
      <c r="C848" s="57" t="s">
        <v>858</v>
      </c>
      <c r="D848" s="56" t="s">
        <v>1263</v>
      </c>
      <c r="E848" s="59"/>
    </row>
    <row r="849" spans="1:5" ht="17.25" thickBot="1" x14ac:dyDescent="0.35">
      <c r="A849" s="56">
        <v>993</v>
      </c>
      <c r="B849" s="26" t="s">
        <v>2620</v>
      </c>
      <c r="C849" s="57" t="s">
        <v>858</v>
      </c>
      <c r="D849" s="56" t="s">
        <v>1263</v>
      </c>
      <c r="E849" s="59"/>
    </row>
    <row r="850" spans="1:5" ht="17.25" thickBot="1" x14ac:dyDescent="0.35">
      <c r="A850" s="56">
        <v>994</v>
      </c>
      <c r="B850" s="26" t="s">
        <v>2220</v>
      </c>
      <c r="C850" s="57" t="s">
        <v>858</v>
      </c>
      <c r="D850" s="56" t="s">
        <v>2221</v>
      </c>
      <c r="E850" s="59"/>
    </row>
    <row r="851" spans="1:5" ht="17.25" thickBot="1" x14ac:dyDescent="0.35">
      <c r="A851" s="56">
        <v>995</v>
      </c>
      <c r="B851" s="26" t="s">
        <v>2621</v>
      </c>
      <c r="C851" s="62" t="s">
        <v>886</v>
      </c>
      <c r="D851" s="56" t="s">
        <v>2222</v>
      </c>
      <c r="E851" s="59"/>
    </row>
    <row r="852" spans="1:5" ht="17.25" thickBot="1" x14ac:dyDescent="0.35">
      <c r="A852" s="56">
        <v>996</v>
      </c>
      <c r="B852" s="26" t="s">
        <v>2622</v>
      </c>
      <c r="C852" s="65" t="s">
        <v>906</v>
      </c>
      <c r="D852" s="56" t="s">
        <v>1263</v>
      </c>
      <c r="E852" s="59"/>
    </row>
    <row r="853" spans="1:5" ht="17.25" thickBot="1" x14ac:dyDescent="0.35">
      <c r="A853" s="56">
        <v>997</v>
      </c>
      <c r="B853" s="26" t="s">
        <v>2223</v>
      </c>
      <c r="C853" s="65" t="s">
        <v>906</v>
      </c>
      <c r="D853" s="56" t="s">
        <v>1263</v>
      </c>
      <c r="E853" s="59"/>
    </row>
    <row r="854" spans="1:5" ht="17.25" thickBot="1" x14ac:dyDescent="0.35">
      <c r="A854" s="56">
        <v>998</v>
      </c>
      <c r="B854" s="26" t="s">
        <v>2224</v>
      </c>
      <c r="C854" s="65" t="s">
        <v>906</v>
      </c>
      <c r="D854" s="56" t="s">
        <v>1263</v>
      </c>
      <c r="E854" s="59"/>
    </row>
    <row r="855" spans="1:5" ht="17.25" thickBot="1" x14ac:dyDescent="0.35">
      <c r="A855" s="56">
        <v>999</v>
      </c>
      <c r="B855" s="26" t="s">
        <v>2225</v>
      </c>
      <c r="C855" s="57" t="s">
        <v>858</v>
      </c>
      <c r="D855" s="56" t="s">
        <v>1263</v>
      </c>
      <c r="E855" s="59"/>
    </row>
    <row r="856" spans="1:5" ht="17.25" thickBot="1" x14ac:dyDescent="0.35">
      <c r="A856" s="56">
        <v>1000</v>
      </c>
      <c r="B856" s="26" t="s">
        <v>2226</v>
      </c>
      <c r="C856" s="57" t="s">
        <v>858</v>
      </c>
      <c r="D856" s="56" t="s">
        <v>1263</v>
      </c>
      <c r="E856" s="59"/>
    </row>
    <row r="857" spans="1:5" ht="17.25" thickBot="1" x14ac:dyDescent="0.35">
      <c r="A857" s="56">
        <v>1001</v>
      </c>
      <c r="B857" s="26" t="s">
        <v>2227</v>
      </c>
      <c r="C857" s="61" t="s">
        <v>881</v>
      </c>
      <c r="D857" s="56" t="s">
        <v>1263</v>
      </c>
      <c r="E857" s="59"/>
    </row>
    <row r="858" spans="1:5" ht="17.25" thickBot="1" x14ac:dyDescent="0.35">
      <c r="A858" s="56">
        <v>1002</v>
      </c>
      <c r="B858" s="26" t="s">
        <v>2228</v>
      </c>
      <c r="C858" s="58" t="s">
        <v>2060</v>
      </c>
      <c r="D858" s="56" t="s">
        <v>2229</v>
      </c>
      <c r="E858" s="59"/>
    </row>
    <row r="859" spans="1:5" ht="17.25" thickBot="1" x14ac:dyDescent="0.35">
      <c r="A859" s="56">
        <v>1003</v>
      </c>
      <c r="B859" s="26" t="s">
        <v>2230</v>
      </c>
      <c r="C859" s="58" t="s">
        <v>2060</v>
      </c>
      <c r="D859" s="56" t="s">
        <v>2231</v>
      </c>
      <c r="E859" s="59"/>
    </row>
    <row r="860" spans="1:5" ht="17.25" thickBot="1" x14ac:dyDescent="0.35">
      <c r="A860" s="56">
        <v>1004</v>
      </c>
      <c r="B860" s="26" t="s">
        <v>2232</v>
      </c>
      <c r="C860" s="66" t="s">
        <v>865</v>
      </c>
      <c r="D860" s="56" t="s">
        <v>2233</v>
      </c>
      <c r="E860" s="59"/>
    </row>
    <row r="861" spans="1:5" ht="17.25" thickBot="1" x14ac:dyDescent="0.35">
      <c r="A861" s="56">
        <v>1005</v>
      </c>
      <c r="B861" s="26" t="s">
        <v>2234</v>
      </c>
      <c r="C861" s="58" t="s">
        <v>2060</v>
      </c>
      <c r="D861" s="56" t="s">
        <v>2235</v>
      </c>
      <c r="E861" s="59"/>
    </row>
    <row r="862" spans="1:5" ht="17.25" thickBot="1" x14ac:dyDescent="0.35">
      <c r="A862" s="56">
        <v>1006</v>
      </c>
      <c r="B862" s="26" t="s">
        <v>2236</v>
      </c>
      <c r="C862" s="62" t="s">
        <v>886</v>
      </c>
      <c r="D862" s="56" t="s">
        <v>2237</v>
      </c>
      <c r="E862" s="59"/>
    </row>
    <row r="863" spans="1:5" ht="17.25" thickBot="1" x14ac:dyDescent="0.35">
      <c r="A863" s="56">
        <v>1007</v>
      </c>
      <c r="B863" s="26" t="s">
        <v>2238</v>
      </c>
      <c r="C863" s="58" t="s">
        <v>2060</v>
      </c>
      <c r="D863" s="56" t="s">
        <v>2239</v>
      </c>
      <c r="E863" s="59"/>
    </row>
    <row r="864" spans="1:5" ht="17.25" thickBot="1" x14ac:dyDescent="0.35">
      <c r="A864" s="56">
        <v>1008</v>
      </c>
      <c r="B864" s="26" t="s">
        <v>2623</v>
      </c>
      <c r="C864" s="67" t="s">
        <v>2084</v>
      </c>
      <c r="D864" s="56" t="s">
        <v>1263</v>
      </c>
      <c r="E864" s="59"/>
    </row>
    <row r="865" spans="1:5" ht="17.25" thickBot="1" x14ac:dyDescent="0.35">
      <c r="A865" s="56">
        <v>1009</v>
      </c>
      <c r="B865" s="26" t="s">
        <v>2240</v>
      </c>
      <c r="C865" s="67" t="s">
        <v>2084</v>
      </c>
      <c r="D865" s="56" t="s">
        <v>1263</v>
      </c>
      <c r="E865" s="59"/>
    </row>
    <row r="866" spans="1:5" ht="17.25" thickBot="1" x14ac:dyDescent="0.35">
      <c r="A866" s="56">
        <v>1010</v>
      </c>
      <c r="B866" s="26" t="s">
        <v>2241</v>
      </c>
      <c r="C866" s="57" t="s">
        <v>858</v>
      </c>
      <c r="D866" s="56" t="s">
        <v>2242</v>
      </c>
      <c r="E866" s="59"/>
    </row>
    <row r="867" spans="1:5" ht="17.25" thickBot="1" x14ac:dyDescent="0.35">
      <c r="A867" s="56">
        <v>1011</v>
      </c>
      <c r="B867" s="26" t="s">
        <v>2243</v>
      </c>
      <c r="C867" s="57" t="s">
        <v>858</v>
      </c>
      <c r="D867" s="56" t="s">
        <v>2244</v>
      </c>
      <c r="E867" s="59"/>
    </row>
    <row r="868" spans="1:5" ht="17.25" thickBot="1" x14ac:dyDescent="0.35">
      <c r="A868" s="56">
        <v>1012</v>
      </c>
      <c r="B868" s="26" t="s">
        <v>2624</v>
      </c>
      <c r="C868" s="62" t="s">
        <v>886</v>
      </c>
      <c r="D868" s="56" t="s">
        <v>2245</v>
      </c>
      <c r="E868" s="59"/>
    </row>
    <row r="869" spans="1:5" ht="17.25" thickBot="1" x14ac:dyDescent="0.35">
      <c r="A869" s="56">
        <v>1013</v>
      </c>
      <c r="B869" s="26" t="s">
        <v>2246</v>
      </c>
      <c r="C869" s="57" t="s">
        <v>858</v>
      </c>
      <c r="D869" s="56" t="s">
        <v>1263</v>
      </c>
      <c r="E869" s="59"/>
    </row>
    <row r="870" spans="1:5" ht="17.25" thickBot="1" x14ac:dyDescent="0.35">
      <c r="A870" s="56">
        <v>1014</v>
      </c>
      <c r="B870" s="26" t="s">
        <v>2247</v>
      </c>
      <c r="C870" s="57" t="s">
        <v>858</v>
      </c>
      <c r="D870" s="56" t="s">
        <v>2248</v>
      </c>
      <c r="E870" s="59"/>
    </row>
    <row r="871" spans="1:5" ht="17.25" thickBot="1" x14ac:dyDescent="0.35">
      <c r="A871" s="56">
        <v>1015</v>
      </c>
      <c r="B871" s="26" t="s">
        <v>2249</v>
      </c>
      <c r="C871" s="61" t="s">
        <v>881</v>
      </c>
      <c r="D871" s="56" t="s">
        <v>1263</v>
      </c>
      <c r="E871" s="59"/>
    </row>
    <row r="872" spans="1:5" ht="17.25" thickBot="1" x14ac:dyDescent="0.35">
      <c r="A872" s="56">
        <v>1016</v>
      </c>
      <c r="B872" s="26" t="s">
        <v>2625</v>
      </c>
      <c r="C872" s="58" t="s">
        <v>2060</v>
      </c>
      <c r="D872" s="56" t="s">
        <v>1263</v>
      </c>
      <c r="E872" s="59"/>
    </row>
    <row r="873" spans="1:5" ht="17.25" thickBot="1" x14ac:dyDescent="0.35">
      <c r="A873" s="56">
        <v>1017</v>
      </c>
      <c r="B873" s="26" t="s">
        <v>2250</v>
      </c>
      <c r="C873" s="66" t="s">
        <v>865</v>
      </c>
      <c r="D873" s="56" t="s">
        <v>1263</v>
      </c>
      <c r="E873" s="59"/>
    </row>
    <row r="874" spans="1:5" ht="17.25" thickBot="1" x14ac:dyDescent="0.35">
      <c r="A874" s="56">
        <v>1018</v>
      </c>
      <c r="B874" s="26" t="s">
        <v>2251</v>
      </c>
      <c r="C874" s="62" t="s">
        <v>886</v>
      </c>
      <c r="D874" s="56" t="s">
        <v>2252</v>
      </c>
      <c r="E874" s="59"/>
    </row>
    <row r="875" spans="1:5" ht="17.25" thickBot="1" x14ac:dyDescent="0.35">
      <c r="A875" s="56">
        <v>1019</v>
      </c>
      <c r="B875" s="26" t="s">
        <v>2626</v>
      </c>
      <c r="C875" s="61" t="s">
        <v>881</v>
      </c>
      <c r="D875" s="56" t="s">
        <v>1263</v>
      </c>
      <c r="E875" s="59"/>
    </row>
    <row r="876" spans="1:5" ht="17.25" thickBot="1" x14ac:dyDescent="0.35">
      <c r="A876" s="56">
        <v>1020</v>
      </c>
      <c r="B876" s="26" t="s">
        <v>2627</v>
      </c>
      <c r="C876" s="58" t="s">
        <v>2060</v>
      </c>
      <c r="D876" s="56" t="s">
        <v>2254</v>
      </c>
      <c r="E876" s="59"/>
    </row>
    <row r="877" spans="1:5" ht="17.25" thickBot="1" x14ac:dyDescent="0.35">
      <c r="A877" s="56">
        <v>1021</v>
      </c>
      <c r="B877" s="26" t="s">
        <v>2255</v>
      </c>
      <c r="C877" s="57" t="s">
        <v>858</v>
      </c>
      <c r="D877" s="56" t="s">
        <v>2256</v>
      </c>
      <c r="E877" s="59"/>
    </row>
    <row r="878" spans="1:5" ht="17.25" thickBot="1" x14ac:dyDescent="0.35">
      <c r="A878" s="56">
        <v>1022</v>
      </c>
      <c r="B878" s="26" t="s">
        <v>2628</v>
      </c>
      <c r="C878" s="66" t="s">
        <v>865</v>
      </c>
      <c r="D878" s="56" t="s">
        <v>2257</v>
      </c>
      <c r="E878" s="59"/>
    </row>
    <row r="879" spans="1:5" ht="17.25" thickBot="1" x14ac:dyDescent="0.35">
      <c r="A879" s="56">
        <v>1023</v>
      </c>
      <c r="B879" s="26" t="s">
        <v>2258</v>
      </c>
      <c r="C879" s="58" t="s">
        <v>2060</v>
      </c>
      <c r="D879" s="56" t="s">
        <v>1263</v>
      </c>
      <c r="E879" s="59"/>
    </row>
    <row r="880" spans="1:5" ht="17.25" thickBot="1" x14ac:dyDescent="0.35">
      <c r="A880" s="56">
        <v>1024</v>
      </c>
      <c r="B880" s="26" t="s">
        <v>2259</v>
      </c>
      <c r="C880" s="58" t="s">
        <v>2060</v>
      </c>
      <c r="D880" s="56" t="s">
        <v>1263</v>
      </c>
      <c r="E880" s="59"/>
    </row>
    <row r="881" spans="1:5" ht="17.25" thickBot="1" x14ac:dyDescent="0.35">
      <c r="A881" s="56">
        <v>1026</v>
      </c>
      <c r="B881" s="26" t="s">
        <v>2260</v>
      </c>
      <c r="C881" s="58" t="s">
        <v>2060</v>
      </c>
      <c r="D881" s="56" t="s">
        <v>1263</v>
      </c>
      <c r="E881" s="59"/>
    </row>
    <row r="882" spans="1:5" ht="17.25" thickBot="1" x14ac:dyDescent="0.35">
      <c r="A882" s="56">
        <v>1027</v>
      </c>
      <c r="B882" s="26" t="s">
        <v>2629</v>
      </c>
      <c r="C882" s="58" t="s">
        <v>2060</v>
      </c>
      <c r="D882" s="56" t="s">
        <v>2262</v>
      </c>
      <c r="E882" s="59"/>
    </row>
    <row r="883" spans="1:5" ht="17.25" thickBot="1" x14ac:dyDescent="0.35">
      <c r="A883" s="56">
        <v>1028</v>
      </c>
      <c r="B883" s="26" t="s">
        <v>2630</v>
      </c>
      <c r="C883" s="58" t="s">
        <v>2060</v>
      </c>
      <c r="D883" s="56" t="s">
        <v>2263</v>
      </c>
      <c r="E883" s="59"/>
    </row>
    <row r="884" spans="1:5" ht="17.25" thickBot="1" x14ac:dyDescent="0.35">
      <c r="A884" s="56">
        <v>1029</v>
      </c>
      <c r="B884" s="26" t="s">
        <v>2631</v>
      </c>
      <c r="C884" s="67" t="s">
        <v>2084</v>
      </c>
      <c r="D884" s="56" t="s">
        <v>1263</v>
      </c>
      <c r="E884" s="59"/>
    </row>
    <row r="885" spans="1:5" ht="17.25" thickBot="1" x14ac:dyDescent="0.35">
      <c r="A885" s="56">
        <v>1030</v>
      </c>
      <c r="B885" s="26" t="s">
        <v>2264</v>
      </c>
      <c r="C885" s="62" t="s">
        <v>886</v>
      </c>
      <c r="D885" s="56" t="s">
        <v>2265</v>
      </c>
      <c r="E885" s="59"/>
    </row>
    <row r="886" spans="1:5" ht="17.25" thickBot="1" x14ac:dyDescent="0.35">
      <c r="A886" s="56">
        <v>1031</v>
      </c>
      <c r="B886" s="26" t="s">
        <v>2266</v>
      </c>
      <c r="C886" s="57" t="s">
        <v>858</v>
      </c>
      <c r="D886" s="56" t="s">
        <v>1263</v>
      </c>
      <c r="E886" s="59"/>
    </row>
    <row r="887" spans="1:5" ht="17.25" thickBot="1" x14ac:dyDescent="0.35">
      <c r="A887" s="56">
        <v>1032</v>
      </c>
      <c r="B887" s="26" t="s">
        <v>2267</v>
      </c>
      <c r="C887" s="57" t="s">
        <v>858</v>
      </c>
      <c r="D887" s="56" t="s">
        <v>1263</v>
      </c>
      <c r="E887" s="59"/>
    </row>
    <row r="888" spans="1:5" ht="17.25" thickBot="1" x14ac:dyDescent="0.35">
      <c r="A888" s="56">
        <v>1033</v>
      </c>
      <c r="B888" s="26" t="s">
        <v>2268</v>
      </c>
      <c r="C888" s="57" t="s">
        <v>858</v>
      </c>
      <c r="D888" s="56" t="s">
        <v>1263</v>
      </c>
      <c r="E888" s="59"/>
    </row>
    <row r="889" spans="1:5" ht="17.25" thickBot="1" x14ac:dyDescent="0.35">
      <c r="A889" s="56">
        <v>1034</v>
      </c>
      <c r="B889" s="26" t="s">
        <v>2632</v>
      </c>
      <c r="C889" s="65" t="s">
        <v>906</v>
      </c>
      <c r="D889" s="56" t="s">
        <v>1263</v>
      </c>
      <c r="E889" s="59"/>
    </row>
    <row r="890" spans="1:5" ht="17.25" thickBot="1" x14ac:dyDescent="0.35">
      <c r="A890" s="56">
        <v>1035</v>
      </c>
      <c r="B890" s="26" t="s">
        <v>2269</v>
      </c>
      <c r="C890" s="65" t="s">
        <v>906</v>
      </c>
      <c r="D890" s="56" t="s">
        <v>1263</v>
      </c>
      <c r="E890" s="59"/>
    </row>
    <row r="891" spans="1:5" ht="17.25" thickBot="1" x14ac:dyDescent="0.35">
      <c r="A891" s="56">
        <v>1036</v>
      </c>
      <c r="B891" s="26" t="s">
        <v>2633</v>
      </c>
      <c r="C891" s="57" t="s">
        <v>858</v>
      </c>
      <c r="D891" s="56" t="s">
        <v>2270</v>
      </c>
      <c r="E891" s="59"/>
    </row>
    <row r="892" spans="1:5" ht="17.25" thickBot="1" x14ac:dyDescent="0.35">
      <c r="A892" s="56">
        <v>1037</v>
      </c>
      <c r="B892" s="26" t="s">
        <v>2271</v>
      </c>
      <c r="C892" s="65" t="s">
        <v>906</v>
      </c>
      <c r="D892" s="56" t="s">
        <v>1263</v>
      </c>
      <c r="E892" s="59"/>
    </row>
    <row r="893" spans="1:5" ht="17.25" thickBot="1" x14ac:dyDescent="0.35">
      <c r="A893" s="56">
        <v>1038</v>
      </c>
      <c r="B893" s="26" t="s">
        <v>2272</v>
      </c>
      <c r="C893" s="58" t="s">
        <v>2060</v>
      </c>
      <c r="D893" s="56" t="s">
        <v>2273</v>
      </c>
      <c r="E893" s="59"/>
    </row>
    <row r="894" spans="1:5" ht="17.25" thickBot="1" x14ac:dyDescent="0.35">
      <c r="A894" s="56">
        <v>1039</v>
      </c>
      <c r="B894" s="26" t="s">
        <v>2274</v>
      </c>
      <c r="C894" s="57" t="s">
        <v>858</v>
      </c>
      <c r="D894" s="56" t="s">
        <v>1263</v>
      </c>
      <c r="E894" s="59"/>
    </row>
    <row r="895" spans="1:5" ht="17.25" thickBot="1" x14ac:dyDescent="0.35">
      <c r="A895" s="56">
        <v>1040</v>
      </c>
      <c r="B895" s="26" t="s">
        <v>2275</v>
      </c>
      <c r="C895" s="57" t="s">
        <v>858</v>
      </c>
      <c r="D895" s="56" t="s">
        <v>1263</v>
      </c>
      <c r="E895" s="59"/>
    </row>
    <row r="896" spans="1:5" ht="17.25" thickBot="1" x14ac:dyDescent="0.35">
      <c r="A896" s="56">
        <v>1041</v>
      </c>
      <c r="B896" s="26" t="s">
        <v>2276</v>
      </c>
      <c r="C896" s="57" t="s">
        <v>858</v>
      </c>
      <c r="D896" s="56" t="s">
        <v>1263</v>
      </c>
      <c r="E896" s="59"/>
    </row>
    <row r="897" spans="1:5" ht="17.25" thickBot="1" x14ac:dyDescent="0.35">
      <c r="A897" s="56">
        <v>1042</v>
      </c>
      <c r="B897" s="26" t="s">
        <v>2634</v>
      </c>
      <c r="C897" s="57" t="s">
        <v>858</v>
      </c>
      <c r="D897" s="56" t="s">
        <v>1263</v>
      </c>
      <c r="E897" s="59"/>
    </row>
    <row r="898" spans="1:5" ht="17.25" thickBot="1" x14ac:dyDescent="0.35">
      <c r="A898" s="56">
        <v>1043</v>
      </c>
      <c r="B898" s="26" t="s">
        <v>2635</v>
      </c>
      <c r="C898" s="57" t="s">
        <v>858</v>
      </c>
      <c r="D898" s="56" t="s">
        <v>1263</v>
      </c>
      <c r="E898" s="59"/>
    </row>
    <row r="899" spans="1:5" ht="17.25" thickBot="1" x14ac:dyDescent="0.35">
      <c r="A899" s="56">
        <v>1044</v>
      </c>
      <c r="B899" s="26" t="s">
        <v>2636</v>
      </c>
      <c r="C899" s="57" t="s">
        <v>858</v>
      </c>
      <c r="D899" s="56" t="s">
        <v>2277</v>
      </c>
      <c r="E899" s="59"/>
    </row>
    <row r="900" spans="1:5" ht="17.25" thickBot="1" x14ac:dyDescent="0.35">
      <c r="A900" s="56">
        <v>1045</v>
      </c>
      <c r="B900" s="26" t="s">
        <v>2278</v>
      </c>
      <c r="C900" s="57" t="s">
        <v>858</v>
      </c>
      <c r="D900" s="56" t="s">
        <v>2279</v>
      </c>
      <c r="E900" s="59"/>
    </row>
    <row r="901" spans="1:5" ht="17.25" thickBot="1" x14ac:dyDescent="0.35">
      <c r="A901" s="56">
        <v>1046</v>
      </c>
      <c r="B901" s="26" t="s">
        <v>2637</v>
      </c>
      <c r="C901" s="62" t="s">
        <v>886</v>
      </c>
      <c r="D901" s="56" t="s">
        <v>2281</v>
      </c>
      <c r="E901" s="59"/>
    </row>
    <row r="902" spans="1:5" ht="17.25" thickBot="1" x14ac:dyDescent="0.35">
      <c r="A902" s="56">
        <v>1047</v>
      </c>
      <c r="B902" s="26" t="s">
        <v>2282</v>
      </c>
      <c r="C902" s="57" t="s">
        <v>858</v>
      </c>
      <c r="D902" s="56" t="s">
        <v>1263</v>
      </c>
      <c r="E902" s="59"/>
    </row>
    <row r="903" spans="1:5" ht="17.25" thickBot="1" x14ac:dyDescent="0.35">
      <c r="A903" s="56">
        <v>1048</v>
      </c>
      <c r="B903" s="26" t="s">
        <v>2638</v>
      </c>
      <c r="C903" s="57" t="s">
        <v>858</v>
      </c>
      <c r="D903" s="56" t="s">
        <v>1263</v>
      </c>
      <c r="E903" s="59"/>
    </row>
    <row r="904" spans="1:5" ht="17.25" thickBot="1" x14ac:dyDescent="0.35">
      <c r="A904" s="56">
        <v>1049</v>
      </c>
      <c r="B904" s="26" t="s">
        <v>2639</v>
      </c>
      <c r="C904" s="57" t="s">
        <v>858</v>
      </c>
      <c r="D904" s="56" t="s">
        <v>1263</v>
      </c>
      <c r="E904" s="59"/>
    </row>
    <row r="905" spans="1:5" ht="17.25" thickBot="1" x14ac:dyDescent="0.35">
      <c r="A905" s="56">
        <v>1050</v>
      </c>
      <c r="B905" s="26" t="s">
        <v>2283</v>
      </c>
      <c r="C905" s="57" t="s">
        <v>858</v>
      </c>
      <c r="D905" s="56" t="s">
        <v>1263</v>
      </c>
      <c r="E905" s="59"/>
    </row>
    <row r="906" spans="1:5" ht="17.25" thickBot="1" x14ac:dyDescent="0.35">
      <c r="A906" s="56">
        <v>1051</v>
      </c>
      <c r="B906" s="26" t="s">
        <v>804</v>
      </c>
      <c r="C906" s="57" t="s">
        <v>858</v>
      </c>
      <c r="D906" s="56" t="s">
        <v>1263</v>
      </c>
      <c r="E906" s="59"/>
    </row>
    <row r="907" spans="1:5" ht="17.25" thickBot="1" x14ac:dyDescent="0.35">
      <c r="A907" s="56">
        <v>1052</v>
      </c>
      <c r="B907" s="26" t="s">
        <v>2640</v>
      </c>
      <c r="C907" s="57" t="s">
        <v>858</v>
      </c>
      <c r="D907" s="56" t="s">
        <v>1263</v>
      </c>
      <c r="E907" s="59"/>
    </row>
    <row r="908" spans="1:5" ht="17.25" thickBot="1" x14ac:dyDescent="0.35">
      <c r="A908" s="56">
        <v>1053</v>
      </c>
      <c r="B908" s="26" t="s">
        <v>2641</v>
      </c>
      <c r="C908" s="57" t="s">
        <v>858</v>
      </c>
      <c r="D908" s="56" t="s">
        <v>2284</v>
      </c>
      <c r="E908" s="59"/>
    </row>
    <row r="909" spans="1:5" ht="17.25" thickBot="1" x14ac:dyDescent="0.35">
      <c r="A909" s="56">
        <v>1054</v>
      </c>
      <c r="B909" s="26" t="s">
        <v>2285</v>
      </c>
      <c r="C909" s="58" t="s">
        <v>2060</v>
      </c>
      <c r="D909" s="56" t="s">
        <v>1263</v>
      </c>
      <c r="E909" s="59"/>
    </row>
    <row r="910" spans="1:5" ht="17.25" thickBot="1" x14ac:dyDescent="0.35">
      <c r="A910" s="56">
        <v>1055</v>
      </c>
      <c r="B910" s="26" t="s">
        <v>2642</v>
      </c>
      <c r="C910" s="67" t="s">
        <v>2084</v>
      </c>
      <c r="D910" s="56" t="s">
        <v>1263</v>
      </c>
      <c r="E910" s="59"/>
    </row>
    <row r="911" spans="1:5" ht="17.25" thickBot="1" x14ac:dyDescent="0.35">
      <c r="A911" s="56">
        <v>1056</v>
      </c>
      <c r="B911" s="26" t="s">
        <v>2286</v>
      </c>
      <c r="C911" s="62" t="s">
        <v>886</v>
      </c>
      <c r="D911" s="56" t="s">
        <v>2287</v>
      </c>
      <c r="E911" s="59"/>
    </row>
    <row r="912" spans="1:5" ht="17.25" thickBot="1" x14ac:dyDescent="0.35">
      <c r="A912" s="56">
        <v>1057</v>
      </c>
      <c r="B912" s="26" t="s">
        <v>620</v>
      </c>
      <c r="C912" s="65" t="s">
        <v>906</v>
      </c>
      <c r="D912" s="56" t="s">
        <v>1263</v>
      </c>
      <c r="E912" s="59"/>
    </row>
    <row r="913" spans="1:5" ht="17.25" thickBot="1" x14ac:dyDescent="0.35">
      <c r="A913" s="56">
        <v>1058</v>
      </c>
      <c r="B913" s="26" t="s">
        <v>2288</v>
      </c>
      <c r="C913" s="57" t="s">
        <v>858</v>
      </c>
      <c r="D913" s="56" t="s">
        <v>2289</v>
      </c>
      <c r="E913" s="59"/>
    </row>
    <row r="914" spans="1:5" ht="17.25" thickBot="1" x14ac:dyDescent="0.35">
      <c r="A914" s="56">
        <v>1059</v>
      </c>
      <c r="B914" s="26" t="s">
        <v>2290</v>
      </c>
      <c r="C914" s="58" t="s">
        <v>2060</v>
      </c>
      <c r="D914" s="56" t="s">
        <v>2291</v>
      </c>
      <c r="E914" s="59"/>
    </row>
    <row r="915" spans="1:5" ht="17.25" thickBot="1" x14ac:dyDescent="0.35">
      <c r="A915" s="56">
        <v>1060</v>
      </c>
      <c r="B915" s="26" t="s">
        <v>2292</v>
      </c>
      <c r="C915" s="58" t="s">
        <v>2060</v>
      </c>
      <c r="D915" s="56" t="s">
        <v>2293</v>
      </c>
      <c r="E915" s="59"/>
    </row>
    <row r="916" spans="1:5" ht="17.25" thickBot="1" x14ac:dyDescent="0.35">
      <c r="A916" s="56">
        <v>1061</v>
      </c>
      <c r="B916" s="26" t="s">
        <v>2643</v>
      </c>
      <c r="C916" s="58" t="s">
        <v>2060</v>
      </c>
      <c r="D916" s="56" t="s">
        <v>2294</v>
      </c>
      <c r="E916" s="59"/>
    </row>
    <row r="917" spans="1:5" ht="17.25" thickBot="1" x14ac:dyDescent="0.35">
      <c r="A917" s="56">
        <v>1062</v>
      </c>
      <c r="B917" s="26" t="s">
        <v>2644</v>
      </c>
      <c r="C917" s="66" t="s">
        <v>865</v>
      </c>
      <c r="D917" s="56" t="s">
        <v>1263</v>
      </c>
      <c r="E917" s="59"/>
    </row>
    <row r="918" spans="1:5" ht="17.25" thickBot="1" x14ac:dyDescent="0.35">
      <c r="A918" s="56">
        <v>1063</v>
      </c>
      <c r="B918" s="26" t="s">
        <v>2295</v>
      </c>
      <c r="C918" s="66" t="s">
        <v>865</v>
      </c>
      <c r="D918" s="56" t="s">
        <v>1263</v>
      </c>
      <c r="E918" s="59"/>
    </row>
    <row r="919" spans="1:5" ht="17.25" thickBot="1" x14ac:dyDescent="0.35">
      <c r="A919" s="56">
        <v>1064</v>
      </c>
      <c r="B919" s="26" t="s">
        <v>2296</v>
      </c>
      <c r="C919" s="67" t="s">
        <v>2084</v>
      </c>
      <c r="D919" s="56" t="s">
        <v>1263</v>
      </c>
      <c r="E919" s="59"/>
    </row>
    <row r="920" spans="1:5" ht="17.25" thickBot="1" x14ac:dyDescent="0.35">
      <c r="A920" s="56">
        <v>1065</v>
      </c>
      <c r="B920" s="26" t="s">
        <v>2297</v>
      </c>
      <c r="C920" s="67" t="s">
        <v>2084</v>
      </c>
      <c r="D920" s="56" t="s">
        <v>1263</v>
      </c>
      <c r="E920" s="59"/>
    </row>
    <row r="921" spans="1:5" ht="17.25" thickBot="1" x14ac:dyDescent="0.35">
      <c r="A921" s="56">
        <v>1066</v>
      </c>
      <c r="B921" s="26" t="s">
        <v>2298</v>
      </c>
      <c r="C921" s="57" t="s">
        <v>858</v>
      </c>
      <c r="D921" s="56" t="s">
        <v>2299</v>
      </c>
      <c r="E921" s="59"/>
    </row>
    <row r="922" spans="1:5" ht="17.25" thickBot="1" x14ac:dyDescent="0.35">
      <c r="A922" s="56">
        <v>1067</v>
      </c>
      <c r="B922" s="26" t="s">
        <v>815</v>
      </c>
      <c r="C922" s="57" t="s">
        <v>858</v>
      </c>
      <c r="D922" s="56" t="s">
        <v>1263</v>
      </c>
      <c r="E922" s="59"/>
    </row>
    <row r="923" spans="1:5" ht="17.25" thickBot="1" x14ac:dyDescent="0.35">
      <c r="A923" s="56">
        <v>1068</v>
      </c>
      <c r="B923" s="26" t="s">
        <v>2300</v>
      </c>
      <c r="C923" s="57" t="s">
        <v>858</v>
      </c>
      <c r="D923" s="56" t="s">
        <v>1263</v>
      </c>
      <c r="E923" s="59"/>
    </row>
    <row r="924" spans="1:5" ht="17.25" thickBot="1" x14ac:dyDescent="0.35">
      <c r="A924" s="56">
        <v>1069</v>
      </c>
      <c r="B924" s="26" t="s">
        <v>561</v>
      </c>
      <c r="C924" s="57" t="s">
        <v>858</v>
      </c>
      <c r="D924" s="56" t="s">
        <v>2301</v>
      </c>
      <c r="E924" s="59"/>
    </row>
    <row r="925" spans="1:5" ht="17.25" thickBot="1" x14ac:dyDescent="0.35">
      <c r="A925" s="56">
        <v>1070</v>
      </c>
      <c r="B925" s="26" t="s">
        <v>2302</v>
      </c>
      <c r="C925" s="57" t="s">
        <v>858</v>
      </c>
      <c r="D925" s="56" t="s">
        <v>2303</v>
      </c>
      <c r="E925" s="59"/>
    </row>
    <row r="926" spans="1:5" ht="17.25" thickBot="1" x14ac:dyDescent="0.35">
      <c r="A926" s="56">
        <v>1071</v>
      </c>
      <c r="B926" s="26" t="s">
        <v>2304</v>
      </c>
      <c r="C926" s="57" t="s">
        <v>858</v>
      </c>
      <c r="D926" s="56" t="s">
        <v>1263</v>
      </c>
      <c r="E926" s="59"/>
    </row>
    <row r="927" spans="1:5" ht="17.25" thickBot="1" x14ac:dyDescent="0.35">
      <c r="A927" s="56">
        <v>1072</v>
      </c>
      <c r="B927" s="26" t="s">
        <v>2305</v>
      </c>
      <c r="C927" s="57" t="s">
        <v>858</v>
      </c>
      <c r="D927" s="56" t="s">
        <v>2306</v>
      </c>
      <c r="E927" s="59"/>
    </row>
    <row r="928" spans="1:5" ht="17.25" thickBot="1" x14ac:dyDescent="0.35">
      <c r="A928" s="56">
        <v>1073</v>
      </c>
      <c r="B928" s="26" t="s">
        <v>2307</v>
      </c>
      <c r="C928" s="58" t="s">
        <v>2060</v>
      </c>
      <c r="D928" s="56" t="s">
        <v>1263</v>
      </c>
      <c r="E928" s="59"/>
    </row>
    <row r="929" spans="1:5" ht="17.25" thickBot="1" x14ac:dyDescent="0.35">
      <c r="A929" s="56">
        <v>1074</v>
      </c>
      <c r="B929" s="26" t="s">
        <v>2308</v>
      </c>
      <c r="C929" s="58" t="s">
        <v>2060</v>
      </c>
      <c r="D929" s="56" t="s">
        <v>1263</v>
      </c>
      <c r="E929" s="59"/>
    </row>
    <row r="930" spans="1:5" ht="17.25" thickBot="1" x14ac:dyDescent="0.35">
      <c r="A930" s="56">
        <v>1075</v>
      </c>
      <c r="B930" s="26" t="s">
        <v>2309</v>
      </c>
      <c r="C930" s="58" t="s">
        <v>2060</v>
      </c>
      <c r="D930" s="56" t="s">
        <v>1263</v>
      </c>
      <c r="E930" s="59"/>
    </row>
    <row r="931" spans="1:5" ht="17.25" thickBot="1" x14ac:dyDescent="0.35">
      <c r="A931" s="56">
        <v>1076</v>
      </c>
      <c r="B931" s="26" t="s">
        <v>2310</v>
      </c>
      <c r="C931" s="58" t="s">
        <v>2060</v>
      </c>
      <c r="D931" s="56" t="s">
        <v>1263</v>
      </c>
      <c r="E931" s="59"/>
    </row>
    <row r="932" spans="1:5" ht="17.25" thickBot="1" x14ac:dyDescent="0.35">
      <c r="A932" s="56">
        <v>1077</v>
      </c>
      <c r="B932" s="26" t="s">
        <v>2311</v>
      </c>
      <c r="C932" s="62" t="s">
        <v>886</v>
      </c>
      <c r="D932" s="56" t="s">
        <v>1263</v>
      </c>
      <c r="E932" s="59"/>
    </row>
    <row r="933" spans="1:5" ht="17.25" thickBot="1" x14ac:dyDescent="0.35">
      <c r="A933" s="56">
        <v>1078</v>
      </c>
      <c r="B933" s="26" t="s">
        <v>2645</v>
      </c>
      <c r="C933" s="58" t="s">
        <v>2060</v>
      </c>
      <c r="D933" s="56" t="s">
        <v>1263</v>
      </c>
      <c r="E933" s="59"/>
    </row>
    <row r="934" spans="1:5" ht="17.25" thickBot="1" x14ac:dyDescent="0.35">
      <c r="A934" s="56">
        <v>1079</v>
      </c>
      <c r="B934" s="26" t="s">
        <v>2646</v>
      </c>
      <c r="C934" s="57" t="s">
        <v>858</v>
      </c>
      <c r="D934" s="56" t="s">
        <v>2312</v>
      </c>
      <c r="E934" s="59"/>
    </row>
    <row r="935" spans="1:5" ht="17.25" thickBot="1" x14ac:dyDescent="0.35">
      <c r="A935" s="56">
        <v>1080</v>
      </c>
      <c r="B935" s="26" t="s">
        <v>2647</v>
      </c>
      <c r="C935" s="61" t="s">
        <v>881</v>
      </c>
      <c r="D935" s="56" t="s">
        <v>1263</v>
      </c>
      <c r="E935" s="59"/>
    </row>
    <row r="936" spans="1:5" ht="17.25" thickBot="1" x14ac:dyDescent="0.35">
      <c r="A936" s="56">
        <v>1081</v>
      </c>
      <c r="B936" s="26" t="s">
        <v>2314</v>
      </c>
      <c r="C936" s="57" t="s">
        <v>858</v>
      </c>
      <c r="D936" s="56" t="s">
        <v>1263</v>
      </c>
      <c r="E936" s="59"/>
    </row>
    <row r="937" spans="1:5" ht="17.25" thickBot="1" x14ac:dyDescent="0.35">
      <c r="A937" s="56">
        <v>1082</v>
      </c>
      <c r="B937" s="26" t="s">
        <v>2648</v>
      </c>
      <c r="C937" s="57" t="s">
        <v>858</v>
      </c>
      <c r="D937" s="56" t="s">
        <v>2316</v>
      </c>
      <c r="E937" s="59"/>
    </row>
    <row r="938" spans="1:5" ht="17.25" thickBot="1" x14ac:dyDescent="0.35">
      <c r="A938" s="56">
        <v>1083</v>
      </c>
      <c r="B938" s="26" t="s">
        <v>2317</v>
      </c>
      <c r="C938" s="57" t="s">
        <v>858</v>
      </c>
      <c r="D938" s="56" t="s">
        <v>2318</v>
      </c>
      <c r="E938" s="59"/>
    </row>
    <row r="939" spans="1:5" ht="17.25" thickBot="1" x14ac:dyDescent="0.35">
      <c r="A939" s="56">
        <v>1084</v>
      </c>
      <c r="B939" s="26" t="s">
        <v>2319</v>
      </c>
      <c r="C939" s="57" t="s">
        <v>858</v>
      </c>
      <c r="D939" s="56" t="s">
        <v>2320</v>
      </c>
      <c r="E939" s="59"/>
    </row>
    <row r="940" spans="1:5" ht="17.25" thickBot="1" x14ac:dyDescent="0.35">
      <c r="A940" s="56">
        <v>1085</v>
      </c>
      <c r="B940" s="26" t="s">
        <v>289</v>
      </c>
      <c r="C940" s="57" t="s">
        <v>858</v>
      </c>
      <c r="D940" s="56" t="s">
        <v>1263</v>
      </c>
      <c r="E940" s="59"/>
    </row>
    <row r="941" spans="1:5" ht="17.25" thickBot="1" x14ac:dyDescent="0.35">
      <c r="A941" s="56">
        <v>1086</v>
      </c>
      <c r="B941" s="26" t="s">
        <v>290</v>
      </c>
      <c r="C941" s="57" t="s">
        <v>858</v>
      </c>
      <c r="D941" s="56" t="s">
        <v>1263</v>
      </c>
      <c r="E941" s="59"/>
    </row>
    <row r="942" spans="1:5" ht="17.25" thickBot="1" x14ac:dyDescent="0.35">
      <c r="A942" s="56">
        <v>1087</v>
      </c>
      <c r="B942" s="26" t="s">
        <v>2321</v>
      </c>
      <c r="C942" s="58" t="s">
        <v>2060</v>
      </c>
      <c r="D942" s="56" t="s">
        <v>1263</v>
      </c>
      <c r="E942" s="59"/>
    </row>
    <row r="943" spans="1:5" ht="17.25" thickBot="1" x14ac:dyDescent="0.35">
      <c r="A943" s="56">
        <v>1088</v>
      </c>
      <c r="B943" s="26" t="s">
        <v>2649</v>
      </c>
      <c r="C943" s="58" t="s">
        <v>2060</v>
      </c>
      <c r="D943" s="56" t="s">
        <v>1263</v>
      </c>
      <c r="E943" s="59"/>
    </row>
    <row r="944" spans="1:5" ht="17.25" thickBot="1" x14ac:dyDescent="0.35">
      <c r="A944" s="56">
        <v>1089</v>
      </c>
      <c r="B944" s="26" t="s">
        <v>2323</v>
      </c>
      <c r="C944" s="58" t="s">
        <v>2060</v>
      </c>
      <c r="D944" s="56" t="s">
        <v>1263</v>
      </c>
      <c r="E944" s="59"/>
    </row>
    <row r="945" spans="1:5" ht="17.25" thickBot="1" x14ac:dyDescent="0.35">
      <c r="A945" s="56">
        <v>1090</v>
      </c>
      <c r="B945" s="26" t="s">
        <v>2650</v>
      </c>
      <c r="C945" s="58" t="s">
        <v>2060</v>
      </c>
      <c r="D945" s="56" t="s">
        <v>2324</v>
      </c>
      <c r="E945" s="59"/>
    </row>
    <row r="946" spans="1:5" ht="17.25" thickBot="1" x14ac:dyDescent="0.35">
      <c r="A946" s="56">
        <v>1091</v>
      </c>
      <c r="B946" s="26" t="s">
        <v>2651</v>
      </c>
      <c r="C946" s="67" t="s">
        <v>2084</v>
      </c>
      <c r="D946" s="56" t="s">
        <v>1263</v>
      </c>
      <c r="E946" s="59"/>
    </row>
    <row r="947" spans="1:5" ht="17.25" thickBot="1" x14ac:dyDescent="0.35">
      <c r="A947" s="56">
        <v>1092</v>
      </c>
      <c r="B947" s="26" t="s">
        <v>2325</v>
      </c>
      <c r="C947" s="62" t="s">
        <v>886</v>
      </c>
      <c r="D947" s="56" t="s">
        <v>1263</v>
      </c>
      <c r="E947" s="59"/>
    </row>
    <row r="948" spans="1:5" ht="17.25" thickBot="1" x14ac:dyDescent="0.35">
      <c r="A948" s="56">
        <v>1093</v>
      </c>
      <c r="B948" s="26" t="s">
        <v>2326</v>
      </c>
      <c r="C948" s="61" t="s">
        <v>881</v>
      </c>
      <c r="D948" s="56" t="s">
        <v>1263</v>
      </c>
      <c r="E948" s="59"/>
    </row>
    <row r="949" spans="1:5" ht="17.25" thickBot="1" x14ac:dyDescent="0.35">
      <c r="A949" s="56">
        <v>1094</v>
      </c>
      <c r="B949" s="26" t="s">
        <v>2327</v>
      </c>
      <c r="C949" s="61" t="s">
        <v>881</v>
      </c>
      <c r="D949" s="56" t="s">
        <v>2328</v>
      </c>
      <c r="E949" s="59"/>
    </row>
    <row r="950" spans="1:5" ht="17.25" thickBot="1" x14ac:dyDescent="0.35">
      <c r="A950" s="56">
        <v>1095</v>
      </c>
      <c r="B950" s="26" t="s">
        <v>2329</v>
      </c>
      <c r="C950" s="57" t="s">
        <v>858</v>
      </c>
      <c r="D950" s="56" t="s">
        <v>2330</v>
      </c>
      <c r="E950" s="59"/>
    </row>
    <row r="951" spans="1:5" ht="17.25" thickBot="1" x14ac:dyDescent="0.35">
      <c r="A951" s="56">
        <v>1096</v>
      </c>
      <c r="B951" s="26" t="s">
        <v>849</v>
      </c>
      <c r="C951" s="57" t="s">
        <v>858</v>
      </c>
      <c r="D951" s="56" t="s">
        <v>2331</v>
      </c>
      <c r="E951" s="59"/>
    </row>
    <row r="952" spans="1:5" ht="17.25" thickBot="1" x14ac:dyDescent="0.35">
      <c r="A952" s="56">
        <v>1097</v>
      </c>
      <c r="B952" s="26" t="s">
        <v>291</v>
      </c>
      <c r="C952" s="57" t="s">
        <v>858</v>
      </c>
      <c r="D952" s="56" t="s">
        <v>2332</v>
      </c>
      <c r="E952" s="59"/>
    </row>
    <row r="953" spans="1:5" ht="17.25" thickBot="1" x14ac:dyDescent="0.35">
      <c r="A953" s="56">
        <v>1098</v>
      </c>
      <c r="B953" s="26" t="s">
        <v>2652</v>
      </c>
      <c r="C953" s="57" t="s">
        <v>858</v>
      </c>
      <c r="D953" s="56" t="s">
        <v>2333</v>
      </c>
      <c r="E953" s="59"/>
    </row>
    <row r="954" spans="1:5" ht="17.25" thickBot="1" x14ac:dyDescent="0.35">
      <c r="A954" s="56">
        <v>1099</v>
      </c>
      <c r="B954" s="26" t="s">
        <v>292</v>
      </c>
      <c r="C954" s="57" t="s">
        <v>858</v>
      </c>
      <c r="D954" s="56" t="s">
        <v>1263</v>
      </c>
      <c r="E954" s="59"/>
    </row>
    <row r="955" spans="1:5" ht="17.25" thickBot="1" x14ac:dyDescent="0.35">
      <c r="A955" s="56">
        <v>1100</v>
      </c>
      <c r="B955" s="26" t="s">
        <v>2334</v>
      </c>
      <c r="C955" s="65" t="s">
        <v>906</v>
      </c>
      <c r="D955" s="56" t="s">
        <v>1263</v>
      </c>
      <c r="E955" s="59"/>
    </row>
    <row r="956" spans="1:5" ht="17.25" thickBot="1" x14ac:dyDescent="0.35">
      <c r="A956" s="56">
        <v>1101</v>
      </c>
      <c r="B956" s="26" t="s">
        <v>2335</v>
      </c>
      <c r="C956" s="58" t="s">
        <v>2060</v>
      </c>
      <c r="D956" s="56" t="s">
        <v>1263</v>
      </c>
      <c r="E956" s="59"/>
    </row>
    <row r="957" spans="1:5" ht="17.25" thickBot="1" x14ac:dyDescent="0.35">
      <c r="A957" s="56">
        <v>1102</v>
      </c>
      <c r="B957" s="26" t="s">
        <v>2653</v>
      </c>
      <c r="C957" s="67" t="s">
        <v>2084</v>
      </c>
      <c r="D957" s="56" t="s">
        <v>1263</v>
      </c>
      <c r="E957" s="59"/>
    </row>
    <row r="958" spans="1:5" ht="17.25" thickBot="1" x14ac:dyDescent="0.35">
      <c r="A958" s="56">
        <v>1103</v>
      </c>
      <c r="B958" s="26" t="s">
        <v>2336</v>
      </c>
      <c r="C958" s="62" t="s">
        <v>886</v>
      </c>
      <c r="D958" s="56" t="s">
        <v>1263</v>
      </c>
      <c r="E958" s="59"/>
    </row>
    <row r="959" spans="1:5" ht="17.25" thickBot="1" x14ac:dyDescent="0.35">
      <c r="A959" s="56">
        <v>1104</v>
      </c>
      <c r="B959" s="26" t="s">
        <v>293</v>
      </c>
      <c r="C959" s="65" t="s">
        <v>906</v>
      </c>
      <c r="D959" s="56" t="s">
        <v>1263</v>
      </c>
      <c r="E959" s="59"/>
    </row>
    <row r="960" spans="1:5" ht="17.25" thickBot="1" x14ac:dyDescent="0.35">
      <c r="A960" s="56">
        <v>1105</v>
      </c>
      <c r="B960" s="26" t="s">
        <v>2337</v>
      </c>
      <c r="C960" s="61" t="s">
        <v>881</v>
      </c>
      <c r="D960" s="56" t="s">
        <v>1263</v>
      </c>
      <c r="E960" s="59"/>
    </row>
    <row r="961" spans="1:5" ht="17.25" thickBot="1" x14ac:dyDescent="0.35">
      <c r="A961" s="56">
        <v>1106</v>
      </c>
      <c r="B961" s="26" t="s">
        <v>297</v>
      </c>
      <c r="C961" s="61" t="s">
        <v>881</v>
      </c>
      <c r="D961" s="56" t="s">
        <v>1263</v>
      </c>
      <c r="E961" s="59"/>
    </row>
    <row r="962" spans="1:5" ht="17.25" thickBot="1" x14ac:dyDescent="0.35">
      <c r="A962" s="56">
        <v>1108</v>
      </c>
      <c r="B962" s="26" t="s">
        <v>2654</v>
      </c>
      <c r="C962" s="63" t="s">
        <v>972</v>
      </c>
      <c r="D962" s="56" t="s">
        <v>2338</v>
      </c>
      <c r="E962" s="59"/>
    </row>
    <row r="963" spans="1:5" ht="17.25" thickBot="1" x14ac:dyDescent="0.35">
      <c r="A963" s="56">
        <v>1109</v>
      </c>
      <c r="B963" s="26" t="s">
        <v>2339</v>
      </c>
      <c r="C963" s="57" t="s">
        <v>858</v>
      </c>
      <c r="D963" s="56" t="s">
        <v>2340</v>
      </c>
      <c r="E963" s="59"/>
    </row>
    <row r="964" spans="1:5" ht="17.25" thickBot="1" x14ac:dyDescent="0.35">
      <c r="A964" s="30">
        <v>1110</v>
      </c>
      <c r="B964" s="26" t="s">
        <v>2341</v>
      </c>
      <c r="C964" s="68" t="s">
        <v>858</v>
      </c>
      <c r="D964" s="30" t="s">
        <v>2342</v>
      </c>
      <c r="E964" s="70"/>
    </row>
  </sheetData>
  <mergeCells count="1">
    <mergeCell ref="G2:K2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1304-1253-4B45-9A83-F30C0901E0CF}">
  <dimension ref="A1:B962"/>
  <sheetViews>
    <sheetView workbookViewId="0"/>
  </sheetViews>
  <sheetFormatPr defaultRowHeight="16.5" x14ac:dyDescent="0.3"/>
  <cols>
    <col min="1" max="1" width="71.375" style="25" bestFit="1" customWidth="1"/>
    <col min="2" max="2" width="8.5" style="25" bestFit="1" customWidth="1"/>
    <col min="3" max="16384" width="9" style="25"/>
  </cols>
  <sheetData>
    <row r="1" spans="1:2" ht="17.25" thickBot="1" x14ac:dyDescent="0.35">
      <c r="A1" s="27" t="s">
        <v>2657</v>
      </c>
      <c r="B1" s="28" t="s">
        <v>2658</v>
      </c>
    </row>
    <row r="2" spans="1:2" ht="17.25" thickBot="1" x14ac:dyDescent="0.35">
      <c r="A2" s="26" t="s">
        <v>1582</v>
      </c>
      <c r="B2" s="30">
        <v>1001200</v>
      </c>
    </row>
    <row r="3" spans="1:2" ht="17.25" thickBot="1" x14ac:dyDescent="0.35">
      <c r="A3" s="26" t="s">
        <v>996</v>
      </c>
      <c r="B3" s="29">
        <v>1004080</v>
      </c>
    </row>
    <row r="4" spans="1:2" ht="17.25" thickBot="1" x14ac:dyDescent="0.35">
      <c r="A4" s="26" t="s">
        <v>2420</v>
      </c>
      <c r="B4" s="29">
        <v>1006540</v>
      </c>
    </row>
    <row r="5" spans="1:2" ht="17.25" thickBot="1" x14ac:dyDescent="0.35">
      <c r="A5" s="26" t="s">
        <v>1064</v>
      </c>
      <c r="B5" s="30">
        <v>1003700</v>
      </c>
    </row>
    <row r="6" spans="1:2" ht="17.25" thickBot="1" x14ac:dyDescent="0.35">
      <c r="A6" s="26" t="s">
        <v>1633</v>
      </c>
      <c r="B6" s="29">
        <v>1009700</v>
      </c>
    </row>
    <row r="7" spans="1:2" ht="17.25" thickBot="1" x14ac:dyDescent="0.35">
      <c r="A7" s="26" t="s">
        <v>2276</v>
      </c>
      <c r="B7" s="29">
        <v>1006940</v>
      </c>
    </row>
    <row r="8" spans="1:2" ht="17.25" thickBot="1" x14ac:dyDescent="0.35">
      <c r="A8" s="26" t="s">
        <v>2618</v>
      </c>
      <c r="B8" s="29">
        <v>1000130</v>
      </c>
    </row>
    <row r="9" spans="1:2" ht="17.25" thickBot="1" x14ac:dyDescent="0.35">
      <c r="A9" s="26" t="s">
        <v>813</v>
      </c>
      <c r="B9" s="29">
        <v>1005240</v>
      </c>
    </row>
    <row r="10" spans="1:2" ht="17.25" thickBot="1" x14ac:dyDescent="0.35">
      <c r="A10" s="26" t="s">
        <v>1297</v>
      </c>
      <c r="B10" s="29">
        <v>1003850</v>
      </c>
    </row>
    <row r="11" spans="1:2" ht="17.25" thickBot="1" x14ac:dyDescent="0.35">
      <c r="A11" s="26" t="s">
        <v>2624</v>
      </c>
      <c r="B11" s="29">
        <v>1003380</v>
      </c>
    </row>
    <row r="12" spans="1:2" ht="17.25" thickBot="1" x14ac:dyDescent="0.35">
      <c r="A12" s="26" t="s">
        <v>232</v>
      </c>
      <c r="B12" s="29">
        <v>1008200</v>
      </c>
    </row>
    <row r="13" spans="1:2" ht="17.25" thickBot="1" x14ac:dyDescent="0.35">
      <c r="A13" s="26" t="s">
        <v>2112</v>
      </c>
      <c r="B13" s="29">
        <v>1000770</v>
      </c>
    </row>
    <row r="14" spans="1:2" ht="17.25" thickBot="1" x14ac:dyDescent="0.35">
      <c r="A14" s="26" t="s">
        <v>1739</v>
      </c>
      <c r="B14" s="29">
        <v>1002080</v>
      </c>
    </row>
    <row r="15" spans="1:2" ht="17.25" thickBot="1" x14ac:dyDescent="0.35">
      <c r="A15" s="26" t="s">
        <v>1561</v>
      </c>
      <c r="B15" s="30">
        <v>1002200</v>
      </c>
    </row>
    <row r="16" spans="1:2" ht="17.25" thickBot="1" x14ac:dyDescent="0.35">
      <c r="A16" s="26" t="s">
        <v>2044</v>
      </c>
      <c r="B16" s="29">
        <v>1002530</v>
      </c>
    </row>
    <row r="17" spans="1:2" ht="17.25" thickBot="1" x14ac:dyDescent="0.35">
      <c r="A17" s="26" t="s">
        <v>815</v>
      </c>
      <c r="B17" s="29"/>
    </row>
    <row r="18" spans="1:2" ht="17.25" thickBot="1" x14ac:dyDescent="0.35">
      <c r="A18" s="26" t="s">
        <v>574</v>
      </c>
      <c r="B18" s="29">
        <v>1007500</v>
      </c>
    </row>
    <row r="19" spans="1:2" ht="17.25" thickBot="1" x14ac:dyDescent="0.35">
      <c r="A19" s="26" t="s">
        <v>2186</v>
      </c>
      <c r="B19" s="29">
        <v>1003100</v>
      </c>
    </row>
    <row r="20" spans="1:2" ht="17.25" thickBot="1" x14ac:dyDescent="0.35">
      <c r="A20" s="26" t="s">
        <v>2268</v>
      </c>
      <c r="B20" s="29"/>
    </row>
    <row r="21" spans="1:2" ht="17.25" thickBot="1" x14ac:dyDescent="0.35">
      <c r="A21" s="26" t="s">
        <v>1953</v>
      </c>
      <c r="B21" s="29">
        <v>1004600</v>
      </c>
    </row>
    <row r="22" spans="1:2" ht="17.25" thickBot="1" x14ac:dyDescent="0.35">
      <c r="A22" s="26" t="s">
        <v>907</v>
      </c>
      <c r="B22" s="29">
        <v>1004160</v>
      </c>
    </row>
    <row r="23" spans="1:2" ht="17.25" thickBot="1" x14ac:dyDescent="0.35">
      <c r="A23" s="26" t="s">
        <v>2246</v>
      </c>
      <c r="B23" s="29">
        <v>1001580</v>
      </c>
    </row>
    <row r="24" spans="1:2" ht="17.25" thickBot="1" x14ac:dyDescent="0.35">
      <c r="A24" s="26" t="s">
        <v>1357</v>
      </c>
      <c r="B24" s="29">
        <v>1007460</v>
      </c>
    </row>
    <row r="25" spans="1:2" ht="17.25" thickBot="1" x14ac:dyDescent="0.35">
      <c r="A25" s="26" t="s">
        <v>1599</v>
      </c>
      <c r="B25" s="29">
        <v>1003860</v>
      </c>
    </row>
    <row r="26" spans="1:2" ht="17.25" thickBot="1" x14ac:dyDescent="0.35">
      <c r="A26" s="26" t="s">
        <v>2133</v>
      </c>
      <c r="B26" s="29">
        <v>1001210</v>
      </c>
    </row>
    <row r="27" spans="1:2" ht="17.25" thickBot="1" x14ac:dyDescent="0.35">
      <c r="A27" s="26" t="s">
        <v>293</v>
      </c>
      <c r="B27" s="29">
        <v>1003110</v>
      </c>
    </row>
    <row r="28" spans="1:2" ht="17.25" thickBot="1" x14ac:dyDescent="0.35">
      <c r="A28" s="26" t="s">
        <v>1925</v>
      </c>
      <c r="B28" s="29">
        <v>1008990</v>
      </c>
    </row>
    <row r="29" spans="1:2" ht="17.25" thickBot="1" x14ac:dyDescent="0.35">
      <c r="A29" s="26" t="s">
        <v>501</v>
      </c>
      <c r="B29" s="29"/>
    </row>
    <row r="30" spans="1:2" ht="17.25" thickBot="1" x14ac:dyDescent="0.35">
      <c r="A30" s="26" t="s">
        <v>2310</v>
      </c>
      <c r="B30" s="29">
        <v>1002440</v>
      </c>
    </row>
    <row r="31" spans="1:2" ht="17.25" thickBot="1" x14ac:dyDescent="0.35">
      <c r="A31" s="26" t="s">
        <v>1999</v>
      </c>
      <c r="B31" s="29">
        <v>1007340</v>
      </c>
    </row>
    <row r="32" spans="1:2" ht="17.25" thickBot="1" x14ac:dyDescent="0.35">
      <c r="A32" s="26" t="s">
        <v>2642</v>
      </c>
      <c r="B32" s="29">
        <v>1001400</v>
      </c>
    </row>
    <row r="33" spans="1:2" ht="17.25" thickBot="1" x14ac:dyDescent="0.35">
      <c r="A33" s="26" t="s">
        <v>1432</v>
      </c>
      <c r="B33" s="29">
        <v>1002760</v>
      </c>
    </row>
    <row r="34" spans="1:2" ht="17.25" thickBot="1" x14ac:dyDescent="0.35">
      <c r="A34" s="26" t="s">
        <v>2259</v>
      </c>
      <c r="B34" s="29">
        <v>1000250</v>
      </c>
    </row>
    <row r="35" spans="1:2" ht="17.25" thickBot="1" x14ac:dyDescent="0.35">
      <c r="A35" s="26" t="s">
        <v>2271</v>
      </c>
      <c r="B35" s="29">
        <v>1008000</v>
      </c>
    </row>
    <row r="36" spans="1:2" ht="17.25" thickBot="1" x14ac:dyDescent="0.35">
      <c r="A36" s="26" t="s">
        <v>1875</v>
      </c>
      <c r="B36" s="29">
        <v>1004100</v>
      </c>
    </row>
    <row r="37" spans="1:2" ht="17.25" thickBot="1" x14ac:dyDescent="0.35">
      <c r="A37" s="26" t="s">
        <v>965</v>
      </c>
      <c r="B37" s="29">
        <v>1001340</v>
      </c>
    </row>
    <row r="38" spans="1:2" ht="17.25" thickBot="1" x14ac:dyDescent="0.35">
      <c r="A38" s="26" t="s">
        <v>1630</v>
      </c>
      <c r="B38" s="29">
        <v>1005650</v>
      </c>
    </row>
    <row r="39" spans="1:2" ht="17.25" thickBot="1" x14ac:dyDescent="0.35">
      <c r="A39" s="26" t="s">
        <v>1834</v>
      </c>
      <c r="B39" s="29"/>
    </row>
    <row r="40" spans="1:2" ht="17.25" thickBot="1" x14ac:dyDescent="0.35">
      <c r="A40" s="26" t="s">
        <v>937</v>
      </c>
      <c r="B40" s="29">
        <v>1003650</v>
      </c>
    </row>
    <row r="41" spans="1:2" ht="17.25" thickBot="1" x14ac:dyDescent="0.35">
      <c r="A41" s="26" t="s">
        <v>1361</v>
      </c>
      <c r="B41" s="29">
        <v>1003230</v>
      </c>
    </row>
    <row r="42" spans="1:2" ht="17.25" thickBot="1" x14ac:dyDescent="0.35">
      <c r="A42" s="26" t="s">
        <v>1522</v>
      </c>
      <c r="B42" s="29">
        <v>1005000</v>
      </c>
    </row>
    <row r="43" spans="1:2" ht="17.25" thickBot="1" x14ac:dyDescent="0.35">
      <c r="A43" s="26" t="s">
        <v>1824</v>
      </c>
      <c r="B43" s="29">
        <v>1000300</v>
      </c>
    </row>
    <row r="44" spans="1:2" ht="17.25" thickBot="1" x14ac:dyDescent="0.35">
      <c r="A44" s="26" t="s">
        <v>2016</v>
      </c>
      <c r="B44" s="29">
        <v>1007460</v>
      </c>
    </row>
    <row r="45" spans="1:2" ht="17.25" thickBot="1" x14ac:dyDescent="0.35">
      <c r="A45" s="26" t="s">
        <v>956</v>
      </c>
      <c r="B45" s="29">
        <v>1002330</v>
      </c>
    </row>
    <row r="46" spans="1:2" ht="17.25" thickBot="1" x14ac:dyDescent="0.35">
      <c r="A46" s="26" t="s">
        <v>2047</v>
      </c>
      <c r="B46" s="29"/>
    </row>
    <row r="47" spans="1:2" ht="17.25" thickBot="1" x14ac:dyDescent="0.35">
      <c r="A47" s="26" t="s">
        <v>2166</v>
      </c>
      <c r="B47" s="29">
        <v>1003740</v>
      </c>
    </row>
    <row r="48" spans="1:2" ht="17.25" thickBot="1" x14ac:dyDescent="0.35">
      <c r="A48" s="26" t="s">
        <v>2225</v>
      </c>
      <c r="B48" s="29">
        <v>1004400</v>
      </c>
    </row>
    <row r="49" spans="1:2" ht="17.25" thickBot="1" x14ac:dyDescent="0.35">
      <c r="A49" s="26" t="s">
        <v>292</v>
      </c>
      <c r="B49" s="29">
        <v>1003960</v>
      </c>
    </row>
    <row r="50" spans="1:2" ht="17.25" thickBot="1" x14ac:dyDescent="0.35">
      <c r="A50" s="26" t="s">
        <v>2661</v>
      </c>
      <c r="B50" s="29"/>
    </row>
    <row r="51" spans="1:2" ht="17.25" thickBot="1" x14ac:dyDescent="0.35">
      <c r="A51" s="26" t="s">
        <v>1641</v>
      </c>
      <c r="B51" s="29"/>
    </row>
    <row r="52" spans="1:2" ht="17.25" thickBot="1" x14ac:dyDescent="0.35">
      <c r="A52" s="26" t="s">
        <v>2172</v>
      </c>
      <c r="B52" s="29">
        <v>1000310</v>
      </c>
    </row>
    <row r="53" spans="1:2" ht="17.25" thickBot="1" x14ac:dyDescent="0.35">
      <c r="A53" s="26" t="s">
        <v>2554</v>
      </c>
      <c r="B53" s="29">
        <v>1003460</v>
      </c>
    </row>
    <row r="54" spans="1:2" ht="17.25" thickBot="1" x14ac:dyDescent="0.35">
      <c r="A54" s="26" t="s">
        <v>514</v>
      </c>
      <c r="B54" s="29">
        <v>1004400</v>
      </c>
    </row>
    <row r="55" spans="1:2" ht="17.25" thickBot="1" x14ac:dyDescent="0.35">
      <c r="A55" s="26" t="s">
        <v>601</v>
      </c>
      <c r="B55" s="29">
        <v>1004300</v>
      </c>
    </row>
    <row r="56" spans="1:2" ht="17.25" thickBot="1" x14ac:dyDescent="0.35">
      <c r="A56" s="26" t="s">
        <v>2224</v>
      </c>
      <c r="B56" s="29">
        <v>1005140</v>
      </c>
    </row>
    <row r="57" spans="1:2" ht="17.25" thickBot="1" x14ac:dyDescent="0.35">
      <c r="A57" s="26" t="s">
        <v>1901</v>
      </c>
      <c r="B57" s="29">
        <v>1004360</v>
      </c>
    </row>
    <row r="58" spans="1:2" ht="17.25" thickBot="1" x14ac:dyDescent="0.35">
      <c r="A58" s="26" t="s">
        <v>807</v>
      </c>
      <c r="B58" s="29"/>
    </row>
    <row r="59" spans="1:2" ht="17.25" thickBot="1" x14ac:dyDescent="0.35">
      <c r="A59" s="26" t="s">
        <v>548</v>
      </c>
      <c r="B59" s="29">
        <v>1004200</v>
      </c>
    </row>
    <row r="60" spans="1:2" ht="17.25" thickBot="1" x14ac:dyDescent="0.35">
      <c r="A60" s="26" t="s">
        <v>1014</v>
      </c>
      <c r="B60" s="29"/>
    </row>
    <row r="61" spans="1:2" ht="17.25" thickBot="1" x14ac:dyDescent="0.35">
      <c r="A61" s="26" t="s">
        <v>2258</v>
      </c>
      <c r="B61" s="29">
        <v>1001260</v>
      </c>
    </row>
    <row r="62" spans="1:2" ht="17.25" thickBot="1" x14ac:dyDescent="0.35">
      <c r="A62" s="26" t="s">
        <v>1019</v>
      </c>
      <c r="B62" s="29">
        <v>1003440</v>
      </c>
    </row>
    <row r="63" spans="1:2" ht="17.25" thickBot="1" x14ac:dyDescent="0.35">
      <c r="A63" s="26" t="s">
        <v>1030</v>
      </c>
      <c r="B63" s="29"/>
    </row>
    <row r="64" spans="1:2" ht="17.25" thickBot="1" x14ac:dyDescent="0.35">
      <c r="A64" s="26" t="s">
        <v>2164</v>
      </c>
      <c r="B64" s="29">
        <v>1002110</v>
      </c>
    </row>
    <row r="65" spans="1:2" ht="17.25" thickBot="1" x14ac:dyDescent="0.35">
      <c r="A65" s="26" t="s">
        <v>1929</v>
      </c>
      <c r="B65" s="29">
        <v>1005060</v>
      </c>
    </row>
    <row r="66" spans="1:2" ht="17.25" thickBot="1" x14ac:dyDescent="0.35">
      <c r="A66" s="26" t="s">
        <v>638</v>
      </c>
      <c r="B66" s="30">
        <v>1002200</v>
      </c>
    </row>
    <row r="67" spans="1:2" ht="17.25" thickBot="1" x14ac:dyDescent="0.35">
      <c r="A67" s="26" t="s">
        <v>2201</v>
      </c>
      <c r="B67" s="30">
        <v>1001340</v>
      </c>
    </row>
    <row r="68" spans="1:2" ht="17.25" thickBot="1" x14ac:dyDescent="0.35">
      <c r="A68" s="26" t="s">
        <v>2122</v>
      </c>
      <c r="B68" s="29">
        <v>1001940</v>
      </c>
    </row>
    <row r="69" spans="1:2" ht="17.25" thickBot="1" x14ac:dyDescent="0.35">
      <c r="A69" s="26" t="s">
        <v>2255</v>
      </c>
      <c r="B69" s="29"/>
    </row>
    <row r="70" spans="1:2" ht="17.25" thickBot="1" x14ac:dyDescent="0.35">
      <c r="A70" s="26" t="s">
        <v>533</v>
      </c>
      <c r="B70" s="29"/>
    </row>
    <row r="71" spans="1:2" ht="17.25" thickBot="1" x14ac:dyDescent="0.35">
      <c r="A71" s="26" t="s">
        <v>1970</v>
      </c>
      <c r="B71" s="29">
        <v>1004080</v>
      </c>
    </row>
    <row r="72" spans="1:2" ht="17.25" thickBot="1" x14ac:dyDescent="0.35">
      <c r="A72" s="26" t="s">
        <v>1036</v>
      </c>
      <c r="B72" s="30">
        <v>1000640</v>
      </c>
    </row>
    <row r="73" spans="1:2" ht="17.25" thickBot="1" x14ac:dyDescent="0.35">
      <c r="A73" s="26" t="s">
        <v>1614</v>
      </c>
      <c r="B73" s="29">
        <v>1000770</v>
      </c>
    </row>
    <row r="74" spans="1:2" ht="17.25" thickBot="1" x14ac:dyDescent="0.35">
      <c r="A74" s="26" t="s">
        <v>1384</v>
      </c>
      <c r="B74" s="29">
        <v>1000000</v>
      </c>
    </row>
    <row r="75" spans="1:2" ht="17.25" thickBot="1" x14ac:dyDescent="0.35">
      <c r="A75" s="26" t="s">
        <v>811</v>
      </c>
      <c r="B75" s="29"/>
    </row>
    <row r="76" spans="1:2" ht="17.25" thickBot="1" x14ac:dyDescent="0.35">
      <c r="A76" s="26" t="s">
        <v>817</v>
      </c>
      <c r="B76" s="29">
        <v>1002680</v>
      </c>
    </row>
    <row r="77" spans="1:2" ht="17.25" thickBot="1" x14ac:dyDescent="0.35">
      <c r="A77" s="26" t="s">
        <v>1041</v>
      </c>
      <c r="B77" s="29">
        <v>1003940</v>
      </c>
    </row>
    <row r="78" spans="1:2" ht="17.25" thickBot="1" x14ac:dyDescent="0.35">
      <c r="A78" s="26" t="s">
        <v>1577</v>
      </c>
      <c r="B78" s="29">
        <v>1001940</v>
      </c>
    </row>
    <row r="79" spans="1:2" ht="17.25" thickBot="1" x14ac:dyDescent="0.35">
      <c r="A79" s="26" t="s">
        <v>1572</v>
      </c>
      <c r="B79" s="29">
        <v>1003520</v>
      </c>
    </row>
    <row r="80" spans="1:2" ht="17.25" thickBot="1" x14ac:dyDescent="0.35">
      <c r="A80" s="26" t="s">
        <v>1047</v>
      </c>
      <c r="B80" s="29">
        <v>1002800</v>
      </c>
    </row>
    <row r="81" spans="1:2" ht="17.25" thickBot="1" x14ac:dyDescent="0.35">
      <c r="A81" s="26" t="s">
        <v>2544</v>
      </c>
      <c r="B81" s="29">
        <v>1006110</v>
      </c>
    </row>
    <row r="82" spans="1:2" ht="17.25" thickBot="1" x14ac:dyDescent="0.35">
      <c r="A82" s="26" t="s">
        <v>1628</v>
      </c>
      <c r="B82" s="29">
        <v>1000400</v>
      </c>
    </row>
    <row r="83" spans="1:2" ht="17.25" thickBot="1" x14ac:dyDescent="0.35">
      <c r="A83" s="26" t="s">
        <v>2446</v>
      </c>
      <c r="B83" s="30">
        <v>1002200</v>
      </c>
    </row>
    <row r="84" spans="1:2" ht="17.25" thickBot="1" x14ac:dyDescent="0.35">
      <c r="A84" s="26" t="s">
        <v>1049</v>
      </c>
      <c r="B84" s="29">
        <v>1003040</v>
      </c>
    </row>
    <row r="85" spans="1:2" ht="17.25" thickBot="1" x14ac:dyDescent="0.35">
      <c r="A85" s="26" t="s">
        <v>2267</v>
      </c>
      <c r="B85" s="29"/>
    </row>
    <row r="86" spans="1:2" ht="17.25" thickBot="1" x14ac:dyDescent="0.35">
      <c r="A86" s="26" t="s">
        <v>1450</v>
      </c>
      <c r="B86" s="29">
        <v>1001760</v>
      </c>
    </row>
    <row r="87" spans="1:2" ht="17.25" thickBot="1" x14ac:dyDescent="0.35">
      <c r="A87" s="26" t="s">
        <v>1054</v>
      </c>
      <c r="B87" s="29">
        <v>1001350</v>
      </c>
    </row>
    <row r="88" spans="1:2" ht="17.25" thickBot="1" x14ac:dyDescent="0.35">
      <c r="A88" s="26" t="s">
        <v>1895</v>
      </c>
      <c r="B88" s="29"/>
    </row>
    <row r="89" spans="1:2" ht="17.25" thickBot="1" x14ac:dyDescent="0.35">
      <c r="A89" s="26" t="s">
        <v>2349</v>
      </c>
      <c r="B89" s="29">
        <v>1000200</v>
      </c>
    </row>
    <row r="90" spans="1:2" ht="17.25" thickBot="1" x14ac:dyDescent="0.35">
      <c r="A90" s="26" t="s">
        <v>1058</v>
      </c>
      <c r="B90" s="30">
        <v>1003720</v>
      </c>
    </row>
    <row r="91" spans="1:2" ht="17.25" thickBot="1" x14ac:dyDescent="0.35">
      <c r="A91" s="26" t="s">
        <v>1761</v>
      </c>
      <c r="B91" s="29">
        <v>1002400</v>
      </c>
    </row>
    <row r="92" spans="1:2" ht="17.25" thickBot="1" x14ac:dyDescent="0.35">
      <c r="A92" s="26" t="s">
        <v>1229</v>
      </c>
      <c r="B92" s="29">
        <v>1001400</v>
      </c>
    </row>
    <row r="93" spans="1:2" ht="17.25" thickBot="1" x14ac:dyDescent="0.35">
      <c r="A93" s="26" t="s">
        <v>2304</v>
      </c>
      <c r="B93" s="29"/>
    </row>
    <row r="94" spans="1:2" ht="17.25" thickBot="1" x14ac:dyDescent="0.35">
      <c r="A94" s="26" t="s">
        <v>2156</v>
      </c>
      <c r="B94" s="29">
        <v>1004180</v>
      </c>
    </row>
    <row r="95" spans="1:2" ht="17.25" thickBot="1" x14ac:dyDescent="0.35">
      <c r="A95" s="26" t="s">
        <v>1156</v>
      </c>
      <c r="B95" s="29">
        <v>1003380</v>
      </c>
    </row>
    <row r="96" spans="1:2" ht="17.25" thickBot="1" x14ac:dyDescent="0.35">
      <c r="A96" s="26" t="s">
        <v>2144</v>
      </c>
      <c r="B96" s="29">
        <v>1004100</v>
      </c>
    </row>
    <row r="97" spans="1:2" ht="17.25" thickBot="1" x14ac:dyDescent="0.35">
      <c r="A97" s="26" t="s">
        <v>1066</v>
      </c>
      <c r="B97" s="29"/>
    </row>
    <row r="98" spans="1:2" ht="17.25" thickBot="1" x14ac:dyDescent="0.35">
      <c r="A98" s="26" t="s">
        <v>828</v>
      </c>
      <c r="B98" s="29">
        <v>1005100</v>
      </c>
    </row>
    <row r="99" spans="1:2" ht="17.25" thickBot="1" x14ac:dyDescent="0.35">
      <c r="A99" s="26" t="s">
        <v>1951</v>
      </c>
      <c r="B99" s="29">
        <v>1005580</v>
      </c>
    </row>
    <row r="100" spans="1:2" ht="17.25" thickBot="1" x14ac:dyDescent="0.35">
      <c r="A100" s="26" t="s">
        <v>2105</v>
      </c>
      <c r="B100" s="29">
        <v>1003250</v>
      </c>
    </row>
    <row r="101" spans="1:2" ht="17.25" thickBot="1" x14ac:dyDescent="0.35">
      <c r="A101" s="26" t="s">
        <v>1073</v>
      </c>
      <c r="B101" s="29">
        <v>1000330</v>
      </c>
    </row>
    <row r="102" spans="1:2" ht="17.25" thickBot="1" x14ac:dyDescent="0.35">
      <c r="A102" s="26" t="s">
        <v>2296</v>
      </c>
      <c r="B102" s="30">
        <v>1001240</v>
      </c>
    </row>
    <row r="103" spans="1:2" ht="17.25" thickBot="1" x14ac:dyDescent="0.35">
      <c r="A103" s="26" t="s">
        <v>816</v>
      </c>
      <c r="B103" s="29">
        <v>1006400</v>
      </c>
    </row>
    <row r="104" spans="1:2" ht="17.25" thickBot="1" x14ac:dyDescent="0.35">
      <c r="A104" s="26" t="s">
        <v>1601</v>
      </c>
      <c r="B104" s="29">
        <v>1001200</v>
      </c>
    </row>
    <row r="105" spans="1:2" ht="17.25" thickBot="1" x14ac:dyDescent="0.35">
      <c r="A105" s="26" t="s">
        <v>1886</v>
      </c>
      <c r="B105" s="30">
        <v>1004790</v>
      </c>
    </row>
    <row r="106" spans="1:2" ht="17.25" thickBot="1" x14ac:dyDescent="0.35">
      <c r="A106" s="26" t="s">
        <v>1759</v>
      </c>
      <c r="B106" s="29">
        <v>1004220</v>
      </c>
    </row>
    <row r="107" spans="1:2" ht="17.25" thickBot="1" x14ac:dyDescent="0.35">
      <c r="A107" s="26" t="s">
        <v>2669</v>
      </c>
      <c r="B107" s="29">
        <v>1001400</v>
      </c>
    </row>
    <row r="108" spans="1:2" ht="17.25" thickBot="1" x14ac:dyDescent="0.35">
      <c r="A108" s="26" t="s">
        <v>1685</v>
      </c>
      <c r="B108" s="29"/>
    </row>
    <row r="109" spans="1:2" ht="17.25" thickBot="1" x14ac:dyDescent="0.35">
      <c r="A109" s="26" t="s">
        <v>1917</v>
      </c>
      <c r="B109" s="29">
        <v>1000500</v>
      </c>
    </row>
    <row r="110" spans="1:2" ht="17.25" thickBot="1" x14ac:dyDescent="0.35">
      <c r="A110" s="26" t="s">
        <v>1242</v>
      </c>
      <c r="B110" s="29">
        <v>1004480</v>
      </c>
    </row>
    <row r="111" spans="1:2" ht="17.25" thickBot="1" x14ac:dyDescent="0.35">
      <c r="A111" s="26" t="s">
        <v>2646</v>
      </c>
      <c r="B111" s="29">
        <v>1000600</v>
      </c>
    </row>
    <row r="112" spans="1:2" ht="17.25" thickBot="1" x14ac:dyDescent="0.35">
      <c r="A112" s="26" t="s">
        <v>498</v>
      </c>
      <c r="B112" s="29">
        <v>1002500</v>
      </c>
    </row>
    <row r="113" spans="1:2" ht="17.25" thickBot="1" x14ac:dyDescent="0.35">
      <c r="A113" s="26" t="s">
        <v>1456</v>
      </c>
      <c r="B113" s="29">
        <v>1003060</v>
      </c>
    </row>
    <row r="114" spans="1:2" ht="17.25" thickBot="1" x14ac:dyDescent="0.35">
      <c r="A114" s="26" t="s">
        <v>1535</v>
      </c>
      <c r="B114" s="29">
        <v>1002480</v>
      </c>
    </row>
    <row r="115" spans="1:2" ht="17.25" thickBot="1" x14ac:dyDescent="0.35">
      <c r="A115" s="26" t="s">
        <v>1986</v>
      </c>
      <c r="B115" s="29">
        <v>1005380</v>
      </c>
    </row>
    <row r="116" spans="1:2" ht="17.25" thickBot="1" x14ac:dyDescent="0.35">
      <c r="A116" s="26" t="s">
        <v>1719</v>
      </c>
      <c r="B116" s="29">
        <v>1001440</v>
      </c>
    </row>
    <row r="117" spans="1:2" ht="17.25" thickBot="1" x14ac:dyDescent="0.35">
      <c r="A117" s="26" t="s">
        <v>812</v>
      </c>
      <c r="B117" s="29">
        <v>1004440</v>
      </c>
    </row>
    <row r="118" spans="1:2" ht="17.25" thickBot="1" x14ac:dyDescent="0.35">
      <c r="A118" s="26" t="s">
        <v>1440</v>
      </c>
      <c r="B118" s="29">
        <v>1003450</v>
      </c>
    </row>
    <row r="119" spans="1:2" ht="17.25" thickBot="1" x14ac:dyDescent="0.35">
      <c r="A119" s="26" t="s">
        <v>1253</v>
      </c>
      <c r="B119" s="29">
        <v>1000980</v>
      </c>
    </row>
    <row r="120" spans="1:2" ht="17.25" thickBot="1" x14ac:dyDescent="0.35">
      <c r="A120" s="26" t="s">
        <v>2391</v>
      </c>
      <c r="B120" s="29">
        <v>1003300</v>
      </c>
    </row>
    <row r="121" spans="1:2" ht="17.25" thickBot="1" x14ac:dyDescent="0.35">
      <c r="A121" s="26" t="s">
        <v>2187</v>
      </c>
      <c r="B121" s="29">
        <v>1003020</v>
      </c>
    </row>
    <row r="122" spans="1:2" ht="17.25" thickBot="1" x14ac:dyDescent="0.35">
      <c r="A122" s="26" t="s">
        <v>1794</v>
      </c>
      <c r="B122" s="30">
        <v>1000400</v>
      </c>
    </row>
    <row r="123" spans="1:2" ht="17.25" thickBot="1" x14ac:dyDescent="0.35">
      <c r="A123" s="26" t="s">
        <v>535</v>
      </c>
      <c r="B123" s="29">
        <v>1000700</v>
      </c>
    </row>
    <row r="124" spans="1:2" ht="17.25" thickBot="1" x14ac:dyDescent="0.35">
      <c r="A124" s="26" t="s">
        <v>1207</v>
      </c>
      <c r="B124" s="29">
        <v>1002990</v>
      </c>
    </row>
    <row r="125" spans="1:2" ht="17.25" thickBot="1" x14ac:dyDescent="0.35">
      <c r="A125" s="26" t="s">
        <v>1594</v>
      </c>
      <c r="B125" s="29"/>
    </row>
    <row r="126" spans="1:2" ht="17.25" thickBot="1" x14ac:dyDescent="0.35">
      <c r="A126" s="26" t="s">
        <v>2283</v>
      </c>
      <c r="B126" s="29"/>
    </row>
    <row r="127" spans="1:2" ht="17.25" thickBot="1" x14ac:dyDescent="0.35">
      <c r="A127" s="26" t="s">
        <v>2266</v>
      </c>
      <c r="B127" s="29"/>
    </row>
    <row r="128" spans="1:2" ht="17.25" thickBot="1" x14ac:dyDescent="0.35">
      <c r="A128" s="26" t="s">
        <v>1438</v>
      </c>
      <c r="B128" s="29">
        <v>1004260</v>
      </c>
    </row>
    <row r="129" spans="1:2" ht="17.25" thickBot="1" x14ac:dyDescent="0.35">
      <c r="A129" s="26" t="s">
        <v>868</v>
      </c>
      <c r="B129" s="29">
        <v>1001800</v>
      </c>
    </row>
    <row r="130" spans="1:2" ht="17.25" thickBot="1" x14ac:dyDescent="0.35">
      <c r="A130" s="26" t="s">
        <v>1426</v>
      </c>
      <c r="B130" s="29">
        <v>1002460</v>
      </c>
    </row>
    <row r="131" spans="1:2" ht="17.25" thickBot="1" x14ac:dyDescent="0.35">
      <c r="A131" s="26" t="s">
        <v>2077</v>
      </c>
      <c r="B131" s="29">
        <v>1001680</v>
      </c>
    </row>
    <row r="132" spans="1:2" ht="17.25" thickBot="1" x14ac:dyDescent="0.35">
      <c r="A132" s="26" t="s">
        <v>2247</v>
      </c>
      <c r="B132" s="29">
        <v>1001930</v>
      </c>
    </row>
    <row r="133" spans="1:2" ht="17.25" thickBot="1" x14ac:dyDescent="0.35">
      <c r="A133" s="26" t="s">
        <v>1676</v>
      </c>
      <c r="B133" s="29">
        <v>1002100</v>
      </c>
    </row>
    <row r="134" spans="1:2" ht="17.25" thickBot="1" x14ac:dyDescent="0.35">
      <c r="A134" s="26" t="s">
        <v>1134</v>
      </c>
      <c r="B134" s="29">
        <v>1000450</v>
      </c>
    </row>
    <row r="135" spans="1:2" ht="17.25" thickBot="1" x14ac:dyDescent="0.35">
      <c r="A135" s="26" t="s">
        <v>870</v>
      </c>
      <c r="B135" s="29">
        <v>1001470</v>
      </c>
    </row>
    <row r="136" spans="1:2" ht="17.25" thickBot="1" x14ac:dyDescent="0.35">
      <c r="A136" s="26" t="s">
        <v>1805</v>
      </c>
      <c r="B136" s="29">
        <v>1001520</v>
      </c>
    </row>
    <row r="137" spans="1:2" ht="17.25" thickBot="1" x14ac:dyDescent="0.35">
      <c r="A137" s="26" t="s">
        <v>1116</v>
      </c>
      <c r="B137" s="29">
        <v>1006330</v>
      </c>
    </row>
    <row r="138" spans="1:2" ht="17.25" thickBot="1" x14ac:dyDescent="0.35">
      <c r="A138" s="26" t="s">
        <v>2189</v>
      </c>
      <c r="B138" s="29">
        <v>1000980</v>
      </c>
    </row>
    <row r="139" spans="1:2" ht="17.25" thickBot="1" x14ac:dyDescent="0.35">
      <c r="A139" s="26" t="s">
        <v>1597</v>
      </c>
      <c r="B139" s="29">
        <v>1002700</v>
      </c>
    </row>
    <row r="140" spans="1:2" ht="17.25" thickBot="1" x14ac:dyDescent="0.35">
      <c r="A140" s="26" t="s">
        <v>1124</v>
      </c>
      <c r="B140" s="29">
        <v>1003560</v>
      </c>
    </row>
    <row r="141" spans="1:2" ht="17.25" thickBot="1" x14ac:dyDescent="0.35">
      <c r="A141" s="26" t="s">
        <v>892</v>
      </c>
      <c r="B141" s="29">
        <v>1006650</v>
      </c>
    </row>
    <row r="142" spans="1:2" ht="17.25" thickBot="1" x14ac:dyDescent="0.35">
      <c r="A142" s="26" t="s">
        <v>1320</v>
      </c>
      <c r="B142" s="29">
        <v>1011680</v>
      </c>
    </row>
    <row r="143" spans="1:2" ht="17.25" thickBot="1" x14ac:dyDescent="0.35">
      <c r="A143" s="26" t="s">
        <v>1501</v>
      </c>
      <c r="B143" s="29">
        <v>1007000</v>
      </c>
    </row>
    <row r="144" spans="1:2" ht="17.25" thickBot="1" x14ac:dyDescent="0.35">
      <c r="A144" s="26" t="s">
        <v>2129</v>
      </c>
      <c r="B144" s="29">
        <v>1005300</v>
      </c>
    </row>
    <row r="145" spans="1:2" ht="17.25" thickBot="1" x14ac:dyDescent="0.35">
      <c r="A145" s="26" t="s">
        <v>1857</v>
      </c>
      <c r="B145" s="29">
        <v>1003700</v>
      </c>
    </row>
    <row r="146" spans="1:2" ht="17.25" thickBot="1" x14ac:dyDescent="0.35">
      <c r="A146" s="26" t="s">
        <v>1326</v>
      </c>
      <c r="B146" s="29">
        <v>1002900</v>
      </c>
    </row>
    <row r="147" spans="1:2" ht="17.25" thickBot="1" x14ac:dyDescent="0.35">
      <c r="A147" s="26" t="s">
        <v>536</v>
      </c>
      <c r="B147" s="29"/>
    </row>
    <row r="148" spans="1:2" ht="17.25" thickBot="1" x14ac:dyDescent="0.35">
      <c r="A148" s="26" t="s">
        <v>1086</v>
      </c>
      <c r="B148" s="29">
        <v>1006850</v>
      </c>
    </row>
    <row r="149" spans="1:2" ht="17.25" thickBot="1" x14ac:dyDescent="0.35">
      <c r="A149" s="26" t="s">
        <v>1363</v>
      </c>
      <c r="B149" s="29">
        <v>1002320</v>
      </c>
    </row>
    <row r="150" spans="1:2" ht="17.25" thickBot="1" x14ac:dyDescent="0.35">
      <c r="A150" s="26" t="s">
        <v>534</v>
      </c>
      <c r="B150" s="30">
        <v>1007400</v>
      </c>
    </row>
    <row r="151" spans="1:2" ht="17.25" thickBot="1" x14ac:dyDescent="0.35">
      <c r="A151" s="26" t="s">
        <v>2334</v>
      </c>
      <c r="B151" s="29"/>
    </row>
    <row r="152" spans="1:2" ht="17.25" thickBot="1" x14ac:dyDescent="0.35">
      <c r="A152" s="26" t="s">
        <v>2236</v>
      </c>
      <c r="B152" s="29">
        <v>1003280</v>
      </c>
    </row>
    <row r="153" spans="1:2" ht="17.25" thickBot="1" x14ac:dyDescent="0.35">
      <c r="A153" s="26" t="s">
        <v>1625</v>
      </c>
      <c r="B153" s="29">
        <v>1005750</v>
      </c>
    </row>
    <row r="154" spans="1:2" ht="17.25" thickBot="1" x14ac:dyDescent="0.35">
      <c r="A154" s="26" t="s">
        <v>1553</v>
      </c>
      <c r="B154" s="29">
        <v>1004500</v>
      </c>
    </row>
    <row r="155" spans="1:2" ht="17.25" thickBot="1" x14ac:dyDescent="0.35">
      <c r="A155" s="26" t="s">
        <v>2219</v>
      </c>
      <c r="B155" s="29">
        <v>1006340</v>
      </c>
    </row>
    <row r="156" spans="1:2" ht="17.25" thickBot="1" x14ac:dyDescent="0.35">
      <c r="A156" s="26" t="s">
        <v>911</v>
      </c>
      <c r="B156" s="29">
        <v>1001190</v>
      </c>
    </row>
    <row r="157" spans="1:2" ht="17.25" thickBot="1" x14ac:dyDescent="0.35">
      <c r="A157" s="26" t="s">
        <v>597</v>
      </c>
      <c r="B157" s="29">
        <v>1004280</v>
      </c>
    </row>
    <row r="158" spans="1:2" ht="17.25" thickBot="1" x14ac:dyDescent="0.35">
      <c r="A158" s="26" t="s">
        <v>297</v>
      </c>
      <c r="B158" s="29">
        <v>1004600</v>
      </c>
    </row>
    <row r="159" spans="1:2" ht="17.25" thickBot="1" x14ac:dyDescent="0.35">
      <c r="A159" s="26" t="s">
        <v>1721</v>
      </c>
      <c r="B159" s="29">
        <v>1004800</v>
      </c>
    </row>
    <row r="160" spans="1:2" ht="17.25" thickBot="1" x14ac:dyDescent="0.35">
      <c r="A160" s="26" t="s">
        <v>2297</v>
      </c>
      <c r="B160" s="29">
        <v>1002820</v>
      </c>
    </row>
    <row r="161" spans="1:2" ht="17.25" thickBot="1" x14ac:dyDescent="0.35">
      <c r="A161" s="26" t="s">
        <v>2412</v>
      </c>
      <c r="B161" s="30">
        <v>1004500</v>
      </c>
    </row>
    <row r="162" spans="1:2" ht="17.25" thickBot="1" x14ac:dyDescent="0.35">
      <c r="A162" s="26" t="s">
        <v>2326</v>
      </c>
      <c r="B162" s="29"/>
    </row>
    <row r="163" spans="1:2" ht="17.25" thickBot="1" x14ac:dyDescent="0.35">
      <c r="A163" s="26" t="s">
        <v>1265</v>
      </c>
      <c r="B163" s="29">
        <v>1000620</v>
      </c>
    </row>
    <row r="164" spans="1:2" ht="17.25" thickBot="1" x14ac:dyDescent="0.35">
      <c r="A164" s="26" t="s">
        <v>1138</v>
      </c>
      <c r="B164" s="29">
        <v>1001100</v>
      </c>
    </row>
    <row r="165" spans="1:2" ht="17.25" thickBot="1" x14ac:dyDescent="0.35">
      <c r="A165" s="26" t="s">
        <v>2135</v>
      </c>
      <c r="B165" s="29">
        <v>1006300</v>
      </c>
    </row>
    <row r="166" spans="1:2" ht="17.25" thickBot="1" x14ac:dyDescent="0.35">
      <c r="A166" s="26" t="s">
        <v>2250</v>
      </c>
      <c r="B166" s="29">
        <v>1001600</v>
      </c>
    </row>
    <row r="167" spans="1:2" ht="17.25" thickBot="1" x14ac:dyDescent="0.35">
      <c r="A167" s="26" t="s">
        <v>2158</v>
      </c>
      <c r="B167" s="29">
        <v>1003760</v>
      </c>
    </row>
    <row r="168" spans="1:2" ht="17.25" thickBot="1" x14ac:dyDescent="0.35">
      <c r="A168" s="26" t="s">
        <v>1808</v>
      </c>
      <c r="B168" s="29">
        <v>1003270</v>
      </c>
    </row>
    <row r="169" spans="1:2" ht="17.25" thickBot="1" x14ac:dyDescent="0.35">
      <c r="A169" s="26" t="s">
        <v>636</v>
      </c>
      <c r="B169" s="30">
        <v>1003720</v>
      </c>
    </row>
    <row r="170" spans="1:2" ht="17.25" thickBot="1" x14ac:dyDescent="0.35">
      <c r="A170" s="26" t="s">
        <v>1927</v>
      </c>
      <c r="B170" s="29">
        <v>1002680</v>
      </c>
    </row>
    <row r="171" spans="1:2" ht="17.25" thickBot="1" x14ac:dyDescent="0.35">
      <c r="A171" s="26" t="s">
        <v>1212</v>
      </c>
      <c r="B171" s="29"/>
    </row>
    <row r="172" spans="1:2" ht="17.25" thickBot="1" x14ac:dyDescent="0.35">
      <c r="A172" s="26" t="s">
        <v>829</v>
      </c>
      <c r="B172" s="29">
        <v>1000980</v>
      </c>
    </row>
    <row r="173" spans="1:2" ht="17.25" thickBot="1" x14ac:dyDescent="0.35">
      <c r="A173" s="26" t="s">
        <v>2088</v>
      </c>
      <c r="B173" s="29">
        <v>1007080</v>
      </c>
    </row>
    <row r="174" spans="1:2" ht="17.25" thickBot="1" x14ac:dyDescent="0.35">
      <c r="A174" s="26" t="s">
        <v>1255</v>
      </c>
      <c r="B174" s="29">
        <v>1003450</v>
      </c>
    </row>
    <row r="175" spans="1:2" ht="17.25" thickBot="1" x14ac:dyDescent="0.35">
      <c r="A175" s="26" t="s">
        <v>1993</v>
      </c>
      <c r="B175" s="29">
        <v>1001600</v>
      </c>
    </row>
    <row r="176" spans="1:2" ht="17.25" thickBot="1" x14ac:dyDescent="0.35">
      <c r="A176" s="26" t="s">
        <v>1271</v>
      </c>
      <c r="B176" s="29"/>
    </row>
    <row r="177" spans="1:2" ht="17.25" thickBot="1" x14ac:dyDescent="0.35">
      <c r="A177" s="26" t="s">
        <v>1273</v>
      </c>
      <c r="B177" s="29">
        <v>1003300</v>
      </c>
    </row>
    <row r="178" spans="1:2" ht="17.25" thickBot="1" x14ac:dyDescent="0.35">
      <c r="A178" s="26" t="s">
        <v>560</v>
      </c>
      <c r="B178" s="29">
        <v>1004460</v>
      </c>
    </row>
    <row r="179" spans="1:2" ht="17.25" thickBot="1" x14ac:dyDescent="0.35">
      <c r="A179" s="26" t="s">
        <v>917</v>
      </c>
      <c r="B179" s="29">
        <v>1002260</v>
      </c>
    </row>
    <row r="180" spans="1:2" ht="17.25" thickBot="1" x14ac:dyDescent="0.35">
      <c r="A180" s="26" t="s">
        <v>1278</v>
      </c>
      <c r="B180" s="29">
        <v>1004980</v>
      </c>
    </row>
    <row r="181" spans="1:2" ht="17.25" thickBot="1" x14ac:dyDescent="0.35">
      <c r="A181" s="26" t="s">
        <v>2462</v>
      </c>
      <c r="B181" s="29">
        <v>1004380</v>
      </c>
    </row>
    <row r="182" spans="1:2" ht="17.25" thickBot="1" x14ac:dyDescent="0.35">
      <c r="A182" s="26" t="s">
        <v>1778</v>
      </c>
      <c r="B182" s="29">
        <v>1004600</v>
      </c>
    </row>
    <row r="183" spans="1:2" ht="17.25" thickBot="1" x14ac:dyDescent="0.35">
      <c r="A183" s="26" t="s">
        <v>1590</v>
      </c>
      <c r="B183" s="29">
        <v>1006700</v>
      </c>
    </row>
    <row r="184" spans="1:2" ht="17.25" thickBot="1" x14ac:dyDescent="0.35">
      <c r="A184" s="26" t="s">
        <v>890</v>
      </c>
      <c r="B184" s="30">
        <v>1003940</v>
      </c>
    </row>
    <row r="185" spans="1:2" ht="17.25" thickBot="1" x14ac:dyDescent="0.35">
      <c r="A185" s="26" t="s">
        <v>1244</v>
      </c>
      <c r="B185" s="29">
        <v>1003320</v>
      </c>
    </row>
    <row r="186" spans="1:2" ht="17.25" thickBot="1" x14ac:dyDescent="0.35">
      <c r="A186" s="26" t="s">
        <v>1776</v>
      </c>
      <c r="B186" s="29"/>
    </row>
    <row r="187" spans="1:2" ht="17.25" thickBot="1" x14ac:dyDescent="0.35">
      <c r="A187" s="26" t="s">
        <v>507</v>
      </c>
      <c r="B187" s="29">
        <v>1003570</v>
      </c>
    </row>
    <row r="188" spans="1:2" ht="17.25" thickBot="1" x14ac:dyDescent="0.35">
      <c r="A188" s="26" t="s">
        <v>1832</v>
      </c>
      <c r="B188" s="29"/>
    </row>
    <row r="189" spans="1:2" ht="17.25" thickBot="1" x14ac:dyDescent="0.35">
      <c r="A189" s="26" t="s">
        <v>291</v>
      </c>
      <c r="B189" s="29">
        <v>1000700</v>
      </c>
    </row>
    <row r="190" spans="1:2" ht="17.25" thickBot="1" x14ac:dyDescent="0.35">
      <c r="A190" s="26" t="s">
        <v>1140</v>
      </c>
      <c r="B190" s="29">
        <v>1001970</v>
      </c>
    </row>
    <row r="191" spans="1:2" ht="17.25" thickBot="1" x14ac:dyDescent="0.35">
      <c r="A191" s="26" t="s">
        <v>1936</v>
      </c>
      <c r="B191" s="29">
        <v>1003860</v>
      </c>
    </row>
    <row r="192" spans="1:2" ht="17.25" thickBot="1" x14ac:dyDescent="0.35">
      <c r="A192" s="26" t="s">
        <v>1890</v>
      </c>
      <c r="B192" s="29">
        <v>1000280</v>
      </c>
    </row>
    <row r="193" spans="1:2" ht="17.25" thickBot="1" x14ac:dyDescent="0.35">
      <c r="A193" s="26" t="s">
        <v>1702</v>
      </c>
      <c r="B193" s="29">
        <v>1004620</v>
      </c>
    </row>
    <row r="194" spans="1:2" ht="17.25" thickBot="1" x14ac:dyDescent="0.35">
      <c r="A194" s="26" t="s">
        <v>2035</v>
      </c>
      <c r="B194" s="29">
        <v>1003920</v>
      </c>
    </row>
    <row r="195" spans="1:2" ht="17.25" thickBot="1" x14ac:dyDescent="0.35">
      <c r="A195" s="26" t="s">
        <v>1944</v>
      </c>
      <c r="B195" s="29">
        <v>1001670</v>
      </c>
    </row>
    <row r="196" spans="1:2" ht="17.25" thickBot="1" x14ac:dyDescent="0.35">
      <c r="A196" s="26" t="s">
        <v>1261</v>
      </c>
      <c r="B196" s="29">
        <v>1001520</v>
      </c>
    </row>
    <row r="197" spans="1:2" ht="17.25" thickBot="1" x14ac:dyDescent="0.35">
      <c r="A197" s="26" t="s">
        <v>1743</v>
      </c>
      <c r="B197" s="29">
        <v>1001800</v>
      </c>
    </row>
    <row r="198" spans="1:2" ht="17.25" thickBot="1" x14ac:dyDescent="0.35">
      <c r="A198" s="26" t="s">
        <v>2124</v>
      </c>
      <c r="B198" s="29">
        <v>1003290</v>
      </c>
    </row>
    <row r="199" spans="1:2" ht="17.25" thickBot="1" x14ac:dyDescent="0.35">
      <c r="A199" s="26" t="s">
        <v>935</v>
      </c>
      <c r="B199" s="29">
        <v>1006500</v>
      </c>
    </row>
    <row r="200" spans="1:2" ht="17.25" thickBot="1" x14ac:dyDescent="0.35">
      <c r="A200" s="26" t="s">
        <v>1698</v>
      </c>
      <c r="B200" s="29">
        <v>1002850</v>
      </c>
    </row>
    <row r="201" spans="1:2" ht="17.25" thickBot="1" x14ac:dyDescent="0.35">
      <c r="A201" s="26" t="s">
        <v>1310</v>
      </c>
      <c r="B201" s="29">
        <v>1004810</v>
      </c>
    </row>
    <row r="202" spans="1:2" ht="17.25" thickBot="1" x14ac:dyDescent="0.35">
      <c r="A202" s="26" t="s">
        <v>1308</v>
      </c>
      <c r="B202" s="29"/>
    </row>
    <row r="203" spans="1:2" ht="17.25" thickBot="1" x14ac:dyDescent="0.35">
      <c r="A203" s="26" t="s">
        <v>566</v>
      </c>
      <c r="B203" s="29">
        <v>1006400</v>
      </c>
    </row>
    <row r="204" spans="1:2" ht="17.25" thickBot="1" x14ac:dyDescent="0.35">
      <c r="A204" s="26" t="s">
        <v>290</v>
      </c>
      <c r="B204" s="29">
        <v>1006470</v>
      </c>
    </row>
    <row r="205" spans="1:2" ht="17.25" thickBot="1" x14ac:dyDescent="0.35">
      <c r="A205" s="26" t="s">
        <v>1314</v>
      </c>
      <c r="B205" s="29">
        <v>1004050</v>
      </c>
    </row>
    <row r="206" spans="1:2" ht="17.25" thickBot="1" x14ac:dyDescent="0.35">
      <c r="A206" s="26" t="s">
        <v>2197</v>
      </c>
      <c r="B206" s="30">
        <v>1000500</v>
      </c>
    </row>
    <row r="207" spans="1:2" ht="17.25" thickBot="1" x14ac:dyDescent="0.35">
      <c r="A207" s="26" t="s">
        <v>2006</v>
      </c>
      <c r="B207" s="29">
        <v>1002300</v>
      </c>
    </row>
    <row r="208" spans="1:2" ht="17.25" thickBot="1" x14ac:dyDescent="0.35">
      <c r="A208" s="26" t="s">
        <v>2059</v>
      </c>
      <c r="B208" s="29">
        <v>1001370</v>
      </c>
    </row>
    <row r="209" spans="1:2" ht="17.25" thickBot="1" x14ac:dyDescent="0.35">
      <c r="A209" s="26" t="s">
        <v>1654</v>
      </c>
      <c r="B209" s="29">
        <v>1006750</v>
      </c>
    </row>
    <row r="210" spans="1:2" ht="17.25" thickBot="1" x14ac:dyDescent="0.35">
      <c r="A210" s="26" t="s">
        <v>804</v>
      </c>
      <c r="B210" s="29">
        <v>1007370</v>
      </c>
    </row>
    <row r="211" spans="1:2" ht="17.25" thickBot="1" x14ac:dyDescent="0.35">
      <c r="A211" s="26" t="s">
        <v>1318</v>
      </c>
      <c r="B211" s="29">
        <v>1006640</v>
      </c>
    </row>
    <row r="212" spans="1:2" ht="17.25" thickBot="1" x14ac:dyDescent="0.35">
      <c r="A212" s="26" t="s">
        <v>1796</v>
      </c>
      <c r="B212" s="29">
        <v>1004700</v>
      </c>
    </row>
    <row r="213" spans="1:2" ht="17.25" thickBot="1" x14ac:dyDescent="0.35">
      <c r="A213" s="26" t="s">
        <v>1542</v>
      </c>
      <c r="B213" s="29">
        <v>1000870</v>
      </c>
    </row>
    <row r="214" spans="1:2" ht="17.25" thickBot="1" x14ac:dyDescent="0.35">
      <c r="A214" s="26" t="s">
        <v>2327</v>
      </c>
      <c r="B214" s="29"/>
    </row>
    <row r="215" spans="1:2" ht="17.25" thickBot="1" x14ac:dyDescent="0.35">
      <c r="A215" s="26" t="s">
        <v>1365</v>
      </c>
      <c r="B215" s="30">
        <v>1000250</v>
      </c>
    </row>
    <row r="216" spans="1:2" ht="17.25" thickBot="1" x14ac:dyDescent="0.35">
      <c r="A216" s="26" t="s">
        <v>1334</v>
      </c>
      <c r="B216" s="30">
        <v>1002110</v>
      </c>
    </row>
    <row r="217" spans="1:2" ht="17.25" thickBot="1" x14ac:dyDescent="0.35">
      <c r="A217" s="26" t="s">
        <v>1129</v>
      </c>
      <c r="B217" s="29">
        <v>1002800</v>
      </c>
    </row>
    <row r="218" spans="1:2" ht="17.25" thickBot="1" x14ac:dyDescent="0.35">
      <c r="A218" s="26" t="s">
        <v>2038</v>
      </c>
      <c r="B218" s="29">
        <v>1001500</v>
      </c>
    </row>
    <row r="219" spans="1:2" ht="17.25" thickBot="1" x14ac:dyDescent="0.35">
      <c r="A219" s="26" t="s">
        <v>2212</v>
      </c>
      <c r="B219" s="29">
        <v>1000900</v>
      </c>
    </row>
    <row r="220" spans="1:2" ht="17.25" thickBot="1" x14ac:dyDescent="0.35">
      <c r="A220" s="26" t="s">
        <v>1826</v>
      </c>
      <c r="B220" s="30">
        <v>1000900</v>
      </c>
    </row>
    <row r="221" spans="1:2" ht="17.25" thickBot="1" x14ac:dyDescent="0.35">
      <c r="A221" s="26" t="s">
        <v>585</v>
      </c>
      <c r="B221" s="29">
        <v>1004100</v>
      </c>
    </row>
    <row r="222" spans="1:2" ht="17.25" thickBot="1" x14ac:dyDescent="0.35">
      <c r="A222" s="26" t="s">
        <v>2151</v>
      </c>
      <c r="B222" s="29">
        <v>1003440</v>
      </c>
    </row>
    <row r="223" spans="1:2" ht="17.25" thickBot="1" x14ac:dyDescent="0.35">
      <c r="A223" s="26" t="s">
        <v>518</v>
      </c>
      <c r="B223" s="29">
        <v>1004210</v>
      </c>
    </row>
    <row r="224" spans="1:2" ht="17.25" thickBot="1" x14ac:dyDescent="0.35">
      <c r="A224" s="26" t="s">
        <v>1355</v>
      </c>
      <c r="B224" s="29">
        <v>1004860</v>
      </c>
    </row>
    <row r="225" spans="1:2" ht="17.25" thickBot="1" x14ac:dyDescent="0.35">
      <c r="A225" s="26" t="s">
        <v>1414</v>
      </c>
      <c r="B225" s="29">
        <v>1004160</v>
      </c>
    </row>
    <row r="226" spans="1:2" ht="17.25" thickBot="1" x14ac:dyDescent="0.35">
      <c r="A226" s="26" t="s">
        <v>1386</v>
      </c>
      <c r="B226" s="29">
        <v>1000100</v>
      </c>
    </row>
    <row r="227" spans="1:2" ht="17.25" thickBot="1" x14ac:dyDescent="0.35">
      <c r="A227" s="26" t="s">
        <v>1774</v>
      </c>
      <c r="B227" s="29">
        <v>1003200</v>
      </c>
    </row>
    <row r="228" spans="1:2" ht="17.25" thickBot="1" x14ac:dyDescent="0.35">
      <c r="A228" s="26" t="s">
        <v>1342</v>
      </c>
      <c r="B228" s="29">
        <v>1000810</v>
      </c>
    </row>
    <row r="229" spans="1:2" ht="17.25" thickBot="1" x14ac:dyDescent="0.35">
      <c r="A229" s="26" t="s">
        <v>544</v>
      </c>
      <c r="B229" s="29">
        <v>1002950</v>
      </c>
    </row>
    <row r="230" spans="1:2" ht="17.25" thickBot="1" x14ac:dyDescent="0.35">
      <c r="A230" s="26" t="s">
        <v>558</v>
      </c>
      <c r="B230" s="30">
        <v>1006150</v>
      </c>
    </row>
    <row r="231" spans="1:2" ht="17.25" thickBot="1" x14ac:dyDescent="0.35">
      <c r="A231" s="26" t="s">
        <v>1812</v>
      </c>
      <c r="B231" s="29">
        <v>1008700</v>
      </c>
    </row>
    <row r="232" spans="1:2" ht="17.25" thickBot="1" x14ac:dyDescent="0.35">
      <c r="A232" s="26" t="s">
        <v>524</v>
      </c>
      <c r="B232" s="29">
        <v>1006200</v>
      </c>
    </row>
    <row r="233" spans="1:2" ht="17.25" thickBot="1" x14ac:dyDescent="0.35">
      <c r="A233" s="26" t="s">
        <v>1606</v>
      </c>
      <c r="B233" s="29">
        <v>1005020</v>
      </c>
    </row>
    <row r="234" spans="1:2" ht="17.25" thickBot="1" x14ac:dyDescent="0.35">
      <c r="A234" s="26" t="s">
        <v>619</v>
      </c>
      <c r="B234" s="29">
        <v>1000640</v>
      </c>
    </row>
    <row r="235" spans="1:2" ht="17.25" thickBot="1" x14ac:dyDescent="0.35">
      <c r="A235" s="26" t="s">
        <v>2193</v>
      </c>
      <c r="B235" s="29">
        <v>1007200</v>
      </c>
    </row>
    <row r="236" spans="1:2" ht="17.25" thickBot="1" x14ac:dyDescent="0.35">
      <c r="A236" s="26" t="s">
        <v>1312</v>
      </c>
      <c r="B236" s="29">
        <v>1000140</v>
      </c>
    </row>
    <row r="237" spans="1:2" ht="17.25" thickBot="1" x14ac:dyDescent="0.35">
      <c r="A237" s="26" t="s">
        <v>1377</v>
      </c>
      <c r="B237" s="29">
        <v>1000800</v>
      </c>
    </row>
    <row r="238" spans="1:2" ht="17.25" thickBot="1" x14ac:dyDescent="0.35">
      <c r="A238" s="26" t="s">
        <v>1533</v>
      </c>
      <c r="B238" s="29">
        <v>1002200</v>
      </c>
    </row>
    <row r="239" spans="1:2" ht="17.25" thickBot="1" x14ac:dyDescent="0.35">
      <c r="A239" s="26" t="s">
        <v>1830</v>
      </c>
      <c r="B239" s="29">
        <v>1000600</v>
      </c>
    </row>
    <row r="240" spans="1:2" ht="17.25" thickBot="1" x14ac:dyDescent="0.35">
      <c r="A240" s="26" t="s">
        <v>1586</v>
      </c>
      <c r="B240" s="29">
        <v>1002130</v>
      </c>
    </row>
    <row r="241" spans="1:2" ht="17.25" thickBot="1" x14ac:dyDescent="0.35">
      <c r="A241" s="26" t="s">
        <v>567</v>
      </c>
      <c r="B241" s="29">
        <v>1001350</v>
      </c>
    </row>
    <row r="242" spans="1:2" ht="17.25" thickBot="1" x14ac:dyDescent="0.35">
      <c r="A242" s="26" t="s">
        <v>1391</v>
      </c>
      <c r="B242" s="30">
        <v>1003320</v>
      </c>
    </row>
    <row r="243" spans="1:2" ht="17.25" thickBot="1" x14ac:dyDescent="0.35">
      <c r="A243" s="26" t="s">
        <v>561</v>
      </c>
      <c r="B243" s="29"/>
    </row>
    <row r="244" spans="1:2" ht="17.25" thickBot="1" x14ac:dyDescent="0.35">
      <c r="A244" s="26" t="s">
        <v>2454</v>
      </c>
      <c r="B244" s="29">
        <v>1001600</v>
      </c>
    </row>
    <row r="245" spans="1:2" ht="17.25" thickBot="1" x14ac:dyDescent="0.35">
      <c r="A245" s="26" t="s">
        <v>2455</v>
      </c>
      <c r="B245" s="29">
        <v>1005090</v>
      </c>
    </row>
    <row r="246" spans="1:2" ht="17.25" thickBot="1" x14ac:dyDescent="0.35">
      <c r="A246" s="26" t="s">
        <v>2652</v>
      </c>
      <c r="B246" s="29">
        <v>1002460</v>
      </c>
    </row>
    <row r="247" spans="1:2" ht="17.25" thickBot="1" x14ac:dyDescent="0.35">
      <c r="A247" s="26" t="s">
        <v>1397</v>
      </c>
      <c r="B247" s="29">
        <v>1005240</v>
      </c>
    </row>
    <row r="248" spans="1:2" ht="17.25" thickBot="1" x14ac:dyDescent="0.35">
      <c r="A248" s="26" t="s">
        <v>2538</v>
      </c>
      <c r="B248" s="29">
        <v>1005410</v>
      </c>
    </row>
    <row r="249" spans="1:2" ht="17.25" thickBot="1" x14ac:dyDescent="0.35">
      <c r="A249" s="26" t="s">
        <v>2300</v>
      </c>
      <c r="B249" s="29"/>
    </row>
    <row r="250" spans="1:2" ht="17.25" thickBot="1" x14ac:dyDescent="0.35">
      <c r="A250" s="26" t="s">
        <v>1956</v>
      </c>
      <c r="B250" s="30">
        <v>1004020</v>
      </c>
    </row>
    <row r="251" spans="1:2" ht="17.25" thickBot="1" x14ac:dyDescent="0.35">
      <c r="A251" s="26" t="s">
        <v>1658</v>
      </c>
      <c r="B251" s="29">
        <v>1002940</v>
      </c>
    </row>
    <row r="252" spans="1:2" ht="17.25" thickBot="1" x14ac:dyDescent="0.35">
      <c r="A252" s="26" t="s">
        <v>513</v>
      </c>
      <c r="B252" s="29">
        <v>1006450</v>
      </c>
    </row>
    <row r="253" spans="1:2" ht="17.25" thickBot="1" x14ac:dyDescent="0.35">
      <c r="A253" s="26" t="s">
        <v>833</v>
      </c>
      <c r="B253" s="29">
        <v>1001980</v>
      </c>
    </row>
    <row r="254" spans="1:2" ht="17.25" thickBot="1" x14ac:dyDescent="0.35">
      <c r="A254" s="26" t="s">
        <v>1224</v>
      </c>
      <c r="B254" s="29">
        <v>1001530</v>
      </c>
    </row>
    <row r="255" spans="1:2" ht="17.25" thickBot="1" x14ac:dyDescent="0.35">
      <c r="A255" s="26" t="s">
        <v>2179</v>
      </c>
      <c r="B255" s="29">
        <v>1004720</v>
      </c>
    </row>
    <row r="256" spans="1:2" ht="17.25" thickBot="1" x14ac:dyDescent="0.35">
      <c r="A256" s="26" t="s">
        <v>2321</v>
      </c>
      <c r="B256" s="29">
        <v>1000180</v>
      </c>
    </row>
    <row r="257" spans="1:2" ht="17.25" thickBot="1" x14ac:dyDescent="0.35">
      <c r="A257" s="26" t="s">
        <v>2309</v>
      </c>
      <c r="B257" s="30">
        <v>1001740</v>
      </c>
    </row>
    <row r="258" spans="1:2" ht="17.25" thickBot="1" x14ac:dyDescent="0.35">
      <c r="A258" s="26" t="s">
        <v>497</v>
      </c>
      <c r="B258" s="29">
        <v>1002800</v>
      </c>
    </row>
    <row r="259" spans="1:2" ht="17.25" thickBot="1" x14ac:dyDescent="0.35">
      <c r="A259" s="26" t="s">
        <v>1405</v>
      </c>
      <c r="B259" s="29"/>
    </row>
    <row r="260" spans="1:2" ht="17.25" thickBot="1" x14ac:dyDescent="0.35">
      <c r="A260" s="26" t="s">
        <v>1892</v>
      </c>
      <c r="B260" s="29">
        <v>1002700</v>
      </c>
    </row>
    <row r="261" spans="1:2" ht="17.25" thickBot="1" x14ac:dyDescent="0.35">
      <c r="A261" s="26" t="s">
        <v>1588</v>
      </c>
      <c r="B261" s="29">
        <v>1002240</v>
      </c>
    </row>
    <row r="262" spans="1:2" ht="17.25" thickBot="1" x14ac:dyDescent="0.35">
      <c r="A262" s="26" t="s">
        <v>1814</v>
      </c>
      <c r="B262" s="29">
        <v>1006700</v>
      </c>
    </row>
    <row r="263" spans="1:2" ht="17.25" thickBot="1" x14ac:dyDescent="0.35">
      <c r="A263" s="26" t="s">
        <v>2026</v>
      </c>
      <c r="B263" s="30">
        <v>1001240</v>
      </c>
    </row>
    <row r="264" spans="1:2" ht="17.25" thickBot="1" x14ac:dyDescent="0.35">
      <c r="A264" s="26" t="s">
        <v>1529</v>
      </c>
      <c r="B264" s="29">
        <v>1002900</v>
      </c>
    </row>
    <row r="265" spans="1:2" ht="17.25" thickBot="1" x14ac:dyDescent="0.35">
      <c r="A265" s="26" t="s">
        <v>963</v>
      </c>
      <c r="B265" s="29"/>
    </row>
    <row r="266" spans="1:2" ht="17.25" thickBot="1" x14ac:dyDescent="0.35">
      <c r="A266" s="26" t="s">
        <v>2305</v>
      </c>
      <c r="B266" s="29"/>
    </row>
    <row r="267" spans="1:2" ht="17.25" thickBot="1" x14ac:dyDescent="0.35">
      <c r="A267" s="26" t="s">
        <v>1527</v>
      </c>
      <c r="B267" s="29">
        <v>1000950</v>
      </c>
    </row>
    <row r="268" spans="1:2" ht="17.25" thickBot="1" x14ac:dyDescent="0.35">
      <c r="A268" s="26" t="s">
        <v>1214</v>
      </c>
      <c r="B268" s="29">
        <v>1000320</v>
      </c>
    </row>
    <row r="269" spans="1:2" ht="17.25" thickBot="1" x14ac:dyDescent="0.35">
      <c r="A269" s="26" t="s">
        <v>1175</v>
      </c>
      <c r="B269" s="29">
        <v>1001000</v>
      </c>
    </row>
    <row r="270" spans="1:2" ht="17.25" thickBot="1" x14ac:dyDescent="0.35">
      <c r="A270" s="26" t="s">
        <v>1127</v>
      </c>
      <c r="B270" s="29">
        <v>1003950</v>
      </c>
    </row>
    <row r="271" spans="1:2" ht="17.25" thickBot="1" x14ac:dyDescent="0.35">
      <c r="A271" s="26" t="s">
        <v>1616</v>
      </c>
      <c r="B271" s="29">
        <v>1001920</v>
      </c>
    </row>
    <row r="272" spans="1:2" ht="17.25" thickBot="1" x14ac:dyDescent="0.35">
      <c r="A272" s="26" t="s">
        <v>2601</v>
      </c>
      <c r="B272" s="29">
        <v>1002660</v>
      </c>
    </row>
    <row r="273" spans="1:2" ht="17.25" thickBot="1" x14ac:dyDescent="0.35">
      <c r="A273" s="26" t="s">
        <v>2527</v>
      </c>
      <c r="B273" s="29">
        <v>1001650</v>
      </c>
    </row>
    <row r="274" spans="1:2" ht="17.25" thickBot="1" x14ac:dyDescent="0.35">
      <c r="A274" s="26" t="s">
        <v>1897</v>
      </c>
      <c r="B274" s="29">
        <v>1002090</v>
      </c>
    </row>
    <row r="275" spans="1:2" ht="17.25" thickBot="1" x14ac:dyDescent="0.35">
      <c r="A275" s="26" t="s">
        <v>628</v>
      </c>
      <c r="B275" s="29">
        <v>1003700</v>
      </c>
    </row>
    <row r="276" spans="1:2" ht="17.25" thickBot="1" x14ac:dyDescent="0.35">
      <c r="A276" s="26" t="s">
        <v>806</v>
      </c>
      <c r="B276" s="29">
        <v>1007500</v>
      </c>
    </row>
    <row r="277" spans="1:2" ht="17.25" thickBot="1" x14ac:dyDescent="0.35">
      <c r="A277" s="26" t="s">
        <v>2223</v>
      </c>
      <c r="B277" s="29">
        <v>1003000</v>
      </c>
    </row>
    <row r="278" spans="1:2" ht="17.25" thickBot="1" x14ac:dyDescent="0.35">
      <c r="A278" s="26" t="s">
        <v>2019</v>
      </c>
      <c r="B278" s="29">
        <v>1000060</v>
      </c>
    </row>
    <row r="279" spans="1:2" ht="17.25" thickBot="1" x14ac:dyDescent="0.35">
      <c r="A279" s="26" t="s">
        <v>904</v>
      </c>
      <c r="B279" s="29"/>
    </row>
    <row r="280" spans="1:2" ht="17.25" thickBot="1" x14ac:dyDescent="0.35">
      <c r="A280" s="26" t="s">
        <v>2668</v>
      </c>
      <c r="B280" s="29">
        <v>1002480</v>
      </c>
    </row>
    <row r="281" spans="1:2" ht="17.25" thickBot="1" x14ac:dyDescent="0.35">
      <c r="A281" s="26" t="s">
        <v>1332</v>
      </c>
      <c r="B281" s="30">
        <v>1003650</v>
      </c>
    </row>
    <row r="282" spans="1:2" ht="17.25" thickBot="1" x14ac:dyDescent="0.35">
      <c r="A282" s="26" t="s">
        <v>1359</v>
      </c>
      <c r="B282" s="29">
        <v>1005850</v>
      </c>
    </row>
    <row r="283" spans="1:2" ht="17.25" thickBot="1" x14ac:dyDescent="0.35">
      <c r="A283" s="26" t="s">
        <v>1479</v>
      </c>
      <c r="B283" s="29">
        <v>1001680</v>
      </c>
    </row>
    <row r="284" spans="1:2" ht="17.25" thickBot="1" x14ac:dyDescent="0.35">
      <c r="A284" s="26" t="s">
        <v>2066</v>
      </c>
      <c r="B284" s="29">
        <v>1003370</v>
      </c>
    </row>
    <row r="285" spans="1:2" ht="17.25" thickBot="1" x14ac:dyDescent="0.35">
      <c r="A285" s="26" t="s">
        <v>1741</v>
      </c>
      <c r="B285" s="29"/>
    </row>
    <row r="286" spans="1:2" ht="17.25" thickBot="1" x14ac:dyDescent="0.35">
      <c r="A286" s="26" t="s">
        <v>2240</v>
      </c>
      <c r="B286" s="29">
        <v>1000950</v>
      </c>
    </row>
    <row r="287" spans="1:2" ht="17.25" thickBot="1" x14ac:dyDescent="0.35">
      <c r="A287" s="26" t="s">
        <v>2205</v>
      </c>
      <c r="B287" s="30">
        <v>1002900</v>
      </c>
    </row>
    <row r="288" spans="1:2" ht="17.25" thickBot="1" x14ac:dyDescent="0.35">
      <c r="A288" s="26" t="s">
        <v>2177</v>
      </c>
      <c r="B288" s="29">
        <v>1000960</v>
      </c>
    </row>
    <row r="289" spans="1:2" ht="17.25" thickBot="1" x14ac:dyDescent="0.35">
      <c r="A289" s="26" t="s">
        <v>2126</v>
      </c>
      <c r="B289" s="29">
        <v>1001720</v>
      </c>
    </row>
    <row r="290" spans="1:2" ht="17.25" thickBot="1" x14ac:dyDescent="0.35">
      <c r="A290" s="26" t="s">
        <v>1329</v>
      </c>
      <c r="B290" s="29">
        <v>1003360</v>
      </c>
    </row>
    <row r="291" spans="1:2" ht="17.25" thickBot="1" x14ac:dyDescent="0.35">
      <c r="A291" s="26" t="s">
        <v>2272</v>
      </c>
      <c r="B291" s="29">
        <v>1003400</v>
      </c>
    </row>
    <row r="292" spans="1:2" ht="17.25" thickBot="1" x14ac:dyDescent="0.35">
      <c r="A292" s="26" t="s">
        <v>591</v>
      </c>
      <c r="B292" s="29">
        <v>1004620</v>
      </c>
    </row>
    <row r="293" spans="1:2" ht="17.25" thickBot="1" x14ac:dyDescent="0.35">
      <c r="A293" s="26" t="s">
        <v>1424</v>
      </c>
      <c r="B293" s="29">
        <v>1006950</v>
      </c>
    </row>
    <row r="294" spans="1:2" ht="17.25" thickBot="1" x14ac:dyDescent="0.35">
      <c r="A294" s="26" t="s">
        <v>1989</v>
      </c>
      <c r="B294" s="29">
        <v>1003000</v>
      </c>
    </row>
    <row r="295" spans="1:2" ht="17.25" thickBot="1" x14ac:dyDescent="0.35">
      <c r="A295" s="26" t="s">
        <v>818</v>
      </c>
      <c r="B295" s="29">
        <v>1000060</v>
      </c>
    </row>
    <row r="296" spans="1:2" ht="17.25" thickBot="1" x14ac:dyDescent="0.35">
      <c r="A296" s="26" t="s">
        <v>1487</v>
      </c>
      <c r="B296" s="29">
        <v>1002760</v>
      </c>
    </row>
    <row r="297" spans="1:2" ht="17.25" thickBot="1" x14ac:dyDescent="0.35">
      <c r="A297" s="26" t="s">
        <v>1089</v>
      </c>
      <c r="B297" s="29">
        <v>1007550</v>
      </c>
    </row>
    <row r="298" spans="1:2" ht="17.25" thickBot="1" x14ac:dyDescent="0.35">
      <c r="A298" s="26" t="s">
        <v>643</v>
      </c>
      <c r="B298" s="29">
        <v>1002560</v>
      </c>
    </row>
    <row r="299" spans="1:2" ht="17.25" thickBot="1" x14ac:dyDescent="0.35">
      <c r="A299" s="26" t="s">
        <v>2142</v>
      </c>
      <c r="B299" s="29">
        <v>1003230</v>
      </c>
    </row>
    <row r="300" spans="1:2" ht="17.25" thickBot="1" x14ac:dyDescent="0.35">
      <c r="A300" s="26" t="s">
        <v>594</v>
      </c>
      <c r="B300" s="29">
        <v>1001650</v>
      </c>
    </row>
    <row r="301" spans="1:2" ht="17.25" thickBot="1" x14ac:dyDescent="0.35">
      <c r="A301" s="26" t="s">
        <v>1495</v>
      </c>
      <c r="B301" s="29">
        <v>1005150</v>
      </c>
    </row>
    <row r="302" spans="1:2" ht="17.25" thickBot="1" x14ac:dyDescent="0.35">
      <c r="A302" s="26" t="s">
        <v>1888</v>
      </c>
      <c r="B302" s="29">
        <v>1000920</v>
      </c>
    </row>
    <row r="303" spans="1:2" ht="17.25" thickBot="1" x14ac:dyDescent="0.35">
      <c r="A303" s="26" t="s">
        <v>562</v>
      </c>
      <c r="B303" s="29">
        <v>1002200</v>
      </c>
    </row>
    <row r="304" spans="1:2" ht="17.25" thickBot="1" x14ac:dyDescent="0.35">
      <c r="A304" s="26" t="s">
        <v>2209</v>
      </c>
      <c r="B304" s="29">
        <v>1007000</v>
      </c>
    </row>
    <row r="305" spans="1:2" ht="17.25" thickBot="1" x14ac:dyDescent="0.35">
      <c r="A305" s="26" t="s">
        <v>2292</v>
      </c>
      <c r="B305" s="29">
        <v>1003000</v>
      </c>
    </row>
    <row r="306" spans="1:2" ht="17.25" thickBot="1" x14ac:dyDescent="0.35">
      <c r="A306" s="26" t="s">
        <v>2357</v>
      </c>
      <c r="B306" s="29">
        <v>1002500</v>
      </c>
    </row>
    <row r="307" spans="1:2" ht="17.25" thickBot="1" x14ac:dyDescent="0.35">
      <c r="A307" s="26" t="s">
        <v>1921</v>
      </c>
      <c r="B307" s="29">
        <v>1004560</v>
      </c>
    </row>
    <row r="308" spans="1:2" ht="17.25" thickBot="1" x14ac:dyDescent="0.35">
      <c r="A308" s="26" t="s">
        <v>1477</v>
      </c>
      <c r="B308" s="29">
        <v>1008860</v>
      </c>
    </row>
    <row r="309" spans="1:2" ht="17.25" thickBot="1" x14ac:dyDescent="0.35">
      <c r="A309" s="26" t="s">
        <v>1612</v>
      </c>
      <c r="B309" s="29">
        <v>1002980</v>
      </c>
    </row>
    <row r="310" spans="1:2" ht="17.25" thickBot="1" x14ac:dyDescent="0.35">
      <c r="A310" s="26" t="s">
        <v>2614</v>
      </c>
      <c r="B310" s="29">
        <v>1004200</v>
      </c>
    </row>
    <row r="311" spans="1:2" ht="17.25" thickBot="1" x14ac:dyDescent="0.35">
      <c r="A311" s="26" t="s">
        <v>1687</v>
      </c>
      <c r="B311" s="29"/>
    </row>
    <row r="312" spans="1:2" ht="17.25" thickBot="1" x14ac:dyDescent="0.35">
      <c r="A312" s="26" t="s">
        <v>927</v>
      </c>
      <c r="B312" s="29">
        <v>1001300</v>
      </c>
    </row>
    <row r="313" spans="1:2" ht="17.25" thickBot="1" x14ac:dyDescent="0.35">
      <c r="A313" s="26" t="s">
        <v>521</v>
      </c>
      <c r="B313" s="29">
        <v>1006130</v>
      </c>
    </row>
    <row r="314" spans="1:2" ht="17.25" thickBot="1" x14ac:dyDescent="0.35">
      <c r="A314" s="26" t="s">
        <v>1961</v>
      </c>
      <c r="B314" s="29">
        <v>1001050</v>
      </c>
    </row>
    <row r="315" spans="1:2" ht="17.25" thickBot="1" x14ac:dyDescent="0.35">
      <c r="A315" s="26" t="s">
        <v>2325</v>
      </c>
      <c r="B315" s="29">
        <v>1005280</v>
      </c>
    </row>
    <row r="316" spans="1:2" ht="17.25" thickBot="1" x14ac:dyDescent="0.35">
      <c r="A316" s="26" t="s">
        <v>2561</v>
      </c>
      <c r="B316" s="30"/>
    </row>
    <row r="317" spans="1:2" ht="17.25" thickBot="1" x14ac:dyDescent="0.35">
      <c r="A317" s="26" t="s">
        <v>2114</v>
      </c>
      <c r="B317" s="29">
        <v>1002830</v>
      </c>
    </row>
    <row r="318" spans="1:2" ht="17.25" thickBot="1" x14ac:dyDescent="0.35">
      <c r="A318" s="26" t="s">
        <v>2215</v>
      </c>
      <c r="B318" s="29">
        <v>1005340</v>
      </c>
    </row>
    <row r="319" spans="1:2" ht="17.25" thickBot="1" x14ac:dyDescent="0.35">
      <c r="A319" s="26" t="s">
        <v>2570</v>
      </c>
      <c r="B319" s="29">
        <v>1005800</v>
      </c>
    </row>
    <row r="320" spans="1:2" ht="17.25" thickBot="1" x14ac:dyDescent="0.35">
      <c r="A320" s="26" t="s">
        <v>1959</v>
      </c>
      <c r="B320" s="29">
        <v>1003600</v>
      </c>
    </row>
    <row r="321" spans="1:2" ht="17.25" thickBot="1" x14ac:dyDescent="0.35">
      <c r="A321" s="26" t="s">
        <v>596</v>
      </c>
      <c r="B321" s="29">
        <v>1002100</v>
      </c>
    </row>
    <row r="322" spans="1:2" ht="17.25" thickBot="1" x14ac:dyDescent="0.35">
      <c r="A322" s="26" t="s">
        <v>2351</v>
      </c>
      <c r="B322" s="29"/>
    </row>
    <row r="323" spans="1:2" ht="17.25" thickBot="1" x14ac:dyDescent="0.35">
      <c r="A323" s="26" t="s">
        <v>1745</v>
      </c>
      <c r="B323" s="29">
        <v>1003360</v>
      </c>
    </row>
    <row r="324" spans="1:2" ht="17.25" thickBot="1" x14ac:dyDescent="0.35">
      <c r="A324" s="26" t="s">
        <v>633</v>
      </c>
      <c r="B324" s="29">
        <v>1000120</v>
      </c>
    </row>
    <row r="325" spans="1:2" ht="17.25" thickBot="1" x14ac:dyDescent="0.35">
      <c r="A325" s="26" t="s">
        <v>2355</v>
      </c>
      <c r="B325" s="29">
        <v>1003400</v>
      </c>
    </row>
    <row r="326" spans="1:2" ht="17.25" thickBot="1" x14ac:dyDescent="0.35">
      <c r="A326" s="26" t="s">
        <v>2638</v>
      </c>
      <c r="B326" s="29"/>
    </row>
    <row r="327" spans="1:2" ht="17.25" thickBot="1" x14ac:dyDescent="0.35">
      <c r="A327" s="26" t="s">
        <v>2384</v>
      </c>
      <c r="B327" s="29">
        <v>1001460</v>
      </c>
    </row>
    <row r="328" spans="1:2" ht="17.25" thickBot="1" x14ac:dyDescent="0.35">
      <c r="A328" s="26" t="s">
        <v>2183</v>
      </c>
      <c r="B328" s="29">
        <v>1004420</v>
      </c>
    </row>
    <row r="329" spans="1:2" ht="17.25" thickBot="1" x14ac:dyDescent="0.35">
      <c r="A329" s="26" t="s">
        <v>866</v>
      </c>
      <c r="B329" s="29">
        <v>1003060</v>
      </c>
    </row>
    <row r="330" spans="1:2" ht="17.25" thickBot="1" x14ac:dyDescent="0.35">
      <c r="A330" s="26" t="s">
        <v>2191</v>
      </c>
      <c r="B330" s="29">
        <v>1003960</v>
      </c>
    </row>
    <row r="331" spans="1:2" ht="17.25" thickBot="1" x14ac:dyDescent="0.35">
      <c r="A331" s="26" t="s">
        <v>581</v>
      </c>
      <c r="B331" s="29">
        <v>1004350</v>
      </c>
    </row>
    <row r="332" spans="1:2" ht="17.25" thickBot="1" x14ac:dyDescent="0.35">
      <c r="A332" s="26" t="s">
        <v>1692</v>
      </c>
      <c r="B332" s="30">
        <v>1002060</v>
      </c>
    </row>
    <row r="333" spans="1:2" ht="17.25" thickBot="1" x14ac:dyDescent="0.35">
      <c r="A333" s="26" t="s">
        <v>1143</v>
      </c>
      <c r="B333" s="29">
        <v>1001520</v>
      </c>
    </row>
    <row r="334" spans="1:2" ht="17.25" thickBot="1" x14ac:dyDescent="0.35">
      <c r="A334" s="26" t="s">
        <v>2402</v>
      </c>
      <c r="B334" s="30">
        <v>1003620</v>
      </c>
    </row>
    <row r="335" spans="1:2" ht="17.25" thickBot="1" x14ac:dyDescent="0.35">
      <c r="A335" s="26" t="s">
        <v>2264</v>
      </c>
      <c r="B335" s="29">
        <v>1000540</v>
      </c>
    </row>
    <row r="336" spans="1:2" ht="17.25" thickBot="1" x14ac:dyDescent="0.35">
      <c r="A336" s="26" t="s">
        <v>2628</v>
      </c>
      <c r="B336" s="29">
        <v>1001490</v>
      </c>
    </row>
    <row r="337" spans="1:2" ht="17.25" thickBot="1" x14ac:dyDescent="0.35">
      <c r="A337" s="26" t="s">
        <v>2374</v>
      </c>
      <c r="B337" s="29">
        <v>1001990</v>
      </c>
    </row>
    <row r="338" spans="1:2" ht="17.25" thickBot="1" x14ac:dyDescent="0.35">
      <c r="A338" s="26" t="s">
        <v>617</v>
      </c>
      <c r="B338" s="29">
        <v>1002800</v>
      </c>
    </row>
    <row r="339" spans="1:2" ht="17.25" thickBot="1" x14ac:dyDescent="0.35">
      <c r="A339" s="26" t="s">
        <v>1469</v>
      </c>
      <c r="B339" s="29"/>
    </row>
    <row r="340" spans="1:2" ht="17.25" thickBot="1" x14ac:dyDescent="0.35">
      <c r="A340" s="26" t="s">
        <v>620</v>
      </c>
      <c r="B340" s="29">
        <v>1002420</v>
      </c>
    </row>
    <row r="341" spans="1:2" ht="17.25" thickBot="1" x14ac:dyDescent="0.35">
      <c r="A341" s="26" t="s">
        <v>1475</v>
      </c>
      <c r="B341" s="29"/>
    </row>
    <row r="342" spans="1:2" ht="17.25" thickBot="1" x14ac:dyDescent="0.35">
      <c r="A342" s="26" t="s">
        <v>2583</v>
      </c>
      <c r="B342" s="30">
        <v>1005020</v>
      </c>
    </row>
    <row r="343" spans="1:2" ht="17.25" thickBot="1" x14ac:dyDescent="0.35">
      <c r="A343" s="26" t="s">
        <v>2228</v>
      </c>
      <c r="B343" s="30">
        <v>1001900</v>
      </c>
    </row>
    <row r="344" spans="1:2" ht="17.25" thickBot="1" x14ac:dyDescent="0.35">
      <c r="A344" s="26" t="s">
        <v>1547</v>
      </c>
      <c r="B344" s="30">
        <v>1002460</v>
      </c>
    </row>
    <row r="345" spans="1:2" ht="17.25" thickBot="1" x14ac:dyDescent="0.35">
      <c r="A345" s="26" t="s">
        <v>1473</v>
      </c>
      <c r="B345" s="29">
        <v>1006200</v>
      </c>
    </row>
    <row r="346" spans="1:2" ht="17.25" thickBot="1" x14ac:dyDescent="0.35">
      <c r="A346" s="26" t="s">
        <v>623</v>
      </c>
      <c r="B346" s="29">
        <v>1002580</v>
      </c>
    </row>
    <row r="347" spans="1:2" ht="17.25" thickBot="1" x14ac:dyDescent="0.35">
      <c r="A347" s="26" t="s">
        <v>1710</v>
      </c>
      <c r="B347" s="29">
        <v>1003460</v>
      </c>
    </row>
    <row r="348" spans="1:2" ht="17.25" thickBot="1" x14ac:dyDescent="0.35">
      <c r="A348" s="26" t="s">
        <v>1069</v>
      </c>
      <c r="B348" s="30">
        <v>1002290</v>
      </c>
    </row>
    <row r="349" spans="1:2" ht="17.25" thickBot="1" x14ac:dyDescent="0.35">
      <c r="A349" s="26" t="s">
        <v>2107</v>
      </c>
      <c r="B349" s="29">
        <v>1005920</v>
      </c>
    </row>
    <row r="350" spans="1:2" ht="17.25" thickBot="1" x14ac:dyDescent="0.35">
      <c r="A350" s="26" t="s">
        <v>2392</v>
      </c>
      <c r="B350" s="30">
        <v>1006060</v>
      </c>
    </row>
    <row r="351" spans="1:2" ht="17.25" thickBot="1" x14ac:dyDescent="0.35">
      <c r="A351" s="26" t="s">
        <v>2392</v>
      </c>
      <c r="B351" s="29">
        <v>1004600</v>
      </c>
    </row>
    <row r="352" spans="1:2" ht="17.25" thickBot="1" x14ac:dyDescent="0.35">
      <c r="A352" s="26" t="s">
        <v>2501</v>
      </c>
      <c r="B352" s="29"/>
    </row>
    <row r="353" spans="1:2" ht="17.25" thickBot="1" x14ac:dyDescent="0.35">
      <c r="A353" s="26" t="s">
        <v>2517</v>
      </c>
      <c r="B353" s="29">
        <v>1009580</v>
      </c>
    </row>
    <row r="354" spans="1:2" ht="17.25" thickBot="1" x14ac:dyDescent="0.35">
      <c r="A354" s="26" t="s">
        <v>1005</v>
      </c>
      <c r="B354" s="29">
        <v>1002630</v>
      </c>
    </row>
    <row r="355" spans="1:2" ht="17.25" thickBot="1" x14ac:dyDescent="0.35">
      <c r="A355" s="26" t="s">
        <v>2500</v>
      </c>
      <c r="B355" s="29">
        <v>1001180</v>
      </c>
    </row>
    <row r="356" spans="1:2" ht="17.25" thickBot="1" x14ac:dyDescent="0.35">
      <c r="A356" s="26" t="s">
        <v>2401</v>
      </c>
      <c r="B356" s="29"/>
    </row>
    <row r="357" spans="1:2" ht="17.25" thickBot="1" x14ac:dyDescent="0.35">
      <c r="A357" s="26" t="s">
        <v>2512</v>
      </c>
      <c r="B357" s="29">
        <v>1001900</v>
      </c>
    </row>
    <row r="358" spans="1:2" ht="17.25" thickBot="1" x14ac:dyDescent="0.35">
      <c r="A358" s="26" t="s">
        <v>1184</v>
      </c>
      <c r="B358" s="30">
        <v>1001900</v>
      </c>
    </row>
    <row r="359" spans="1:2" ht="17.25" thickBot="1" x14ac:dyDescent="0.35">
      <c r="A359" s="26" t="s">
        <v>1295</v>
      </c>
      <c r="B359" s="29">
        <v>1000640</v>
      </c>
    </row>
    <row r="360" spans="1:2" ht="17.25" thickBot="1" x14ac:dyDescent="0.35">
      <c r="A360" s="26" t="s">
        <v>810</v>
      </c>
      <c r="B360" s="29">
        <v>1008080</v>
      </c>
    </row>
    <row r="361" spans="1:2" ht="17.25" thickBot="1" x14ac:dyDescent="0.35">
      <c r="A361" s="26" t="s">
        <v>1353</v>
      </c>
      <c r="B361" s="29">
        <v>1005140</v>
      </c>
    </row>
    <row r="362" spans="1:2" ht="17.25" thickBot="1" x14ac:dyDescent="0.35">
      <c r="A362" s="26" t="s">
        <v>1293</v>
      </c>
      <c r="B362" s="29"/>
    </row>
    <row r="363" spans="1:2" ht="17.25" thickBot="1" x14ac:dyDescent="0.35">
      <c r="A363" s="26" t="s">
        <v>945</v>
      </c>
      <c r="B363" s="29"/>
    </row>
    <row r="364" spans="1:2" ht="17.25" thickBot="1" x14ac:dyDescent="0.35">
      <c r="A364" s="26" t="s">
        <v>1303</v>
      </c>
      <c r="B364" s="29">
        <v>1002840</v>
      </c>
    </row>
    <row r="365" spans="1:2" ht="17.25" thickBot="1" x14ac:dyDescent="0.35">
      <c r="A365" s="26" t="s">
        <v>2467</v>
      </c>
      <c r="B365" s="29"/>
    </row>
    <row r="366" spans="1:2" ht="17.25" thickBot="1" x14ac:dyDescent="0.35">
      <c r="A366" s="26" t="s">
        <v>1131</v>
      </c>
      <c r="B366" s="30">
        <v>1001450</v>
      </c>
    </row>
    <row r="367" spans="1:2" ht="17.25" thickBot="1" x14ac:dyDescent="0.35">
      <c r="A367" s="26" t="s">
        <v>2619</v>
      </c>
      <c r="B367" s="30">
        <v>1002020</v>
      </c>
    </row>
    <row r="368" spans="1:2" ht="17.25" thickBot="1" x14ac:dyDescent="0.35">
      <c r="A368" s="26" t="s">
        <v>1881</v>
      </c>
      <c r="B368" s="29">
        <v>1000780</v>
      </c>
    </row>
    <row r="369" spans="1:2" ht="17.25" thickBot="1" x14ac:dyDescent="0.35">
      <c r="A369" s="26" t="s">
        <v>1623</v>
      </c>
      <c r="B369" s="30">
        <v>1003400</v>
      </c>
    </row>
    <row r="370" spans="1:2" ht="17.25" thickBot="1" x14ac:dyDescent="0.35">
      <c r="A370" s="26" t="s">
        <v>1248</v>
      </c>
      <c r="B370" s="29">
        <v>1002900</v>
      </c>
    </row>
    <row r="371" spans="1:2" ht="17.25" thickBot="1" x14ac:dyDescent="0.35">
      <c r="A371" s="26" t="s">
        <v>1084</v>
      </c>
      <c r="B371" s="29"/>
    </row>
    <row r="372" spans="1:2" ht="17.25" thickBot="1" x14ac:dyDescent="0.35">
      <c r="A372" s="26" t="s">
        <v>2591</v>
      </c>
      <c r="B372" s="29">
        <v>1003890</v>
      </c>
    </row>
    <row r="373" spans="1:2" ht="17.25" thickBot="1" x14ac:dyDescent="0.35">
      <c r="A373" s="26" t="s">
        <v>1408</v>
      </c>
      <c r="B373" s="30">
        <v>1004480</v>
      </c>
    </row>
    <row r="374" spans="1:2" ht="17.25" thickBot="1" x14ac:dyDescent="0.35">
      <c r="A374" s="26" t="s">
        <v>1665</v>
      </c>
      <c r="B374" s="30">
        <v>1002630</v>
      </c>
    </row>
    <row r="375" spans="1:2" ht="17.25" thickBot="1" x14ac:dyDescent="0.35">
      <c r="A375" s="26" t="s">
        <v>1919</v>
      </c>
      <c r="B375" s="30">
        <v>1006160</v>
      </c>
    </row>
    <row r="376" spans="1:2" ht="17.25" thickBot="1" x14ac:dyDescent="0.35">
      <c r="A376" s="26" t="s">
        <v>2631</v>
      </c>
      <c r="B376" s="29">
        <v>1001700</v>
      </c>
    </row>
    <row r="377" spans="1:2" ht="17.25" thickBot="1" x14ac:dyDescent="0.35">
      <c r="A377" s="26" t="s">
        <v>1972</v>
      </c>
      <c r="B377" s="29"/>
    </row>
    <row r="378" spans="1:2" ht="17.25" thickBot="1" x14ac:dyDescent="0.35">
      <c r="A378" s="26" t="s">
        <v>959</v>
      </c>
      <c r="B378" s="29">
        <v>1003580</v>
      </c>
    </row>
    <row r="379" spans="1:2" ht="17.25" thickBot="1" x14ac:dyDescent="0.35">
      <c r="A379" s="26" t="s">
        <v>1159</v>
      </c>
      <c r="B379" s="30">
        <v>1004960</v>
      </c>
    </row>
    <row r="380" spans="1:2" ht="17.25" thickBot="1" x14ac:dyDescent="0.35">
      <c r="A380" s="26" t="s">
        <v>981</v>
      </c>
      <c r="B380" s="29">
        <v>1003740</v>
      </c>
    </row>
    <row r="381" spans="1:2" ht="17.25" thickBot="1" x14ac:dyDescent="0.35">
      <c r="A381" s="26" t="s">
        <v>2371</v>
      </c>
      <c r="B381" s="29">
        <v>1005610</v>
      </c>
    </row>
    <row r="382" spans="1:2" ht="17.25" thickBot="1" x14ac:dyDescent="0.35">
      <c r="A382" s="26" t="s">
        <v>2507</v>
      </c>
      <c r="B382" s="30"/>
    </row>
    <row r="383" spans="1:2" ht="17.25" thickBot="1" x14ac:dyDescent="0.35">
      <c r="A383" s="26" t="s">
        <v>2551</v>
      </c>
      <c r="B383" s="29">
        <v>1003870</v>
      </c>
    </row>
    <row r="384" spans="1:2" ht="17.25" thickBot="1" x14ac:dyDescent="0.35">
      <c r="A384" s="26" t="s">
        <v>580</v>
      </c>
      <c r="B384" s="30">
        <v>1005670</v>
      </c>
    </row>
    <row r="385" spans="1:2" ht="17.25" thickBot="1" x14ac:dyDescent="0.35">
      <c r="A385" s="26" t="s">
        <v>1173</v>
      </c>
      <c r="B385" s="29">
        <v>1001790</v>
      </c>
    </row>
    <row r="386" spans="1:2" ht="17.25" thickBot="1" x14ac:dyDescent="0.35">
      <c r="A386" s="26" t="s">
        <v>541</v>
      </c>
      <c r="B386" s="30">
        <v>1000680</v>
      </c>
    </row>
    <row r="387" spans="1:2" ht="17.25" thickBot="1" x14ac:dyDescent="0.35">
      <c r="A387" s="26" t="s">
        <v>1324</v>
      </c>
      <c r="B387" s="29">
        <v>1007500</v>
      </c>
    </row>
    <row r="388" spans="1:2" ht="17.25" thickBot="1" x14ac:dyDescent="0.35">
      <c r="A388" s="26" t="s">
        <v>1671</v>
      </c>
      <c r="B388" s="29">
        <v>1002580</v>
      </c>
    </row>
    <row r="389" spans="1:2" ht="17.25" thickBot="1" x14ac:dyDescent="0.35">
      <c r="A389" s="26" t="s">
        <v>2345</v>
      </c>
      <c r="B389" s="29"/>
    </row>
    <row r="390" spans="1:2" ht="17.25" thickBot="1" x14ac:dyDescent="0.35">
      <c r="A390" s="26" t="s">
        <v>1369</v>
      </c>
      <c r="B390" s="29">
        <v>1001200</v>
      </c>
    </row>
    <row r="391" spans="1:2" ht="17.25" thickBot="1" x14ac:dyDescent="0.35">
      <c r="A391" s="26" t="s">
        <v>2573</v>
      </c>
      <c r="B391" s="29"/>
    </row>
    <row r="392" spans="1:2" ht="17.25" thickBot="1" x14ac:dyDescent="0.35">
      <c r="A392" s="26" t="s">
        <v>2411</v>
      </c>
      <c r="B392" s="29">
        <v>1003370</v>
      </c>
    </row>
    <row r="393" spans="1:2" ht="17.25" thickBot="1" x14ac:dyDescent="0.35">
      <c r="A393" s="26" t="s">
        <v>2341</v>
      </c>
      <c r="B393" s="29"/>
    </row>
    <row r="394" spans="1:2" ht="17.25" thickBot="1" x14ac:dyDescent="0.35">
      <c r="A394" s="26" t="s">
        <v>1169</v>
      </c>
      <c r="B394" s="29">
        <v>1003150</v>
      </c>
    </row>
    <row r="395" spans="1:2" ht="17.25" thickBot="1" x14ac:dyDescent="0.35">
      <c r="A395" s="26" t="s">
        <v>2094</v>
      </c>
      <c r="B395" s="29">
        <v>1004320</v>
      </c>
    </row>
    <row r="396" spans="1:2" ht="17.25" thickBot="1" x14ac:dyDescent="0.35">
      <c r="A396" s="26" t="s">
        <v>2099</v>
      </c>
      <c r="B396" s="29">
        <v>1001350</v>
      </c>
    </row>
    <row r="397" spans="1:2" ht="17.25" thickBot="1" x14ac:dyDescent="0.35">
      <c r="A397" s="26" t="s">
        <v>2370</v>
      </c>
      <c r="B397" s="29">
        <v>1004430</v>
      </c>
    </row>
    <row r="398" spans="1:2" ht="17.25" thickBot="1" x14ac:dyDescent="0.35">
      <c r="A398" s="26" t="s">
        <v>2286</v>
      </c>
      <c r="B398" s="29">
        <v>1005100</v>
      </c>
    </row>
    <row r="399" spans="1:2" ht="17.25" thickBot="1" x14ac:dyDescent="0.35">
      <c r="A399" s="26" t="s">
        <v>2574</v>
      </c>
      <c r="B399" s="29">
        <v>1000830</v>
      </c>
    </row>
    <row r="400" spans="1:2" ht="17.25" thickBot="1" x14ac:dyDescent="0.35">
      <c r="A400" s="26" t="s">
        <v>2004</v>
      </c>
      <c r="B400" s="29">
        <v>1000900</v>
      </c>
    </row>
    <row r="401" spans="1:2" ht="17.25" thickBot="1" x14ac:dyDescent="0.35">
      <c r="A401" s="26" t="s">
        <v>1182</v>
      </c>
      <c r="B401" s="29">
        <v>1000190</v>
      </c>
    </row>
    <row r="402" spans="1:2" ht="17.25" thickBot="1" x14ac:dyDescent="0.35">
      <c r="A402" s="26" t="s">
        <v>2586</v>
      </c>
      <c r="B402" s="29">
        <v>1006200</v>
      </c>
    </row>
    <row r="403" spans="1:2" ht="17.25" thickBot="1" x14ac:dyDescent="0.35">
      <c r="A403" s="26" t="s">
        <v>2359</v>
      </c>
      <c r="B403" s="29">
        <v>1003700</v>
      </c>
    </row>
    <row r="404" spans="1:2" ht="17.25" thickBot="1" x14ac:dyDescent="0.35">
      <c r="A404" s="26" t="s">
        <v>2590</v>
      </c>
      <c r="B404" s="29">
        <v>1001980</v>
      </c>
    </row>
    <row r="405" spans="1:2" ht="17.25" thickBot="1" x14ac:dyDescent="0.35">
      <c r="A405" s="26" t="s">
        <v>2147</v>
      </c>
      <c r="B405" s="29">
        <v>1002910</v>
      </c>
    </row>
    <row r="406" spans="1:2" ht="17.25" thickBot="1" x14ac:dyDescent="0.35">
      <c r="A406" s="26" t="s">
        <v>939</v>
      </c>
      <c r="B406" s="29">
        <v>1002340</v>
      </c>
    </row>
    <row r="407" spans="1:2" ht="17.25" thickBot="1" x14ac:dyDescent="0.35">
      <c r="A407" s="26" t="s">
        <v>1299</v>
      </c>
      <c r="B407" s="29">
        <v>1003350</v>
      </c>
    </row>
    <row r="408" spans="1:2" ht="17.25" thickBot="1" x14ac:dyDescent="0.35">
      <c r="A408" s="26" t="s">
        <v>2354</v>
      </c>
      <c r="B408" s="29">
        <v>1002280</v>
      </c>
    </row>
    <row r="409" spans="1:2" ht="17.25" thickBot="1" x14ac:dyDescent="0.35">
      <c r="A409" s="26" t="s">
        <v>2486</v>
      </c>
      <c r="B409" s="29">
        <v>1000480</v>
      </c>
    </row>
    <row r="410" spans="1:2" ht="17.25" thickBot="1" x14ac:dyDescent="0.35">
      <c r="A410" s="26" t="s">
        <v>2571</v>
      </c>
      <c r="B410" s="29">
        <v>1000100</v>
      </c>
    </row>
    <row r="411" spans="1:2" ht="17.25" thickBot="1" x14ac:dyDescent="0.35">
      <c r="A411" s="26" t="s">
        <v>1165</v>
      </c>
      <c r="B411" s="29">
        <v>1004500</v>
      </c>
    </row>
    <row r="412" spans="1:2" ht="17.25" thickBot="1" x14ac:dyDescent="0.35">
      <c r="A412" s="26" t="s">
        <v>1119</v>
      </c>
      <c r="B412" s="29">
        <v>1000130</v>
      </c>
    </row>
    <row r="413" spans="1:2" ht="17.25" thickBot="1" x14ac:dyDescent="0.35">
      <c r="A413" s="26" t="s">
        <v>2572</v>
      </c>
      <c r="B413" s="29">
        <v>1001010</v>
      </c>
    </row>
    <row r="414" spans="1:2" ht="17.25" thickBot="1" x14ac:dyDescent="0.35">
      <c r="A414" s="26" t="s">
        <v>2393</v>
      </c>
      <c r="B414" s="29">
        <v>1001970</v>
      </c>
    </row>
    <row r="415" spans="1:2" ht="17.25" thickBot="1" x14ac:dyDescent="0.35">
      <c r="A415" s="26" t="s">
        <v>808</v>
      </c>
      <c r="B415" s="29">
        <v>1004010</v>
      </c>
    </row>
    <row r="416" spans="1:2" ht="17.25" thickBot="1" x14ac:dyDescent="0.35">
      <c r="A416" s="26" t="s">
        <v>2562</v>
      </c>
      <c r="B416" s="29"/>
    </row>
    <row r="417" spans="1:2" ht="17.25" thickBot="1" x14ac:dyDescent="0.35">
      <c r="A417" s="26" t="s">
        <v>2532</v>
      </c>
      <c r="B417" s="29">
        <v>1004400</v>
      </c>
    </row>
    <row r="418" spans="1:2" ht="17.25" thickBot="1" x14ac:dyDescent="0.35">
      <c r="A418" s="26" t="s">
        <v>2503</v>
      </c>
      <c r="B418" s="29">
        <v>1007690</v>
      </c>
    </row>
    <row r="419" spans="1:2" ht="17.25" thickBot="1" x14ac:dyDescent="0.35">
      <c r="A419" s="26" t="s">
        <v>2511</v>
      </c>
      <c r="B419" s="29">
        <v>1004100</v>
      </c>
    </row>
    <row r="420" spans="1:2" ht="17.25" thickBot="1" x14ac:dyDescent="0.35">
      <c r="A420" s="26" t="s">
        <v>1660</v>
      </c>
      <c r="B420" s="30">
        <v>1003300</v>
      </c>
    </row>
    <row r="421" spans="1:2" ht="17.25" thickBot="1" x14ac:dyDescent="0.35">
      <c r="A421" s="26" t="s">
        <v>2375</v>
      </c>
      <c r="B421" s="29">
        <v>1002100</v>
      </c>
    </row>
    <row r="422" spans="1:2" ht="17.25" thickBot="1" x14ac:dyDescent="0.35">
      <c r="A422" s="26" t="s">
        <v>2110</v>
      </c>
      <c r="B422" s="29">
        <v>1002600</v>
      </c>
    </row>
    <row r="423" spans="1:2" ht="17.25" thickBot="1" x14ac:dyDescent="0.35">
      <c r="A423" s="26" t="s">
        <v>1818</v>
      </c>
      <c r="B423" s="29">
        <v>1004740</v>
      </c>
    </row>
    <row r="424" spans="1:2" ht="17.25" thickBot="1" x14ac:dyDescent="0.35">
      <c r="A424" s="26" t="s">
        <v>2575</v>
      </c>
      <c r="B424" s="29">
        <v>1004800</v>
      </c>
    </row>
    <row r="425" spans="1:2" ht="17.25" thickBot="1" x14ac:dyDescent="0.35">
      <c r="A425" s="26" t="s">
        <v>1092</v>
      </c>
      <c r="B425" s="29">
        <v>1000240</v>
      </c>
    </row>
    <row r="426" spans="1:2" ht="17.25" thickBot="1" x14ac:dyDescent="0.35">
      <c r="A426" s="26" t="s">
        <v>2368</v>
      </c>
      <c r="B426" s="29">
        <v>1001080</v>
      </c>
    </row>
    <row r="427" spans="1:2" ht="17.25" thickBot="1" x14ac:dyDescent="0.35">
      <c r="A427" s="26" t="s">
        <v>1347</v>
      </c>
      <c r="B427" s="29">
        <v>1000900</v>
      </c>
    </row>
    <row r="428" spans="1:2" ht="17.25" thickBot="1" x14ac:dyDescent="0.35">
      <c r="A428" s="26" t="s">
        <v>2577</v>
      </c>
      <c r="B428" s="29">
        <v>1004140</v>
      </c>
    </row>
    <row r="429" spans="1:2" ht="17.25" thickBot="1" x14ac:dyDescent="0.35">
      <c r="A429" s="26" t="s">
        <v>1388</v>
      </c>
      <c r="B429" s="29">
        <v>1001100</v>
      </c>
    </row>
    <row r="430" spans="1:2" ht="17.25" thickBot="1" x14ac:dyDescent="0.35">
      <c r="A430" s="26" t="s">
        <v>2055</v>
      </c>
      <c r="B430" s="29">
        <v>1000830</v>
      </c>
    </row>
    <row r="431" spans="1:2" ht="17.25" thickBot="1" x14ac:dyDescent="0.35">
      <c r="A431" s="26" t="s">
        <v>2433</v>
      </c>
      <c r="B431" s="29">
        <v>1005500</v>
      </c>
    </row>
    <row r="432" spans="1:2" ht="17.25" thickBot="1" x14ac:dyDescent="0.35">
      <c r="A432" s="26" t="s">
        <v>2388</v>
      </c>
      <c r="B432" s="29">
        <v>1003460</v>
      </c>
    </row>
    <row r="433" spans="1:2" ht="17.25" thickBot="1" x14ac:dyDescent="0.35">
      <c r="A433" s="26" t="s">
        <v>1032</v>
      </c>
      <c r="B433" s="29">
        <v>1001180</v>
      </c>
    </row>
    <row r="434" spans="1:2" ht="17.25" thickBot="1" x14ac:dyDescent="0.35">
      <c r="A434" s="26" t="s">
        <v>2542</v>
      </c>
      <c r="B434" s="29">
        <v>1004920</v>
      </c>
    </row>
    <row r="435" spans="1:2" ht="17.25" thickBot="1" x14ac:dyDescent="0.35">
      <c r="A435" s="26" t="s">
        <v>2356</v>
      </c>
      <c r="B435" s="29">
        <v>1001580</v>
      </c>
    </row>
    <row r="436" spans="1:2" ht="17.25" thickBot="1" x14ac:dyDescent="0.35">
      <c r="A436" s="26" t="s">
        <v>2358</v>
      </c>
      <c r="B436" s="30">
        <v>1004680</v>
      </c>
    </row>
    <row r="437" spans="1:2" ht="17.25" thickBot="1" x14ac:dyDescent="0.35">
      <c r="A437" s="26" t="s">
        <v>595</v>
      </c>
      <c r="B437" s="29">
        <v>1000140</v>
      </c>
    </row>
    <row r="438" spans="1:2" ht="17.25" thickBot="1" x14ac:dyDescent="0.35">
      <c r="A438" s="26" t="s">
        <v>1071</v>
      </c>
      <c r="B438" s="29">
        <v>1000620</v>
      </c>
    </row>
    <row r="439" spans="1:2" ht="17.25" thickBot="1" x14ac:dyDescent="0.35">
      <c r="A439" s="26" t="s">
        <v>505</v>
      </c>
      <c r="B439" s="29"/>
    </row>
    <row r="440" spans="1:2" ht="17.25" thickBot="1" x14ac:dyDescent="0.35">
      <c r="A440" s="26" t="s">
        <v>1732</v>
      </c>
      <c r="B440" s="29">
        <v>1001600</v>
      </c>
    </row>
    <row r="441" spans="1:2" ht="17.25" thickBot="1" x14ac:dyDescent="0.35">
      <c r="A441" s="26" t="s">
        <v>1524</v>
      </c>
      <c r="B441" s="29">
        <v>1001910</v>
      </c>
    </row>
    <row r="442" spans="1:2" ht="17.25" thickBot="1" x14ac:dyDescent="0.35">
      <c r="A442" s="26" t="s">
        <v>2482</v>
      </c>
      <c r="B442" s="29"/>
    </row>
    <row r="443" spans="1:2" ht="17.25" thickBot="1" x14ac:dyDescent="0.35">
      <c r="A443" s="26" t="s">
        <v>2415</v>
      </c>
      <c r="B443" s="29">
        <v>1002150</v>
      </c>
    </row>
    <row r="444" spans="1:2" ht="17.25" thickBot="1" x14ac:dyDescent="0.35">
      <c r="A444" s="26" t="s">
        <v>2226</v>
      </c>
      <c r="B444" s="30">
        <v>1000830</v>
      </c>
    </row>
    <row r="445" spans="1:2" ht="17.25" thickBot="1" x14ac:dyDescent="0.35">
      <c r="A445" s="26" t="s">
        <v>2643</v>
      </c>
      <c r="B445" s="29">
        <v>1002220</v>
      </c>
    </row>
    <row r="446" spans="1:2" ht="17.25" thickBot="1" x14ac:dyDescent="0.35">
      <c r="A446" s="26" t="s">
        <v>2440</v>
      </c>
      <c r="B446" s="29">
        <v>1003140</v>
      </c>
    </row>
    <row r="447" spans="1:2" ht="17.25" thickBot="1" x14ac:dyDescent="0.35">
      <c r="A447" s="26" t="s">
        <v>2604</v>
      </c>
      <c r="B447" s="29">
        <v>1007090</v>
      </c>
    </row>
    <row r="448" spans="1:2" ht="17.25" thickBot="1" x14ac:dyDescent="0.35">
      <c r="A448" s="26" t="s">
        <v>1905</v>
      </c>
      <c r="B448" s="30">
        <v>1001740</v>
      </c>
    </row>
    <row r="449" spans="1:2" ht="17.25" thickBot="1" x14ac:dyDescent="0.35">
      <c r="A449" s="26" t="s">
        <v>2311</v>
      </c>
      <c r="B449" s="29">
        <v>1000010</v>
      </c>
    </row>
    <row r="450" spans="1:2" ht="17.25" thickBot="1" x14ac:dyDescent="0.35">
      <c r="A450" s="26" t="s">
        <v>2382</v>
      </c>
      <c r="B450" s="29">
        <v>1003600</v>
      </c>
    </row>
    <row r="451" spans="1:2" ht="17.25" thickBot="1" x14ac:dyDescent="0.35">
      <c r="A451" s="26" t="s">
        <v>2457</v>
      </c>
      <c r="B451" s="29">
        <v>1004900</v>
      </c>
    </row>
    <row r="452" spans="1:2" ht="17.25" thickBot="1" x14ac:dyDescent="0.35">
      <c r="A452" s="26" t="s">
        <v>2543</v>
      </c>
      <c r="B452" s="29">
        <v>1004300</v>
      </c>
    </row>
    <row r="453" spans="1:2" ht="17.25" thickBot="1" x14ac:dyDescent="0.35">
      <c r="A453" s="26" t="s">
        <v>2665</v>
      </c>
      <c r="B453" s="29">
        <v>1000880</v>
      </c>
    </row>
    <row r="454" spans="1:2" ht="17.25" thickBot="1" x14ac:dyDescent="0.35">
      <c r="A454" s="26" t="s">
        <v>2419</v>
      </c>
      <c r="B454" s="29">
        <v>1001040</v>
      </c>
    </row>
    <row r="455" spans="1:2" ht="17.25" thickBot="1" x14ac:dyDescent="0.35">
      <c r="A455" s="26" t="s">
        <v>2307</v>
      </c>
      <c r="B455" s="29">
        <v>1002340</v>
      </c>
    </row>
    <row r="456" spans="1:2" ht="17.25" thickBot="1" x14ac:dyDescent="0.35">
      <c r="A456" s="26" t="s">
        <v>2399</v>
      </c>
      <c r="B456" s="30">
        <v>1006450</v>
      </c>
    </row>
    <row r="457" spans="1:2" ht="17.25" thickBot="1" x14ac:dyDescent="0.35">
      <c r="A457" s="26" t="s">
        <v>2645</v>
      </c>
      <c r="B457" s="29">
        <v>1000160</v>
      </c>
    </row>
    <row r="458" spans="1:2" ht="17.25" thickBot="1" x14ac:dyDescent="0.35">
      <c r="A458" s="26" t="s">
        <v>2510</v>
      </c>
      <c r="B458" s="29">
        <v>1003670</v>
      </c>
    </row>
    <row r="459" spans="1:2" ht="17.25" thickBot="1" x14ac:dyDescent="0.35">
      <c r="A459" s="26" t="s">
        <v>2505</v>
      </c>
      <c r="B459" s="29">
        <v>1001440</v>
      </c>
    </row>
    <row r="460" spans="1:2" ht="17.25" thickBot="1" x14ac:dyDescent="0.35">
      <c r="A460" s="26" t="s">
        <v>1411</v>
      </c>
      <c r="B460" s="30"/>
    </row>
    <row r="461" spans="1:2" ht="17.25" thickBot="1" x14ac:dyDescent="0.35">
      <c r="A461" s="26" t="s">
        <v>2337</v>
      </c>
      <c r="B461" s="29"/>
    </row>
    <row r="462" spans="1:2" ht="17.25" thickBot="1" x14ac:dyDescent="0.35">
      <c r="A462" s="26" t="s">
        <v>2664</v>
      </c>
      <c r="B462" s="29">
        <v>1003410</v>
      </c>
    </row>
    <row r="463" spans="1:2" ht="17.25" thickBot="1" x14ac:dyDescent="0.35">
      <c r="A463" s="26" t="s">
        <v>2365</v>
      </c>
      <c r="B463" s="29">
        <v>1000210</v>
      </c>
    </row>
    <row r="464" spans="1:2" ht="17.25" thickBot="1" x14ac:dyDescent="0.35">
      <c r="A464" s="26" t="s">
        <v>2366</v>
      </c>
      <c r="B464" s="29"/>
    </row>
    <row r="465" spans="1:2" ht="17.25" thickBot="1" x14ac:dyDescent="0.35">
      <c r="A465" s="26" t="s">
        <v>1393</v>
      </c>
      <c r="B465" s="29">
        <v>1004220</v>
      </c>
    </row>
    <row r="466" spans="1:2" ht="17.25" thickBot="1" x14ac:dyDescent="0.35">
      <c r="A466" s="26" t="s">
        <v>240</v>
      </c>
      <c r="B466" s="29">
        <v>1005840</v>
      </c>
    </row>
    <row r="467" spans="1:2" ht="17.25" thickBot="1" x14ac:dyDescent="0.35">
      <c r="A467" s="26" t="s">
        <v>1673</v>
      </c>
      <c r="B467" s="29">
        <v>1000000</v>
      </c>
    </row>
    <row r="468" spans="1:2" ht="17.25" thickBot="1" x14ac:dyDescent="0.35">
      <c r="A468" s="26" t="s">
        <v>2211</v>
      </c>
      <c r="B468" s="29">
        <v>1003880</v>
      </c>
    </row>
    <row r="469" spans="1:2" ht="17.25" thickBot="1" x14ac:dyDescent="0.35">
      <c r="A469" s="26" t="s">
        <v>1579</v>
      </c>
      <c r="B469" s="29">
        <v>1001540</v>
      </c>
    </row>
    <row r="470" spans="1:2" ht="17.25" thickBot="1" x14ac:dyDescent="0.35">
      <c r="A470" s="26" t="s">
        <v>611</v>
      </c>
      <c r="B470" s="29">
        <v>1005650</v>
      </c>
    </row>
    <row r="471" spans="1:2" ht="17.25" thickBot="1" x14ac:dyDescent="0.35">
      <c r="A471" s="26" t="s">
        <v>2298</v>
      </c>
      <c r="B471" s="29">
        <v>1008800</v>
      </c>
    </row>
    <row r="472" spans="1:2" ht="17.25" thickBot="1" x14ac:dyDescent="0.35">
      <c r="A472" s="26" t="s">
        <v>2588</v>
      </c>
      <c r="B472" s="29">
        <v>1003860</v>
      </c>
    </row>
    <row r="473" spans="1:2" ht="17.25" thickBot="1" x14ac:dyDescent="0.35">
      <c r="A473" s="26" t="s">
        <v>2515</v>
      </c>
      <c r="B473" s="29"/>
    </row>
    <row r="474" spans="1:2" ht="17.25" thickBot="1" x14ac:dyDescent="0.35">
      <c r="A474" s="26" t="s">
        <v>2615</v>
      </c>
      <c r="B474" s="29">
        <v>1000150</v>
      </c>
    </row>
    <row r="475" spans="1:2" ht="17.25" thickBot="1" x14ac:dyDescent="0.35">
      <c r="A475" s="26" t="s">
        <v>1991</v>
      </c>
      <c r="B475" s="29">
        <v>1000350</v>
      </c>
    </row>
    <row r="476" spans="1:2" ht="17.25" thickBot="1" x14ac:dyDescent="0.35">
      <c r="A476" s="26" t="s">
        <v>2014</v>
      </c>
      <c r="B476" s="29"/>
    </row>
    <row r="477" spans="1:2" ht="17.25" thickBot="1" x14ac:dyDescent="0.35">
      <c r="A477" s="26" t="s">
        <v>1418</v>
      </c>
      <c r="B477" s="29">
        <v>1001620</v>
      </c>
    </row>
    <row r="478" spans="1:2" ht="17.25" thickBot="1" x14ac:dyDescent="0.35">
      <c r="A478" s="26" t="s">
        <v>2612</v>
      </c>
      <c r="B478" s="29">
        <v>1005100</v>
      </c>
    </row>
    <row r="479" spans="1:2" ht="17.25" thickBot="1" x14ac:dyDescent="0.35">
      <c r="A479" s="26" t="s">
        <v>2477</v>
      </c>
      <c r="B479" s="29">
        <v>1001420</v>
      </c>
    </row>
    <row r="480" spans="1:2" ht="17.25" thickBot="1" x14ac:dyDescent="0.35">
      <c r="A480" s="26" t="s">
        <v>2539</v>
      </c>
      <c r="B480" s="29"/>
    </row>
    <row r="481" spans="1:2" ht="17.25" thickBot="1" x14ac:dyDescent="0.35">
      <c r="A481" s="26" t="s">
        <v>522</v>
      </c>
      <c r="B481" s="29">
        <v>1002980</v>
      </c>
    </row>
    <row r="482" spans="1:2" ht="17.25" thickBot="1" x14ac:dyDescent="0.35">
      <c r="A482" s="26" t="s">
        <v>2472</v>
      </c>
      <c r="B482" s="29"/>
    </row>
    <row r="483" spans="1:2" ht="17.25" thickBot="1" x14ac:dyDescent="0.35">
      <c r="A483" s="26" t="s">
        <v>2519</v>
      </c>
      <c r="B483" s="29">
        <v>1001850</v>
      </c>
    </row>
    <row r="484" spans="1:2" ht="17.25" thickBot="1" x14ac:dyDescent="0.35">
      <c r="A484" s="26" t="s">
        <v>2490</v>
      </c>
      <c r="B484" s="29">
        <v>1006830</v>
      </c>
    </row>
    <row r="485" spans="1:2" ht="17.25" thickBot="1" x14ac:dyDescent="0.35">
      <c r="A485" s="26" t="s">
        <v>2489</v>
      </c>
      <c r="B485" s="29">
        <v>1000840</v>
      </c>
    </row>
    <row r="486" spans="1:2" ht="17.25" thickBot="1" x14ac:dyDescent="0.35">
      <c r="A486" s="26" t="s">
        <v>2488</v>
      </c>
      <c r="B486" s="29">
        <v>1007180</v>
      </c>
    </row>
    <row r="487" spans="1:2" ht="17.25" thickBot="1" x14ac:dyDescent="0.35">
      <c r="A487" s="26" t="s">
        <v>2625</v>
      </c>
      <c r="B487" s="29">
        <v>1001480</v>
      </c>
    </row>
    <row r="488" spans="1:2" ht="17.25" thickBot="1" x14ac:dyDescent="0.35">
      <c r="A488" s="26" t="s">
        <v>2185</v>
      </c>
      <c r="B488" s="29">
        <v>1001760</v>
      </c>
    </row>
    <row r="489" spans="1:2" ht="17.25" thickBot="1" x14ac:dyDescent="0.35">
      <c r="A489" s="26" t="s">
        <v>2461</v>
      </c>
      <c r="B489" s="29">
        <v>1004380</v>
      </c>
    </row>
    <row r="490" spans="1:2" ht="17.25" thickBot="1" x14ac:dyDescent="0.35">
      <c r="A490" s="26" t="s">
        <v>2530</v>
      </c>
      <c r="B490" s="29">
        <v>1003130</v>
      </c>
    </row>
    <row r="491" spans="1:2" ht="17.25" thickBot="1" x14ac:dyDescent="0.35">
      <c r="A491" s="26" t="s">
        <v>625</v>
      </c>
      <c r="B491" s="29"/>
    </row>
    <row r="492" spans="1:2" ht="17.25" thickBot="1" x14ac:dyDescent="0.35">
      <c r="A492" s="26" t="s">
        <v>1422</v>
      </c>
      <c r="B492" s="29"/>
    </row>
    <row r="493" spans="1:2" ht="17.25" thickBot="1" x14ac:dyDescent="0.35">
      <c r="A493" s="26" t="s">
        <v>1454</v>
      </c>
      <c r="B493" s="29">
        <v>1005790</v>
      </c>
    </row>
    <row r="494" spans="1:2" ht="17.25" thickBot="1" x14ac:dyDescent="0.35">
      <c r="A494" s="26" t="s">
        <v>2622</v>
      </c>
      <c r="B494" s="29">
        <v>1001500</v>
      </c>
    </row>
    <row r="495" spans="1:2" ht="17.25" thickBot="1" x14ac:dyDescent="0.35">
      <c r="A495" s="26" t="s">
        <v>2214</v>
      </c>
      <c r="B495" s="29">
        <v>1004120</v>
      </c>
    </row>
    <row r="496" spans="1:2" ht="17.25" thickBot="1" x14ac:dyDescent="0.35">
      <c r="A496" s="26" t="s">
        <v>2566</v>
      </c>
      <c r="B496" s="29"/>
    </row>
    <row r="497" spans="1:2" ht="17.25" thickBot="1" x14ac:dyDescent="0.35">
      <c r="A497" s="26" t="s">
        <v>2162</v>
      </c>
      <c r="B497" s="29">
        <v>1005330</v>
      </c>
    </row>
    <row r="498" spans="1:2" ht="17.25" thickBot="1" x14ac:dyDescent="0.35">
      <c r="A498" s="26" t="s">
        <v>2621</v>
      </c>
      <c r="B498" s="29">
        <v>1003010</v>
      </c>
    </row>
    <row r="499" spans="1:2" ht="17.25" thickBot="1" x14ac:dyDescent="0.35">
      <c r="A499" s="26" t="s">
        <v>1483</v>
      </c>
      <c r="B499" s="29">
        <v>1001140</v>
      </c>
    </row>
    <row r="500" spans="1:2" ht="17.25" thickBot="1" x14ac:dyDescent="0.35">
      <c r="A500" s="26" t="s">
        <v>857</v>
      </c>
      <c r="B500" s="29">
        <v>1002900</v>
      </c>
    </row>
    <row r="501" spans="1:2" ht="17.25" thickBot="1" x14ac:dyDescent="0.35">
      <c r="A501" s="26" t="s">
        <v>1592</v>
      </c>
      <c r="B501" s="29">
        <v>1005000</v>
      </c>
    </row>
    <row r="502" spans="1:2" ht="17.25" thickBot="1" x14ac:dyDescent="0.35">
      <c r="A502" s="26" t="s">
        <v>2546</v>
      </c>
      <c r="B502" s="29"/>
    </row>
    <row r="503" spans="1:2" ht="17.25" thickBot="1" x14ac:dyDescent="0.35">
      <c r="A503" s="26" t="s">
        <v>2405</v>
      </c>
      <c r="B503" s="29">
        <v>1003600</v>
      </c>
    </row>
    <row r="504" spans="1:2" ht="17.25" thickBot="1" x14ac:dyDescent="0.35">
      <c r="A504" s="26" t="s">
        <v>1639</v>
      </c>
      <c r="B504" s="29">
        <v>1005040</v>
      </c>
    </row>
    <row r="505" spans="1:2" ht="17.25" thickBot="1" x14ac:dyDescent="0.35">
      <c r="A505" s="26" t="s">
        <v>2394</v>
      </c>
      <c r="B505" s="29">
        <v>1000770</v>
      </c>
    </row>
    <row r="506" spans="1:2" ht="17.25" thickBot="1" x14ac:dyDescent="0.35">
      <c r="A506" s="26" t="s">
        <v>577</v>
      </c>
      <c r="B506" s="29">
        <v>1000040</v>
      </c>
    </row>
    <row r="507" spans="1:2" ht="17.25" thickBot="1" x14ac:dyDescent="0.35">
      <c r="A507" s="26" t="s">
        <v>1171</v>
      </c>
      <c r="B507" s="30">
        <v>1000990</v>
      </c>
    </row>
    <row r="508" spans="1:2" ht="17.25" thickBot="1" x14ac:dyDescent="0.35">
      <c r="A508" s="26" t="s">
        <v>2373</v>
      </c>
      <c r="B508" s="29">
        <v>1001020</v>
      </c>
    </row>
    <row r="509" spans="1:2" ht="17.25" thickBot="1" x14ac:dyDescent="0.35">
      <c r="A509" s="26" t="s">
        <v>1222</v>
      </c>
      <c r="B509" s="29">
        <v>1006360</v>
      </c>
    </row>
    <row r="510" spans="1:2" ht="17.25" thickBot="1" x14ac:dyDescent="0.35">
      <c r="A510" s="26" t="s">
        <v>1462</v>
      </c>
      <c r="B510" s="29">
        <v>1001720</v>
      </c>
    </row>
    <row r="511" spans="1:2" ht="17.25" thickBot="1" x14ac:dyDescent="0.35">
      <c r="A511" s="26" t="s">
        <v>1257</v>
      </c>
      <c r="B511" s="29">
        <v>1001100</v>
      </c>
    </row>
    <row r="512" spans="1:2" ht="17.25" thickBot="1" x14ac:dyDescent="0.35">
      <c r="A512" s="26" t="s">
        <v>2650</v>
      </c>
      <c r="B512" s="30">
        <v>1001740</v>
      </c>
    </row>
    <row r="513" spans="1:2" ht="17.25" thickBot="1" x14ac:dyDescent="0.35">
      <c r="A513" s="26" t="s">
        <v>2381</v>
      </c>
      <c r="B513" s="29">
        <v>1000590</v>
      </c>
    </row>
    <row r="514" spans="1:2" ht="17.25" thickBot="1" x14ac:dyDescent="0.35">
      <c r="A514" s="26" t="s">
        <v>2378</v>
      </c>
      <c r="B514" s="29">
        <v>1000620</v>
      </c>
    </row>
    <row r="515" spans="1:2" ht="17.25" thickBot="1" x14ac:dyDescent="0.35">
      <c r="A515" s="26" t="s">
        <v>2496</v>
      </c>
      <c r="B515" s="29">
        <v>1001060</v>
      </c>
    </row>
    <row r="516" spans="1:2" ht="17.25" thickBot="1" x14ac:dyDescent="0.35">
      <c r="A516" s="26" t="s">
        <v>2379</v>
      </c>
      <c r="B516" s="29">
        <v>1001150</v>
      </c>
    </row>
    <row r="517" spans="1:2" ht="17.25" thickBot="1" x14ac:dyDescent="0.35">
      <c r="A517" s="26" t="s">
        <v>2563</v>
      </c>
      <c r="B517" s="29"/>
    </row>
    <row r="518" spans="1:2" ht="17.25" thickBot="1" x14ac:dyDescent="0.35">
      <c r="A518" s="26" t="s">
        <v>2569</v>
      </c>
      <c r="B518" s="30">
        <v>1000840</v>
      </c>
    </row>
    <row r="519" spans="1:2" ht="17.25" thickBot="1" x14ac:dyDescent="0.35">
      <c r="A519" s="26" t="s">
        <v>2383</v>
      </c>
      <c r="B519" s="29">
        <v>1004140</v>
      </c>
    </row>
    <row r="520" spans="1:2" ht="17.25" thickBot="1" x14ac:dyDescent="0.35">
      <c r="A520" s="26" t="s">
        <v>2474</v>
      </c>
      <c r="B520" s="30">
        <v>1002630</v>
      </c>
    </row>
    <row r="521" spans="1:2" ht="17.25" thickBot="1" x14ac:dyDescent="0.35">
      <c r="A521" s="26" t="s">
        <v>2317</v>
      </c>
      <c r="B521" s="29"/>
    </row>
    <row r="522" spans="1:2" ht="17.25" thickBot="1" x14ac:dyDescent="0.35">
      <c r="A522" s="26" t="s">
        <v>1034</v>
      </c>
      <c r="B522" s="29">
        <v>1002150</v>
      </c>
    </row>
    <row r="523" spans="1:2" ht="17.25" thickBot="1" x14ac:dyDescent="0.35">
      <c r="A523" s="26" t="s">
        <v>2302</v>
      </c>
      <c r="B523" s="29"/>
    </row>
    <row r="524" spans="1:2" ht="17.25" thickBot="1" x14ac:dyDescent="0.35">
      <c r="A524" s="26" t="s">
        <v>2241</v>
      </c>
      <c r="B524" s="29">
        <v>1002240</v>
      </c>
    </row>
    <row r="525" spans="1:2" ht="17.25" thickBot="1" x14ac:dyDescent="0.35">
      <c r="A525" s="26" t="s">
        <v>2524</v>
      </c>
      <c r="B525" s="29">
        <v>1003450</v>
      </c>
    </row>
    <row r="526" spans="1:2" ht="17.25" thickBot="1" x14ac:dyDescent="0.35">
      <c r="A526" s="26" t="s">
        <v>2460</v>
      </c>
      <c r="B526" s="29">
        <v>1003330</v>
      </c>
    </row>
    <row r="527" spans="1:2" ht="17.25" thickBot="1" x14ac:dyDescent="0.35">
      <c r="A527" s="26" t="s">
        <v>2434</v>
      </c>
      <c r="B527" s="29"/>
    </row>
    <row r="528" spans="1:2" ht="17.25" thickBot="1" x14ac:dyDescent="0.35">
      <c r="A528" s="26" t="s">
        <v>1305</v>
      </c>
      <c r="B528" s="29">
        <v>1000350</v>
      </c>
    </row>
    <row r="529" spans="1:2" ht="17.25" thickBot="1" x14ac:dyDescent="0.35">
      <c r="A529" s="26" t="s">
        <v>1563</v>
      </c>
      <c r="B529" s="29"/>
    </row>
    <row r="530" spans="1:2" ht="17.25" thickBot="1" x14ac:dyDescent="0.35">
      <c r="A530" s="26" t="s">
        <v>575</v>
      </c>
      <c r="B530" s="29">
        <v>1001700</v>
      </c>
    </row>
    <row r="531" spans="1:2" ht="17.25" thickBot="1" x14ac:dyDescent="0.35">
      <c r="A531" s="26" t="s">
        <v>2579</v>
      </c>
      <c r="B531" s="29">
        <v>1000400</v>
      </c>
    </row>
    <row r="532" spans="1:2" ht="17.25" thickBot="1" x14ac:dyDescent="0.35">
      <c r="A532" s="26" t="s">
        <v>2227</v>
      </c>
      <c r="B532" s="29">
        <v>1000150</v>
      </c>
    </row>
    <row r="533" spans="1:2" ht="17.25" thickBot="1" x14ac:dyDescent="0.35">
      <c r="A533" s="26" t="s">
        <v>2202</v>
      </c>
      <c r="B533" s="29">
        <v>1000810</v>
      </c>
    </row>
    <row r="534" spans="1:2" ht="17.25" thickBot="1" x14ac:dyDescent="0.35">
      <c r="A534" s="26" t="s">
        <v>2578</v>
      </c>
      <c r="B534" s="30">
        <v>1007230</v>
      </c>
    </row>
    <row r="535" spans="1:2" ht="17.25" thickBot="1" x14ac:dyDescent="0.35">
      <c r="A535" s="26" t="s">
        <v>1285</v>
      </c>
      <c r="B535" s="29">
        <v>1005100</v>
      </c>
    </row>
    <row r="536" spans="1:2" ht="17.25" thickBot="1" x14ac:dyDescent="0.35">
      <c r="A536" s="26" t="s">
        <v>1096</v>
      </c>
      <c r="B536" s="29">
        <v>1004060</v>
      </c>
    </row>
    <row r="537" spans="1:2" ht="17.25" thickBot="1" x14ac:dyDescent="0.35">
      <c r="A537" s="26" t="s">
        <v>588</v>
      </c>
      <c r="B537" s="30">
        <v>1005980</v>
      </c>
    </row>
    <row r="538" spans="1:2" ht="17.25" thickBot="1" x14ac:dyDescent="0.35">
      <c r="A538" s="26" t="s">
        <v>2432</v>
      </c>
      <c r="B538" s="29"/>
    </row>
    <row r="539" spans="1:2" ht="17.25" thickBot="1" x14ac:dyDescent="0.35">
      <c r="A539" s="26" t="s">
        <v>1150</v>
      </c>
      <c r="B539" s="29">
        <v>1002820</v>
      </c>
    </row>
    <row r="540" spans="1:2" ht="17.25" thickBot="1" x14ac:dyDescent="0.35">
      <c r="A540" s="26" t="s">
        <v>1446</v>
      </c>
      <c r="B540" s="29">
        <v>1005000</v>
      </c>
    </row>
    <row r="541" spans="1:2" ht="17.25" thickBot="1" x14ac:dyDescent="0.35">
      <c r="A541" s="26" t="s">
        <v>849</v>
      </c>
      <c r="B541" s="30">
        <v>1003490</v>
      </c>
    </row>
    <row r="542" spans="1:2" ht="17.25" thickBot="1" x14ac:dyDescent="0.35">
      <c r="A542" s="26" t="s">
        <v>1681</v>
      </c>
      <c r="B542" s="29"/>
    </row>
    <row r="543" spans="1:2" ht="17.25" thickBot="1" x14ac:dyDescent="0.35">
      <c r="A543" s="26" t="s">
        <v>1555</v>
      </c>
      <c r="B543" s="29">
        <v>1000200</v>
      </c>
    </row>
    <row r="544" spans="1:2" ht="17.25" thickBot="1" x14ac:dyDescent="0.35">
      <c r="A544" s="26" t="s">
        <v>2360</v>
      </c>
      <c r="B544" s="29">
        <v>1004420</v>
      </c>
    </row>
    <row r="545" spans="1:2" ht="17.25" thickBot="1" x14ac:dyDescent="0.35">
      <c r="A545" s="26" t="s">
        <v>2558</v>
      </c>
      <c r="B545" s="29">
        <v>1002800</v>
      </c>
    </row>
    <row r="546" spans="1:2" ht="17.25" thickBot="1" x14ac:dyDescent="0.35">
      <c r="A546" s="26" t="s">
        <v>2564</v>
      </c>
      <c r="B546" s="29">
        <v>1003780</v>
      </c>
    </row>
    <row r="547" spans="1:2" ht="17.25" thickBot="1" x14ac:dyDescent="0.35">
      <c r="A547" s="26" t="s">
        <v>2353</v>
      </c>
      <c r="B547" s="29">
        <v>1002850</v>
      </c>
    </row>
    <row r="548" spans="1:2" ht="17.25" thickBot="1" x14ac:dyDescent="0.35">
      <c r="A548" s="26" t="s">
        <v>1109</v>
      </c>
      <c r="B548" s="29">
        <v>1002940</v>
      </c>
    </row>
    <row r="549" spans="1:2" ht="17.25" thickBot="1" x14ac:dyDescent="0.35">
      <c r="A549" s="26" t="s">
        <v>1717</v>
      </c>
      <c r="B549" s="29">
        <v>1001320</v>
      </c>
    </row>
    <row r="550" spans="1:2" ht="17.25" thickBot="1" x14ac:dyDescent="0.35">
      <c r="A550" s="26" t="s">
        <v>814</v>
      </c>
      <c r="B550" s="29">
        <v>1000000</v>
      </c>
    </row>
    <row r="551" spans="1:2" ht="17.25" thickBot="1" x14ac:dyDescent="0.35">
      <c r="A551" s="26" t="s">
        <v>2220</v>
      </c>
      <c r="B551" s="29">
        <v>1003370</v>
      </c>
    </row>
    <row r="552" spans="1:2" ht="17.25" thickBot="1" x14ac:dyDescent="0.35">
      <c r="A552" s="26" t="s">
        <v>978</v>
      </c>
      <c r="B552" s="29">
        <v>1003020</v>
      </c>
    </row>
    <row r="553" spans="1:2" ht="17.25" thickBot="1" x14ac:dyDescent="0.35">
      <c r="A553" s="26" t="s">
        <v>1105</v>
      </c>
      <c r="B553" s="29">
        <v>1002270</v>
      </c>
    </row>
    <row r="554" spans="1:2" ht="17.25" thickBot="1" x14ac:dyDescent="0.35">
      <c r="A554" s="26" t="s">
        <v>2398</v>
      </c>
      <c r="B554" s="29"/>
    </row>
    <row r="555" spans="1:2" ht="17.25" thickBot="1" x14ac:dyDescent="0.35">
      <c r="A555" s="26" t="s">
        <v>2589</v>
      </c>
      <c r="B555" s="29">
        <v>1003140</v>
      </c>
    </row>
    <row r="556" spans="1:2" ht="17.25" thickBot="1" x14ac:dyDescent="0.35">
      <c r="A556" s="26" t="s">
        <v>2553</v>
      </c>
      <c r="B556" s="29">
        <v>1006540</v>
      </c>
    </row>
    <row r="557" spans="1:2" ht="17.25" thickBot="1" x14ac:dyDescent="0.35">
      <c r="A557" s="26" t="s">
        <v>1913</v>
      </c>
      <c r="B557" s="29">
        <v>1004620</v>
      </c>
    </row>
    <row r="558" spans="1:2" ht="17.25" thickBot="1" x14ac:dyDescent="0.35">
      <c r="A558" s="26" t="s">
        <v>2592</v>
      </c>
      <c r="B558" s="29">
        <v>1004150</v>
      </c>
    </row>
    <row r="559" spans="1:2" ht="17.25" thickBot="1" x14ac:dyDescent="0.35">
      <c r="A559" s="26" t="s">
        <v>570</v>
      </c>
      <c r="B559" s="29">
        <v>1000240</v>
      </c>
    </row>
    <row r="560" spans="1:2" ht="17.25" thickBot="1" x14ac:dyDescent="0.35">
      <c r="A560" s="26" t="s">
        <v>2418</v>
      </c>
      <c r="B560" s="29">
        <v>1002800</v>
      </c>
    </row>
    <row r="561" spans="1:2" ht="17.25" thickBot="1" x14ac:dyDescent="0.35">
      <c r="A561" s="26" t="s">
        <v>241</v>
      </c>
      <c r="B561" s="29"/>
    </row>
    <row r="562" spans="1:2" ht="17.25" thickBot="1" x14ac:dyDescent="0.35">
      <c r="A562" s="26" t="s">
        <v>1852</v>
      </c>
      <c r="B562" s="29">
        <v>1000220</v>
      </c>
    </row>
    <row r="563" spans="1:2" ht="17.25" thickBot="1" x14ac:dyDescent="0.35">
      <c r="A563" s="26" t="s">
        <v>888</v>
      </c>
      <c r="B563" s="29">
        <v>1001690</v>
      </c>
    </row>
    <row r="564" spans="1:2" ht="17.25" thickBot="1" x14ac:dyDescent="0.35">
      <c r="A564" s="26" t="s">
        <v>2594</v>
      </c>
      <c r="B564" s="30">
        <v>1001090</v>
      </c>
    </row>
    <row r="565" spans="1:2" ht="17.25" thickBot="1" x14ac:dyDescent="0.35">
      <c r="A565" s="26" t="s">
        <v>2208</v>
      </c>
      <c r="B565" s="29">
        <v>1004540</v>
      </c>
    </row>
    <row r="566" spans="1:2" ht="17.25" thickBot="1" x14ac:dyDescent="0.35">
      <c r="A566" s="26" t="s">
        <v>2508</v>
      </c>
      <c r="B566" s="29"/>
    </row>
    <row r="567" spans="1:2" ht="17.25" thickBot="1" x14ac:dyDescent="0.35">
      <c r="A567" s="26" t="s">
        <v>2387</v>
      </c>
      <c r="B567" s="29">
        <v>1002600</v>
      </c>
    </row>
    <row r="568" spans="1:2" ht="17.25" thickBot="1" x14ac:dyDescent="0.35">
      <c r="A568" s="26" t="s">
        <v>2526</v>
      </c>
      <c r="B568" s="29">
        <v>1003700</v>
      </c>
    </row>
    <row r="569" spans="1:2" ht="17.25" thickBot="1" x14ac:dyDescent="0.35">
      <c r="A569" s="26" t="s">
        <v>2386</v>
      </c>
      <c r="B569" s="29"/>
    </row>
    <row r="570" spans="1:2" ht="17.25" thickBot="1" x14ac:dyDescent="0.35">
      <c r="A570" s="26" t="s">
        <v>2390</v>
      </c>
      <c r="B570" s="29">
        <v>1000380</v>
      </c>
    </row>
    <row r="571" spans="1:2" ht="17.25" thickBot="1" x14ac:dyDescent="0.35">
      <c r="A571" s="26" t="s">
        <v>1871</v>
      </c>
      <c r="B571" s="29">
        <v>1003380</v>
      </c>
    </row>
    <row r="572" spans="1:2" ht="17.25" thickBot="1" x14ac:dyDescent="0.35">
      <c r="A572" s="26" t="s">
        <v>2536</v>
      </c>
      <c r="B572" s="30">
        <v>1006280</v>
      </c>
    </row>
    <row r="573" spans="1:2" ht="17.25" thickBot="1" x14ac:dyDescent="0.35">
      <c r="A573" s="26" t="s">
        <v>897</v>
      </c>
      <c r="B573" s="29">
        <v>1002600</v>
      </c>
    </row>
    <row r="574" spans="1:2" ht="17.25" thickBot="1" x14ac:dyDescent="0.35">
      <c r="A574" s="26" t="s">
        <v>542</v>
      </c>
      <c r="B574" s="29"/>
    </row>
    <row r="575" spans="1:2" ht="17.25" thickBot="1" x14ac:dyDescent="0.35">
      <c r="A575" s="26" t="s">
        <v>948</v>
      </c>
      <c r="B575" s="30">
        <v>1000000</v>
      </c>
    </row>
    <row r="576" spans="1:2" ht="17.25" thickBot="1" x14ac:dyDescent="0.35">
      <c r="A576" s="26" t="s">
        <v>1322</v>
      </c>
      <c r="B576" s="30">
        <v>1004080</v>
      </c>
    </row>
    <row r="577" spans="1:2" ht="17.25" thickBot="1" x14ac:dyDescent="0.35">
      <c r="A577" s="26" t="s">
        <v>1569</v>
      </c>
      <c r="B577" s="29"/>
    </row>
    <row r="578" spans="1:2" ht="17.25" thickBot="1" x14ac:dyDescent="0.35">
      <c r="A578" s="26" t="s">
        <v>2649</v>
      </c>
      <c r="B578" s="29">
        <v>1002100</v>
      </c>
    </row>
    <row r="579" spans="1:2" ht="17.25" thickBot="1" x14ac:dyDescent="0.35">
      <c r="A579" s="26" t="s">
        <v>2429</v>
      </c>
      <c r="B579" s="29"/>
    </row>
    <row r="580" spans="1:2" ht="17.25" thickBot="1" x14ac:dyDescent="0.35">
      <c r="A580" s="26" t="s">
        <v>2667</v>
      </c>
      <c r="B580" s="29">
        <v>1003360</v>
      </c>
    </row>
    <row r="581" spans="1:2" ht="17.25" thickBot="1" x14ac:dyDescent="0.35">
      <c r="A581" s="26" t="s">
        <v>2600</v>
      </c>
      <c r="B581" s="30">
        <v>1004240</v>
      </c>
    </row>
    <row r="582" spans="1:2" ht="17.25" thickBot="1" x14ac:dyDescent="0.35">
      <c r="A582" s="26" t="s">
        <v>2251</v>
      </c>
      <c r="B582" s="29">
        <v>1003800</v>
      </c>
    </row>
    <row r="583" spans="1:2" ht="17.25" thickBot="1" x14ac:dyDescent="0.35">
      <c r="A583" s="26" t="s">
        <v>2348</v>
      </c>
      <c r="B583" s="29">
        <v>1002080</v>
      </c>
    </row>
    <row r="584" spans="1:2" ht="17.25" thickBot="1" x14ac:dyDescent="0.35">
      <c r="A584" s="26" t="s">
        <v>2525</v>
      </c>
      <c r="B584" s="30">
        <v>1000380</v>
      </c>
    </row>
    <row r="585" spans="1:2" ht="17.25" thickBot="1" x14ac:dyDescent="0.35">
      <c r="A585" s="26" t="s">
        <v>2666</v>
      </c>
      <c r="B585" s="29">
        <v>1006300</v>
      </c>
    </row>
    <row r="586" spans="1:2" ht="17.25" thickBot="1" x14ac:dyDescent="0.35">
      <c r="A586" s="26" t="s">
        <v>1645</v>
      </c>
      <c r="B586" s="29">
        <v>1002000</v>
      </c>
    </row>
    <row r="587" spans="1:2" ht="17.25" thickBot="1" x14ac:dyDescent="0.35">
      <c r="A587" s="26" t="s">
        <v>1121</v>
      </c>
      <c r="B587" s="29">
        <v>1005460</v>
      </c>
    </row>
    <row r="588" spans="1:2" ht="17.25" thickBot="1" x14ac:dyDescent="0.35">
      <c r="A588" s="26" t="s">
        <v>2243</v>
      </c>
      <c r="B588" s="29">
        <v>1005240</v>
      </c>
    </row>
    <row r="589" spans="1:2" ht="17.25" thickBot="1" x14ac:dyDescent="0.35">
      <c r="A589" s="26" t="s">
        <v>2560</v>
      </c>
      <c r="B589" s="29">
        <v>1001900</v>
      </c>
    </row>
    <row r="590" spans="1:2" ht="17.25" thickBot="1" x14ac:dyDescent="0.35">
      <c r="A590" s="26" t="s">
        <v>2451</v>
      </c>
      <c r="B590" s="29">
        <v>1004110</v>
      </c>
    </row>
    <row r="591" spans="1:2" ht="17.25" thickBot="1" x14ac:dyDescent="0.35">
      <c r="A591" s="26" t="s">
        <v>2424</v>
      </c>
      <c r="B591" s="29">
        <v>1000640</v>
      </c>
    </row>
    <row r="592" spans="1:2" ht="17.25" thickBot="1" x14ac:dyDescent="0.35">
      <c r="A592" s="26" t="s">
        <v>2329</v>
      </c>
      <c r="B592" s="30">
        <v>1003130</v>
      </c>
    </row>
    <row r="593" spans="1:2" ht="17.25" thickBot="1" x14ac:dyDescent="0.35">
      <c r="A593" s="26" t="s">
        <v>1877</v>
      </c>
      <c r="B593" s="29"/>
    </row>
    <row r="594" spans="1:2" ht="17.25" thickBot="1" x14ac:dyDescent="0.35">
      <c r="A594" s="26" t="s">
        <v>502</v>
      </c>
      <c r="B594" s="29">
        <v>1002350</v>
      </c>
    </row>
    <row r="595" spans="1:2" ht="17.25" thickBot="1" x14ac:dyDescent="0.35">
      <c r="A595" s="26" t="s">
        <v>2548</v>
      </c>
      <c r="B595" s="29">
        <v>1005880</v>
      </c>
    </row>
    <row r="596" spans="1:2" ht="17.25" thickBot="1" x14ac:dyDescent="0.35">
      <c r="A596" s="26" t="s">
        <v>1538</v>
      </c>
      <c r="B596" s="29">
        <v>1004500</v>
      </c>
    </row>
    <row r="597" spans="1:2" ht="17.25" thickBot="1" x14ac:dyDescent="0.35">
      <c r="A597" s="26" t="s">
        <v>2012</v>
      </c>
      <c r="B597" s="29">
        <v>1000100</v>
      </c>
    </row>
    <row r="598" spans="1:2" ht="17.25" thickBot="1" x14ac:dyDescent="0.35">
      <c r="A598" s="26" t="s">
        <v>1349</v>
      </c>
      <c r="B598" s="29">
        <v>1007450</v>
      </c>
    </row>
    <row r="599" spans="1:2" ht="17.25" thickBot="1" x14ac:dyDescent="0.35">
      <c r="A599" s="26" t="s">
        <v>1725</v>
      </c>
      <c r="B599" s="29">
        <v>1000400</v>
      </c>
    </row>
    <row r="600" spans="1:2" ht="17.25" thickBot="1" x14ac:dyDescent="0.35">
      <c r="A600" s="26" t="s">
        <v>2116</v>
      </c>
      <c r="B600" s="29">
        <v>1001440</v>
      </c>
    </row>
    <row r="601" spans="1:2" ht="17.25" thickBot="1" x14ac:dyDescent="0.35">
      <c r="A601" s="26" t="s">
        <v>2269</v>
      </c>
      <c r="B601" s="29">
        <v>1006100</v>
      </c>
    </row>
    <row r="602" spans="1:2" ht="17.25" thickBot="1" x14ac:dyDescent="0.35">
      <c r="A602" s="26" t="s">
        <v>592</v>
      </c>
      <c r="B602" s="29">
        <v>1002780</v>
      </c>
    </row>
    <row r="603" spans="1:2" ht="17.25" thickBot="1" x14ac:dyDescent="0.35">
      <c r="A603" s="26" t="s">
        <v>1899</v>
      </c>
      <c r="B603" s="29">
        <v>1007540</v>
      </c>
    </row>
    <row r="604" spans="1:2" ht="17.25" thickBot="1" x14ac:dyDescent="0.35">
      <c r="A604" s="26" t="s">
        <v>2439</v>
      </c>
      <c r="B604" s="29"/>
    </row>
    <row r="605" spans="1:2" ht="17.25" thickBot="1" x14ac:dyDescent="0.35">
      <c r="A605" s="26" t="s">
        <v>589</v>
      </c>
      <c r="B605" s="29">
        <v>1003300</v>
      </c>
    </row>
    <row r="606" spans="1:2" ht="17.25" thickBot="1" x14ac:dyDescent="0.35">
      <c r="A606" s="26" t="s">
        <v>2423</v>
      </c>
      <c r="B606" s="29">
        <v>1002380</v>
      </c>
    </row>
    <row r="607" spans="1:2" ht="17.25" thickBot="1" x14ac:dyDescent="0.35">
      <c r="A607" s="26" t="s">
        <v>2611</v>
      </c>
      <c r="B607" s="29">
        <v>1000420</v>
      </c>
    </row>
    <row r="608" spans="1:2" ht="17.25" thickBot="1" x14ac:dyDescent="0.35">
      <c r="A608" s="26" t="s">
        <v>876</v>
      </c>
      <c r="B608" s="29">
        <v>1002040</v>
      </c>
    </row>
    <row r="609" spans="1:2" ht="17.25" thickBot="1" x14ac:dyDescent="0.35">
      <c r="A609" s="26" t="s">
        <v>2584</v>
      </c>
      <c r="B609" s="29">
        <v>1001860</v>
      </c>
    </row>
    <row r="610" spans="1:2" ht="17.25" thickBot="1" x14ac:dyDescent="0.35">
      <c r="A610" s="26" t="s">
        <v>1219</v>
      </c>
      <c r="B610" s="29">
        <v>1001150</v>
      </c>
    </row>
    <row r="611" spans="1:2" ht="17.25" thickBot="1" x14ac:dyDescent="0.35">
      <c r="A611" s="26" t="s">
        <v>2416</v>
      </c>
      <c r="B611" s="29">
        <v>1001200</v>
      </c>
    </row>
    <row r="612" spans="1:2" ht="17.25" thickBot="1" x14ac:dyDescent="0.35">
      <c r="A612" s="26" t="s">
        <v>2407</v>
      </c>
      <c r="B612" s="29">
        <v>1005050</v>
      </c>
    </row>
    <row r="613" spans="1:2" ht="17.25" thickBot="1" x14ac:dyDescent="0.35">
      <c r="A613" s="26" t="s">
        <v>2314</v>
      </c>
      <c r="B613" s="29"/>
    </row>
    <row r="614" spans="1:2" ht="17.25" thickBot="1" x14ac:dyDescent="0.35">
      <c r="A614" s="26" t="s">
        <v>2422</v>
      </c>
      <c r="B614" s="29">
        <v>1002100</v>
      </c>
    </row>
    <row r="615" spans="1:2" ht="17.25" thickBot="1" x14ac:dyDescent="0.35">
      <c r="A615" s="26" t="s">
        <v>552</v>
      </c>
      <c r="B615" s="29">
        <v>1005660</v>
      </c>
    </row>
    <row r="616" spans="1:2" ht="17.25" thickBot="1" x14ac:dyDescent="0.35">
      <c r="A616" s="26" t="s">
        <v>515</v>
      </c>
      <c r="B616" s="29">
        <v>1000510</v>
      </c>
    </row>
    <row r="617" spans="1:2" ht="17.25" thickBot="1" x14ac:dyDescent="0.35">
      <c r="A617" s="26" t="s">
        <v>2568</v>
      </c>
      <c r="B617" s="29"/>
    </row>
    <row r="618" spans="1:2" ht="17.25" thickBot="1" x14ac:dyDescent="0.35">
      <c r="A618" s="26" t="s">
        <v>217</v>
      </c>
      <c r="B618" s="29"/>
    </row>
    <row r="619" spans="1:2" ht="17.25" thickBot="1" x14ac:dyDescent="0.35">
      <c r="A619" s="26" t="s">
        <v>1997</v>
      </c>
      <c r="B619" s="29">
        <v>1003890</v>
      </c>
    </row>
    <row r="620" spans="1:2" ht="17.25" thickBot="1" x14ac:dyDescent="0.35">
      <c r="A620" s="26" t="s">
        <v>1180</v>
      </c>
      <c r="B620" s="29">
        <v>1000630</v>
      </c>
    </row>
    <row r="621" spans="1:2" ht="17.25" thickBot="1" x14ac:dyDescent="0.35">
      <c r="A621" s="26" t="s">
        <v>2428</v>
      </c>
      <c r="B621" s="29">
        <v>1004140</v>
      </c>
    </row>
    <row r="622" spans="1:2" ht="17.25" thickBot="1" x14ac:dyDescent="0.35">
      <c r="A622" s="26" t="s">
        <v>2470</v>
      </c>
      <c r="B622" s="29">
        <v>1001660</v>
      </c>
    </row>
    <row r="623" spans="1:2" ht="17.25" thickBot="1" x14ac:dyDescent="0.35">
      <c r="A623" s="26" t="s">
        <v>2459</v>
      </c>
      <c r="B623" s="29">
        <v>1004400</v>
      </c>
    </row>
    <row r="624" spans="1:2" ht="17.25" thickBot="1" x14ac:dyDescent="0.35">
      <c r="A624" s="26" t="s">
        <v>1481</v>
      </c>
      <c r="B624" s="29"/>
    </row>
    <row r="625" spans="1:2" ht="17.25" thickBot="1" x14ac:dyDescent="0.35">
      <c r="A625" s="26" t="s">
        <v>2555</v>
      </c>
      <c r="B625" s="29"/>
    </row>
    <row r="626" spans="1:2" ht="17.25" thickBot="1" x14ac:dyDescent="0.35">
      <c r="A626" s="26" t="s">
        <v>2249</v>
      </c>
      <c r="B626" s="29">
        <v>1000540</v>
      </c>
    </row>
    <row r="627" spans="1:2" ht="17.25" thickBot="1" x14ac:dyDescent="0.35">
      <c r="A627" s="26" t="s">
        <v>2362</v>
      </c>
      <c r="B627" s="29"/>
    </row>
    <row r="628" spans="1:2" ht="17.25" thickBot="1" x14ac:dyDescent="0.35">
      <c r="A628" s="26" t="s">
        <v>1506</v>
      </c>
      <c r="B628" s="29">
        <v>1002420</v>
      </c>
    </row>
    <row r="629" spans="1:2" ht="17.25" thickBot="1" x14ac:dyDescent="0.35">
      <c r="A629" s="26" t="s">
        <v>2529</v>
      </c>
      <c r="B629" s="29">
        <v>1002380</v>
      </c>
    </row>
    <row r="630" spans="1:2" ht="17.25" thickBot="1" x14ac:dyDescent="0.35">
      <c r="A630" s="26" t="s">
        <v>2541</v>
      </c>
      <c r="B630" s="29"/>
    </row>
    <row r="631" spans="1:2" ht="17.25" thickBot="1" x14ac:dyDescent="0.35">
      <c r="A631" s="26" t="s">
        <v>824</v>
      </c>
      <c r="B631" s="29">
        <v>1002740</v>
      </c>
    </row>
    <row r="632" spans="1:2" ht="17.25" thickBot="1" x14ac:dyDescent="0.35">
      <c r="A632" s="26" t="s">
        <v>2436</v>
      </c>
      <c r="B632" s="29">
        <v>1001020</v>
      </c>
    </row>
    <row r="633" spans="1:2" ht="17.25" thickBot="1" x14ac:dyDescent="0.35">
      <c r="A633" s="26" t="s">
        <v>2443</v>
      </c>
      <c r="B633" s="30"/>
    </row>
    <row r="634" spans="1:2" ht="17.25" thickBot="1" x14ac:dyDescent="0.35">
      <c r="A634" s="26" t="s">
        <v>1551</v>
      </c>
      <c r="B634" s="29">
        <v>1003900</v>
      </c>
    </row>
    <row r="635" spans="1:2" ht="17.25" thickBot="1" x14ac:dyDescent="0.35">
      <c r="A635" s="26" t="s">
        <v>1339</v>
      </c>
      <c r="B635" s="29">
        <v>1003980</v>
      </c>
    </row>
    <row r="636" spans="1:2" ht="17.25" thickBot="1" x14ac:dyDescent="0.35">
      <c r="A636" s="26" t="s">
        <v>2565</v>
      </c>
      <c r="B636" s="29"/>
    </row>
    <row r="637" spans="1:2" ht="17.25" thickBot="1" x14ac:dyDescent="0.35">
      <c r="A637" s="26" t="s">
        <v>614</v>
      </c>
      <c r="B637" s="29">
        <v>1004280</v>
      </c>
    </row>
    <row r="638" spans="1:2" ht="17.25" thickBot="1" x14ac:dyDescent="0.35">
      <c r="A638" s="26" t="s">
        <v>598</v>
      </c>
      <c r="B638" s="29">
        <v>1002870</v>
      </c>
    </row>
    <row r="639" spans="1:2" ht="17.25" thickBot="1" x14ac:dyDescent="0.35">
      <c r="A639" s="26" t="s">
        <v>1201</v>
      </c>
      <c r="B639" s="29">
        <v>1003420</v>
      </c>
    </row>
    <row r="640" spans="1:2" ht="17.25" thickBot="1" x14ac:dyDescent="0.35">
      <c r="A640" s="26" t="s">
        <v>2648</v>
      </c>
      <c r="B640" s="29"/>
    </row>
    <row r="641" spans="1:2" ht="17.25" thickBot="1" x14ac:dyDescent="0.35">
      <c r="A641" s="26" t="s">
        <v>2458</v>
      </c>
      <c r="B641" s="29">
        <v>1000050</v>
      </c>
    </row>
    <row r="642" spans="1:2" ht="17.25" thickBot="1" x14ac:dyDescent="0.35">
      <c r="A642" s="26" t="s">
        <v>2473</v>
      </c>
      <c r="B642" s="29">
        <v>1004300</v>
      </c>
    </row>
    <row r="643" spans="1:2" ht="17.25" thickBot="1" x14ac:dyDescent="0.35">
      <c r="A643" s="26" t="s">
        <v>2659</v>
      </c>
      <c r="B643" s="30">
        <v>1005700</v>
      </c>
    </row>
    <row r="644" spans="1:2" ht="17.25" thickBot="1" x14ac:dyDescent="0.35">
      <c r="A644" s="26" t="s">
        <v>2444</v>
      </c>
      <c r="B644" s="30"/>
    </row>
    <row r="645" spans="1:2" ht="17.25" thickBot="1" x14ac:dyDescent="0.35">
      <c r="A645" s="26" t="s">
        <v>1194</v>
      </c>
      <c r="B645" s="29">
        <v>1005100</v>
      </c>
    </row>
    <row r="646" spans="1:2" ht="17.25" thickBot="1" x14ac:dyDescent="0.35">
      <c r="A646" s="26" t="s">
        <v>2414</v>
      </c>
      <c r="B646" s="29">
        <v>1000400</v>
      </c>
    </row>
    <row r="647" spans="1:2" ht="17.25" thickBot="1" x14ac:dyDescent="0.35">
      <c r="A647" s="26" t="s">
        <v>1381</v>
      </c>
      <c r="B647" s="29">
        <v>1001760</v>
      </c>
    </row>
    <row r="648" spans="1:2" ht="17.25" thickBot="1" x14ac:dyDescent="0.35">
      <c r="A648" s="26" t="s">
        <v>2092</v>
      </c>
      <c r="B648" s="29">
        <v>1007020</v>
      </c>
    </row>
    <row r="649" spans="1:2" ht="17.25" thickBot="1" x14ac:dyDescent="0.35">
      <c r="A649" s="26" t="s">
        <v>1981</v>
      </c>
      <c r="B649" s="30">
        <v>1001460</v>
      </c>
    </row>
    <row r="650" spans="1:2" ht="17.25" thickBot="1" x14ac:dyDescent="0.35">
      <c r="A650" s="26" t="s">
        <v>2465</v>
      </c>
      <c r="B650" s="29">
        <v>1003040</v>
      </c>
    </row>
    <row r="651" spans="1:2" ht="17.25" thickBot="1" x14ac:dyDescent="0.35">
      <c r="A651" s="26" t="s">
        <v>2493</v>
      </c>
      <c r="B651" s="29">
        <v>1007450</v>
      </c>
    </row>
    <row r="652" spans="1:2" ht="17.25" thickBot="1" x14ac:dyDescent="0.35">
      <c r="A652" s="26" t="s">
        <v>2448</v>
      </c>
      <c r="B652" s="29">
        <v>1002860</v>
      </c>
    </row>
    <row r="653" spans="1:2" ht="17.25" thickBot="1" x14ac:dyDescent="0.35">
      <c r="A653" s="26" t="s">
        <v>2447</v>
      </c>
      <c r="B653" s="29">
        <v>1004800</v>
      </c>
    </row>
    <row r="654" spans="1:2" ht="17.25" thickBot="1" x14ac:dyDescent="0.35">
      <c r="A654" s="26" t="s">
        <v>2468</v>
      </c>
      <c r="B654" s="29">
        <v>1003500</v>
      </c>
    </row>
    <row r="655" spans="1:2" ht="17.25" thickBot="1" x14ac:dyDescent="0.35">
      <c r="A655" s="26" t="s">
        <v>632</v>
      </c>
      <c r="B655" s="29">
        <v>1001430</v>
      </c>
    </row>
    <row r="656" spans="1:2" ht="17.25" thickBot="1" x14ac:dyDescent="0.35">
      <c r="A656" s="26" t="s">
        <v>2068</v>
      </c>
      <c r="B656" s="29">
        <v>1007080</v>
      </c>
    </row>
    <row r="657" spans="1:2" ht="17.25" thickBot="1" x14ac:dyDescent="0.35">
      <c r="A657" s="26" t="s">
        <v>2497</v>
      </c>
      <c r="B657" s="29">
        <v>1000700</v>
      </c>
    </row>
    <row r="658" spans="1:2" ht="17.25" thickBot="1" x14ac:dyDescent="0.35">
      <c r="A658" s="26" t="s">
        <v>2445</v>
      </c>
      <c r="B658" s="29">
        <v>1004900</v>
      </c>
    </row>
    <row r="659" spans="1:2" ht="17.25" thickBot="1" x14ac:dyDescent="0.35">
      <c r="A659" s="26" t="s">
        <v>2620</v>
      </c>
      <c r="B659" s="29">
        <v>1004800</v>
      </c>
    </row>
    <row r="660" spans="1:2" ht="17.25" thickBot="1" x14ac:dyDescent="0.35">
      <c r="A660" s="26" t="s">
        <v>1100</v>
      </c>
      <c r="B660" s="29">
        <v>1000080</v>
      </c>
    </row>
    <row r="661" spans="1:2" ht="17.25" thickBot="1" x14ac:dyDescent="0.35">
      <c r="A661" s="26" t="s">
        <v>2640</v>
      </c>
      <c r="B661" s="30">
        <v>1005340</v>
      </c>
    </row>
    <row r="662" spans="1:2" ht="17.25" thickBot="1" x14ac:dyDescent="0.35">
      <c r="A662" s="26" t="s">
        <v>2634</v>
      </c>
      <c r="B662" s="29">
        <v>1002350</v>
      </c>
    </row>
    <row r="663" spans="1:2" ht="17.25" thickBot="1" x14ac:dyDescent="0.35">
      <c r="A663" s="26" t="s">
        <v>2464</v>
      </c>
      <c r="B663" s="30">
        <v>1002960</v>
      </c>
    </row>
    <row r="664" spans="1:2" ht="17.25" thickBot="1" x14ac:dyDescent="0.35">
      <c r="A664" s="26" t="s">
        <v>1828</v>
      </c>
      <c r="B664" s="30">
        <v>1002510</v>
      </c>
    </row>
    <row r="665" spans="1:2" ht="17.25" thickBot="1" x14ac:dyDescent="0.35">
      <c r="A665" s="26" t="s">
        <v>1145</v>
      </c>
      <c r="B665" s="29"/>
    </row>
    <row r="666" spans="1:2" ht="17.25" thickBot="1" x14ac:dyDescent="0.35">
      <c r="A666" s="26" t="s">
        <v>2441</v>
      </c>
      <c r="B666" s="29">
        <v>1003620</v>
      </c>
    </row>
    <row r="667" spans="1:2" ht="17.25" thickBot="1" x14ac:dyDescent="0.35">
      <c r="A667" s="26" t="s">
        <v>2437</v>
      </c>
      <c r="B667" s="30"/>
    </row>
    <row r="668" spans="1:2" ht="17.25" thickBot="1" x14ac:dyDescent="0.35">
      <c r="A668" s="26" t="s">
        <v>2218</v>
      </c>
      <c r="B668" s="29">
        <v>1006360</v>
      </c>
    </row>
    <row r="669" spans="1:2" ht="17.25" thickBot="1" x14ac:dyDescent="0.35">
      <c r="A669" s="26" t="s">
        <v>2670</v>
      </c>
      <c r="B669" s="29">
        <v>1000000</v>
      </c>
    </row>
    <row r="670" spans="1:2" ht="17.25" thickBot="1" x14ac:dyDescent="0.35">
      <c r="A670" s="26" t="s">
        <v>1511</v>
      </c>
      <c r="B670" s="29">
        <v>1001260</v>
      </c>
    </row>
    <row r="671" spans="1:2" ht="17.25" thickBot="1" x14ac:dyDescent="0.35">
      <c r="A671" s="26" t="s">
        <v>2274</v>
      </c>
      <c r="B671" s="29">
        <v>1008980</v>
      </c>
    </row>
    <row r="672" spans="1:2" ht="17.25" thickBot="1" x14ac:dyDescent="0.35">
      <c r="A672" s="26" t="s">
        <v>1460</v>
      </c>
      <c r="B672" s="29">
        <v>1000590</v>
      </c>
    </row>
    <row r="673" spans="1:2" ht="17.25" thickBot="1" x14ac:dyDescent="0.35">
      <c r="A673" s="26" t="s">
        <v>2637</v>
      </c>
      <c r="B673" s="30">
        <v>1004840</v>
      </c>
    </row>
    <row r="674" spans="1:2" ht="17.25" thickBot="1" x14ac:dyDescent="0.35">
      <c r="A674" s="26" t="s">
        <v>2184</v>
      </c>
      <c r="B674" s="29">
        <v>1001080</v>
      </c>
    </row>
    <row r="675" spans="1:2" ht="17.25" thickBot="1" x14ac:dyDescent="0.35">
      <c r="A675" s="26" t="s">
        <v>2203</v>
      </c>
      <c r="B675" s="29">
        <v>1000650</v>
      </c>
    </row>
    <row r="676" spans="1:2" ht="17.25" thickBot="1" x14ac:dyDescent="0.35">
      <c r="A676" s="26" t="s">
        <v>976</v>
      </c>
      <c r="B676" s="29">
        <v>1003140</v>
      </c>
    </row>
    <row r="677" spans="1:2" ht="17.25" thickBot="1" x14ac:dyDescent="0.35">
      <c r="A677" s="26" t="s">
        <v>1186</v>
      </c>
      <c r="B677" s="29"/>
    </row>
    <row r="678" spans="1:2" ht="17.25" thickBot="1" x14ac:dyDescent="0.35">
      <c r="A678" s="26" t="s">
        <v>2626</v>
      </c>
      <c r="B678" s="30">
        <v>1004870</v>
      </c>
    </row>
    <row r="679" spans="1:2" ht="17.25" thickBot="1" x14ac:dyDescent="0.35">
      <c r="A679" s="26" t="s">
        <v>1714</v>
      </c>
      <c r="B679" s="29">
        <v>1000500</v>
      </c>
    </row>
    <row r="680" spans="1:2" ht="17.25" thickBot="1" x14ac:dyDescent="0.35">
      <c r="A680" s="26" t="s">
        <v>1168</v>
      </c>
      <c r="B680" s="29">
        <v>1001300</v>
      </c>
    </row>
    <row r="681" spans="1:2" ht="17.25" thickBot="1" x14ac:dyDescent="0.35">
      <c r="A681" s="26" t="s">
        <v>2580</v>
      </c>
      <c r="B681" s="30">
        <v>1000080</v>
      </c>
    </row>
    <row r="682" spans="1:2" ht="17.25" thickBot="1" x14ac:dyDescent="0.35">
      <c r="A682" s="26" t="s">
        <v>1190</v>
      </c>
      <c r="B682" s="29">
        <v>1002980</v>
      </c>
    </row>
    <row r="683" spans="1:2" ht="17.25" thickBot="1" x14ac:dyDescent="0.35">
      <c r="A683" s="26" t="s">
        <v>2630</v>
      </c>
      <c r="B683" s="29">
        <v>1003800</v>
      </c>
    </row>
    <row r="684" spans="1:2" ht="17.25" thickBot="1" x14ac:dyDescent="0.35">
      <c r="A684" s="26" t="s">
        <v>2534</v>
      </c>
      <c r="B684" s="29">
        <v>1005100</v>
      </c>
    </row>
    <row r="685" spans="1:2" ht="17.25" thickBot="1" x14ac:dyDescent="0.35">
      <c r="A685" s="26" t="s">
        <v>2430</v>
      </c>
      <c r="B685" s="29">
        <v>1000500</v>
      </c>
    </row>
    <row r="686" spans="1:2" ht="17.25" thickBot="1" x14ac:dyDescent="0.35">
      <c r="A686" s="26" t="s">
        <v>2075</v>
      </c>
      <c r="B686" s="29">
        <v>1003170</v>
      </c>
    </row>
    <row r="687" spans="1:2" ht="17.25" thickBot="1" x14ac:dyDescent="0.35">
      <c r="A687" s="26" t="s">
        <v>2200</v>
      </c>
      <c r="B687" s="29">
        <v>1001810</v>
      </c>
    </row>
    <row r="688" spans="1:2" ht="17.25" thickBot="1" x14ac:dyDescent="0.35">
      <c r="A688" s="26" t="s">
        <v>2654</v>
      </c>
      <c r="B688" s="29">
        <v>1005400</v>
      </c>
    </row>
    <row r="689" spans="1:2" ht="17.25" thickBot="1" x14ac:dyDescent="0.35">
      <c r="A689" s="26" t="s">
        <v>2576</v>
      </c>
      <c r="B689" s="29">
        <v>1004080</v>
      </c>
    </row>
    <row r="690" spans="1:2" ht="17.25" thickBot="1" x14ac:dyDescent="0.35">
      <c r="A690" s="26" t="s">
        <v>2319</v>
      </c>
      <c r="B690" s="29">
        <v>1001900</v>
      </c>
    </row>
    <row r="691" spans="1:2" ht="17.25" thickBot="1" x14ac:dyDescent="0.35">
      <c r="A691" s="26" t="s">
        <v>2421</v>
      </c>
      <c r="B691" s="29">
        <v>1003720</v>
      </c>
    </row>
    <row r="692" spans="1:2" ht="17.25" thickBot="1" x14ac:dyDescent="0.35">
      <c r="A692" s="26" t="s">
        <v>2339</v>
      </c>
      <c r="B692" s="30">
        <v>1000840</v>
      </c>
    </row>
    <row r="693" spans="1:2" ht="17.25" thickBot="1" x14ac:dyDescent="0.35">
      <c r="A693" s="26" t="s">
        <v>2487</v>
      </c>
      <c r="B693" s="29">
        <v>1004340</v>
      </c>
    </row>
    <row r="694" spans="1:2" ht="17.25" thickBot="1" x14ac:dyDescent="0.35">
      <c r="A694" s="26" t="s">
        <v>998</v>
      </c>
      <c r="B694" s="29">
        <v>1008500</v>
      </c>
    </row>
    <row r="695" spans="1:2" ht="17.25" thickBot="1" x14ac:dyDescent="0.35">
      <c r="A695" s="26" t="s">
        <v>231</v>
      </c>
      <c r="B695" s="30">
        <v>1010460</v>
      </c>
    </row>
    <row r="696" spans="1:2" ht="17.25" thickBot="1" x14ac:dyDescent="0.35">
      <c r="A696" s="26" t="s">
        <v>1492</v>
      </c>
      <c r="B696" s="29">
        <v>1006600</v>
      </c>
    </row>
    <row r="697" spans="1:2" ht="17.25" thickBot="1" x14ac:dyDescent="0.35">
      <c r="A697" s="26" t="s">
        <v>2435</v>
      </c>
      <c r="B697" s="29">
        <v>1005640</v>
      </c>
    </row>
    <row r="698" spans="1:2" ht="17.25" thickBot="1" x14ac:dyDescent="0.35">
      <c r="A698" s="26" t="s">
        <v>640</v>
      </c>
      <c r="B698" s="29">
        <v>1003400</v>
      </c>
    </row>
    <row r="699" spans="1:2" ht="17.25" thickBot="1" x14ac:dyDescent="0.35">
      <c r="A699" s="26" t="s">
        <v>1148</v>
      </c>
      <c r="B699" s="29"/>
    </row>
    <row r="700" spans="1:2" ht="17.25" thickBot="1" x14ac:dyDescent="0.35">
      <c r="A700" s="26" t="s">
        <v>2636</v>
      </c>
      <c r="B700" s="30">
        <v>1001840</v>
      </c>
    </row>
    <row r="701" spans="1:2" ht="17.25" thickBot="1" x14ac:dyDescent="0.35">
      <c r="A701" s="26" t="s">
        <v>1820</v>
      </c>
      <c r="B701" s="30">
        <v>1001200</v>
      </c>
    </row>
    <row r="702" spans="1:2" ht="17.25" thickBot="1" x14ac:dyDescent="0.35">
      <c r="A702" s="26" t="s">
        <v>2288</v>
      </c>
      <c r="B702" s="30">
        <v>1005350</v>
      </c>
    </row>
    <row r="703" spans="1:2" ht="17.25" thickBot="1" x14ac:dyDescent="0.35">
      <c r="A703" s="26" t="s">
        <v>2587</v>
      </c>
      <c r="B703" s="30">
        <v>1000830</v>
      </c>
    </row>
    <row r="704" spans="1:2" ht="17.25" thickBot="1" x14ac:dyDescent="0.35">
      <c r="A704" s="26" t="s">
        <v>986</v>
      </c>
      <c r="B704" s="29">
        <v>1002220</v>
      </c>
    </row>
    <row r="705" spans="1:2" ht="17.25" thickBot="1" x14ac:dyDescent="0.35">
      <c r="A705" s="26" t="s">
        <v>1753</v>
      </c>
      <c r="B705" s="30">
        <v>1004190</v>
      </c>
    </row>
    <row r="706" spans="1:2" ht="17.25" thickBot="1" x14ac:dyDescent="0.35">
      <c r="A706" s="26" t="s">
        <v>2463</v>
      </c>
      <c r="B706" s="29">
        <v>1001100</v>
      </c>
    </row>
    <row r="707" spans="1:2" ht="17.25" thickBot="1" x14ac:dyDescent="0.35">
      <c r="A707" s="26" t="s">
        <v>1694</v>
      </c>
      <c r="B707" s="30">
        <v>1005520</v>
      </c>
    </row>
    <row r="708" spans="1:2" ht="17.25" thickBot="1" x14ac:dyDescent="0.35">
      <c r="A708" s="26" t="s">
        <v>1458</v>
      </c>
      <c r="B708" s="29">
        <v>1008300</v>
      </c>
    </row>
    <row r="709" spans="1:2" ht="17.25" thickBot="1" x14ac:dyDescent="0.35">
      <c r="A709" s="26" t="s">
        <v>2389</v>
      </c>
      <c r="B709" s="30">
        <v>1000850</v>
      </c>
    </row>
    <row r="710" spans="1:2" ht="17.25" thickBot="1" x14ac:dyDescent="0.35">
      <c r="A710" s="26" t="s">
        <v>2238</v>
      </c>
      <c r="B710" s="29">
        <v>1000020</v>
      </c>
    </row>
    <row r="711" spans="1:2" ht="17.25" thickBot="1" x14ac:dyDescent="0.35">
      <c r="A711" s="26" t="s">
        <v>608</v>
      </c>
      <c r="B711" s="29">
        <v>1005170</v>
      </c>
    </row>
    <row r="712" spans="1:2" ht="17.25" thickBot="1" x14ac:dyDescent="0.35">
      <c r="A712" s="26" t="s">
        <v>2168</v>
      </c>
      <c r="B712" s="29">
        <v>1007400</v>
      </c>
    </row>
    <row r="713" spans="1:2" ht="17.25" thickBot="1" x14ac:dyDescent="0.35">
      <c r="A713" s="26" t="s">
        <v>2627</v>
      </c>
      <c r="B713" s="29">
        <v>1004380</v>
      </c>
    </row>
    <row r="714" spans="1:2" ht="17.25" thickBot="1" x14ac:dyDescent="0.35">
      <c r="A714" s="26" t="s">
        <v>2509</v>
      </c>
      <c r="B714" s="29">
        <v>1003990</v>
      </c>
    </row>
    <row r="715" spans="1:2" ht="17.25" thickBot="1" x14ac:dyDescent="0.35">
      <c r="A715" s="26" t="s">
        <v>2528</v>
      </c>
      <c r="B715" s="29">
        <v>1002220</v>
      </c>
    </row>
    <row r="716" spans="1:2" ht="17.25" thickBot="1" x14ac:dyDescent="0.35">
      <c r="A716" s="26" t="s">
        <v>2347</v>
      </c>
      <c r="B716" s="29">
        <v>1003940</v>
      </c>
    </row>
    <row r="717" spans="1:2" ht="17.25" thickBot="1" x14ac:dyDescent="0.35">
      <c r="A717" s="26" t="s">
        <v>2450</v>
      </c>
      <c r="B717" s="29"/>
    </row>
    <row r="718" spans="1:2" ht="17.25" thickBot="1" x14ac:dyDescent="0.35">
      <c r="A718" s="26" t="s">
        <v>2633</v>
      </c>
      <c r="B718" s="29">
        <v>1002160</v>
      </c>
    </row>
    <row r="719" spans="1:2" ht="17.25" thickBot="1" x14ac:dyDescent="0.35">
      <c r="A719" s="26" t="s">
        <v>2537</v>
      </c>
      <c r="B719" s="29">
        <v>1000500</v>
      </c>
    </row>
    <row r="720" spans="1:2" ht="17.25" thickBot="1" x14ac:dyDescent="0.35">
      <c r="A720" s="26" t="s">
        <v>2453</v>
      </c>
      <c r="B720" s="29">
        <v>1003430</v>
      </c>
    </row>
    <row r="721" spans="1:2" ht="17.25" thickBot="1" x14ac:dyDescent="0.35">
      <c r="A721" s="26" t="s">
        <v>974</v>
      </c>
      <c r="B721" s="29">
        <v>1006860</v>
      </c>
    </row>
    <row r="722" spans="1:2" ht="17.25" thickBot="1" x14ac:dyDescent="0.35">
      <c r="A722" s="26" t="s">
        <v>2498</v>
      </c>
      <c r="B722" s="29">
        <v>1001860</v>
      </c>
    </row>
    <row r="723" spans="1:2" ht="17.25" thickBot="1" x14ac:dyDescent="0.35">
      <c r="A723" s="26" t="s">
        <v>1846</v>
      </c>
      <c r="B723" s="29">
        <v>1001400</v>
      </c>
    </row>
    <row r="724" spans="1:2" ht="17.25" thickBot="1" x14ac:dyDescent="0.35">
      <c r="A724" s="26" t="s">
        <v>2610</v>
      </c>
      <c r="B724" s="29">
        <v>1002920</v>
      </c>
    </row>
    <row r="725" spans="1:2" ht="17.25" thickBot="1" x14ac:dyDescent="0.35">
      <c r="A725" s="26" t="s">
        <v>1520</v>
      </c>
      <c r="B725" s="30">
        <v>1004350</v>
      </c>
    </row>
    <row r="726" spans="1:2" ht="17.25" thickBot="1" x14ac:dyDescent="0.35">
      <c r="A726" s="26" t="s">
        <v>2139</v>
      </c>
      <c r="B726" s="29">
        <v>1004000</v>
      </c>
    </row>
    <row r="727" spans="1:2" ht="17.25" thickBot="1" x14ac:dyDescent="0.35">
      <c r="A727" s="26" t="s">
        <v>1518</v>
      </c>
      <c r="B727" s="30">
        <v>1003250</v>
      </c>
    </row>
    <row r="728" spans="1:2" ht="17.25" thickBot="1" x14ac:dyDescent="0.35">
      <c r="A728" s="26" t="s">
        <v>1367</v>
      </c>
      <c r="B728" s="29">
        <v>1004540</v>
      </c>
    </row>
    <row r="729" spans="1:2" ht="17.25" thickBot="1" x14ac:dyDescent="0.35">
      <c r="A729" s="26" t="s">
        <v>2346</v>
      </c>
      <c r="B729" s="29"/>
    </row>
    <row r="730" spans="1:2" ht="17.25" thickBot="1" x14ac:dyDescent="0.35">
      <c r="A730" s="26" t="s">
        <v>2581</v>
      </c>
      <c r="B730" s="29"/>
    </row>
    <row r="731" spans="1:2" ht="17.25" thickBot="1" x14ac:dyDescent="0.35">
      <c r="A731" s="26" t="s">
        <v>526</v>
      </c>
      <c r="B731" s="29">
        <v>1006740</v>
      </c>
    </row>
    <row r="732" spans="1:2" ht="17.25" thickBot="1" x14ac:dyDescent="0.35">
      <c r="A732" s="26" t="s">
        <v>583</v>
      </c>
      <c r="B732" s="30"/>
    </row>
    <row r="733" spans="1:2" ht="17.25" thickBot="1" x14ac:dyDescent="0.35">
      <c r="A733" s="26" t="s">
        <v>2275</v>
      </c>
      <c r="B733" s="29">
        <v>1009400</v>
      </c>
    </row>
    <row r="734" spans="1:2" ht="17.25" thickBot="1" x14ac:dyDescent="0.35">
      <c r="A734" s="26" t="s">
        <v>2040</v>
      </c>
      <c r="B734" s="30">
        <v>1000300</v>
      </c>
    </row>
    <row r="735" spans="1:2" ht="17.25" thickBot="1" x14ac:dyDescent="0.35">
      <c r="A735" s="26" t="s">
        <v>2549</v>
      </c>
      <c r="B735" s="29">
        <v>1000200</v>
      </c>
    </row>
    <row r="736" spans="1:2" ht="17.25" thickBot="1" x14ac:dyDescent="0.35">
      <c r="A736" s="26" t="s">
        <v>2417</v>
      </c>
      <c r="B736" s="29"/>
    </row>
    <row r="737" spans="1:2" ht="17.25" thickBot="1" x14ac:dyDescent="0.35">
      <c r="A737" s="26" t="s">
        <v>1239</v>
      </c>
      <c r="B737" s="30"/>
    </row>
    <row r="738" spans="1:2" ht="17.25" thickBot="1" x14ac:dyDescent="0.35">
      <c r="A738" s="26" t="s">
        <v>1531</v>
      </c>
      <c r="B738" s="30">
        <v>1003580</v>
      </c>
    </row>
    <row r="739" spans="1:2" ht="17.25" thickBot="1" x14ac:dyDescent="0.35">
      <c r="A739" s="26" t="s">
        <v>2605</v>
      </c>
      <c r="B739" s="29">
        <v>1001260</v>
      </c>
    </row>
    <row r="740" spans="1:2" ht="17.25" thickBot="1" x14ac:dyDescent="0.35">
      <c r="A740" s="26" t="s">
        <v>2072</v>
      </c>
      <c r="B740" s="29">
        <v>1005910</v>
      </c>
    </row>
    <row r="741" spans="1:2" ht="17.25" thickBot="1" x14ac:dyDescent="0.35">
      <c r="A741" s="26" t="s">
        <v>1192</v>
      </c>
      <c r="B741" s="30">
        <v>1004100</v>
      </c>
    </row>
    <row r="742" spans="1:2" ht="17.25" thickBot="1" x14ac:dyDescent="0.35">
      <c r="A742" s="26" t="s">
        <v>2372</v>
      </c>
      <c r="B742" s="29">
        <v>1001020</v>
      </c>
    </row>
    <row r="743" spans="1:2" ht="17.25" thickBot="1" x14ac:dyDescent="0.35">
      <c r="A743" s="26" t="s">
        <v>621</v>
      </c>
      <c r="B743" s="29">
        <v>1005040</v>
      </c>
    </row>
    <row r="744" spans="1:2" ht="17.25" thickBot="1" x14ac:dyDescent="0.35">
      <c r="A744" s="26" t="s">
        <v>2616</v>
      </c>
      <c r="B744" s="29">
        <v>1002000</v>
      </c>
    </row>
    <row r="745" spans="1:2" ht="17.25" thickBot="1" x14ac:dyDescent="0.35">
      <c r="A745" s="26" t="s">
        <v>2295</v>
      </c>
      <c r="B745" s="29">
        <v>1001530</v>
      </c>
    </row>
    <row r="746" spans="1:2" ht="17.25" thickBot="1" x14ac:dyDescent="0.35">
      <c r="A746" s="26" t="s">
        <v>2120</v>
      </c>
      <c r="B746" s="30">
        <v>1000270</v>
      </c>
    </row>
    <row r="747" spans="1:2" ht="17.25" thickBot="1" x14ac:dyDescent="0.35">
      <c r="A747" s="26" t="s">
        <v>2552</v>
      </c>
      <c r="B747" s="30">
        <v>1003220</v>
      </c>
    </row>
    <row r="748" spans="1:2" ht="17.25" thickBot="1" x14ac:dyDescent="0.35">
      <c r="A748" s="26" t="s">
        <v>1608</v>
      </c>
      <c r="B748" s="29">
        <v>1001500</v>
      </c>
    </row>
    <row r="749" spans="1:2" ht="17.25" thickBot="1" x14ac:dyDescent="0.35">
      <c r="A749" s="26" t="s">
        <v>2663</v>
      </c>
      <c r="B749" s="30">
        <v>1000600</v>
      </c>
    </row>
    <row r="750" spans="1:2" ht="17.25" thickBot="1" x14ac:dyDescent="0.35">
      <c r="A750" s="26" t="s">
        <v>1196</v>
      </c>
      <c r="B750" s="30">
        <v>1003020</v>
      </c>
    </row>
    <row r="751" spans="1:2" ht="17.25" thickBot="1" x14ac:dyDescent="0.35">
      <c r="A751" s="26" t="s">
        <v>2410</v>
      </c>
      <c r="B751" s="30">
        <v>1000320</v>
      </c>
    </row>
    <row r="752" spans="1:2" ht="17.25" thickBot="1" x14ac:dyDescent="0.35">
      <c r="A752" s="26" t="s">
        <v>2516</v>
      </c>
      <c r="B752" s="29"/>
    </row>
    <row r="753" spans="1:2" ht="17.25" thickBot="1" x14ac:dyDescent="0.35">
      <c r="A753" s="26" t="s">
        <v>2050</v>
      </c>
      <c r="B753" s="29">
        <v>1000180</v>
      </c>
    </row>
    <row r="754" spans="1:2" ht="17.25" thickBot="1" x14ac:dyDescent="0.35">
      <c r="A754" s="26" t="s">
        <v>1038</v>
      </c>
      <c r="B754" s="30">
        <v>1001520</v>
      </c>
    </row>
    <row r="755" spans="1:2" ht="17.25" thickBot="1" x14ac:dyDescent="0.35">
      <c r="A755" s="26" t="s">
        <v>2400</v>
      </c>
      <c r="B755" s="29"/>
    </row>
    <row r="756" spans="1:2" ht="17.25" thickBot="1" x14ac:dyDescent="0.35">
      <c r="A756" s="26" t="s">
        <v>1267</v>
      </c>
      <c r="B756" s="29"/>
    </row>
    <row r="757" spans="1:2" ht="17.25" thickBot="1" x14ac:dyDescent="0.35">
      <c r="A757" s="26" t="s">
        <v>2230</v>
      </c>
      <c r="B757" s="29">
        <v>1002200</v>
      </c>
    </row>
    <row r="758" spans="1:2" ht="17.25" thickBot="1" x14ac:dyDescent="0.35">
      <c r="A758" s="26" t="s">
        <v>2602</v>
      </c>
      <c r="B758" s="30">
        <v>1000150</v>
      </c>
    </row>
    <row r="759" spans="1:2" ht="17.25" thickBot="1" x14ac:dyDescent="0.35">
      <c r="A759" s="26" t="s">
        <v>1269</v>
      </c>
      <c r="B759" s="29">
        <v>1002650</v>
      </c>
    </row>
    <row r="760" spans="1:2" ht="17.25" thickBot="1" x14ac:dyDescent="0.35">
      <c r="A760" s="26" t="s">
        <v>1723</v>
      </c>
      <c r="B760" s="29">
        <v>1003820</v>
      </c>
    </row>
    <row r="761" spans="1:2" ht="17.25" thickBot="1" x14ac:dyDescent="0.35">
      <c r="A761" s="26" t="s">
        <v>2547</v>
      </c>
      <c r="B761" s="30">
        <v>1002500</v>
      </c>
    </row>
    <row r="762" spans="1:2" ht="17.25" thickBot="1" x14ac:dyDescent="0.35">
      <c r="A762" s="26" t="s">
        <v>2480</v>
      </c>
      <c r="B762" s="29">
        <v>1003520</v>
      </c>
    </row>
    <row r="763" spans="1:2" ht="17.25" thickBot="1" x14ac:dyDescent="0.35">
      <c r="A763" s="26" t="s">
        <v>2585</v>
      </c>
      <c r="B763" s="30">
        <v>1004650</v>
      </c>
    </row>
    <row r="764" spans="1:2" ht="17.25" thickBot="1" x14ac:dyDescent="0.35">
      <c r="A764" s="26" t="s">
        <v>2533</v>
      </c>
      <c r="B764" s="30">
        <v>1002710</v>
      </c>
    </row>
    <row r="765" spans="1:2" ht="17.25" thickBot="1" x14ac:dyDescent="0.35">
      <c r="A765" s="26" t="s">
        <v>954</v>
      </c>
      <c r="B765" s="29">
        <v>1005910</v>
      </c>
    </row>
    <row r="766" spans="1:2" ht="17.25" thickBot="1" x14ac:dyDescent="0.35">
      <c r="A766" s="26" t="s">
        <v>967</v>
      </c>
      <c r="B766" s="29"/>
    </row>
    <row r="767" spans="1:2" ht="17.25" thickBot="1" x14ac:dyDescent="0.35">
      <c r="A767" s="26" t="s">
        <v>2102</v>
      </c>
      <c r="B767" s="30">
        <v>1000980</v>
      </c>
    </row>
    <row r="768" spans="1:2" ht="17.25" thickBot="1" x14ac:dyDescent="0.35">
      <c r="A768" s="26" t="s">
        <v>2660</v>
      </c>
      <c r="B768" s="29">
        <v>1002500</v>
      </c>
    </row>
    <row r="769" spans="1:2" ht="17.25" thickBot="1" x14ac:dyDescent="0.35">
      <c r="A769" s="26" t="s">
        <v>2364</v>
      </c>
      <c r="B769" s="29"/>
    </row>
    <row r="770" spans="1:2" ht="17.25" thickBot="1" x14ac:dyDescent="0.35">
      <c r="A770" s="26" t="s">
        <v>2644</v>
      </c>
      <c r="B770" s="29">
        <v>1001200</v>
      </c>
    </row>
    <row r="771" spans="1:2" ht="17.25" thickBot="1" x14ac:dyDescent="0.35">
      <c r="A771" s="26" t="s">
        <v>941</v>
      </c>
      <c r="B771" s="29">
        <v>1002420</v>
      </c>
    </row>
    <row r="772" spans="1:2" ht="17.25" thickBot="1" x14ac:dyDescent="0.35">
      <c r="A772" s="26" t="s">
        <v>1198</v>
      </c>
      <c r="B772" s="29">
        <v>1002650</v>
      </c>
    </row>
    <row r="773" spans="1:2" ht="17.25" thickBot="1" x14ac:dyDescent="0.35">
      <c r="A773" s="26" t="s">
        <v>2495</v>
      </c>
      <c r="B773" s="29">
        <v>1000500</v>
      </c>
    </row>
    <row r="774" spans="1:2" ht="17.25" thickBot="1" x14ac:dyDescent="0.35">
      <c r="A774" s="26" t="s">
        <v>516</v>
      </c>
      <c r="B774" s="29">
        <v>1001050</v>
      </c>
    </row>
    <row r="775" spans="1:2" ht="17.25" thickBot="1" x14ac:dyDescent="0.35">
      <c r="A775" s="26" t="s">
        <v>1843</v>
      </c>
      <c r="B775" s="29">
        <v>1006460</v>
      </c>
    </row>
    <row r="776" spans="1:2" ht="17.25" thickBot="1" x14ac:dyDescent="0.35">
      <c r="A776" s="26" t="s">
        <v>2582</v>
      </c>
      <c r="B776" s="29">
        <v>1002260</v>
      </c>
    </row>
    <row r="777" spans="1:2" ht="17.25" thickBot="1" x14ac:dyDescent="0.35">
      <c r="A777" s="26" t="s">
        <v>2502</v>
      </c>
      <c r="B777" s="29">
        <v>1005900</v>
      </c>
    </row>
    <row r="778" spans="1:2" ht="17.25" thickBot="1" x14ac:dyDescent="0.35">
      <c r="A778" s="26" t="s">
        <v>1635</v>
      </c>
      <c r="B778" s="29">
        <v>1003040</v>
      </c>
    </row>
    <row r="779" spans="1:2" ht="17.25" thickBot="1" x14ac:dyDescent="0.35">
      <c r="A779" s="26" t="s">
        <v>563</v>
      </c>
      <c r="B779" s="29"/>
    </row>
    <row r="780" spans="1:2" ht="17.25" thickBot="1" x14ac:dyDescent="0.35">
      <c r="A780" s="26" t="s">
        <v>2033</v>
      </c>
      <c r="B780" s="30"/>
    </row>
    <row r="781" spans="1:2" ht="17.25" thickBot="1" x14ac:dyDescent="0.35">
      <c r="A781" s="26" t="s">
        <v>2469</v>
      </c>
      <c r="B781" s="29"/>
    </row>
    <row r="782" spans="1:2" ht="17.25" thickBot="1" x14ac:dyDescent="0.35">
      <c r="A782" s="26" t="s">
        <v>2442</v>
      </c>
      <c r="B782" s="29"/>
    </row>
    <row r="783" spans="1:2" ht="17.25" thickBot="1" x14ac:dyDescent="0.35">
      <c r="A783" s="26" t="s">
        <v>1429</v>
      </c>
      <c r="B783" s="29">
        <v>1000560</v>
      </c>
    </row>
    <row r="784" spans="1:2" ht="17.25" thickBot="1" x14ac:dyDescent="0.35">
      <c r="A784" s="26" t="s">
        <v>2675</v>
      </c>
      <c r="B784" s="29">
        <v>1004460</v>
      </c>
    </row>
    <row r="785" spans="1:2" ht="17.25" thickBot="1" x14ac:dyDescent="0.35">
      <c r="A785" s="26" t="s">
        <v>609</v>
      </c>
      <c r="B785" s="29">
        <v>1003990</v>
      </c>
    </row>
    <row r="786" spans="1:2" ht="17.25" thickBot="1" x14ac:dyDescent="0.35">
      <c r="A786" s="26" t="s">
        <v>842</v>
      </c>
      <c r="B786" s="30">
        <v>1001190</v>
      </c>
    </row>
    <row r="787" spans="1:2" ht="17.25" thickBot="1" x14ac:dyDescent="0.35">
      <c r="A787" s="26" t="s">
        <v>247</v>
      </c>
      <c r="B787" s="29">
        <v>1002320</v>
      </c>
    </row>
    <row r="788" spans="1:2" ht="17.25" thickBot="1" x14ac:dyDescent="0.35">
      <c r="A788" s="26" t="s">
        <v>2513</v>
      </c>
      <c r="B788" s="30">
        <v>1004190</v>
      </c>
    </row>
    <row r="789" spans="1:2" ht="17.25" thickBot="1" x14ac:dyDescent="0.35">
      <c r="A789" s="26" t="s">
        <v>2491</v>
      </c>
      <c r="B789" s="30">
        <v>1005520</v>
      </c>
    </row>
    <row r="790" spans="1:2" ht="17.25" thickBot="1" x14ac:dyDescent="0.35">
      <c r="A790" s="26" t="s">
        <v>218</v>
      </c>
      <c r="B790" s="29"/>
    </row>
    <row r="791" spans="1:2" ht="17.25" thickBot="1" x14ac:dyDescent="0.35">
      <c r="A791" s="26" t="s">
        <v>1799</v>
      </c>
      <c r="B791" s="29"/>
    </row>
    <row r="792" spans="1:2" ht="17.25" thickBot="1" x14ac:dyDescent="0.35">
      <c r="A792" s="26" t="s">
        <v>2195</v>
      </c>
      <c r="B792" s="29">
        <v>1007080</v>
      </c>
    </row>
    <row r="793" spans="1:2" ht="17.25" thickBot="1" x14ac:dyDescent="0.35">
      <c r="A793" s="26" t="s">
        <v>1949</v>
      </c>
      <c r="B793" s="29">
        <v>1000430</v>
      </c>
    </row>
    <row r="794" spans="1:2" ht="17.25" thickBot="1" x14ac:dyDescent="0.35">
      <c r="A794" s="26" t="s">
        <v>2514</v>
      </c>
      <c r="B794" s="29"/>
    </row>
    <row r="795" spans="1:2" ht="17.25" thickBot="1" x14ac:dyDescent="0.35">
      <c r="A795" s="26" t="s">
        <v>2672</v>
      </c>
      <c r="B795" s="29">
        <v>1002710</v>
      </c>
    </row>
    <row r="796" spans="1:2" ht="17.25" thickBot="1" x14ac:dyDescent="0.35">
      <c r="A796" s="26" t="s">
        <v>549</v>
      </c>
      <c r="B796" s="29"/>
    </row>
    <row r="797" spans="1:2" ht="17.25" thickBot="1" x14ac:dyDescent="0.35">
      <c r="A797" s="26" t="s">
        <v>2593</v>
      </c>
      <c r="B797" s="29">
        <v>1000000</v>
      </c>
    </row>
    <row r="798" spans="1:2" ht="17.25" thickBot="1" x14ac:dyDescent="0.35">
      <c r="A798" s="26" t="s">
        <v>1727</v>
      </c>
      <c r="B798" s="29">
        <v>1008780</v>
      </c>
    </row>
    <row r="799" spans="1:2" ht="17.25" thickBot="1" x14ac:dyDescent="0.35">
      <c r="A799" s="26" t="s">
        <v>2260</v>
      </c>
      <c r="B799" s="30">
        <v>1003860</v>
      </c>
    </row>
    <row r="800" spans="1:2" ht="17.25" thickBot="1" x14ac:dyDescent="0.35">
      <c r="A800" s="26" t="s">
        <v>1735</v>
      </c>
      <c r="B800" s="29">
        <v>1002260</v>
      </c>
    </row>
    <row r="801" spans="1:2" ht="17.25" thickBot="1" x14ac:dyDescent="0.35">
      <c r="A801" s="26" t="s">
        <v>2210</v>
      </c>
      <c r="B801" s="29">
        <v>1000750</v>
      </c>
    </row>
    <row r="802" spans="1:2" ht="17.25" thickBot="1" x14ac:dyDescent="0.35">
      <c r="A802" s="26" t="s">
        <v>1652</v>
      </c>
      <c r="B802" s="29">
        <v>1000100</v>
      </c>
    </row>
    <row r="803" spans="1:2" ht="17.25" thickBot="1" x14ac:dyDescent="0.35">
      <c r="A803" s="26" t="s">
        <v>1907</v>
      </c>
      <c r="B803" s="30">
        <v>1001750</v>
      </c>
    </row>
    <row r="804" spans="1:2" ht="17.25" thickBot="1" x14ac:dyDescent="0.35">
      <c r="A804" s="26" t="s">
        <v>2404</v>
      </c>
      <c r="B804" s="29">
        <v>1004900</v>
      </c>
    </row>
    <row r="805" spans="1:2" ht="17.25" thickBot="1" x14ac:dyDescent="0.35">
      <c r="A805" s="26" t="s">
        <v>2403</v>
      </c>
      <c r="B805" s="30">
        <v>1003200</v>
      </c>
    </row>
    <row r="806" spans="1:2" ht="17.25" thickBot="1" x14ac:dyDescent="0.35">
      <c r="A806" s="26" t="s">
        <v>1656</v>
      </c>
      <c r="B806" s="29"/>
    </row>
    <row r="807" spans="1:2" ht="17.25" thickBot="1" x14ac:dyDescent="0.35">
      <c r="A807" s="26" t="s">
        <v>2336</v>
      </c>
      <c r="B807" s="30"/>
    </row>
    <row r="808" spans="1:2" ht="17.25" thickBot="1" x14ac:dyDescent="0.35">
      <c r="A808" s="26" t="s">
        <v>2639</v>
      </c>
      <c r="B808" s="29"/>
    </row>
    <row r="809" spans="1:2" ht="17.25" thickBot="1" x14ac:dyDescent="0.35">
      <c r="A809" s="26" t="s">
        <v>2603</v>
      </c>
      <c r="B809" s="30">
        <v>1000400</v>
      </c>
    </row>
    <row r="810" spans="1:2" ht="17.25" thickBot="1" x14ac:dyDescent="0.35">
      <c r="A810" s="26" t="s">
        <v>1008</v>
      </c>
      <c r="B810" s="29">
        <v>1000250</v>
      </c>
    </row>
    <row r="811" spans="1:2" ht="17.25" thickBot="1" x14ac:dyDescent="0.35">
      <c r="A811" s="26" t="s">
        <v>2484</v>
      </c>
      <c r="B811" s="30">
        <v>1000240</v>
      </c>
    </row>
    <row r="812" spans="1:2" ht="17.25" thickBot="1" x14ac:dyDescent="0.35">
      <c r="A812" s="26" t="s">
        <v>1399</v>
      </c>
      <c r="B812" s="30">
        <v>1004950</v>
      </c>
    </row>
    <row r="813" spans="1:2" ht="17.25" thickBot="1" x14ac:dyDescent="0.35">
      <c r="A813" s="26" t="s">
        <v>2456</v>
      </c>
      <c r="B813" s="29">
        <v>1008800</v>
      </c>
    </row>
    <row r="814" spans="1:2" ht="17.25" thickBot="1" x14ac:dyDescent="0.35">
      <c r="A814" s="26" t="s">
        <v>2350</v>
      </c>
      <c r="B814" s="29">
        <v>1001460</v>
      </c>
    </row>
    <row r="815" spans="1:2" ht="17.25" thickBot="1" x14ac:dyDescent="0.35">
      <c r="A815" s="26" t="s">
        <v>2323</v>
      </c>
      <c r="B815" s="29">
        <v>1001260</v>
      </c>
    </row>
    <row r="816" spans="1:2" ht="17.25" thickBot="1" x14ac:dyDescent="0.35">
      <c r="A816" s="26" t="s">
        <v>805</v>
      </c>
      <c r="B816" s="29">
        <v>1009860</v>
      </c>
    </row>
    <row r="817" spans="1:2" ht="17.25" thickBot="1" x14ac:dyDescent="0.35">
      <c r="A817" s="26" t="s">
        <v>1839</v>
      </c>
      <c r="B817" s="29">
        <v>1001650</v>
      </c>
    </row>
    <row r="818" spans="1:2" ht="17.25" thickBot="1" x14ac:dyDescent="0.35">
      <c r="A818" s="26" t="s">
        <v>2413</v>
      </c>
      <c r="B818" s="29">
        <v>1007840</v>
      </c>
    </row>
    <row r="819" spans="1:2" ht="17.25" thickBot="1" x14ac:dyDescent="0.35">
      <c r="A819" s="26" t="s">
        <v>2540</v>
      </c>
      <c r="B819" s="30">
        <v>1007720</v>
      </c>
    </row>
    <row r="820" spans="1:2" ht="17.25" thickBot="1" x14ac:dyDescent="0.35">
      <c r="A820" s="26" t="s">
        <v>565</v>
      </c>
      <c r="B820" s="29">
        <v>1005760</v>
      </c>
    </row>
    <row r="821" spans="1:2" ht="17.25" thickBot="1" x14ac:dyDescent="0.35">
      <c r="A821" s="26" t="s">
        <v>2057</v>
      </c>
      <c r="B821" s="29">
        <v>1001560</v>
      </c>
    </row>
    <row r="822" spans="1:2" ht="17.25" thickBot="1" x14ac:dyDescent="0.35">
      <c r="A822" s="26" t="s">
        <v>1316</v>
      </c>
      <c r="B822" s="29">
        <v>1000750</v>
      </c>
    </row>
    <row r="823" spans="1:2" ht="17.25" thickBot="1" x14ac:dyDescent="0.35">
      <c r="A823" s="26" t="s">
        <v>895</v>
      </c>
      <c r="B823" s="30">
        <v>1000000</v>
      </c>
    </row>
    <row r="824" spans="1:2" ht="17.25" thickBot="1" x14ac:dyDescent="0.35">
      <c r="A824" s="26" t="s">
        <v>1545</v>
      </c>
      <c r="B824" s="30">
        <v>1001150</v>
      </c>
    </row>
    <row r="825" spans="1:2" ht="17.25" thickBot="1" x14ac:dyDescent="0.35">
      <c r="A825" s="26" t="s">
        <v>2396</v>
      </c>
      <c r="B825" s="30"/>
    </row>
    <row r="826" spans="1:2" ht="17.25" thickBot="1" x14ac:dyDescent="0.35">
      <c r="A826" s="26" t="s">
        <v>2608</v>
      </c>
      <c r="B826" s="30">
        <v>1000480</v>
      </c>
    </row>
    <row r="827" spans="1:2" ht="17.25" thickBot="1" x14ac:dyDescent="0.35">
      <c r="A827" s="26" t="s">
        <v>809</v>
      </c>
      <c r="B827" s="29">
        <v>1003720</v>
      </c>
    </row>
    <row r="828" spans="1:2" ht="17.25" thickBot="1" x14ac:dyDescent="0.35">
      <c r="A828" s="26" t="s">
        <v>1152</v>
      </c>
      <c r="B828" s="30">
        <v>1004000</v>
      </c>
    </row>
    <row r="829" spans="1:2" ht="17.25" thickBot="1" x14ac:dyDescent="0.35">
      <c r="A829" s="26" t="s">
        <v>528</v>
      </c>
      <c r="B829" s="30"/>
    </row>
    <row r="830" spans="1:2" ht="17.25" thickBot="1" x14ac:dyDescent="0.35">
      <c r="A830" s="26" t="s">
        <v>2361</v>
      </c>
      <c r="B830" s="30"/>
    </row>
    <row r="831" spans="1:2" ht="17.25" thickBot="1" x14ac:dyDescent="0.35">
      <c r="A831" s="26" t="s">
        <v>2653</v>
      </c>
      <c r="B831" s="29"/>
    </row>
    <row r="832" spans="1:2" ht="17.25" thickBot="1" x14ac:dyDescent="0.35">
      <c r="A832" s="26" t="s">
        <v>2647</v>
      </c>
      <c r="B832" s="29">
        <v>1000400</v>
      </c>
    </row>
    <row r="833" spans="1:2" ht="17.25" thickBot="1" x14ac:dyDescent="0.35">
      <c r="A833" s="26" t="s">
        <v>2282</v>
      </c>
      <c r="B833" s="29">
        <v>1001780</v>
      </c>
    </row>
    <row r="834" spans="1:2" ht="17.25" thickBot="1" x14ac:dyDescent="0.35">
      <c r="A834" s="26" t="s">
        <v>2198</v>
      </c>
      <c r="B834" s="29">
        <v>1001040</v>
      </c>
    </row>
    <row r="835" spans="1:2" ht="17.25" thickBot="1" x14ac:dyDescent="0.35">
      <c r="A835" s="26" t="s">
        <v>2483</v>
      </c>
      <c r="B835" s="29">
        <v>1006130</v>
      </c>
    </row>
    <row r="836" spans="1:2" ht="17.25" thickBot="1" x14ac:dyDescent="0.35">
      <c r="A836" s="26" t="s">
        <v>2662</v>
      </c>
      <c r="B836" s="29">
        <v>1004040</v>
      </c>
    </row>
    <row r="837" spans="1:2" ht="17.25" thickBot="1" x14ac:dyDescent="0.35">
      <c r="A837" s="26" t="s">
        <v>2290</v>
      </c>
      <c r="B837" s="29">
        <v>1001130</v>
      </c>
    </row>
    <row r="838" spans="1:2" ht="17.25" thickBot="1" x14ac:dyDescent="0.35">
      <c r="A838" s="26" t="s">
        <v>1938</v>
      </c>
      <c r="B838" s="29">
        <v>1002800</v>
      </c>
    </row>
    <row r="839" spans="1:2" ht="17.25" thickBot="1" x14ac:dyDescent="0.35">
      <c r="A839" s="26" t="s">
        <v>1471</v>
      </c>
      <c r="B839" s="29">
        <v>1000040</v>
      </c>
    </row>
    <row r="840" spans="1:2" ht="17.25" thickBot="1" x14ac:dyDescent="0.35">
      <c r="A840" s="26" t="s">
        <v>1402</v>
      </c>
      <c r="B840" s="29">
        <v>1002150</v>
      </c>
    </row>
    <row r="841" spans="1:2" ht="17.25" thickBot="1" x14ac:dyDescent="0.35">
      <c r="A841" s="26" t="s">
        <v>496</v>
      </c>
      <c r="B841" s="29">
        <v>1001700</v>
      </c>
    </row>
    <row r="842" spans="1:2" ht="17.25" thickBot="1" x14ac:dyDescent="0.35">
      <c r="A842" s="26" t="s">
        <v>863</v>
      </c>
      <c r="B842" s="29"/>
    </row>
    <row r="843" spans="1:2" ht="17.25" thickBot="1" x14ac:dyDescent="0.35">
      <c r="A843" s="26" t="s">
        <v>1786</v>
      </c>
      <c r="B843" s="29">
        <v>1006840</v>
      </c>
    </row>
    <row r="844" spans="1:2" ht="17.25" thickBot="1" x14ac:dyDescent="0.35">
      <c r="A844" s="26" t="s">
        <v>1444</v>
      </c>
      <c r="B844" s="29">
        <v>1000080</v>
      </c>
    </row>
    <row r="845" spans="1:2" ht="17.25" thickBot="1" x14ac:dyDescent="0.35">
      <c r="A845" s="26" t="s">
        <v>2427</v>
      </c>
      <c r="B845" s="29">
        <v>1006690</v>
      </c>
    </row>
    <row r="846" spans="1:2" ht="17.25" thickBot="1" x14ac:dyDescent="0.35">
      <c r="A846" s="26" t="s">
        <v>2234</v>
      </c>
      <c r="B846" s="29">
        <v>1002200</v>
      </c>
    </row>
    <row r="847" spans="1:2" ht="17.25" thickBot="1" x14ac:dyDescent="0.35">
      <c r="A847" s="26" t="s">
        <v>578</v>
      </c>
      <c r="B847" s="29">
        <v>1004700</v>
      </c>
    </row>
    <row r="848" spans="1:2" ht="17.25" thickBot="1" x14ac:dyDescent="0.35">
      <c r="A848" s="26" t="s">
        <v>951</v>
      </c>
      <c r="B848" s="29">
        <v>1007120</v>
      </c>
    </row>
    <row r="849" spans="1:2" ht="17.25" thickBot="1" x14ac:dyDescent="0.35">
      <c r="A849" s="26" t="s">
        <v>2475</v>
      </c>
      <c r="B849" s="29">
        <v>1012300</v>
      </c>
    </row>
    <row r="850" spans="1:2" ht="17.25" thickBot="1" x14ac:dyDescent="0.35">
      <c r="A850" s="26" t="s">
        <v>1803</v>
      </c>
      <c r="B850" s="29">
        <v>1004950</v>
      </c>
    </row>
    <row r="851" spans="1:2" ht="17.25" thickBot="1" x14ac:dyDescent="0.35">
      <c r="A851" s="26" t="s">
        <v>2053</v>
      </c>
      <c r="B851" s="29">
        <v>1000100</v>
      </c>
    </row>
    <row r="852" spans="1:2" ht="17.25" thickBot="1" x14ac:dyDescent="0.35">
      <c r="A852" s="26" t="s">
        <v>2010</v>
      </c>
      <c r="B852" s="29">
        <v>1004400</v>
      </c>
    </row>
    <row r="853" spans="1:2" ht="17.25" thickBot="1" x14ac:dyDescent="0.35">
      <c r="A853" s="26" t="s">
        <v>1791</v>
      </c>
      <c r="B853" s="29">
        <v>1004210</v>
      </c>
    </row>
    <row r="854" spans="1:2" ht="17.25" thickBot="1" x14ac:dyDescent="0.35">
      <c r="A854" s="26" t="s">
        <v>2308</v>
      </c>
      <c r="B854" s="29">
        <v>1002000</v>
      </c>
    </row>
    <row r="855" spans="1:2" ht="17.25" thickBot="1" x14ac:dyDescent="0.35">
      <c r="A855" s="26" t="s">
        <v>2545</v>
      </c>
      <c r="B855" s="30">
        <v>1000980</v>
      </c>
    </row>
    <row r="856" spans="1:2" ht="17.25" thickBot="1" x14ac:dyDescent="0.35">
      <c r="A856" s="26" t="s">
        <v>1283</v>
      </c>
      <c r="B856" s="30"/>
    </row>
    <row r="857" spans="1:2" ht="17.25" thickBot="1" x14ac:dyDescent="0.35">
      <c r="A857" s="26" t="s">
        <v>2335</v>
      </c>
      <c r="B857" s="30">
        <v>1001100</v>
      </c>
    </row>
    <row r="858" spans="1:2" ht="17.25" thickBot="1" x14ac:dyDescent="0.35">
      <c r="A858" s="26" t="s">
        <v>2278</v>
      </c>
      <c r="B858" s="30">
        <v>1002250</v>
      </c>
    </row>
    <row r="859" spans="1:2" ht="17.25" thickBot="1" x14ac:dyDescent="0.35">
      <c r="A859" s="26" t="s">
        <v>1136</v>
      </c>
      <c r="B859" s="29">
        <v>1002020</v>
      </c>
    </row>
    <row r="860" spans="1:2" ht="17.25" thickBot="1" x14ac:dyDescent="0.35">
      <c r="A860" s="26" t="s">
        <v>2481</v>
      </c>
      <c r="B860" s="29">
        <v>1004060</v>
      </c>
    </row>
    <row r="861" spans="1:2" ht="17.25" thickBot="1" x14ac:dyDescent="0.35">
      <c r="A861" s="26" t="s">
        <v>2559</v>
      </c>
      <c r="B861" s="29">
        <v>1002050</v>
      </c>
    </row>
    <row r="862" spans="1:2" ht="17.25" thickBot="1" x14ac:dyDescent="0.35">
      <c r="A862" s="26" t="s">
        <v>2385</v>
      </c>
      <c r="B862" s="29">
        <v>1001850</v>
      </c>
    </row>
    <row r="863" spans="1:2" ht="17.25" thickBot="1" x14ac:dyDescent="0.35">
      <c r="A863" s="26" t="s">
        <v>2557</v>
      </c>
      <c r="B863" s="29">
        <v>1001000</v>
      </c>
    </row>
    <row r="864" spans="1:2" ht="17.25" thickBot="1" x14ac:dyDescent="0.35">
      <c r="A864" s="26" t="s">
        <v>913</v>
      </c>
      <c r="B864" s="29"/>
    </row>
    <row r="865" spans="1:2" ht="17.25" thickBot="1" x14ac:dyDescent="0.35">
      <c r="A865" s="26" t="s">
        <v>2216</v>
      </c>
      <c r="B865" s="30">
        <v>1011010</v>
      </c>
    </row>
    <row r="866" spans="1:2" ht="17.25" thickBot="1" x14ac:dyDescent="0.35">
      <c r="A866" s="26" t="s">
        <v>2466</v>
      </c>
      <c r="B866" s="29">
        <v>1000470</v>
      </c>
    </row>
    <row r="867" spans="1:2" ht="17.25" thickBot="1" x14ac:dyDescent="0.35">
      <c r="A867" s="26" t="s">
        <v>2522</v>
      </c>
      <c r="B867" s="29"/>
    </row>
    <row r="868" spans="1:2" ht="17.25" thickBot="1" x14ac:dyDescent="0.35">
      <c r="A868" s="26" t="s">
        <v>2380</v>
      </c>
      <c r="B868" s="29">
        <v>1000140</v>
      </c>
    </row>
    <row r="869" spans="1:2" ht="17.25" thickBot="1" x14ac:dyDescent="0.35">
      <c r="A869" s="26" t="s">
        <v>2623</v>
      </c>
      <c r="B869" s="29">
        <v>1002100</v>
      </c>
    </row>
    <row r="870" spans="1:2" ht="17.25" thickBot="1" x14ac:dyDescent="0.35">
      <c r="A870" s="26" t="s">
        <v>2377</v>
      </c>
      <c r="B870" s="29">
        <v>1002160</v>
      </c>
    </row>
    <row r="871" spans="1:2" ht="17.25" thickBot="1" x14ac:dyDescent="0.35">
      <c r="A871" s="26" t="s">
        <v>618</v>
      </c>
      <c r="B871" s="29"/>
    </row>
    <row r="872" spans="1:2" ht="17.25" thickBot="1" x14ac:dyDescent="0.35">
      <c r="A872" s="26" t="s">
        <v>925</v>
      </c>
      <c r="B872" s="29">
        <v>1004540</v>
      </c>
    </row>
    <row r="873" spans="1:2" ht="17.25" thickBot="1" x14ac:dyDescent="0.35">
      <c r="A873" s="26" t="s">
        <v>1024</v>
      </c>
      <c r="B873" s="29">
        <v>1003800</v>
      </c>
    </row>
    <row r="874" spans="1:2" ht="17.25" thickBot="1" x14ac:dyDescent="0.35">
      <c r="A874" s="26" t="s">
        <v>1022</v>
      </c>
      <c r="B874" s="29">
        <v>1006460</v>
      </c>
    </row>
    <row r="875" spans="1:2" ht="17.25" thickBot="1" x14ac:dyDescent="0.35">
      <c r="A875" s="26" t="s">
        <v>2676</v>
      </c>
      <c r="B875" s="29">
        <v>1001600</v>
      </c>
    </row>
    <row r="876" spans="1:2" ht="17.25" thickBot="1" x14ac:dyDescent="0.35">
      <c r="A876" s="26" t="s">
        <v>1931</v>
      </c>
      <c r="B876" s="29"/>
    </row>
    <row r="877" spans="1:2" ht="17.25" thickBot="1" x14ac:dyDescent="0.35">
      <c r="A877" s="26" t="s">
        <v>2479</v>
      </c>
      <c r="B877" s="30">
        <v>1001600</v>
      </c>
    </row>
    <row r="878" spans="1:2" ht="17.25" thickBot="1" x14ac:dyDescent="0.35">
      <c r="A878" s="26" t="s">
        <v>1012</v>
      </c>
      <c r="B878" s="30">
        <v>1000340</v>
      </c>
    </row>
    <row r="879" spans="1:2" ht="17.25" thickBot="1" x14ac:dyDescent="0.35">
      <c r="A879" s="26" t="s">
        <v>2285</v>
      </c>
      <c r="B879" s="29">
        <v>1001500</v>
      </c>
    </row>
    <row r="880" spans="1:2" ht="17.25" thickBot="1" x14ac:dyDescent="0.35">
      <c r="A880" s="26" t="s">
        <v>1903</v>
      </c>
      <c r="B880" s="30">
        <v>1013020</v>
      </c>
    </row>
    <row r="881" spans="1:2" ht="17.25" thickBot="1" x14ac:dyDescent="0.35">
      <c r="A881" s="26" t="s">
        <v>1574</v>
      </c>
      <c r="B881" s="29">
        <v>1006120</v>
      </c>
    </row>
    <row r="882" spans="1:2" ht="17.25" thickBot="1" x14ac:dyDescent="0.35">
      <c r="A882" s="26" t="s">
        <v>613</v>
      </c>
      <c r="B882" s="29"/>
    </row>
    <row r="883" spans="1:2" ht="17.25" thickBot="1" x14ac:dyDescent="0.35">
      <c r="A883" s="26" t="s">
        <v>2395</v>
      </c>
      <c r="B883" s="29">
        <v>1001360</v>
      </c>
    </row>
    <row r="884" spans="1:2" ht="17.25" thickBot="1" x14ac:dyDescent="0.35">
      <c r="A884" s="26" t="s">
        <v>2635</v>
      </c>
      <c r="B884" s="29">
        <v>1001720</v>
      </c>
    </row>
    <row r="885" spans="1:2" ht="17.25" thickBot="1" x14ac:dyDescent="0.35">
      <c r="A885" s="26" t="s">
        <v>1618</v>
      </c>
      <c r="B885" s="30">
        <v>1007000</v>
      </c>
    </row>
    <row r="886" spans="1:2" ht="17.25" thickBot="1" x14ac:dyDescent="0.35">
      <c r="A886" s="26" t="s">
        <v>1051</v>
      </c>
      <c r="B886" s="30"/>
    </row>
    <row r="887" spans="1:2" ht="17.25" thickBot="1" x14ac:dyDescent="0.35">
      <c r="A887" s="26" t="s">
        <v>2504</v>
      </c>
      <c r="B887" s="29">
        <v>1001800</v>
      </c>
    </row>
    <row r="888" spans="1:2" ht="17.25" thickBot="1" x14ac:dyDescent="0.35">
      <c r="A888" s="26" t="s">
        <v>216</v>
      </c>
      <c r="B888" s="29">
        <v>1002340</v>
      </c>
    </row>
    <row r="889" spans="1:2" ht="17.25" thickBot="1" x14ac:dyDescent="0.35">
      <c r="A889" s="26" t="s">
        <v>923</v>
      </c>
      <c r="B889" s="30">
        <v>1007640</v>
      </c>
    </row>
    <row r="890" spans="1:2" ht="17.25" thickBot="1" x14ac:dyDescent="0.35">
      <c r="A890" s="26" t="s">
        <v>1098</v>
      </c>
      <c r="B890" s="29">
        <v>1001880</v>
      </c>
    </row>
    <row r="891" spans="1:2" ht="17.25" thickBot="1" x14ac:dyDescent="0.35">
      <c r="A891" s="26" t="s">
        <v>1002</v>
      </c>
      <c r="B891" s="29">
        <v>1004040</v>
      </c>
    </row>
    <row r="892" spans="1:2" ht="17.25" thickBot="1" x14ac:dyDescent="0.35">
      <c r="A892" s="26" t="s">
        <v>1708</v>
      </c>
      <c r="B892" s="30"/>
    </row>
    <row r="893" spans="1:2" ht="17.25" thickBot="1" x14ac:dyDescent="0.35">
      <c r="A893" s="26" t="s">
        <v>2367</v>
      </c>
      <c r="B893" s="30">
        <v>1004180</v>
      </c>
    </row>
    <row r="894" spans="1:2" ht="17.25" thickBot="1" x14ac:dyDescent="0.35">
      <c r="A894" s="26" t="s">
        <v>2426</v>
      </c>
      <c r="B894" s="29">
        <v>1004800</v>
      </c>
    </row>
    <row r="895" spans="1:2" ht="17.25" thickBot="1" x14ac:dyDescent="0.35">
      <c r="A895" s="26" t="s">
        <v>2343</v>
      </c>
      <c r="B895" s="30">
        <v>1002820</v>
      </c>
    </row>
    <row r="896" spans="1:2" ht="17.25" thickBot="1" x14ac:dyDescent="0.35">
      <c r="A896" s="26" t="s">
        <v>616</v>
      </c>
      <c r="B896" s="29">
        <v>1004520</v>
      </c>
    </row>
    <row r="897" spans="1:2" ht="17.25" thickBot="1" x14ac:dyDescent="0.35">
      <c r="A897" s="26" t="s">
        <v>2021</v>
      </c>
      <c r="B897" s="30">
        <v>1002120</v>
      </c>
    </row>
    <row r="898" spans="1:2" ht="17.25" thickBot="1" x14ac:dyDescent="0.35">
      <c r="A898" s="26" t="s">
        <v>1730</v>
      </c>
      <c r="B898" s="29">
        <v>1000780</v>
      </c>
    </row>
    <row r="899" spans="1:2" ht="17.25" thickBot="1" x14ac:dyDescent="0.35">
      <c r="A899" s="26" t="s">
        <v>2556</v>
      </c>
      <c r="B899" s="30">
        <v>1002300</v>
      </c>
    </row>
    <row r="900" spans="1:2" ht="17.25" thickBot="1" x14ac:dyDescent="0.35">
      <c r="A900" s="26" t="s">
        <v>2606</v>
      </c>
      <c r="B900" s="29">
        <v>1003000</v>
      </c>
    </row>
    <row r="901" spans="1:2" ht="17.25" thickBot="1" x14ac:dyDescent="0.35">
      <c r="A901" s="26" t="s">
        <v>2550</v>
      </c>
      <c r="B901" s="29">
        <v>1000600</v>
      </c>
    </row>
    <row r="902" spans="1:2" ht="17.25" thickBot="1" x14ac:dyDescent="0.35">
      <c r="A902" s="26" t="s">
        <v>2478</v>
      </c>
      <c r="B902" s="29">
        <v>1001080</v>
      </c>
    </row>
    <row r="903" spans="1:2" ht="17.25" thickBot="1" x14ac:dyDescent="0.35">
      <c r="A903" s="26" t="s">
        <v>2344</v>
      </c>
      <c r="B903" s="29"/>
    </row>
    <row r="904" spans="1:2" ht="17.25" thickBot="1" x14ac:dyDescent="0.35">
      <c r="A904" s="26" t="s">
        <v>2425</v>
      </c>
      <c r="B904" s="29">
        <v>1001400</v>
      </c>
    </row>
    <row r="905" spans="1:2" ht="17.25" thickBot="1" x14ac:dyDescent="0.35">
      <c r="A905" s="26" t="s">
        <v>1663</v>
      </c>
      <c r="B905" s="29"/>
    </row>
    <row r="906" spans="1:2" ht="17.25" thickBot="1" x14ac:dyDescent="0.35">
      <c r="A906" s="26" t="s">
        <v>2607</v>
      </c>
      <c r="B906" s="29">
        <v>1002160</v>
      </c>
    </row>
    <row r="907" spans="1:2" ht="17.25" thickBot="1" x14ac:dyDescent="0.35">
      <c r="A907" s="26" t="s">
        <v>2494</v>
      </c>
      <c r="B907" s="29">
        <v>1004150</v>
      </c>
    </row>
    <row r="908" spans="1:2" ht="17.25" thickBot="1" x14ac:dyDescent="0.35">
      <c r="A908" s="26" t="s">
        <v>2492</v>
      </c>
      <c r="B908" s="29">
        <v>1002200</v>
      </c>
    </row>
    <row r="909" spans="1:2" ht="17.25" thickBot="1" x14ac:dyDescent="0.35">
      <c r="A909" s="26" t="s">
        <v>2671</v>
      </c>
      <c r="B909" s="29">
        <v>1003320</v>
      </c>
    </row>
    <row r="910" spans="1:2" ht="17.25" thickBot="1" x14ac:dyDescent="0.35">
      <c r="A910" s="26" t="s">
        <v>2397</v>
      </c>
      <c r="B910" s="29">
        <v>1001240</v>
      </c>
    </row>
    <row r="911" spans="1:2" ht="17.25" thickBot="1" x14ac:dyDescent="0.35">
      <c r="A911" s="26" t="s">
        <v>2673</v>
      </c>
      <c r="B911" s="30">
        <v>1003900</v>
      </c>
    </row>
    <row r="912" spans="1:2" ht="17.25" thickBot="1" x14ac:dyDescent="0.35">
      <c r="A912" s="26" t="s">
        <v>880</v>
      </c>
      <c r="B912" s="29">
        <v>1000750</v>
      </c>
    </row>
    <row r="913" spans="1:2" ht="17.25" thickBot="1" x14ac:dyDescent="0.35">
      <c r="A913" s="26" t="s">
        <v>2674</v>
      </c>
      <c r="B913" s="29">
        <v>1001050</v>
      </c>
    </row>
    <row r="914" spans="1:2" ht="17.25" thickBot="1" x14ac:dyDescent="0.35">
      <c r="A914" s="26" t="s">
        <v>2518</v>
      </c>
      <c r="B914" s="29">
        <v>1003530</v>
      </c>
    </row>
    <row r="915" spans="1:2" ht="17.25" thickBot="1" x14ac:dyDescent="0.35">
      <c r="A915" s="26" t="s">
        <v>1436</v>
      </c>
      <c r="B915" s="29"/>
    </row>
    <row r="916" spans="1:2" ht="17.25" thickBot="1" x14ac:dyDescent="0.35">
      <c r="A916" s="26" t="s">
        <v>2520</v>
      </c>
      <c r="B916" s="29"/>
    </row>
    <row r="917" spans="1:2" ht="17.25" thickBot="1" x14ac:dyDescent="0.35">
      <c r="A917" s="26" t="s">
        <v>1850</v>
      </c>
      <c r="B917" s="29">
        <v>1000250</v>
      </c>
    </row>
    <row r="918" spans="1:2" ht="17.25" thickBot="1" x14ac:dyDescent="0.35">
      <c r="A918" s="26" t="s">
        <v>2376</v>
      </c>
      <c r="B918" s="29"/>
    </row>
    <row r="919" spans="1:2" ht="17.25" thickBot="1" x14ac:dyDescent="0.35">
      <c r="A919" s="26" t="s">
        <v>2641</v>
      </c>
      <c r="B919" s="29">
        <v>1003500</v>
      </c>
    </row>
    <row r="920" spans="1:2" ht="17.25" thickBot="1" x14ac:dyDescent="0.35">
      <c r="A920" s="26" t="s">
        <v>1883</v>
      </c>
      <c r="B920" s="29">
        <v>1003480</v>
      </c>
    </row>
    <row r="921" spans="1:2" ht="17.25" thickBot="1" x14ac:dyDescent="0.35">
      <c r="A921" s="26" t="s">
        <v>2352</v>
      </c>
      <c r="B921" s="29">
        <v>1000750</v>
      </c>
    </row>
    <row r="922" spans="1:2" ht="17.25" thickBot="1" x14ac:dyDescent="0.35">
      <c r="A922" s="26" t="s">
        <v>2449</v>
      </c>
      <c r="B922" s="29"/>
    </row>
    <row r="923" spans="1:2" ht="17.25" thickBot="1" x14ac:dyDescent="0.35">
      <c r="A923" s="26" t="s">
        <v>2471</v>
      </c>
      <c r="B923" s="29"/>
    </row>
    <row r="924" spans="1:2" ht="17.25" thickBot="1" x14ac:dyDescent="0.35">
      <c r="A924" s="26" t="s">
        <v>1765</v>
      </c>
      <c r="B924" s="29">
        <v>1003900</v>
      </c>
    </row>
    <row r="925" spans="1:2" ht="17.25" thickBot="1" x14ac:dyDescent="0.35">
      <c r="A925" s="26" t="s">
        <v>1712</v>
      </c>
      <c r="B925" s="29"/>
    </row>
    <row r="926" spans="1:2" ht="17.25" thickBot="1" x14ac:dyDescent="0.35">
      <c r="A926" s="26" t="s">
        <v>644</v>
      </c>
      <c r="B926" s="29">
        <v>1001080</v>
      </c>
    </row>
    <row r="927" spans="1:2" ht="17.25" thickBot="1" x14ac:dyDescent="0.35">
      <c r="A927" s="26" t="s">
        <v>2406</v>
      </c>
      <c r="B927" s="29">
        <v>1001310</v>
      </c>
    </row>
    <row r="928" spans="1:2" ht="17.25" thickBot="1" x14ac:dyDescent="0.35">
      <c r="A928" s="26" t="s">
        <v>1276</v>
      </c>
      <c r="B928" s="29">
        <v>1000040</v>
      </c>
    </row>
    <row r="929" spans="1:2" ht="17.25" thickBot="1" x14ac:dyDescent="0.35">
      <c r="A929" s="26" t="s">
        <v>2629</v>
      </c>
      <c r="B929" s="29">
        <v>1001580</v>
      </c>
    </row>
    <row r="930" spans="1:2" ht="17.25" thickBot="1" x14ac:dyDescent="0.35">
      <c r="A930" s="26" t="s">
        <v>2609</v>
      </c>
      <c r="B930" s="29">
        <v>1003470</v>
      </c>
    </row>
    <row r="931" spans="1:2" ht="17.25" thickBot="1" x14ac:dyDescent="0.35">
      <c r="A931" s="26" t="s">
        <v>2409</v>
      </c>
      <c r="B931" s="29">
        <v>1000320</v>
      </c>
    </row>
    <row r="932" spans="1:2" ht="17.25" thickBot="1" x14ac:dyDescent="0.35">
      <c r="A932" s="26" t="s">
        <v>2521</v>
      </c>
      <c r="B932" s="29">
        <v>1002770</v>
      </c>
    </row>
    <row r="933" spans="1:2" ht="17.25" thickBot="1" x14ac:dyDescent="0.35">
      <c r="A933" s="26" t="s">
        <v>573</v>
      </c>
      <c r="B933" s="29">
        <v>1000200</v>
      </c>
    </row>
    <row r="934" spans="1:2" ht="17.25" thickBot="1" x14ac:dyDescent="0.35">
      <c r="A934" s="26" t="s">
        <v>2181</v>
      </c>
      <c r="B934" s="29">
        <v>1001500</v>
      </c>
    </row>
    <row r="935" spans="1:2" ht="17.25" thickBot="1" x14ac:dyDescent="0.35">
      <c r="A935" s="26" t="s">
        <v>2452</v>
      </c>
      <c r="B935" s="29">
        <v>1001720</v>
      </c>
    </row>
    <row r="936" spans="1:2" ht="17.25" thickBot="1" x14ac:dyDescent="0.35">
      <c r="A936" s="26" t="s">
        <v>289</v>
      </c>
      <c r="B936" s="29">
        <v>1002540</v>
      </c>
    </row>
    <row r="937" spans="1:2" ht="17.25" thickBot="1" x14ac:dyDescent="0.35">
      <c r="A937" s="26" t="s">
        <v>1965</v>
      </c>
      <c r="B937" s="30">
        <v>1007560</v>
      </c>
    </row>
    <row r="938" spans="1:2" ht="17.25" thickBot="1" x14ac:dyDescent="0.35">
      <c r="A938" s="26" t="s">
        <v>1497</v>
      </c>
      <c r="B938" s="29">
        <v>1008990</v>
      </c>
    </row>
    <row r="939" spans="1:2" ht="17.25" thickBot="1" x14ac:dyDescent="0.35">
      <c r="A939" s="26" t="s">
        <v>1854</v>
      </c>
      <c r="B939" s="29">
        <v>1005240</v>
      </c>
    </row>
    <row r="940" spans="1:2" ht="17.25" thickBot="1" x14ac:dyDescent="0.35">
      <c r="A940" s="26" t="s">
        <v>1375</v>
      </c>
      <c r="B940" s="29">
        <v>1000300</v>
      </c>
    </row>
    <row r="941" spans="1:2" ht="17.25" thickBot="1" x14ac:dyDescent="0.35">
      <c r="A941" s="26" t="s">
        <v>1995</v>
      </c>
      <c r="B941" s="29">
        <v>1000820</v>
      </c>
    </row>
    <row r="942" spans="1:2" ht="17.25" thickBot="1" x14ac:dyDescent="0.35">
      <c r="A942" s="26" t="s">
        <v>2438</v>
      </c>
      <c r="B942" s="29">
        <v>1002300</v>
      </c>
    </row>
    <row r="943" spans="1:2" ht="17.25" thickBot="1" x14ac:dyDescent="0.35">
      <c r="A943" s="26" t="s">
        <v>629</v>
      </c>
      <c r="B943" s="29">
        <v>1000200</v>
      </c>
    </row>
    <row r="944" spans="1:2" ht="17.25" thickBot="1" x14ac:dyDescent="0.35">
      <c r="A944" s="26" t="s">
        <v>961</v>
      </c>
      <c r="B944" s="29"/>
    </row>
    <row r="945" spans="1:2" ht="17.25" thickBot="1" x14ac:dyDescent="0.35">
      <c r="A945" s="26" t="s">
        <v>1747</v>
      </c>
      <c r="B945" s="29">
        <v>1002650</v>
      </c>
    </row>
    <row r="946" spans="1:2" ht="17.25" thickBot="1" x14ac:dyDescent="0.35">
      <c r="A946" s="26" t="s">
        <v>2363</v>
      </c>
      <c r="B946" s="29">
        <v>1003600</v>
      </c>
    </row>
    <row r="947" spans="1:2" ht="17.25" thickBot="1" x14ac:dyDescent="0.35">
      <c r="A947" s="26" t="s">
        <v>933</v>
      </c>
      <c r="B947" s="29"/>
    </row>
    <row r="948" spans="1:2" ht="17.25" thickBot="1" x14ac:dyDescent="0.35">
      <c r="A948" s="26" t="s">
        <v>992</v>
      </c>
      <c r="B948" s="30">
        <v>1001860</v>
      </c>
    </row>
    <row r="949" spans="1:2" ht="17.25" thickBot="1" x14ac:dyDescent="0.35">
      <c r="A949" s="26" t="s">
        <v>600</v>
      </c>
      <c r="B949" s="29">
        <v>1002300</v>
      </c>
    </row>
    <row r="950" spans="1:2" ht="17.25" thickBot="1" x14ac:dyDescent="0.35">
      <c r="A950" s="26" t="s">
        <v>2567</v>
      </c>
      <c r="B950" s="29"/>
    </row>
    <row r="951" spans="1:2" ht="17.25" thickBot="1" x14ac:dyDescent="0.35">
      <c r="A951" s="26" t="s">
        <v>508</v>
      </c>
      <c r="B951" s="29">
        <v>1002840</v>
      </c>
    </row>
    <row r="952" spans="1:2" ht="17.25" thickBot="1" x14ac:dyDescent="0.35">
      <c r="A952" s="26" t="s">
        <v>2613</v>
      </c>
      <c r="B952" s="29">
        <v>1007100</v>
      </c>
    </row>
    <row r="953" spans="1:2" ht="17.25" thickBot="1" x14ac:dyDescent="0.35">
      <c r="A953" s="26" t="s">
        <v>2632</v>
      </c>
      <c r="B953" s="29">
        <v>1001400</v>
      </c>
    </row>
    <row r="954" spans="1:2" ht="17.25" thickBot="1" x14ac:dyDescent="0.35">
      <c r="A954" s="26" t="s">
        <v>504</v>
      </c>
      <c r="B954" s="29">
        <v>1004820</v>
      </c>
    </row>
    <row r="955" spans="1:2" ht="17.25" thickBot="1" x14ac:dyDescent="0.35">
      <c r="A955" s="26" t="s">
        <v>988</v>
      </c>
      <c r="B955" s="29">
        <v>1004820</v>
      </c>
    </row>
    <row r="956" spans="1:2" ht="17.25" thickBot="1" x14ac:dyDescent="0.35">
      <c r="A956" s="26" t="s">
        <v>2506</v>
      </c>
      <c r="B956" s="29"/>
    </row>
    <row r="957" spans="1:2" ht="17.25" thickBot="1" x14ac:dyDescent="0.35">
      <c r="A957" s="26" t="s">
        <v>2535</v>
      </c>
      <c r="B957" s="29">
        <v>1001600</v>
      </c>
    </row>
    <row r="958" spans="1:2" ht="17.25" thickBot="1" x14ac:dyDescent="0.35">
      <c r="A958" s="26" t="s">
        <v>2232</v>
      </c>
      <c r="B958" s="29">
        <v>1004240</v>
      </c>
    </row>
    <row r="959" spans="1:2" ht="17.25" thickBot="1" x14ac:dyDescent="0.35">
      <c r="A959" s="26" t="s">
        <v>1643</v>
      </c>
      <c r="B959" s="30"/>
    </row>
    <row r="960" spans="1:2" ht="17.25" thickBot="1" x14ac:dyDescent="0.35">
      <c r="A960" s="26" t="s">
        <v>2499</v>
      </c>
      <c r="B960" s="29">
        <v>1005220</v>
      </c>
    </row>
    <row r="961" spans="1:2" ht="17.25" thickBot="1" x14ac:dyDescent="0.35">
      <c r="A961" s="26" t="s">
        <v>2531</v>
      </c>
      <c r="B961" s="29"/>
    </row>
    <row r="962" spans="1:2" ht="17.25" thickBot="1" x14ac:dyDescent="0.35">
      <c r="A962" s="26" t="s">
        <v>2485</v>
      </c>
      <c r="B962" s="30"/>
    </row>
  </sheetData>
  <sortState xmlns:xlrd2="http://schemas.microsoft.com/office/spreadsheetml/2017/richdata2" ref="A2:B962">
    <sortCondition ref="A2:A96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무즙 8렙</vt:lpstr>
      <vt:lpstr>6렙</vt:lpstr>
      <vt:lpstr>7렙</vt:lpstr>
      <vt:lpstr>8렙</vt:lpstr>
      <vt:lpstr>9렙</vt:lpstr>
      <vt:lpstr>10렙</vt:lpstr>
      <vt:lpstr>Sheet3</vt:lpstr>
      <vt:lpstr>SongID_DB</vt:lpstr>
      <vt:lpstr>極スコア_DB</vt:lpstr>
      <vt:lpstr>極スコア(裏)_DB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2022-01-24T08:14:45Z</dcterms:created>
  <dcterms:modified xsi:type="dcterms:W3CDTF">2022-07-10T00:23:10Z</dcterms:modified>
</cp:coreProperties>
</file>