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45" windowHeight="1225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<sst xmlns="http://schemas.openxmlformats.org/spreadsheetml/2006/main" count="38" uniqueCount="34">
  <si>
    <t>网格划分</t>
  </si>
  <si>
    <t>Keff</t>
  </si>
  <si>
    <t>反应性</t>
  </si>
  <si>
    <t>偏差（pcm）</t>
  </si>
  <si>
    <t>迭代历时(s)</t>
  </si>
  <si>
    <t>材料1</t>
  </si>
  <si>
    <t>材料2</t>
  </si>
  <si>
    <t>600+900</t>
  </si>
  <si>
    <t>1000+1500</t>
  </si>
  <si>
    <t>1200+1800</t>
  </si>
  <si>
    <t>3500+1500</t>
  </si>
  <si>
    <t>4250+750</t>
  </si>
  <si>
    <t>1+1+3</t>
  </si>
  <si>
    <t>3000+1800+200</t>
  </si>
  <si>
    <t>4500+500</t>
  </si>
  <si>
    <t>2250+2250+500</t>
  </si>
  <si>
    <t>2250+2250+250+250</t>
  </si>
  <si>
    <t>2645+2205+150</t>
  </si>
  <si>
    <t>4850+150优化后2540+2310+150</t>
  </si>
  <si>
    <t>4000+1000优化后</t>
  </si>
  <si>
    <t>信息</t>
  </si>
  <si>
    <t>格式</t>
  </si>
  <si>
    <t>查看区域</t>
  </si>
  <si>
    <t>迭代过程数据</t>
  </si>
  <si>
    <t>数字</t>
  </si>
  <si>
    <t>屏幕</t>
  </si>
  <si>
    <t>迭代结果</t>
  </si>
  <si>
    <t>每次迭代的Keff数值</t>
  </si>
  <si>
    <t>xlsx表格</t>
  </si>
  <si>
    <t>当前文件夹</t>
  </si>
  <si>
    <t>最终中子通量分布图</t>
  </si>
  <si>
    <t>figure</t>
  </si>
  <si>
    <t>中子通量迭代过程GIF</t>
  </si>
  <si>
    <t>GIF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</si>
</sst>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);[Red]\(0.000000\)"/>
    <numFmt numFmtId="177" formatCode="0.000000_ "/>
    <numFmt numFmtId="178" formatCode="0.00000_ "/>
    <numFmt numFmtId="179" formatCode="0.0_ "/>
    <numFmt numFmtId="180" formatCode="0.00000_);[Red]\(0.00000\)"/>
    <numFmt numFmtId="181" formatCode="0_ "/>
  </numFmts>
  <fonts count="23">
    <font>
      <sz val="11"/>
      <color theme="1"/>
      <name val="宋体"/>
      <charset val="134"/>
      <scheme val="minor"/>
    </font>
    <font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Arial Unicode M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0" fillId="0" borderId="0" xfId="0" applyFont="1">
      <alignment vertical="center"/>
    </xf>
    <xf numFmtId="178" fontId="2" fillId="0" borderId="0" xfId="0" applyNumberFormat="1" applyFont="1" applyAlignment="1">
      <alignment horizontal="center" vertical="center" wrapText="1"/>
    </xf>
    <xf numFmtId="179" fontId="2" fillId="0" borderId="0" xfId="0" applyNumberFormat="1" applyFont="1" applyAlignment="1">
      <alignment horizontal="center" vertical="center" wrapText="1"/>
    </xf>
    <xf numFmtId="180" fontId="0" fillId="0" borderId="0" xfId="0" applyNumberFormat="1">
      <alignment vertical="center"/>
    </xf>
    <xf numFmtId="18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79" fontId="2" fillId="0" borderId="0" xfId="0" applyNumberFormat="1" applyFont="1" applyAlignment="1">
      <alignment horizontal="center" vertical="center" wrapText="1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0"/>
  <sheetViews>
    <sheetView tabSelected="1" topLeftCell="A3" workbookViewId="0">
      <selection activeCell="A33" sqref="A33"/>
    </sheetView>
  </sheetViews>
  <sheetFormatPr defaultColWidth="9" defaultRowHeight="13.5"/>
  <cols>
    <col min="1" max="1" width="17.125" customWidth="1"/>
    <col min="2" max="2" width="9" customWidth="1"/>
    <col min="3" max="3" width="11.3416666666667" customWidth="1"/>
    <col min="4" max="4" width="15.3416666666667" customWidth="1"/>
    <col min="5" max="5" width="16.0083333333333" customWidth="1"/>
    <col min="8" max="8" width="12" style="2" customWidth="1"/>
    <col min="9" max="20" width="18.25" style="2" customWidth="1"/>
  </cols>
  <sheetData>
    <row r="1" ht="22.5" customHeight="1" spans="1:6">
      <c r="A1" s="3" t="s">
        <v>0</v>
      </c>
      <c r="B1" s="3"/>
      <c r="C1" s="3" t="s">
        <v>1</v>
      </c>
      <c r="D1" s="3" t="s">
        <v>2</v>
      </c>
      <c r="E1" s="3" t="s">
        <v>3</v>
      </c>
      <c r="F1" s="4" t="s">
        <v>4</v>
      </c>
    </row>
    <row r="2" ht="22.5" customHeight="1" spans="1:6">
      <c r="A2" s="5" t="s">
        <v>5</v>
      </c>
      <c r="B2" s="3" t="s">
        <v>6</v>
      </c>
      <c r="C2" s="3"/>
      <c r="D2" s="3"/>
      <c r="E2" s="3"/>
      <c r="F2" s="4"/>
    </row>
    <row r="3" ht="22.5" customHeight="1" spans="1:6">
      <c r="A3" s="5">
        <v>1</v>
      </c>
      <c r="B3" s="6"/>
      <c r="C3" s="6">
        <v>1.64524</v>
      </c>
      <c r="D3" s="6">
        <f>(C3-$A$3)/C3</f>
        <v>0.392185942476478</v>
      </c>
      <c r="E3" s="5"/>
      <c r="F3" s="7"/>
    </row>
    <row r="4" ht="22.5" customHeight="1" spans="1:20">
      <c r="A4" s="5" t="s">
        <v>7</v>
      </c>
      <c r="B4" s="8"/>
      <c r="C4" s="8">
        <v>1.64195651624175</v>
      </c>
      <c r="D4" s="6">
        <f>(C4-$A$3)/C4</f>
        <v>0.390970473268753</v>
      </c>
      <c r="E4" s="9">
        <f>(D4-$D$3)*100000</f>
        <v>-121.546920772453</v>
      </c>
      <c r="F4" s="7">
        <v>0.59</v>
      </c>
      <c r="H4" s="10">
        <v>1</v>
      </c>
      <c r="I4" s="10">
        <v>1.60870611220406</v>
      </c>
      <c r="J4" s="10">
        <v>1.63805787384678</v>
      </c>
      <c r="K4" s="10">
        <v>1.64144445207524</v>
      </c>
      <c r="L4" s="10">
        <v>1.64188923561929</v>
      </c>
      <c r="M4" s="10">
        <v>1.64194802394726</v>
      </c>
      <c r="N4" s="10">
        <v>1.6419555817517</v>
      </c>
      <c r="O4" s="10">
        <v>1.64195646702199</v>
      </c>
      <c r="P4" s="10">
        <v>1.64195653734489</v>
      </c>
      <c r="Q4" s="10">
        <v>1.64195652882817</v>
      </c>
      <c r="R4" s="10">
        <v>1.6419565210723</v>
      </c>
      <c r="S4" s="10">
        <v>1.64195651760059</v>
      </c>
      <c r="T4" s="10">
        <v>1.64195651624176</v>
      </c>
    </row>
    <row r="5" ht="22.5" customHeight="1" spans="1:20">
      <c r="A5" s="5" t="s">
        <v>8</v>
      </c>
      <c r="B5" s="8"/>
      <c r="C5" s="8">
        <v>1.64344417418595</v>
      </c>
      <c r="D5" s="6">
        <f>(C5-$A$3)/C5</f>
        <v>0.391521771346245</v>
      </c>
      <c r="E5" s="9">
        <f>(D5-$D$3)*100000</f>
        <v>-66.4171130232538</v>
      </c>
      <c r="F5" s="7">
        <v>1.71</v>
      </c>
      <c r="H5" s="10">
        <v>1</v>
      </c>
      <c r="I5" s="10">
        <v>1.60993741984815</v>
      </c>
      <c r="J5" s="10">
        <v>1.63951106091922</v>
      </c>
      <c r="K5" s="10">
        <v>1.64292594676068</v>
      </c>
      <c r="L5" s="10">
        <v>1.64337545856004</v>
      </c>
      <c r="M5" s="10">
        <v>1.64343526188627</v>
      </c>
      <c r="N5" s="10">
        <v>1.64344309948077</v>
      </c>
      <c r="O5" s="10">
        <v>1.64344407547136</v>
      </c>
      <c r="P5" s="10">
        <v>1.64344417755118</v>
      </c>
      <c r="Q5" s="10">
        <v>1.64344418049477</v>
      </c>
      <c r="R5" s="10">
        <v>1.64344417692144</v>
      </c>
      <c r="S5" s="10">
        <v>1.64344417498236</v>
      </c>
      <c r="T5" s="10">
        <v>1.64344417418595</v>
      </c>
    </row>
    <row r="6" ht="22.5" customHeight="1" spans="1:20">
      <c r="A6" s="5" t="s">
        <v>9</v>
      </c>
      <c r="B6" s="8"/>
      <c r="C6" s="8">
        <v>1.64381</v>
      </c>
      <c r="D6" s="6">
        <f>(C6-$A$3)/C6</f>
        <v>0.391657186657825</v>
      </c>
      <c r="E6" s="9">
        <f>(D6-$D$3)*100000</f>
        <v>-52.8755818652193</v>
      </c>
      <c r="F6" s="7">
        <v>2.83</v>
      </c>
      <c r="H6" s="10">
        <v>1</v>
      </c>
      <c r="I6" s="10">
        <v>1.61024576008609</v>
      </c>
      <c r="J6" s="10">
        <v>1.63987505143219</v>
      </c>
      <c r="K6" s="10">
        <v>1.64329703626854</v>
      </c>
      <c r="L6" s="10">
        <v>1.64374773331612</v>
      </c>
      <c r="M6" s="10">
        <v>1.64380779099098</v>
      </c>
      <c r="N6" s="10">
        <v>1.64381569868524</v>
      </c>
      <c r="O6" s="10">
        <v>1.6438166974025</v>
      </c>
      <c r="P6" s="10">
        <v>1.64381680743683</v>
      </c>
      <c r="Q6" s="10">
        <v>1.64381681325062</v>
      </c>
      <c r="R6" s="10">
        <v>1.64381681072463</v>
      </c>
      <c r="S6" s="10">
        <v>1.64381680916927</v>
      </c>
      <c r="T6" s="10">
        <v>1.64381680851364</v>
      </c>
    </row>
    <row r="7" ht="16.5" spans="1:20">
      <c r="A7" s="5">
        <v>2000</v>
      </c>
      <c r="B7" s="11">
        <v>3000</v>
      </c>
      <c r="C7" s="8">
        <v>1.644563</v>
      </c>
      <c r="D7" s="6">
        <f>(C7-$A$3)/C7</f>
        <v>0.391935730038922</v>
      </c>
      <c r="E7" s="9">
        <f>(D7-$D$3)*100000</f>
        <v>-25.0212437555408</v>
      </c>
      <c r="F7" s="7">
        <v>6.89</v>
      </c>
      <c r="H7" s="10">
        <v>1</v>
      </c>
      <c r="I7" s="10">
        <v>1.61086305939406</v>
      </c>
      <c r="J7" s="10">
        <v>1.64060386862395</v>
      </c>
      <c r="K7" s="10">
        <v>1.64404007805184</v>
      </c>
      <c r="L7" s="10">
        <v>1.64449314942276</v>
      </c>
      <c r="M7" s="10">
        <v>1.6445537165134</v>
      </c>
      <c r="N7" s="10">
        <v>1.64456176458955</v>
      </c>
      <c r="O7" s="10">
        <v>1.64456280881582</v>
      </c>
      <c r="P7" s="10">
        <v>1.64456293477748</v>
      </c>
      <c r="Q7" s="10">
        <v>1.64456294633775</v>
      </c>
      <c r="R7" s="10">
        <v>1.64456294590846</v>
      </c>
      <c r="S7" s="10">
        <v>1.64456294512121</v>
      </c>
      <c r="T7" s="10">
        <v>1.64456294474738</v>
      </c>
    </row>
    <row r="8" customFormat="1" ht="16.5" spans="1:20">
      <c r="A8" s="5">
        <v>2778</v>
      </c>
      <c r="B8" s="11">
        <v>2222</v>
      </c>
      <c r="C8" s="8">
        <v>1.64487681172237</v>
      </c>
      <c r="D8" s="6">
        <f>(C8-$A$3)/C8</f>
        <v>0.392051737325613</v>
      </c>
      <c r="E8" s="9">
        <f>(D8-$D$3)*100000</f>
        <v>-13.4205150864819</v>
      </c>
      <c r="F8" s="7">
        <v>6.58</v>
      </c>
      <c r="H8" s="10">
        <v>1</v>
      </c>
      <c r="I8" s="10">
        <v>1.61112272381569</v>
      </c>
      <c r="J8" s="10">
        <v>1.64091044945941</v>
      </c>
      <c r="K8" s="10">
        <v>1.644352643384</v>
      </c>
      <c r="L8" s="10">
        <v>1.64480671351418</v>
      </c>
      <c r="M8" s="10">
        <v>1.64486749486857</v>
      </c>
      <c r="N8" s="10">
        <v>1.64487560198745</v>
      </c>
      <c r="O8" s="10">
        <v>1.64487666535332</v>
      </c>
      <c r="P8" s="10">
        <v>1.64487679801305</v>
      </c>
      <c r="Q8" s="10">
        <v>1.64487681198974</v>
      </c>
      <c r="R8" s="10">
        <v>1.64487681244206</v>
      </c>
      <c r="S8" s="10">
        <v>1.64487681197775</v>
      </c>
      <c r="T8" s="10">
        <v>1.64487681172237</v>
      </c>
    </row>
    <row r="9" ht="16.5" spans="1:20">
      <c r="A9" s="5">
        <v>3000</v>
      </c>
      <c r="B9" s="11">
        <v>2000</v>
      </c>
      <c r="C9" s="8">
        <v>1.64493655119326</v>
      </c>
      <c r="D9" s="6">
        <f>(C9-$A$3)/C9</f>
        <v>0.3920738162973</v>
      </c>
      <c r="E9" s="9">
        <f>(D9-$D$3)*100000</f>
        <v>-11.2126179177829</v>
      </c>
      <c r="F9" s="7">
        <v>6.57</v>
      </c>
      <c r="H9" s="10">
        <v>1</v>
      </c>
      <c r="I9" s="10">
        <v>1.61117214780843</v>
      </c>
      <c r="J9" s="10">
        <v>1.64096880225189</v>
      </c>
      <c r="K9" s="10">
        <v>1.64441213513696</v>
      </c>
      <c r="L9" s="10">
        <v>1.64486639534354</v>
      </c>
      <c r="M9" s="10">
        <v>1.64492721747442</v>
      </c>
      <c r="N9" s="10">
        <v>1.64493533582967</v>
      </c>
      <c r="O9" s="10">
        <v>1.64493640283796</v>
      </c>
      <c r="P9" s="10">
        <v>1.64493653677235</v>
      </c>
      <c r="Q9" s="10">
        <v>1.64493655120889</v>
      </c>
      <c r="R9" s="10">
        <v>1.64493655182897</v>
      </c>
      <c r="S9" s="10">
        <v>1.6449365514261</v>
      </c>
      <c r="T9" s="10">
        <v>1.64493655119327</v>
      </c>
    </row>
    <row r="10" ht="16.5" hidden="1" spans="1:6">
      <c r="A10" s="5" t="s">
        <v>10</v>
      </c>
      <c r="B10" s="11"/>
      <c r="C10" s="8">
        <v>1.645043383369</v>
      </c>
      <c r="D10" s="6">
        <f>(C10-$A$3)/C10</f>
        <v>0.392113296153911</v>
      </c>
      <c r="E10" s="9">
        <f>(D10-$D$3)*100000</f>
        <v>-7.26463225668716</v>
      </c>
      <c r="F10" s="7">
        <v>7.12</v>
      </c>
    </row>
    <row r="11" ht="16.5" spans="1:6">
      <c r="A11" s="5">
        <v>4000</v>
      </c>
      <c r="B11" s="11">
        <v>1000</v>
      </c>
      <c r="C11" s="8">
        <v>1.64512356192888</v>
      </c>
      <c r="D11" s="6">
        <f>(C11-$A$3)/C11</f>
        <v>0.392142922792063</v>
      </c>
      <c r="E11" s="9">
        <f>(D11-$D$3)*100000</f>
        <v>-4.30196844148911</v>
      </c>
      <c r="F11" s="7">
        <v>6.43</v>
      </c>
    </row>
    <row r="12" ht="16.5" hidden="1" spans="1:6">
      <c r="A12" s="5" t="s">
        <v>11</v>
      </c>
      <c r="B12" s="11"/>
      <c r="C12" s="8">
        <v>1.64515658817091</v>
      </c>
      <c r="D12" s="6">
        <f>(C12-$A$3)/C12</f>
        <v>0.392155125420734</v>
      </c>
      <c r="E12" s="9">
        <f>(D12-$D$3)*100000</f>
        <v>-3.08170557435927</v>
      </c>
      <c r="F12" s="7">
        <v>6.39</v>
      </c>
    </row>
    <row r="13" ht="16.5" spans="1:20">
      <c r="A13" s="5">
        <v>4500</v>
      </c>
      <c r="B13" s="11">
        <v>500</v>
      </c>
      <c r="C13" s="8">
        <v>1.64518588487693</v>
      </c>
      <c r="D13" s="6">
        <f>(C13-$A$3)/C13</f>
        <v>0.392165949639906</v>
      </c>
      <c r="E13" s="9">
        <f>(D13-$D$3)*100000</f>
        <v>-1.99928365717805</v>
      </c>
      <c r="F13" s="7">
        <v>6.92</v>
      </c>
      <c r="H13" s="10">
        <v>1</v>
      </c>
      <c r="I13" s="10">
        <v>1.61137844791799</v>
      </c>
      <c r="J13" s="10">
        <v>1.64121235061783</v>
      </c>
      <c r="K13" s="10">
        <v>1.64466043528776</v>
      </c>
      <c r="L13" s="10">
        <v>1.64511548852445</v>
      </c>
      <c r="M13" s="10">
        <v>1.64517648078892</v>
      </c>
      <c r="N13" s="10">
        <v>1.64518464602782</v>
      </c>
      <c r="O13" s="10">
        <v>1.64518572823411</v>
      </c>
      <c r="P13" s="10">
        <v>1.64518586748702</v>
      </c>
      <c r="Q13" s="10">
        <v>1.64518588384218</v>
      </c>
      <c r="R13" s="10">
        <v>1.6451858851622</v>
      </c>
      <c r="S13" s="10">
        <v>1.64518588501572</v>
      </c>
      <c r="T13" s="10">
        <v>1.64518588487693</v>
      </c>
    </row>
    <row r="14" ht="16.5" spans="1:6">
      <c r="A14" s="5">
        <v>4750</v>
      </c>
      <c r="B14" s="11">
        <v>250</v>
      </c>
      <c r="C14" s="8">
        <v>1.64521120737351</v>
      </c>
      <c r="D14" s="6">
        <f>(C14-$A$3)/C14</f>
        <v>0.392175305202032</v>
      </c>
      <c r="E14" s="9">
        <f>(D14-$D$3)*100000</f>
        <v>-1.06372744455574</v>
      </c>
      <c r="F14" s="7">
        <v>6.71</v>
      </c>
    </row>
    <row r="15" ht="16.5" spans="1:6">
      <c r="A15" s="5">
        <v>4850</v>
      </c>
      <c r="B15" s="11">
        <v>150</v>
      </c>
      <c r="C15" s="8">
        <v>1.64521775715429</v>
      </c>
      <c r="D15" s="6">
        <f>(C15-$A$3)/C15</f>
        <v>0.392177725014538</v>
      </c>
      <c r="E15" s="9">
        <f>(D15-$D$3)*100000</f>
        <v>-0.821746193963024</v>
      </c>
      <c r="F15" s="7">
        <v>6.74</v>
      </c>
    </row>
    <row r="16" ht="16.5" spans="1:6">
      <c r="A16" s="5">
        <v>4950</v>
      </c>
      <c r="B16" s="11">
        <v>50</v>
      </c>
      <c r="C16" s="8">
        <v>1.64517754976316</v>
      </c>
      <c r="D16" s="6">
        <f>(C16-$A$3)/C16</f>
        <v>0.39216287011456</v>
      </c>
      <c r="E16" s="9">
        <f>(D16-$D$3)*100000</f>
        <v>-2.30723619177309</v>
      </c>
      <c r="F16" s="7">
        <v>6.85</v>
      </c>
    </row>
    <row r="20" spans="1:1">
      <c r="A20" t="s">
        <v>12</v>
      </c>
    </row>
    <row r="21" ht="33" spans="1:5">
      <c r="A21" s="12" t="s">
        <v>13</v>
      </c>
      <c r="B21" s="12"/>
      <c r="C21" s="12">
        <v>1.64530657497895</v>
      </c>
      <c r="D21" s="13">
        <f>(C21-$A$3)/C21</f>
        <v>0.392210536803578</v>
      </c>
      <c r="E21" s="14">
        <f>(D21-$D$3)*100000</f>
        <v>2.45943271001692</v>
      </c>
    </row>
    <row r="22" ht="16.5" spans="1:5">
      <c r="A22" s="12" t="s">
        <v>14</v>
      </c>
      <c r="B22" s="12"/>
      <c r="C22" s="12">
        <v>1.64518588487693</v>
      </c>
      <c r="D22" s="13">
        <v>0.392165949639906</v>
      </c>
      <c r="E22" s="14">
        <v>-1.99928365717805</v>
      </c>
    </row>
    <row r="23" ht="16.5" spans="1:5">
      <c r="A23" s="12" t="s">
        <v>15</v>
      </c>
      <c r="B23" s="12"/>
      <c r="C23" s="12">
        <v>1.64518588487693</v>
      </c>
      <c r="D23" s="13">
        <f>(C23-$A$3)/C23</f>
        <v>0.392165949639906</v>
      </c>
      <c r="E23" s="14">
        <f>(D23-$D$3)*100000</f>
        <v>-1.99928365717805</v>
      </c>
    </row>
    <row r="24" ht="33" spans="1:5">
      <c r="A24" s="12" t="s">
        <v>16</v>
      </c>
      <c r="B24" s="12"/>
      <c r="C24" s="12">
        <v>1.64518588487693</v>
      </c>
      <c r="D24" s="13">
        <f>(C24-$A$3)/C24</f>
        <v>0.392165949639906</v>
      </c>
      <c r="E24" s="14">
        <f>(D24-$D$3)*100000</f>
        <v>-1.99928365717805</v>
      </c>
    </row>
    <row r="25" ht="16.5" spans="1:5">
      <c r="A25">
        <v>2842</v>
      </c>
      <c r="C25" s="15">
        <v>1.64528637619133</v>
      </c>
      <c r="D25" s="13">
        <f>(C25-$A$3)/C25</f>
        <v>0.392203075117599</v>
      </c>
      <c r="E25" s="14">
        <f>(D25-$D$3)*100000</f>
        <v>1.71326411210759</v>
      </c>
    </row>
    <row r="26" ht="16.5" spans="3:5">
      <c r="C26" s="15">
        <v>1.64528811054379</v>
      </c>
      <c r="D26" s="13">
        <f>(C26-$A$3)/C26</f>
        <v>0.392203715816383</v>
      </c>
      <c r="E26" s="14">
        <f>(D26-$D$3)*100000</f>
        <v>1.77733399052138</v>
      </c>
    </row>
    <row r="27" ht="16.5" spans="1:5">
      <c r="A27" t="s">
        <v>17</v>
      </c>
      <c r="C27" s="15">
        <v>1.64525596945341</v>
      </c>
      <c r="D27" s="13">
        <f>(C27-$A$3)/C27</f>
        <v>0.392191842141</v>
      </c>
      <c r="E27" s="14">
        <f>(D27-$D$3)*100000</f>
        <v>0.589966452257951</v>
      </c>
    </row>
    <row r="28" ht="16.5" spans="1:5">
      <c r="A28" t="s">
        <v>18</v>
      </c>
      <c r="C28" s="15">
        <v>1.64523856497576</v>
      </c>
      <c r="D28" s="13">
        <f>(C28-$A$3)/C28</f>
        <v>0.392185412323633</v>
      </c>
      <c r="E28" s="14">
        <f>(D28-$D$3)*100000</f>
        <v>-0.053015284501301</v>
      </c>
    </row>
    <row r="29" ht="16.5" spans="3:20">
      <c r="C29" s="15"/>
      <c r="D29" s="13"/>
      <c r="E29" s="14"/>
      <c r="H29" s="2">
        <v>1</v>
      </c>
      <c r="I29" s="2">
        <v>1.61024576008609</v>
      </c>
      <c r="J29" s="2">
        <v>1.63987505143219</v>
      </c>
      <c r="K29" s="2">
        <v>1.64329703626854</v>
      </c>
      <c r="L29" s="2">
        <v>1.64374773331612</v>
      </c>
      <c r="M29" s="2">
        <v>1.64380779099098</v>
      </c>
      <c r="N29" s="2">
        <v>1.64381569868524</v>
      </c>
      <c r="O29" s="2">
        <v>1.6438166974025</v>
      </c>
      <c r="P29" s="2">
        <v>1.64381680743683</v>
      </c>
      <c r="Q29" s="2">
        <v>1.64381681325062</v>
      </c>
      <c r="R29" s="2">
        <v>1.64381681072463</v>
      </c>
      <c r="S29" s="2">
        <v>1.64381680916927</v>
      </c>
      <c r="T29" s="2">
        <v>1.64381680851364</v>
      </c>
    </row>
    <row r="30" ht="16.5" spans="1:5">
      <c r="A30" t="s">
        <v>19</v>
      </c>
      <c r="C30" s="15">
        <v>1.6451553785713</v>
      </c>
      <c r="D30" s="13">
        <f>(C30-$A$3)/C30</f>
        <v>0.392154678503116</v>
      </c>
      <c r="E30" s="14">
        <f>(D30-$D$3)*100000</f>
        <v>-3.12639733617281</v>
      </c>
    </row>
  </sheetData>
  <mergeCells count="5">
    <mergeCell ref="A1:B1"/>
    <mergeCell ref="C1:C2"/>
    <mergeCell ref="D1:D2"/>
    <mergeCell ref="E1:E2"/>
    <mergeCell ref="F1:F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:C6"/>
    </sheetView>
  </sheetViews>
  <sheetFormatPr defaultColWidth="9" defaultRowHeight="13.5" outlineLevelRow="5" outlineLevelCol="2"/>
  <cols>
    <col min="1" max="1" width="20.375" customWidth="1"/>
    <col min="2" max="2" width="9.125" customWidth="1"/>
    <col min="3" max="3" width="10.875" customWidth="1"/>
  </cols>
  <sheetData>
    <row r="1" spans="1:3">
      <c r="A1" s="1" t="s">
        <v>20</v>
      </c>
      <c r="B1" s="1" t="s">
        <v>21</v>
      </c>
      <c r="C1" s="1" t="s">
        <v>22</v>
      </c>
    </row>
    <row r="2" spans="1:3">
      <c r="A2" s="1" t="s">
        <v>23</v>
      </c>
      <c r="B2" s="1" t="s">
        <v>24</v>
      </c>
      <c r="C2" s="1" t="s">
        <v>25</v>
      </c>
    </row>
    <row r="3" spans="1:3">
      <c r="A3" s="1" t="s">
        <v>26</v>
      </c>
      <c r="B3" s="1" t="s">
        <v>24</v>
      </c>
      <c r="C3" s="1" t="s">
        <v>25</v>
      </c>
    </row>
    <row r="4" spans="1:3">
      <c r="A4" s="1" t="s">
        <v>27</v>
      </c>
      <c r="B4" s="1" t="s">
        <v>28</v>
      </c>
      <c r="C4" s="1" t="s">
        <v>29</v>
      </c>
    </row>
    <row r="5" spans="1:3">
      <c r="A5" s="1" t="s">
        <v>30</v>
      </c>
      <c r="B5" s="1" t="s">
        <v>31</v>
      </c>
      <c r="C5" s="1" t="s">
        <v>25</v>
      </c>
    </row>
    <row r="6" spans="1:3">
      <c r="A6" s="1" t="s">
        <v>32</v>
      </c>
      <c r="B6" s="1" t="s">
        <v>33</v>
      </c>
      <c r="C6" s="1" t="s">
        <v>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lucky</cp:lastModifiedBy>
  <dcterms:created xsi:type="dcterms:W3CDTF">2024-11-28T02:12:59Z</dcterms:created>
  <dcterms:modified xsi:type="dcterms:W3CDTF">2024-12-11T07:52:19Z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53F0A24799FE45699F7EA0AFD2D610A2_13</vt:lpwstr>
  </property>
  <property fmtid="{D5CDD505-2E9C-101B-9397-08002B2CF9AE}" pid="3" name="KSOProductBuildVer">
    <vt:lpwstr>2052-12.1.0.18912</vt:lpwstr>
  </property>
</Properties>
</file>