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-w3\Downloads\ТЕСТ_Городской информационный центр Инфосити_16_03_23\"/>
    </mc:Choice>
  </mc:AlternateContent>
  <xr:revisionPtr revIDLastSave="0" documentId="13_ncr:1_{D67CB3FF-2129-4D59-A06C-3028E21C7E5B}" xr6:coauthVersionLast="47" xr6:coauthVersionMax="47" xr10:uidLastSave="{00000000-0000-0000-0000-000000000000}"/>
  <bookViews>
    <workbookView xWindow="-120" yWindow="-120" windowWidth="29040" windowHeight="15990" tabRatio="547" activeTab="1" xr2:uid="{00000000-000D-0000-FFFF-FFFF00000000}"/>
  </bookViews>
  <sheets>
    <sheet name="задание 1" sheetId="3" r:id="rId1"/>
    <sheet name="задание 2" sheetId="4" r:id="rId2"/>
    <sheet name="Лист1" sheetId="5" state="hidden" r:id="rId3"/>
    <sheet name="Sheet1" sheetId="1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6" i="4" l="1"/>
  <c r="F27" i="4"/>
  <c r="F28" i="4"/>
  <c r="F29" i="4"/>
  <c r="F30" i="4"/>
  <c r="F31" i="4"/>
  <c r="F32" i="4"/>
  <c r="F33" i="4"/>
  <c r="F34" i="4"/>
  <c r="F25" i="4"/>
  <c r="E26" i="4"/>
  <c r="E27" i="4"/>
  <c r="E28" i="4"/>
  <c r="E29" i="4"/>
  <c r="E30" i="4"/>
  <c r="E31" i="4"/>
  <c r="E32" i="4"/>
  <c r="E33" i="4"/>
  <c r="E34" i="4"/>
  <c r="E25" i="4"/>
  <c r="D25" i="4"/>
  <c r="D26" i="4"/>
  <c r="D27" i="4"/>
  <c r="D28" i="4"/>
  <c r="D29" i="4"/>
  <c r="D30" i="4"/>
  <c r="D31" i="4"/>
  <c r="D32" i="4"/>
  <c r="D33" i="4"/>
  <c r="D34" i="4"/>
  <c r="D9" i="4"/>
  <c r="D10" i="4"/>
  <c r="D11" i="4"/>
  <c r="D12" i="4"/>
  <c r="D13" i="4"/>
  <c r="D14" i="4"/>
  <c r="D15" i="4"/>
  <c r="D16" i="4"/>
  <c r="D17" i="4"/>
  <c r="D18" i="4"/>
  <c r="E9" i="4"/>
  <c r="E10" i="4"/>
  <c r="E11" i="4"/>
  <c r="E12" i="4"/>
  <c r="E13" i="4"/>
  <c r="E14" i="4"/>
  <c r="E15" i="4"/>
  <c r="E16" i="4"/>
  <c r="E17" i="4"/>
  <c r="E18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41" i="4"/>
  <c r="E533" i="1"/>
  <c r="F13" i="4" s="1"/>
  <c r="E534" i="1"/>
  <c r="Z533" i="1"/>
  <c r="F12" i="4" l="1"/>
  <c r="F9" i="4"/>
  <c r="F11" i="4"/>
  <c r="F18" i="4"/>
  <c r="F10" i="4"/>
  <c r="F17" i="4"/>
  <c r="F16" i="4"/>
  <c r="F15" i="4"/>
  <c r="F14" i="4"/>
  <c r="AS469" i="1"/>
  <c r="AT469" i="1" s="1"/>
  <c r="AS470" i="1"/>
  <c r="AS471" i="1"/>
  <c r="AT471" i="1" s="1"/>
  <c r="AS473" i="1"/>
  <c r="AT473" i="1" s="1"/>
  <c r="AS474" i="1"/>
  <c r="AT474" i="1" s="1"/>
  <c r="AS475" i="1"/>
  <c r="AT475" i="1" s="1"/>
  <c r="AS472" i="1"/>
  <c r="AT472" i="1" s="1"/>
  <c r="AS478" i="1"/>
  <c r="AT478" i="1" s="1"/>
  <c r="AS479" i="1"/>
  <c r="AT479" i="1" s="1"/>
  <c r="AS480" i="1"/>
  <c r="AT480" i="1" s="1"/>
  <c r="AS482" i="1"/>
  <c r="AT482" i="1" s="1"/>
  <c r="AS476" i="1"/>
  <c r="AT476" i="1" s="1"/>
  <c r="AS477" i="1"/>
  <c r="AT477" i="1" s="1"/>
  <c r="AS483" i="1"/>
  <c r="AT483" i="1" s="1"/>
  <c r="AS484" i="1"/>
  <c r="AS485" i="1"/>
  <c r="AT485" i="1" s="1"/>
  <c r="AS481" i="1"/>
  <c r="AT481" i="1" s="1"/>
  <c r="AS486" i="1"/>
  <c r="AT486" i="1" s="1"/>
  <c r="AS487" i="1"/>
  <c r="AT487" i="1" s="1"/>
  <c r="AS489" i="1"/>
  <c r="AS491" i="1"/>
  <c r="AT491" i="1" s="1"/>
  <c r="AS492" i="1"/>
  <c r="AT492" i="1" s="1"/>
  <c r="AS494" i="1"/>
  <c r="AT494" i="1" s="1"/>
  <c r="AS488" i="1"/>
  <c r="AT488" i="1" s="1"/>
  <c r="AS495" i="1"/>
  <c r="AT495" i="1" s="1"/>
  <c r="AS490" i="1"/>
  <c r="AT490" i="1" s="1"/>
  <c r="AS493" i="1"/>
  <c r="AT493" i="1" s="1"/>
  <c r="AS497" i="1"/>
  <c r="AS498" i="1"/>
  <c r="AT498" i="1" s="1"/>
  <c r="AS496" i="1"/>
  <c r="AT496" i="1" s="1"/>
  <c r="AS499" i="1"/>
  <c r="AT499" i="1" s="1"/>
  <c r="AS501" i="1"/>
  <c r="AT501" i="1" s="1"/>
  <c r="AS502" i="1"/>
  <c r="AT502" i="1" s="1"/>
  <c r="AS503" i="1"/>
  <c r="AT503" i="1" s="1"/>
  <c r="AS504" i="1"/>
  <c r="AT504" i="1" s="1"/>
  <c r="AS506" i="1"/>
  <c r="AT506" i="1" s="1"/>
  <c r="AS500" i="1"/>
  <c r="AS507" i="1"/>
  <c r="AT507" i="1" s="1"/>
  <c r="AS509" i="1"/>
  <c r="AT509" i="1" s="1"/>
  <c r="AS505" i="1"/>
  <c r="AT505" i="1" s="1"/>
  <c r="AS510" i="1"/>
  <c r="AT510" i="1" s="1"/>
  <c r="AS511" i="1"/>
  <c r="AT511" i="1" s="1"/>
  <c r="AS508" i="1"/>
  <c r="AT508" i="1" s="1"/>
  <c r="AS512" i="1"/>
  <c r="AT512" i="1" s="1"/>
  <c r="AS514" i="1"/>
  <c r="AT514" i="1" s="1"/>
  <c r="AS515" i="1"/>
  <c r="AT515" i="1" s="1"/>
  <c r="AS513" i="1"/>
  <c r="AT513" i="1" s="1"/>
  <c r="AS518" i="1"/>
  <c r="AT518" i="1" s="1"/>
  <c r="AS519" i="1"/>
  <c r="AT519" i="1" s="1"/>
  <c r="AS516" i="1"/>
  <c r="AT516" i="1" s="1"/>
  <c r="AS517" i="1"/>
  <c r="AS521" i="1"/>
  <c r="AT521" i="1" s="1"/>
  <c r="AS522" i="1"/>
  <c r="AT522" i="1" s="1"/>
  <c r="AS523" i="1"/>
  <c r="AT523" i="1" s="1"/>
  <c r="AS524" i="1"/>
  <c r="AT524" i="1" s="1"/>
  <c r="AS525" i="1"/>
  <c r="AT525" i="1" s="1"/>
  <c r="AS391" i="1"/>
  <c r="AT391" i="1" s="1"/>
  <c r="AS389" i="1"/>
  <c r="AT389" i="1" s="1"/>
  <c r="AS390" i="1"/>
  <c r="AT390" i="1" s="1"/>
  <c r="AS392" i="1"/>
  <c r="AT392" i="1" s="1"/>
  <c r="AS393" i="1"/>
  <c r="AT393" i="1" s="1"/>
  <c r="AS395" i="1"/>
  <c r="AT395" i="1" s="1"/>
  <c r="AS397" i="1"/>
  <c r="AT397" i="1" s="1"/>
  <c r="AS398" i="1"/>
  <c r="AT398" i="1" s="1"/>
  <c r="AS399" i="1"/>
  <c r="AT399" i="1" s="1"/>
  <c r="AS400" i="1"/>
  <c r="AT400" i="1" s="1"/>
  <c r="AS394" i="1"/>
  <c r="AT394" i="1" s="1"/>
  <c r="AS396" i="1"/>
  <c r="AT396" i="1" s="1"/>
  <c r="AS402" i="1"/>
  <c r="AT402" i="1" s="1"/>
  <c r="AS404" i="1"/>
  <c r="AT404" i="1" s="1"/>
  <c r="AS405" i="1"/>
  <c r="AT405" i="1" s="1"/>
  <c r="AS406" i="1"/>
  <c r="AT406" i="1" s="1"/>
  <c r="AS407" i="1"/>
  <c r="AT407" i="1" s="1"/>
  <c r="AS408" i="1"/>
  <c r="AT408" i="1" s="1"/>
  <c r="AS410" i="1"/>
  <c r="AT410" i="1" s="1"/>
  <c r="AS411" i="1"/>
  <c r="AT411" i="1" s="1"/>
  <c r="AS412" i="1"/>
  <c r="AT412" i="1" s="1"/>
  <c r="AS414" i="1"/>
  <c r="AT414" i="1" s="1"/>
  <c r="AS415" i="1"/>
  <c r="AT415" i="1" s="1"/>
  <c r="AS417" i="1"/>
  <c r="AT417" i="1" s="1"/>
  <c r="AS418" i="1"/>
  <c r="AT418" i="1" s="1"/>
  <c r="AS419" i="1"/>
  <c r="AT419" i="1" s="1"/>
  <c r="AS413" i="1"/>
  <c r="AT413" i="1" s="1"/>
  <c r="AS416" i="1"/>
  <c r="AT416" i="1" s="1"/>
  <c r="AS422" i="1"/>
  <c r="AT422" i="1" s="1"/>
  <c r="AS423" i="1"/>
  <c r="AT423" i="1" s="1"/>
  <c r="AS424" i="1"/>
  <c r="AT424" i="1" s="1"/>
  <c r="AS425" i="1"/>
  <c r="AS426" i="1"/>
  <c r="AT426" i="1" s="1"/>
  <c r="AS420" i="1"/>
  <c r="AS427" i="1"/>
  <c r="AT427" i="1" s="1"/>
  <c r="AS421" i="1"/>
  <c r="AS428" i="1"/>
  <c r="AT428" i="1" s="1"/>
  <c r="AS432" i="1"/>
  <c r="AS433" i="1"/>
  <c r="AT433" i="1" s="1"/>
  <c r="AS429" i="1"/>
  <c r="AS431" i="1"/>
  <c r="AS435" i="1"/>
  <c r="AT435" i="1" s="1"/>
  <c r="AS436" i="1"/>
  <c r="AT436" i="1" s="1"/>
  <c r="AS437" i="1"/>
  <c r="AT437" i="1" s="1"/>
  <c r="AS439" i="1"/>
  <c r="AT439" i="1" s="1"/>
  <c r="AS345" i="1"/>
  <c r="AT345" i="1" s="1"/>
  <c r="AS341" i="1"/>
  <c r="AT341" i="1" s="1"/>
  <c r="AS342" i="1"/>
  <c r="AT342" i="1" s="1"/>
  <c r="AS346" i="1"/>
  <c r="AT346" i="1" s="1"/>
  <c r="AS344" i="1"/>
  <c r="AT344" i="1" s="1"/>
  <c r="AS347" i="1"/>
  <c r="AT347" i="1" s="1"/>
  <c r="AS348" i="1"/>
  <c r="AT348" i="1" s="1"/>
  <c r="AS349" i="1"/>
  <c r="AS350" i="1"/>
  <c r="AT350" i="1" s="1"/>
  <c r="AS351" i="1"/>
  <c r="AT351" i="1" s="1"/>
  <c r="AS352" i="1"/>
  <c r="AT352" i="1" s="1"/>
  <c r="AS354" i="1"/>
  <c r="AT354" i="1" s="1"/>
  <c r="AS356" i="1"/>
  <c r="AT356" i="1" s="1"/>
  <c r="AS357" i="1"/>
  <c r="AT357" i="1" s="1"/>
  <c r="AS353" i="1"/>
  <c r="AT353" i="1" s="1"/>
  <c r="AS358" i="1"/>
  <c r="AT358" i="1" s="1"/>
  <c r="AS360" i="1"/>
  <c r="AT360" i="1" s="1"/>
  <c r="AS355" i="1"/>
  <c r="AT355" i="1" s="1"/>
  <c r="AS362" i="1"/>
  <c r="AT362" i="1" s="1"/>
  <c r="AS363" i="1"/>
  <c r="AT363" i="1" s="1"/>
  <c r="AS359" i="1"/>
  <c r="AT359" i="1" s="1"/>
  <c r="AS364" i="1"/>
  <c r="AT364" i="1" s="1"/>
  <c r="AS361" i="1"/>
  <c r="AT361" i="1" s="1"/>
  <c r="AS366" i="1"/>
  <c r="AT366" i="1" s="1"/>
  <c r="AS367" i="1"/>
  <c r="AT367" i="1" s="1"/>
  <c r="AS369" i="1"/>
  <c r="AT369" i="1" s="1"/>
  <c r="AS365" i="1"/>
  <c r="AT365" i="1" s="1"/>
  <c r="AS370" i="1"/>
  <c r="AT370" i="1" s="1"/>
  <c r="AS368" i="1"/>
  <c r="AT368" i="1" s="1"/>
  <c r="AS371" i="1"/>
  <c r="AT371" i="1" s="1"/>
  <c r="AS372" i="1"/>
  <c r="AT372" i="1" s="1"/>
  <c r="AS373" i="1"/>
  <c r="AS374" i="1"/>
  <c r="AT374" i="1" s="1"/>
  <c r="AS377" i="1"/>
  <c r="AS378" i="1"/>
  <c r="AT378" i="1" s="1"/>
  <c r="AS375" i="1"/>
  <c r="AT375" i="1" s="1"/>
  <c r="AS376" i="1"/>
  <c r="AT376" i="1" s="1"/>
  <c r="AS336" i="1"/>
  <c r="AT336" i="1" s="1"/>
  <c r="AS379" i="1"/>
  <c r="AT379" i="1" s="1"/>
  <c r="AS337" i="1"/>
  <c r="AT337" i="1" s="1"/>
  <c r="AS283" i="1"/>
  <c r="AS284" i="1"/>
  <c r="AT284" i="1" s="1"/>
  <c r="AS285" i="1"/>
  <c r="AT285" i="1" s="1"/>
  <c r="AS282" i="1"/>
  <c r="AT282" i="1" s="1"/>
  <c r="AS272" i="1"/>
  <c r="AT272" i="1" s="1"/>
  <c r="AS273" i="1"/>
  <c r="AT273" i="1" s="1"/>
  <c r="AS286" i="1"/>
  <c r="AT286" i="1" s="1"/>
  <c r="AS287" i="1"/>
  <c r="AS288" i="1"/>
  <c r="AT288" i="1" s="1"/>
  <c r="AS289" i="1"/>
  <c r="AT289" i="1" s="1"/>
  <c r="AS290" i="1"/>
  <c r="AS291" i="1"/>
  <c r="AT291" i="1" s="1"/>
  <c r="AS292" i="1"/>
  <c r="AS293" i="1"/>
  <c r="AT293" i="1" s="1"/>
  <c r="AS294" i="1"/>
  <c r="AT294" i="1" s="1"/>
  <c r="AS295" i="1"/>
  <c r="AT295" i="1" s="1"/>
  <c r="AS296" i="1"/>
  <c r="AT296" i="1" s="1"/>
  <c r="AS297" i="1"/>
  <c r="AS298" i="1"/>
  <c r="AT298" i="1" s="1"/>
  <c r="AS299" i="1"/>
  <c r="AS300" i="1"/>
  <c r="AT300" i="1" s="1"/>
  <c r="AS301" i="1"/>
  <c r="AT301" i="1" s="1"/>
  <c r="AS302" i="1"/>
  <c r="AT302" i="1" s="1"/>
  <c r="AS305" i="1"/>
  <c r="AT305" i="1" s="1"/>
  <c r="AS303" i="1"/>
  <c r="AT303" i="1" s="1"/>
  <c r="AS304" i="1"/>
  <c r="AT304" i="1" s="1"/>
  <c r="AS306" i="1"/>
  <c r="AT306" i="1" s="1"/>
  <c r="AS307" i="1"/>
  <c r="AT307" i="1" s="1"/>
  <c r="AS308" i="1"/>
  <c r="AT308" i="1" s="1"/>
  <c r="AS309" i="1"/>
  <c r="AT309" i="1" s="1"/>
  <c r="AS310" i="1"/>
  <c r="AT310" i="1" s="1"/>
  <c r="AS311" i="1"/>
  <c r="AT311" i="1" s="1"/>
  <c r="AS312" i="1"/>
  <c r="AT312" i="1" s="1"/>
  <c r="AS313" i="1"/>
  <c r="AT313" i="1" s="1"/>
  <c r="AS315" i="1"/>
  <c r="AT315" i="1" s="1"/>
  <c r="AS314" i="1"/>
  <c r="AS316" i="1"/>
  <c r="AS317" i="1"/>
  <c r="AS318" i="1"/>
  <c r="AT318" i="1" s="1"/>
  <c r="AS319" i="1"/>
  <c r="AT319" i="1" s="1"/>
  <c r="AS320" i="1"/>
  <c r="AT320" i="1" s="1"/>
  <c r="AS321" i="1"/>
  <c r="AT321" i="1" s="1"/>
  <c r="AS322" i="1"/>
  <c r="AT322" i="1" s="1"/>
  <c r="AS323" i="1"/>
  <c r="AT323" i="1" s="1"/>
  <c r="AS324" i="1"/>
  <c r="AT324" i="1" s="1"/>
  <c r="AS326" i="1"/>
  <c r="AT326" i="1" s="1"/>
  <c r="AS325" i="1"/>
  <c r="AT325" i="1" s="1"/>
  <c r="AS327" i="1"/>
  <c r="AT327" i="1" s="1"/>
  <c r="AS328" i="1"/>
  <c r="AT328" i="1" s="1"/>
  <c r="AS329" i="1"/>
  <c r="AT329" i="1" s="1"/>
  <c r="AS330" i="1"/>
  <c r="AT330" i="1" s="1"/>
  <c r="AS331" i="1"/>
  <c r="AT331" i="1" s="1"/>
  <c r="AS332" i="1"/>
  <c r="AT332" i="1" s="1"/>
  <c r="AS333" i="1"/>
  <c r="AT333" i="1" s="1"/>
  <c r="AS334" i="1"/>
  <c r="AT334" i="1" s="1"/>
  <c r="AS335" i="1"/>
  <c r="AT335" i="1" s="1"/>
  <c r="AS188" i="1"/>
  <c r="AT188" i="1" s="1"/>
  <c r="AS189" i="1"/>
  <c r="AT189" i="1" s="1"/>
  <c r="AS190" i="1"/>
  <c r="AT190" i="1" s="1"/>
  <c r="AS191" i="1"/>
  <c r="AT191" i="1" s="1"/>
  <c r="AS193" i="1"/>
  <c r="AT193" i="1" s="1"/>
  <c r="AS192" i="1"/>
  <c r="AT192" i="1" s="1"/>
  <c r="AS194" i="1"/>
  <c r="AT194" i="1" s="1"/>
  <c r="AS195" i="1"/>
  <c r="AT195" i="1" s="1"/>
  <c r="AS197" i="1"/>
  <c r="AT197" i="1" s="1"/>
  <c r="AS196" i="1"/>
  <c r="AT196" i="1" s="1"/>
  <c r="AS198" i="1"/>
  <c r="AT198" i="1" s="1"/>
  <c r="AS199" i="1"/>
  <c r="AT199" i="1" s="1"/>
  <c r="AS200" i="1"/>
  <c r="AT200" i="1" s="1"/>
  <c r="AS201" i="1"/>
  <c r="AS203" i="1"/>
  <c r="AT203" i="1" s="1"/>
  <c r="AS202" i="1"/>
  <c r="AT202" i="1" s="1"/>
  <c r="AS204" i="1"/>
  <c r="AT204" i="1" s="1"/>
  <c r="AS205" i="1"/>
  <c r="AT205" i="1" s="1"/>
  <c r="AS206" i="1"/>
  <c r="AT206" i="1" s="1"/>
  <c r="AS207" i="1"/>
  <c r="AS208" i="1"/>
  <c r="AT208" i="1" s="1"/>
  <c r="AS209" i="1"/>
  <c r="AT209" i="1" s="1"/>
  <c r="AS211" i="1"/>
  <c r="AT211" i="1" s="1"/>
  <c r="AS210" i="1"/>
  <c r="AT210" i="1" s="1"/>
  <c r="AS212" i="1"/>
  <c r="AT212" i="1" s="1"/>
  <c r="AS213" i="1"/>
  <c r="AT213" i="1" s="1"/>
  <c r="AS215" i="1"/>
  <c r="AS214" i="1"/>
  <c r="AT214" i="1" s="1"/>
  <c r="AS216" i="1"/>
  <c r="AS217" i="1"/>
  <c r="AT217" i="1" s="1"/>
  <c r="AS218" i="1"/>
  <c r="AT218" i="1" s="1"/>
  <c r="AS219" i="1"/>
  <c r="AT219" i="1" s="1"/>
  <c r="AS220" i="1"/>
  <c r="AS221" i="1"/>
  <c r="AT221" i="1" s="1"/>
  <c r="AS222" i="1"/>
  <c r="AT222" i="1" s="1"/>
  <c r="AS223" i="1"/>
  <c r="AT223" i="1" s="1"/>
  <c r="AS224" i="1"/>
  <c r="AS225" i="1"/>
  <c r="AT225" i="1" s="1"/>
  <c r="AS226" i="1"/>
  <c r="AT226" i="1" s="1"/>
  <c r="AS227" i="1"/>
  <c r="AT227" i="1" s="1"/>
  <c r="AS228" i="1"/>
  <c r="AT228" i="1" s="1"/>
  <c r="AS229" i="1"/>
  <c r="AT229" i="1" s="1"/>
  <c r="AS230" i="1"/>
  <c r="AT230" i="1" s="1"/>
  <c r="AS231" i="1"/>
  <c r="AT231" i="1" s="1"/>
  <c r="AS232" i="1"/>
  <c r="AT232" i="1" s="1"/>
  <c r="AS233" i="1"/>
  <c r="AT233" i="1" s="1"/>
  <c r="AS234" i="1"/>
  <c r="AT234" i="1" s="1"/>
  <c r="AS236" i="1"/>
  <c r="AT236" i="1" s="1"/>
  <c r="AS235" i="1"/>
  <c r="AT235" i="1" s="1"/>
  <c r="AS238" i="1"/>
  <c r="AT238" i="1" s="1"/>
  <c r="AS237" i="1"/>
  <c r="AT237" i="1" s="1"/>
  <c r="AS241" i="1"/>
  <c r="AT241" i="1" s="1"/>
  <c r="AS239" i="1"/>
  <c r="AT239" i="1" s="1"/>
  <c r="AS240" i="1"/>
  <c r="AT240" i="1" s="1"/>
  <c r="AS242" i="1"/>
  <c r="AT242" i="1" s="1"/>
  <c r="AS243" i="1"/>
  <c r="AT243" i="1" s="1"/>
  <c r="AS244" i="1"/>
  <c r="AS245" i="1"/>
  <c r="AT245" i="1" s="1"/>
  <c r="AS246" i="1"/>
  <c r="AS247" i="1"/>
  <c r="AT247" i="1" s="1"/>
  <c r="AS248" i="1"/>
  <c r="AT248" i="1" s="1"/>
  <c r="AS250" i="1"/>
  <c r="AT250" i="1" s="1"/>
  <c r="AS249" i="1"/>
  <c r="AT249" i="1" s="1"/>
  <c r="AS251" i="1"/>
  <c r="AT251" i="1" s="1"/>
  <c r="AS252" i="1"/>
  <c r="AS253" i="1"/>
  <c r="AT253" i="1" s="1"/>
  <c r="AS254" i="1"/>
  <c r="AT254" i="1" s="1"/>
  <c r="AS255" i="1"/>
  <c r="AS256" i="1"/>
  <c r="AT256" i="1" s="1"/>
  <c r="AS257" i="1"/>
  <c r="AT257" i="1" s="1"/>
  <c r="AS258" i="1"/>
  <c r="AT258" i="1" s="1"/>
  <c r="AS259" i="1"/>
  <c r="AT259" i="1" s="1"/>
  <c r="AS260" i="1"/>
  <c r="AT260" i="1" s="1"/>
  <c r="AS261" i="1"/>
  <c r="AT261" i="1" s="1"/>
  <c r="AS262" i="1"/>
  <c r="AT262" i="1" s="1"/>
  <c r="AS263" i="1"/>
  <c r="AT263" i="1" s="1"/>
  <c r="AS265" i="1"/>
  <c r="AT265" i="1" s="1"/>
  <c r="AS264" i="1"/>
  <c r="AT264" i="1" s="1"/>
  <c r="AS266" i="1"/>
  <c r="AS267" i="1"/>
  <c r="AS268" i="1"/>
  <c r="AT268" i="1" s="1"/>
  <c r="AS269" i="1"/>
  <c r="AT269" i="1" s="1"/>
  <c r="AS270" i="1"/>
  <c r="AT270" i="1" s="1"/>
  <c r="AS271" i="1"/>
  <c r="AT271" i="1" s="1"/>
  <c r="AS127" i="1"/>
  <c r="AT127" i="1" s="1"/>
  <c r="AS128" i="1"/>
  <c r="AT128" i="1" s="1"/>
  <c r="AS129" i="1"/>
  <c r="AT129" i="1" s="1"/>
  <c r="AS130" i="1"/>
  <c r="AT130" i="1" s="1"/>
  <c r="AS131" i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S138" i="1"/>
  <c r="AT138" i="1" s="1"/>
  <c r="AS139" i="1"/>
  <c r="AS140" i="1"/>
  <c r="AT140" i="1" s="1"/>
  <c r="AS141" i="1"/>
  <c r="AT141" i="1" s="1"/>
  <c r="AS142" i="1"/>
  <c r="AT142" i="1" s="1"/>
  <c r="AS143" i="1"/>
  <c r="AT143" i="1" s="1"/>
  <c r="AS144" i="1"/>
  <c r="AT144" i="1" s="1"/>
  <c r="AS146" i="1"/>
  <c r="AT146" i="1" s="1"/>
  <c r="AS145" i="1"/>
  <c r="AT145" i="1" s="1"/>
  <c r="AS147" i="1"/>
  <c r="AT147" i="1" s="1"/>
  <c r="AS148" i="1"/>
  <c r="AS149" i="1"/>
  <c r="AS151" i="1"/>
  <c r="AT151" i="1" s="1"/>
  <c r="AS150" i="1"/>
  <c r="AT150" i="1" s="1"/>
  <c r="AS152" i="1"/>
  <c r="AT152" i="1" s="1"/>
  <c r="AS153" i="1"/>
  <c r="AT153" i="1" s="1"/>
  <c r="AS154" i="1"/>
  <c r="AT154" i="1" s="1"/>
  <c r="AS155" i="1"/>
  <c r="AT155" i="1" s="1"/>
  <c r="AS156" i="1"/>
  <c r="AT156" i="1" s="1"/>
  <c r="AS157" i="1"/>
  <c r="AT157" i="1" s="1"/>
  <c r="AS158" i="1"/>
  <c r="AT158" i="1" s="1"/>
  <c r="AS159" i="1"/>
  <c r="AT159" i="1" s="1"/>
  <c r="AS160" i="1"/>
  <c r="AT160" i="1" s="1"/>
  <c r="AS161" i="1"/>
  <c r="AT161" i="1" s="1"/>
  <c r="AS162" i="1"/>
  <c r="AT162" i="1" s="1"/>
  <c r="AS163" i="1"/>
  <c r="AT163" i="1" s="1"/>
  <c r="AS164" i="1"/>
  <c r="AT164" i="1" s="1"/>
  <c r="AS165" i="1"/>
  <c r="AT165" i="1" s="1"/>
  <c r="AS166" i="1"/>
  <c r="AT166" i="1" s="1"/>
  <c r="AS167" i="1"/>
  <c r="AS169" i="1"/>
  <c r="AT169" i="1" s="1"/>
  <c r="AS170" i="1"/>
  <c r="AT170" i="1" s="1"/>
  <c r="AS171" i="1"/>
  <c r="AT171" i="1" s="1"/>
  <c r="AS172" i="1"/>
  <c r="AT172" i="1" s="1"/>
  <c r="AS173" i="1"/>
  <c r="AT173" i="1" s="1"/>
  <c r="AS174" i="1"/>
  <c r="AT174" i="1" s="1"/>
  <c r="AS175" i="1"/>
  <c r="AT175" i="1" s="1"/>
  <c r="AS176" i="1"/>
  <c r="AT176" i="1" s="1"/>
  <c r="AS177" i="1"/>
  <c r="AT177" i="1" s="1"/>
  <c r="AS178" i="1"/>
  <c r="AT178" i="1" s="1"/>
  <c r="AS179" i="1"/>
  <c r="AT179" i="1" s="1"/>
  <c r="AS180" i="1"/>
  <c r="AT180" i="1" s="1"/>
  <c r="AS181" i="1"/>
  <c r="AT181" i="1" s="1"/>
  <c r="AS75" i="1"/>
  <c r="AS77" i="1"/>
  <c r="AT77" i="1" s="1"/>
  <c r="AS76" i="1"/>
  <c r="AT76" i="1" s="1"/>
  <c r="AS78" i="1"/>
  <c r="AT78" i="1" s="1"/>
  <c r="AS80" i="1"/>
  <c r="AT80" i="1" s="1"/>
  <c r="AS79" i="1"/>
  <c r="AT79" i="1" s="1"/>
  <c r="AS81" i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S89" i="1"/>
  <c r="AT89" i="1" s="1"/>
  <c r="AS91" i="1"/>
  <c r="AT91" i="1" s="1"/>
  <c r="AS90" i="1"/>
  <c r="AT90" i="1" s="1"/>
  <c r="AS92" i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S100" i="1"/>
  <c r="AT100" i="1" s="1"/>
  <c r="AS101" i="1"/>
  <c r="AT101" i="1" s="1"/>
  <c r="AS103" i="1"/>
  <c r="AT103" i="1" s="1"/>
  <c r="AS102" i="1"/>
  <c r="AT102" i="1" s="1"/>
  <c r="AS105" i="1"/>
  <c r="AT105" i="1" s="1"/>
  <c r="AS104" i="1"/>
  <c r="AT104" i="1" s="1"/>
  <c r="AS107" i="1"/>
  <c r="AS106" i="1"/>
  <c r="AT106" i="1" s="1"/>
  <c r="AS108" i="1"/>
  <c r="AT108" i="1" s="1"/>
  <c r="AS110" i="1"/>
  <c r="AT110" i="1" s="1"/>
  <c r="AS109" i="1"/>
  <c r="AT109" i="1" s="1"/>
  <c r="AS111" i="1"/>
  <c r="AT111" i="1" s="1"/>
  <c r="AS112" i="1"/>
  <c r="AT112" i="1" s="1"/>
  <c r="AS113" i="1"/>
  <c r="AS114" i="1"/>
  <c r="AT114" i="1" s="1"/>
  <c r="AS115" i="1"/>
  <c r="AT115" i="1" s="1"/>
  <c r="AS61" i="1"/>
  <c r="AT61" i="1" s="1"/>
  <c r="AS116" i="1"/>
  <c r="AT116" i="1" s="1"/>
  <c r="AS117" i="1"/>
  <c r="AT117" i="1" s="1"/>
  <c r="AS118" i="1"/>
  <c r="AS119" i="1"/>
  <c r="AT119" i="1" s="1"/>
  <c r="AS120" i="1"/>
  <c r="AT120" i="1" s="1"/>
  <c r="AS121" i="1"/>
  <c r="AT121" i="1" s="1"/>
  <c r="AT470" i="1"/>
  <c r="AT484" i="1"/>
  <c r="AT489" i="1"/>
  <c r="AT497" i="1"/>
  <c r="AT500" i="1"/>
  <c r="AT517" i="1"/>
  <c r="AT425" i="1"/>
  <c r="AT420" i="1"/>
  <c r="AT421" i="1"/>
  <c r="AT432" i="1"/>
  <c r="AT429" i="1"/>
  <c r="AT431" i="1"/>
  <c r="AT349" i="1"/>
  <c r="AT373" i="1"/>
  <c r="AT377" i="1"/>
  <c r="AT283" i="1"/>
  <c r="AT287" i="1"/>
  <c r="AT290" i="1"/>
  <c r="AT292" i="1"/>
  <c r="AT297" i="1"/>
  <c r="AT299" i="1"/>
  <c r="AT314" i="1"/>
  <c r="AT316" i="1"/>
  <c r="AT317" i="1"/>
  <c r="AT201" i="1"/>
  <c r="AT207" i="1"/>
  <c r="AT215" i="1"/>
  <c r="AT216" i="1"/>
  <c r="AT220" i="1"/>
  <c r="AT224" i="1"/>
  <c r="AT244" i="1"/>
  <c r="AT246" i="1"/>
  <c r="AT252" i="1"/>
  <c r="AT255" i="1"/>
  <c r="AT266" i="1"/>
  <c r="AT267" i="1"/>
  <c r="AT131" i="1"/>
  <c r="AT137" i="1"/>
  <c r="AT139" i="1"/>
  <c r="AT148" i="1"/>
  <c r="AT149" i="1"/>
  <c r="AT167" i="1"/>
  <c r="AT75" i="1"/>
  <c r="AT81" i="1"/>
  <c r="AT88" i="1"/>
  <c r="AT92" i="1"/>
  <c r="AT99" i="1"/>
  <c r="AT107" i="1"/>
  <c r="AT113" i="1"/>
  <c r="AT118" i="1"/>
  <c r="AS338" i="1"/>
  <c r="AS122" i="1"/>
  <c r="AS447" i="1"/>
  <c r="AS448" i="1"/>
  <c r="AS449" i="1"/>
  <c r="AS450" i="1"/>
  <c r="AS451" i="1"/>
  <c r="AS452" i="1"/>
  <c r="AS380" i="1"/>
  <c r="AS381" i="1"/>
  <c r="AS382" i="1"/>
  <c r="AS383" i="1"/>
  <c r="AS274" i="1"/>
  <c r="AS275" i="1"/>
  <c r="AS62" i="1"/>
  <c r="AS57" i="1"/>
  <c r="AS37" i="1"/>
  <c r="AS28" i="1"/>
  <c r="AS19" i="1"/>
  <c r="AS12" i="1"/>
  <c r="AS8" i="1"/>
  <c r="AS453" i="1"/>
  <c r="AS183" i="1"/>
  <c r="AS47" i="1"/>
  <c r="AS48" i="1"/>
  <c r="AS39" i="1"/>
  <c r="AS40" i="1"/>
  <c r="AS7" i="1"/>
  <c r="AS6" i="1"/>
  <c r="AS5" i="1"/>
  <c r="AS454" i="1"/>
  <c r="AS384" i="1"/>
  <c r="AS58" i="1"/>
  <c r="AS55" i="1"/>
  <c r="AS56" i="1"/>
  <c r="AS455" i="1"/>
  <c r="AS456" i="1"/>
  <c r="AS457" i="1"/>
  <c r="AS458" i="1"/>
  <c r="AS385" i="1"/>
  <c r="AS386" i="1"/>
  <c r="AS276" i="1"/>
  <c r="AS184" i="1"/>
  <c r="AS185" i="1"/>
  <c r="AS123" i="1"/>
  <c r="AS63" i="1"/>
  <c r="AS64" i="1"/>
  <c r="AS65" i="1"/>
  <c r="AS59" i="1"/>
  <c r="AS45" i="1"/>
  <c r="AS42" i="1"/>
  <c r="AS32" i="1"/>
  <c r="AS30" i="1"/>
  <c r="AS29" i="1"/>
  <c r="AS26" i="1"/>
  <c r="AS22" i="1"/>
  <c r="AS16" i="1"/>
  <c r="AS459" i="1"/>
  <c r="AS460" i="1"/>
  <c r="AS461" i="1"/>
  <c r="AS124" i="1"/>
  <c r="AS66" i="1"/>
  <c r="AS27" i="1"/>
  <c r="AS17" i="1"/>
  <c r="AS9" i="1"/>
  <c r="AS277" i="1"/>
  <c r="AS53" i="1"/>
  <c r="AS31" i="1"/>
  <c r="AS24" i="1"/>
  <c r="AS21" i="1"/>
  <c r="AS4" i="1"/>
  <c r="AS278" i="1"/>
  <c r="AS462" i="1"/>
  <c r="AS463" i="1"/>
  <c r="AS52" i="1"/>
  <c r="AS43" i="1"/>
  <c r="AS35" i="1"/>
  <c r="AS13" i="1"/>
  <c r="AS339" i="1"/>
  <c r="AS125" i="1"/>
  <c r="AS67" i="1"/>
  <c r="AS38" i="1"/>
  <c r="AS186" i="1"/>
  <c r="AS464" i="1"/>
  <c r="AS465" i="1"/>
  <c r="AS387" i="1"/>
  <c r="AS68" i="1"/>
  <c r="AS50" i="1"/>
  <c r="AS20" i="1"/>
  <c r="AS14" i="1"/>
  <c r="AS11" i="1"/>
  <c r="AS10" i="1"/>
  <c r="AS466" i="1"/>
  <c r="AS467" i="1"/>
  <c r="AS468" i="1"/>
  <c r="AS388" i="1"/>
  <c r="AS340" i="1"/>
  <c r="AS69" i="1"/>
  <c r="AS44" i="1"/>
  <c r="AS33" i="1"/>
  <c r="AS279" i="1"/>
  <c r="AT338" i="1"/>
  <c r="AT122" i="1"/>
  <c r="AT447" i="1"/>
  <c r="AT448" i="1"/>
  <c r="AT449" i="1"/>
  <c r="AT450" i="1"/>
  <c r="AT451" i="1"/>
  <c r="AT452" i="1"/>
  <c r="AT380" i="1"/>
  <c r="AT381" i="1"/>
  <c r="AT382" i="1"/>
  <c r="AT383" i="1"/>
  <c r="AT274" i="1"/>
  <c r="AT275" i="1"/>
  <c r="AT62" i="1"/>
  <c r="AT57" i="1"/>
  <c r="AT37" i="1"/>
  <c r="AT28" i="1"/>
  <c r="AT19" i="1"/>
  <c r="AT12" i="1"/>
  <c r="AT8" i="1"/>
  <c r="AT453" i="1"/>
  <c r="AT183" i="1"/>
  <c r="AT47" i="1"/>
  <c r="AT48" i="1"/>
  <c r="AT39" i="1"/>
  <c r="AT40" i="1"/>
  <c r="AT7" i="1"/>
  <c r="AT6" i="1"/>
  <c r="AT5" i="1"/>
  <c r="AT454" i="1"/>
  <c r="AT384" i="1"/>
  <c r="AT58" i="1"/>
  <c r="AT55" i="1"/>
  <c r="AT56" i="1"/>
  <c r="AT455" i="1"/>
  <c r="AT456" i="1"/>
  <c r="AT457" i="1"/>
  <c r="AT458" i="1"/>
  <c r="AT385" i="1"/>
  <c r="AT386" i="1"/>
  <c r="AT276" i="1"/>
  <c r="AT184" i="1"/>
  <c r="AT185" i="1"/>
  <c r="AT123" i="1"/>
  <c r="AT63" i="1"/>
  <c r="AT64" i="1"/>
  <c r="AT65" i="1"/>
  <c r="AT59" i="1"/>
  <c r="AT45" i="1"/>
  <c r="AT42" i="1"/>
  <c r="AT32" i="1"/>
  <c r="AT30" i="1"/>
  <c r="AT29" i="1"/>
  <c r="AT26" i="1"/>
  <c r="AT22" i="1"/>
  <c r="AT16" i="1"/>
  <c r="AT459" i="1"/>
  <c r="AT460" i="1"/>
  <c r="AT461" i="1"/>
  <c r="AT124" i="1"/>
  <c r="AT66" i="1"/>
  <c r="AT27" i="1"/>
  <c r="AT17" i="1"/>
  <c r="AT9" i="1"/>
  <c r="AT277" i="1"/>
  <c r="AT53" i="1"/>
  <c r="AT31" i="1"/>
  <c r="AT24" i="1"/>
  <c r="AT21" i="1"/>
  <c r="AT4" i="1"/>
  <c r="AT278" i="1"/>
  <c r="AT462" i="1"/>
  <c r="AT463" i="1"/>
  <c r="AT52" i="1"/>
  <c r="AT43" i="1"/>
  <c r="AT35" i="1"/>
  <c r="AT13" i="1"/>
  <c r="AT339" i="1"/>
  <c r="AT125" i="1"/>
  <c r="AT67" i="1"/>
  <c r="AT38" i="1"/>
  <c r="AT186" i="1"/>
  <c r="AT464" i="1"/>
  <c r="AT465" i="1"/>
  <c r="AT387" i="1"/>
  <c r="AT68" i="1"/>
  <c r="AT50" i="1"/>
  <c r="AT20" i="1"/>
  <c r="AT14" i="1"/>
  <c r="AT11" i="1"/>
  <c r="AT10" i="1"/>
  <c r="AT466" i="1"/>
  <c r="AT467" i="1"/>
  <c r="AT468" i="1"/>
  <c r="AT388" i="1"/>
  <c r="AT340" i="1"/>
  <c r="AT69" i="1"/>
  <c r="AT44" i="1"/>
  <c r="AT33" i="1"/>
  <c r="AT279" i="1"/>
  <c r="AT442" i="1" l="1"/>
  <c r="AS442" i="1"/>
</calcChain>
</file>

<file path=xl/sharedStrings.xml><?xml version="1.0" encoding="utf-8"?>
<sst xmlns="http://schemas.openxmlformats.org/spreadsheetml/2006/main" count="14320" uniqueCount="3923">
  <si>
    <t>Номер заявки</t>
  </si>
  <si>
    <t>Округ</t>
  </si>
  <si>
    <t>Район</t>
  </si>
  <si>
    <t>ОДС</t>
  </si>
  <si>
    <t>Балансодержатель</t>
  </si>
  <si>
    <t>Дата создания</t>
  </si>
  <si>
    <t>Время создания</t>
  </si>
  <si>
    <t>Статус</t>
  </si>
  <si>
    <t>Приоритет</t>
  </si>
  <si>
    <t>Тип заявки (категория)</t>
  </si>
  <si>
    <t>Описание проблемы</t>
  </si>
  <si>
    <t>Тип дефекта</t>
  </si>
  <si>
    <t>Адрес</t>
  </si>
  <si>
    <t>Номер квартиры</t>
  </si>
  <si>
    <t>Номер подъезда</t>
  </si>
  <si>
    <t>Номер этажа</t>
  </si>
  <si>
    <t>Код домофона</t>
  </si>
  <si>
    <t>Контактное лицо</t>
  </si>
  <si>
    <t>Основной телефон заявителя</t>
  </si>
  <si>
    <t>Доп. Телефон заявителя</t>
  </si>
  <si>
    <t>Принял заявку</t>
  </si>
  <si>
    <t>Источник</t>
  </si>
  <si>
    <t>Житель просит связаться по вопросу</t>
  </si>
  <si>
    <t>Желаемое время</t>
  </si>
  <si>
    <t>Платность</t>
  </si>
  <si>
    <t>Согласованная стоимость</t>
  </si>
  <si>
    <t>Оплата картой</t>
  </si>
  <si>
    <t>Статус оплаты</t>
  </si>
  <si>
    <t>Исполнитель</t>
  </si>
  <si>
    <t>Мастерский участок</t>
  </si>
  <si>
    <t>Дата закрытия</t>
  </si>
  <si>
    <t>Выполненные работы</t>
  </si>
  <si>
    <t>Дата отмены</t>
  </si>
  <si>
    <t>Причина отмены</t>
  </si>
  <si>
    <t>ФИО отменившего заявку</t>
  </si>
  <si>
    <t>Дата отклонения</t>
  </si>
  <si>
    <t>Причина отклонения</t>
  </si>
  <si>
    <t>ФИО отклонившего заявку</t>
  </si>
  <si>
    <t>Оценка</t>
  </si>
  <si>
    <t>Отзыв о работе</t>
  </si>
  <si>
    <t>Возвращено на доработку</t>
  </si>
  <si>
    <t>Оповещение заявителя</t>
  </si>
  <si>
    <t>Заявка на контроле (на текущий момент)</t>
  </si>
  <si>
    <t>ЦАО</t>
  </si>
  <si>
    <t>Таганский</t>
  </si>
  <si>
    <t>ОДС № 1</t>
  </si>
  <si>
    <t>Государственное бюджетное учреждение города Москвы «Жилищник Таганского района»</t>
  </si>
  <si>
    <t>Закрыта</t>
  </si>
  <si>
    <t>Обычная</t>
  </si>
  <si>
    <t>Отопление</t>
  </si>
  <si>
    <t>Непрогрев отопительных приборов</t>
  </si>
  <si>
    <t>26</t>
  </si>
  <si>
    <t>2</t>
  </si>
  <si>
    <t>Оператор КЦ  (Оператор ЕДЦ)</t>
  </si>
  <si>
    <t>телефон</t>
  </si>
  <si>
    <t>бесплатная</t>
  </si>
  <si>
    <t>Мастерский участок № 1 (Таганский)</t>
  </si>
  <si>
    <t>Пресненский</t>
  </si>
  <si>
    <t>ОДС № 12</t>
  </si>
  <si>
    <t>Государственное бюджетное учреждение города Москвы «Жилищник Пресненского района»</t>
  </si>
  <si>
    <t>18</t>
  </si>
  <si>
    <t>1</t>
  </si>
  <si>
    <t>Елена</t>
  </si>
  <si>
    <t>Мастерский участок № 7 (Пресненский)</t>
  </si>
  <si>
    <t>ОДС № 5/2</t>
  </si>
  <si>
    <t>66</t>
  </si>
  <si>
    <t>9</t>
  </si>
  <si>
    <t>Алексей</t>
  </si>
  <si>
    <t>Мастерский участок № 5 (Таганский)</t>
  </si>
  <si>
    <t>ОДС № 9</t>
  </si>
  <si>
    <t>В работе</t>
  </si>
  <si>
    <t>Отсутствует отопление в квартире</t>
  </si>
  <si>
    <t>7</t>
  </si>
  <si>
    <t>3</t>
  </si>
  <si>
    <t>неизвестен</t>
  </si>
  <si>
    <t>Александр</t>
  </si>
  <si>
    <t>Лобода Владимир</t>
  </si>
  <si>
    <t>Мастерский участок № 6 (Пресненский)</t>
  </si>
  <si>
    <t>Хамовники</t>
  </si>
  <si>
    <t>Мастерский участок № 1 (Хамовники)</t>
  </si>
  <si>
    <t>ОДС № 11</t>
  </si>
  <si>
    <t>Государственное бюджетное учреждение города Москвы «Жилищник района Хамовники»</t>
  </si>
  <si>
    <t>74</t>
  </si>
  <si>
    <t>4</t>
  </si>
  <si>
    <t>Мещанский</t>
  </si>
  <si>
    <t>ОДС № 5</t>
  </si>
  <si>
    <t>Государственное бюджетное учреждение города Москвы «Жилищник Мещанского района»</t>
  </si>
  <si>
    <t>Аварийная ситуация</t>
  </si>
  <si>
    <t>81</t>
  </si>
  <si>
    <t>5</t>
  </si>
  <si>
    <t>Галина Ивановна</t>
  </si>
  <si>
    <t>Мастерский участок № 3 (Мещанский)</t>
  </si>
  <si>
    <t>Басманный</t>
  </si>
  <si>
    <t>ОДС №13</t>
  </si>
  <si>
    <t>Государственное бюджетное учреждение города Москвы «Жилищник Басманного района»</t>
  </si>
  <si>
    <t>29</t>
  </si>
  <si>
    <t>Мастерский участок № 2 (Басманный)</t>
  </si>
  <si>
    <t>Тверской</t>
  </si>
  <si>
    <t>ОДС 5</t>
  </si>
  <si>
    <t>Государственное бюджетное учреждение города Москвы «Жилищник района Тверской»</t>
  </si>
  <si>
    <t>6</t>
  </si>
  <si>
    <t>Мастерский участок 5 (Тверской)</t>
  </si>
  <si>
    <t>ОДС 6</t>
  </si>
  <si>
    <t>36</t>
  </si>
  <si>
    <t>Анна</t>
  </si>
  <si>
    <t>Адизов Шавкат Зиетулло углы</t>
  </si>
  <si>
    <t>Мастерский участок 6 (Тверской)</t>
  </si>
  <si>
    <t>ОДС 3</t>
  </si>
  <si>
    <t>45</t>
  </si>
  <si>
    <t>Павел</t>
  </si>
  <si>
    <t>ПАО "МОЭК"</t>
  </si>
  <si>
    <t>Мастерский участок 3 (Тверской)</t>
  </si>
  <si>
    <t>Владимир</t>
  </si>
  <si>
    <t>Якиманка</t>
  </si>
  <si>
    <t>ОДС № 3</t>
  </si>
  <si>
    <t>Государственное бюджетное учреждение города Москвы «Жилищник района Якиманка»</t>
  </si>
  <si>
    <t>31</t>
  </si>
  <si>
    <t>Евгений</t>
  </si>
  <si>
    <t>Мастерский участок № 1 (Якиманка)</t>
  </si>
  <si>
    <t>ОДС 11</t>
  </si>
  <si>
    <t>12</t>
  </si>
  <si>
    <t>Мастерский участок 11 (Тверской)</t>
  </si>
  <si>
    <t>ОДС № 2</t>
  </si>
  <si>
    <t>Лихачев Юрий Владимирович</t>
  </si>
  <si>
    <t>Мастерский участок № 1 (Мещанский)</t>
  </si>
  <si>
    <t>Мастерский участок № 4 (Хамовники)</t>
  </si>
  <si>
    <t>61</t>
  </si>
  <si>
    <t>8</t>
  </si>
  <si>
    <t>52</t>
  </si>
  <si>
    <t>Шинкарюк А</t>
  </si>
  <si>
    <t>Мастерский участок № 3 (Пресненский)</t>
  </si>
  <si>
    <t>ОДС № 6</t>
  </si>
  <si>
    <t>13</t>
  </si>
  <si>
    <t>Маргарита</t>
  </si>
  <si>
    <t>Татьяна</t>
  </si>
  <si>
    <t>ОДС № 3/2</t>
  </si>
  <si>
    <t>на кухне</t>
  </si>
  <si>
    <t>15</t>
  </si>
  <si>
    <t>консьерж</t>
  </si>
  <si>
    <t>Сергей</t>
  </si>
  <si>
    <t>Мастерский участок № 3 (Таганский)</t>
  </si>
  <si>
    <t>25</t>
  </si>
  <si>
    <t>ОДС 2</t>
  </si>
  <si>
    <t>Мастерский участок 2 (Тверской)</t>
  </si>
  <si>
    <t>119</t>
  </si>
  <si>
    <t>Ирина</t>
  </si>
  <si>
    <t>Беляев Григорий</t>
  </si>
  <si>
    <t>Замоскворечье</t>
  </si>
  <si>
    <t>20</t>
  </si>
  <si>
    <t>Мастерский участок № 1, 7, 8 (Замоскворечье)</t>
  </si>
  <si>
    <t>35</t>
  </si>
  <si>
    <t>24</t>
  </si>
  <si>
    <t>ОДС № 4</t>
  </si>
  <si>
    <t>Игорь</t>
  </si>
  <si>
    <t>Степанов Александр Викторович</t>
  </si>
  <si>
    <t>Мастерский участок № 3 (Хамовники)</t>
  </si>
  <si>
    <t>ОДС №4</t>
  </si>
  <si>
    <t>110</t>
  </si>
  <si>
    <t>Андрей</t>
  </si>
  <si>
    <t>Мастерский участок № 2 (Якиманка)</t>
  </si>
  <si>
    <t>ОДС № 10</t>
  </si>
  <si>
    <t>Валентина</t>
  </si>
  <si>
    <t>Мастерский участок № 10 (Таганский)</t>
  </si>
  <si>
    <t>Мастерский участок № 9 (Таганский)</t>
  </si>
  <si>
    <t>10</t>
  </si>
  <si>
    <t>ОДС 7</t>
  </si>
  <si>
    <t>14</t>
  </si>
  <si>
    <t>Людмила</t>
  </si>
  <si>
    <t>Мастерский участок 7 (Тверской)</t>
  </si>
  <si>
    <t>19</t>
  </si>
  <si>
    <t>Голубев Владимир Алексеевич</t>
  </si>
  <si>
    <t>Мастерский участок № 8 (Пресненский)</t>
  </si>
  <si>
    <t>58</t>
  </si>
  <si>
    <t>Мастерский участок № 2, 3 (Замоскворечье)</t>
  </si>
  <si>
    <t>Да</t>
  </si>
  <si>
    <t>ОДС 4</t>
  </si>
  <si>
    <t>Эгизалиев Токторбай Артыкбаевич</t>
  </si>
  <si>
    <t>Мастерский участок 4 (Тверской)</t>
  </si>
  <si>
    <t>33</t>
  </si>
  <si>
    <t>63</t>
  </si>
  <si>
    <t>Наталья</t>
  </si>
  <si>
    <t>75</t>
  </si>
  <si>
    <t>16</t>
  </si>
  <si>
    <t>Арбат</t>
  </si>
  <si>
    <t>Государственное бюджетное учреждение города Москвы «Жилищник района Арбат»</t>
  </si>
  <si>
    <t>в комнате</t>
  </si>
  <si>
    <t>17</t>
  </si>
  <si>
    <t>Мария</t>
  </si>
  <si>
    <t>Завьялов Артем</t>
  </si>
  <si>
    <t>Мастерский участок № 4 (Арбат)</t>
  </si>
  <si>
    <t>Присакарь Михаил</t>
  </si>
  <si>
    <t>Мастерский участок № 2 (Арбат)</t>
  </si>
  <si>
    <t>Мастерский участок № 4 (Таганский)</t>
  </si>
  <si>
    <t>ОДС №2</t>
  </si>
  <si>
    <t>51</t>
  </si>
  <si>
    <t>ОДС № 13</t>
  </si>
  <si>
    <t>34</t>
  </si>
  <si>
    <t>Марина</t>
  </si>
  <si>
    <t>ОДС №1</t>
  </si>
  <si>
    <t>53</t>
  </si>
  <si>
    <t>Ксения</t>
  </si>
  <si>
    <t>Государственное бюджетное учреждение города Москвы «Жилищник района Замоскворечье»</t>
  </si>
  <si>
    <t>Мастерский участок № 4, 5, 6 (Замоскворечье)</t>
  </si>
  <si>
    <t>Никишин Н.А.</t>
  </si>
  <si>
    <t>84</t>
  </si>
  <si>
    <t>Лагунов Константин</t>
  </si>
  <si>
    <t>Мастерский участок № 4 (Пресненский)</t>
  </si>
  <si>
    <t>Дмитрий</t>
  </si>
  <si>
    <t>во всей квартире</t>
  </si>
  <si>
    <t>ОДС № 14</t>
  </si>
  <si>
    <t>Красносельский</t>
  </si>
  <si>
    <t>Государственное бюджетное учреждение города Москвы «Жилищник Красносельского района»</t>
  </si>
  <si>
    <t>Мастерский участок № 4 (Красносельский)</t>
  </si>
  <si>
    <t>Стужук Сергей Петрович</t>
  </si>
  <si>
    <t>ОДС № 7</t>
  </si>
  <si>
    <t>28</t>
  </si>
  <si>
    <t>Фатхутдинов Бахриддин Фатхиддин Угли</t>
  </si>
  <si>
    <t>Мастерский участок № 5 (Красносельский)</t>
  </si>
  <si>
    <t>Мастерский участок № 3 (Арбат)</t>
  </si>
  <si>
    <t>30</t>
  </si>
  <si>
    <t>21</t>
  </si>
  <si>
    <t>39</t>
  </si>
  <si>
    <t>Мастерский участок № 2 (Красносельский)</t>
  </si>
  <si>
    <t>Ковалев Евгений Сергеевич</t>
  </si>
  <si>
    <t>Мастерский участок № 2 (Хамовники)</t>
  </si>
  <si>
    <t>Мастерский участок № 1 (Басманный)</t>
  </si>
  <si>
    <t>37</t>
  </si>
  <si>
    <t>78</t>
  </si>
  <si>
    <t>22</t>
  </si>
  <si>
    <t>Агаке Валериу</t>
  </si>
  <si>
    <t>Мастерский участок № 2 (Мещанский)</t>
  </si>
  <si>
    <t>ОДС № 8</t>
  </si>
  <si>
    <t>Мастерский участок № 2 (Пресненский)</t>
  </si>
  <si>
    <t>77</t>
  </si>
  <si>
    <t>ОДС 8</t>
  </si>
  <si>
    <t>Мастерский участок 8 (Тверской)</t>
  </si>
  <si>
    <t>ОДС № 16</t>
  </si>
  <si>
    <t>79</t>
  </si>
  <si>
    <t>Басараб Виктор</t>
  </si>
  <si>
    <t>Харитонов Сергей Александрович</t>
  </si>
  <si>
    <t>83</t>
  </si>
  <si>
    <t>Мастерский участок № 1 (Пресненский)</t>
  </si>
  <si>
    <t>80</t>
  </si>
  <si>
    <t>Мастерский участок № 6 (Таганский)</t>
  </si>
  <si>
    <t>ОДС № 7/2</t>
  </si>
  <si>
    <t>Порохно Сергей Витальевич</t>
  </si>
  <si>
    <t>Мастерский участок № 7 (Таганский)</t>
  </si>
  <si>
    <t>Ольга</t>
  </si>
  <si>
    <t>32</t>
  </si>
  <si>
    <t>ОДС 1</t>
  </si>
  <si>
    <t>Мастерский участок 1 (Тверской)</t>
  </si>
  <si>
    <t>38</t>
  </si>
  <si>
    <t>Потолов Валерий Алексеевич</t>
  </si>
  <si>
    <t>88</t>
  </si>
  <si>
    <t>11</t>
  </si>
  <si>
    <t>в большой комнате</t>
  </si>
  <si>
    <t>Галина</t>
  </si>
  <si>
    <t>ОДС 9</t>
  </si>
  <si>
    <t>Мастерский участок 9 (Тверской)</t>
  </si>
  <si>
    <t>Юлия</t>
  </si>
  <si>
    <t>43</t>
  </si>
  <si>
    <t>Марфин Роман</t>
  </si>
  <si>
    <t>ОДС 10</t>
  </si>
  <si>
    <t>Мастерский участок 10 (Тверской)</t>
  </si>
  <si>
    <t>Серый А.Н</t>
  </si>
  <si>
    <t>76</t>
  </si>
  <si>
    <t>Во всей квартире.</t>
  </si>
  <si>
    <t>Мастерский участок № 3 (Красносельский)</t>
  </si>
  <si>
    <t>Нина</t>
  </si>
  <si>
    <t>50</t>
  </si>
  <si>
    <t>Светлана</t>
  </si>
  <si>
    <t>69</t>
  </si>
  <si>
    <t>Иван</t>
  </si>
  <si>
    <t>ОДС № 3/1</t>
  </si>
  <si>
    <t>57</t>
  </si>
  <si>
    <t>Тараненко Михаил Григорьевич</t>
  </si>
  <si>
    <t>96</t>
  </si>
  <si>
    <t>62</t>
  </si>
  <si>
    <t>47</t>
  </si>
  <si>
    <t>93</t>
  </si>
  <si>
    <t>Хатамов Исмоил Рашидович</t>
  </si>
  <si>
    <t>Фалин Николай Викторович</t>
  </si>
  <si>
    <t>44</t>
  </si>
  <si>
    <t>70</t>
  </si>
  <si>
    <t>Надежда</t>
  </si>
  <si>
    <t>40</t>
  </si>
  <si>
    <t>54</t>
  </si>
  <si>
    <t>в одной комнате</t>
  </si>
  <si>
    <t>Мастерский участок № 8 (Таганский)</t>
  </si>
  <si>
    <t>Сергеев Владимир Васильевич</t>
  </si>
  <si>
    <t>46</t>
  </si>
  <si>
    <t>Мамедов Палат Канимат</t>
  </si>
  <si>
    <t>Мастерский участок № 1 (Арбат)</t>
  </si>
  <si>
    <t>личное обращение (окно)</t>
  </si>
  <si>
    <t>41</t>
  </si>
  <si>
    <t>Ерохин Сергей Дмитриевич</t>
  </si>
  <si>
    <t>Ткаченко Виталий</t>
  </si>
  <si>
    <t>Низамов Рамиль Рустамович</t>
  </si>
  <si>
    <t>82</t>
  </si>
  <si>
    <t>Саттаров Михаил Акбарович</t>
  </si>
  <si>
    <t>ОДС № 18</t>
  </si>
  <si>
    <t>67</t>
  </si>
  <si>
    <t>Балтиков Владимир</t>
  </si>
  <si>
    <t>55</t>
  </si>
  <si>
    <t>42</t>
  </si>
  <si>
    <t>149</t>
  </si>
  <si>
    <t>23</t>
  </si>
  <si>
    <t>ОДС №9</t>
  </si>
  <si>
    <t>Константин</t>
  </si>
  <si>
    <t>92</t>
  </si>
  <si>
    <t>улица Ефремова, дом 18</t>
  </si>
  <si>
    <t>Оксана</t>
  </si>
  <si>
    <t>Коваленко Николай Николаевич</t>
  </si>
  <si>
    <t>ОДС №5</t>
  </si>
  <si>
    <t>Екатерина</t>
  </si>
  <si>
    <t>Новинский бульвар, дом 28/35, строение 1А</t>
  </si>
  <si>
    <t>71</t>
  </si>
  <si>
    <t>100</t>
  </si>
  <si>
    <t>Лариса</t>
  </si>
  <si>
    <t>Алла</t>
  </si>
  <si>
    <t>65</t>
  </si>
  <si>
    <t>ОДС № 15</t>
  </si>
  <si>
    <t>124</t>
  </si>
  <si>
    <t>Юрий</t>
  </si>
  <si>
    <t>ОДС № 5/1</t>
  </si>
  <si>
    <t>Хачатрян Мнацакан Гарникович</t>
  </si>
  <si>
    <t>УК "Арбат"</t>
  </si>
  <si>
    <t>Виктория</t>
  </si>
  <si>
    <t>Жидков Сергей</t>
  </si>
  <si>
    <t>ОДС № 7/1</t>
  </si>
  <si>
    <t>56</t>
  </si>
  <si>
    <t>27</t>
  </si>
  <si>
    <t>Олег</t>
  </si>
  <si>
    <t>103</t>
  </si>
  <si>
    <t>Уткин Алексей Александрович</t>
  </si>
  <si>
    <t>Вера</t>
  </si>
  <si>
    <t>Михаил</t>
  </si>
  <si>
    <t>Мамбетов Тоголбай</t>
  </si>
  <si>
    <t>ОБМАЙКИН АЛЕКСЕЙ</t>
  </si>
  <si>
    <t>Анастасия</t>
  </si>
  <si>
    <t>ОДС №11</t>
  </si>
  <si>
    <t>Иванов Николай Михайлович</t>
  </si>
  <si>
    <t>Русаков Александр</t>
  </si>
  <si>
    <t>Будников Юрий Семенович</t>
  </si>
  <si>
    <t>73</t>
  </si>
  <si>
    <t>Поята А.П</t>
  </si>
  <si>
    <t>ОДС №8</t>
  </si>
  <si>
    <t>3-я Фрунзенская улица, дом 3</t>
  </si>
  <si>
    <t>138</t>
  </si>
  <si>
    <t>Любовь</t>
  </si>
  <si>
    <t>Тверская улица, дом 4</t>
  </si>
  <si>
    <t>97</t>
  </si>
  <si>
    <t>Денис</t>
  </si>
  <si>
    <t>87</t>
  </si>
  <si>
    <t>59</t>
  </si>
  <si>
    <t>Александра</t>
  </si>
  <si>
    <t>Садовая-Самотёчная улица, дом 5</t>
  </si>
  <si>
    <t>Самойленко Александр</t>
  </si>
  <si>
    <t>Поляков А.Ю</t>
  </si>
  <si>
    <t>Мастерский участок № 9 (Пресненский)</t>
  </si>
  <si>
    <t>чуть теплые батареи</t>
  </si>
  <si>
    <t>Мастерский участок № 5 (Хамовники)</t>
  </si>
  <si>
    <t>98</t>
  </si>
  <si>
    <t>99</t>
  </si>
  <si>
    <t>101</t>
  </si>
  <si>
    <t>Татьяна Николаевна</t>
  </si>
  <si>
    <t>116</t>
  </si>
  <si>
    <t>переулок Обуха, дом 4</t>
  </si>
  <si>
    <t>Мастерский участок № 2 (Таганский)</t>
  </si>
  <si>
    <t>улица Плющиха, дом 27</t>
  </si>
  <si>
    <t>Дячук Денис Владимирович</t>
  </si>
  <si>
    <t>улица 1905 Года, дом 17</t>
  </si>
  <si>
    <t>ОДС №20</t>
  </si>
  <si>
    <t>Нижегородская улица, дом 7</t>
  </si>
  <si>
    <t>Дата, время создания</t>
  </si>
  <si>
    <t>Время исполнения</t>
  </si>
  <si>
    <t>улица Большая Молчановка, дом 23, строение 1</t>
  </si>
  <si>
    <t>Бондаренко Василий Васильевич</t>
  </si>
  <si>
    <t>167</t>
  </si>
  <si>
    <t>МОЭК "филиал №5"</t>
  </si>
  <si>
    <t>Мирошник Михайл</t>
  </si>
  <si>
    <t>Жуков М.Г.</t>
  </si>
  <si>
    <t>Василий</t>
  </si>
  <si>
    <t>Юрманов Сергей Александрович</t>
  </si>
  <si>
    <t>Ишмаметов Нязыф Исмаилович</t>
  </si>
  <si>
    <t>Краснопресненская набережная, дом 2/1</t>
  </si>
  <si>
    <t>Аварийная служба (Тверской)</t>
  </si>
  <si>
    <t>Роман</t>
  </si>
  <si>
    <t>24.10.2017 с 08:00 по 20:00</t>
  </si>
  <si>
    <t>платная</t>
  </si>
  <si>
    <t>Валера</t>
  </si>
  <si>
    <t>8 (985) 774-95-29</t>
  </si>
  <si>
    <t>комментарии</t>
  </si>
  <si>
    <t>Отклонена</t>
  </si>
  <si>
    <t>Сильная течь/прорыв труб отопления (в квартире)</t>
  </si>
  <si>
    <t>бесплатная / платная</t>
  </si>
  <si>
    <t>Польников Александр Павлович</t>
  </si>
  <si>
    <t>Свищ, сильная течь в приборе отопления</t>
  </si>
  <si>
    <t>Незначительная течь труб отопления (в квартире)</t>
  </si>
  <si>
    <t>Отопление Другое</t>
  </si>
  <si>
    <t>Отменена</t>
  </si>
  <si>
    <t>Оператор КЦ</t>
  </si>
  <si>
    <t>Свищ, незначительная течь в приборе отопления</t>
  </si>
  <si>
    <t>ОДС №16</t>
  </si>
  <si>
    <t>Заявитель отказался от услуг без объяснения причин</t>
  </si>
  <si>
    <t>Шум, гул, вибрация в системе отопления</t>
  </si>
  <si>
    <t>Заявитель устранил проблему самостоятельно</t>
  </si>
  <si>
    <t>Стукалов Роман Валериевич</t>
  </si>
  <si>
    <t>Требуется установка кранов на приборы отопления</t>
  </si>
  <si>
    <t>оплачено</t>
  </si>
  <si>
    <t>Отключение стояка отопления</t>
  </si>
  <si>
    <t>Оморов Тарель Усабекович</t>
  </si>
  <si>
    <t>Требуется установка, замена приборов отопления</t>
  </si>
  <si>
    <t>Фролов Евгений Викторович</t>
  </si>
  <si>
    <t>01.11.2017 с 08:00 по 20:00</t>
  </si>
  <si>
    <t>Житель не предоставил доступ в квартиру</t>
  </si>
  <si>
    <t>в подъезде нет отопление. написали заявление в ук</t>
  </si>
  <si>
    <t>1#3509</t>
  </si>
  <si>
    <t>Владимир Анатольевич</t>
  </si>
  <si>
    <t>8 (916) 527-50-81</t>
  </si>
  <si>
    <t>Требуется демонтаж приборов отопления</t>
  </si>
  <si>
    <t>Уласкаев Николай Константинович</t>
  </si>
  <si>
    <t>Людмила Александровна</t>
  </si>
  <si>
    <t>Каширин Николай</t>
  </si>
  <si>
    <t>переулок Сивцев Вражек, дом 44/28</t>
  </si>
  <si>
    <t>Малая Никитская улица, дом 16/5</t>
  </si>
  <si>
    <t>Леонид</t>
  </si>
  <si>
    <t>Заявка выполнена: выполнено</t>
  </si>
  <si>
    <t>Ильин Денис</t>
  </si>
  <si>
    <t>Лилия</t>
  </si>
  <si>
    <t>Нижегородская улица, дом 6</t>
  </si>
  <si>
    <t>Никита</t>
  </si>
  <si>
    <t>Доу-Гуан-Хун Алексей Доучаоганович</t>
  </si>
  <si>
    <t>Николай</t>
  </si>
  <si>
    <t>Заявка выполнена: спуск воздуха</t>
  </si>
  <si>
    <t>Антон</t>
  </si>
  <si>
    <t>89</t>
  </si>
  <si>
    <t>Шмитовский проезд, дом 15/5</t>
  </si>
  <si>
    <t>Виталий</t>
  </si>
  <si>
    <t>2-я Черногрязская улица, дом 5, корпус 1</t>
  </si>
  <si>
    <t>Петровский Николай Николаевич</t>
  </si>
  <si>
    <t>Халилов Эльвис Дловирович</t>
  </si>
  <si>
    <t>Галинский Игорь Святославович</t>
  </si>
  <si>
    <t>Галко Вадим Петрович</t>
  </si>
  <si>
    <t>Шебалин Михаил Анатольевич</t>
  </si>
  <si>
    <t>114</t>
  </si>
  <si>
    <t>улица Пресненский Вал, дом 23</t>
  </si>
  <si>
    <t>Максим</t>
  </si>
  <si>
    <t>Космодамианская набережная, дом 36</t>
  </si>
  <si>
    <t>Аланов Сайдулло</t>
  </si>
  <si>
    <t>Малый Тишинский переулок, дом 20</t>
  </si>
  <si>
    <t>17к8396</t>
  </si>
  <si>
    <t>8 (909) 962-34-57</t>
  </si>
  <si>
    <t>Докаев Аслан Салманович</t>
  </si>
  <si>
    <t>Отсутствует отопление в подъезде</t>
  </si>
  <si>
    <t>129</t>
  </si>
  <si>
    <t>2-й Крестовский переулок, дом 12</t>
  </si>
  <si>
    <t>04.12.2017 с 08:00 по 20:00</t>
  </si>
  <si>
    <t>Русу Алексей</t>
  </si>
  <si>
    <t>Махров Алексей</t>
  </si>
  <si>
    <t>Бахышов Елбурус АсланОглы</t>
  </si>
  <si>
    <t>елена</t>
  </si>
  <si>
    <t>Лодкин Сергей Юрьевич</t>
  </si>
  <si>
    <t>Вадим</t>
  </si>
  <si>
    <t>22.11.2017 с 08:00 по 20:00</t>
  </si>
  <si>
    <t>2-й Раушский переулок, дом 3</t>
  </si>
  <si>
    <t>Заявка выполнена: цо в норме</t>
  </si>
  <si>
    <t>Раиса Васильевна</t>
  </si>
  <si>
    <t>Момунов Нурбек</t>
  </si>
  <si>
    <t>06.12.2017 с 08:00 по 20:00</t>
  </si>
  <si>
    <t>Вячеслав</t>
  </si>
  <si>
    <t>требуется замена радиатора на кухне.</t>
  </si>
  <si>
    <t>лариса евгеньевна</t>
  </si>
  <si>
    <t>8 (495) 605-71-73</t>
  </si>
  <si>
    <t>Кузнецов Анатолий Владимирович</t>
  </si>
  <si>
    <t>Камалян Хачик Мейтиханович</t>
  </si>
  <si>
    <t>Маткаримов Жалолиддин</t>
  </si>
  <si>
    <t>ОДС №10</t>
  </si>
  <si>
    <t>Мастерский участок № 1,2 (Басманный)</t>
  </si>
  <si>
    <t>134</t>
  </si>
  <si>
    <t>132</t>
  </si>
  <si>
    <t>Ершов Евгений Васильевич</t>
  </si>
  <si>
    <t>163</t>
  </si>
  <si>
    <t>ОДС №21</t>
  </si>
  <si>
    <t>Спиридоньевский переулок, дом 6</t>
  </si>
  <si>
    <t>19.01.2018 с 08:00 по 20:00</t>
  </si>
  <si>
    <t>ОДС №12</t>
  </si>
  <si>
    <t>Нижняя Красносельская улица, дом 45/17</t>
  </si>
  <si>
    <t>Масюткин А.И</t>
  </si>
  <si>
    <t>18.01.2018 с 08:00 по 20:00</t>
  </si>
  <si>
    <t>17.01.2018 с 08:00 по 20:00</t>
  </si>
  <si>
    <t>165</t>
  </si>
  <si>
    <t>Мастерский участок № 1 (Красносельский)</t>
  </si>
  <si>
    <t>во всей квартире.</t>
  </si>
  <si>
    <t>Фоминых Александр Ильич</t>
  </si>
  <si>
    <t>Аварийная служба (Мещанский)</t>
  </si>
  <si>
    <t>Большой Сергиевский переулок, дом 20</t>
  </si>
  <si>
    <t>Армэн</t>
  </si>
  <si>
    <t>8 (977) 857-24-34</t>
  </si>
  <si>
    <t>Астраханский переулок, дом 5</t>
  </si>
  <si>
    <t>Грохольский переулок, дом 10/5</t>
  </si>
  <si>
    <t>09-072-001694/18</t>
  </si>
  <si>
    <t>Непрогрев прибора отопления в комнате которая выходит в переулок.</t>
  </si>
  <si>
    <t>проспект Мира, дом 70А</t>
  </si>
  <si>
    <t>Виолетта Викторовна</t>
  </si>
  <si>
    <t>8 (495) 681-63-53</t>
  </si>
  <si>
    <t>Большой Сухаревский переулок, дом 6</t>
  </si>
  <si>
    <t>8 (925) 238-47-04</t>
  </si>
  <si>
    <t>Чаусов Дмитрий</t>
  </si>
  <si>
    <t>переулок Васнецова, дом 15, строение 1</t>
  </si>
  <si>
    <t>Садовая-Сухаревская улица, дом 8/12</t>
  </si>
  <si>
    <t>Зеновий Львович</t>
  </si>
  <si>
    <t>8 (905) 783-85-27</t>
  </si>
  <si>
    <t>Садовая-Кудринская улица, дом 21А</t>
  </si>
  <si>
    <t>8 (903) 753-90-58</t>
  </si>
  <si>
    <t>Аварийная служба (Пресненский)</t>
  </si>
  <si>
    <t>22.01.2018 с 08:00 по 20:00</t>
  </si>
  <si>
    <t>Азиратали Уулу Жоробек</t>
  </si>
  <si>
    <t>Шелепихинская набережная, дом 8, строение 2</t>
  </si>
  <si>
    <t>Заявка выполнена: перемотка контрогайки течь устранена цо в норме</t>
  </si>
  <si>
    <t>МОНОЛОВ КАМЧИ</t>
  </si>
  <si>
    <t>143</t>
  </si>
  <si>
    <t>Большой Кондратьевский переулок, дом 4, корпус 2</t>
  </si>
  <si>
    <t>Асатиллаев Бехзод</t>
  </si>
  <si>
    <t>Овчинниковская набережная, дом 22/24, строение 1</t>
  </si>
  <si>
    <t>Гущин Василий Николаевич</t>
  </si>
  <si>
    <t>Владимир Иванович</t>
  </si>
  <si>
    <t>8 (915) 049-76-81</t>
  </si>
  <si>
    <t>улица Большая Дмитровка, дом 7/5, строение 3</t>
  </si>
  <si>
    <t>Ветрова Е.Е. (Диспетчер ОДС)</t>
  </si>
  <si>
    <t>Тверская улица, дом 12, строение 2</t>
  </si>
  <si>
    <t>8 (495) 629-17-18</t>
  </si>
  <si>
    <t>Аня</t>
  </si>
  <si>
    <t>09-120-002883/18</t>
  </si>
  <si>
    <t>гласный вход с улицы. магазин</t>
  </si>
  <si>
    <t>Долгоруковская улица, дом 5</t>
  </si>
  <si>
    <t>Тверская улица, дом 6, строение 3</t>
  </si>
  <si>
    <t>Смоленский бульвар, дом 6-8</t>
  </si>
  <si>
    <t>Халафов Т.А.О.</t>
  </si>
  <si>
    <t>Смоленский бульвар, дом 15</t>
  </si>
  <si>
    <t>192</t>
  </si>
  <si>
    <t>Жуманов Холбек Маматжонович</t>
  </si>
  <si>
    <t>Нижегородская улица, дом 25</t>
  </si>
  <si>
    <t>Таганская улица, дом 44</t>
  </si>
  <si>
    <t>Большая Калитниковская улица, дом 42А</t>
  </si>
  <si>
    <t>8 (929) 618-39-78</t>
  </si>
  <si>
    <t>Нина Алексеевна</t>
  </si>
  <si>
    <t>в квартире холодно</t>
  </si>
  <si>
    <t>09.01.2018 с 08:00 по 20:00</t>
  </si>
  <si>
    <t>21.12.2017 с 08:00 по 20:00</t>
  </si>
  <si>
    <t>12.01.2018 с 08:00 по 20:00</t>
  </si>
  <si>
    <t>29.12.2017 с 08:00 по 20:00</t>
  </si>
  <si>
    <t>09-072-001087/18</t>
  </si>
  <si>
    <t>4реш7642</t>
  </si>
  <si>
    <t>09-100-002272/18</t>
  </si>
  <si>
    <t>В большой комнате нет отопления.</t>
  </si>
  <si>
    <t>Большой Тишинский переулок, дом 2</t>
  </si>
  <si>
    <t>143в</t>
  </si>
  <si>
    <t>8 (916) 706-54-90</t>
  </si>
  <si>
    <t>Гасанов Нурик</t>
  </si>
  <si>
    <t>03.01.2018 с 08:00 по 20:00</t>
  </si>
  <si>
    <t>Игорь Иванович</t>
  </si>
  <si>
    <t>8 (495) 690-41-70</t>
  </si>
  <si>
    <t>26.12.2017 с 08:00 по 20:00</t>
  </si>
  <si>
    <t>09-119-002220/18</t>
  </si>
  <si>
    <t>в малой комнате сильно шумит батарея. заявки постоянно закрывают. все остается без изменений.заявки игнорируются.Из-за шума в батареи невозможно пользоваться комнатное. Мастера жилищника халатны!</t>
  </si>
  <si>
    <t>09-072-000318/18</t>
  </si>
  <si>
    <t>комната, где балкон, холодная</t>
  </si>
  <si>
    <t>05.01.2018 с 08:00 по 20:00</t>
  </si>
  <si>
    <t>09-120-001114/18</t>
  </si>
  <si>
    <t>8 (916) 173-72-64</t>
  </si>
  <si>
    <t>09-131-000884/18</t>
  </si>
  <si>
    <t>Заявка создана на основе 09-131-066694/17. в одной комнате, неоднократное обращение, просьба исправить , перезапуск стояка результата не дает</t>
  </si>
  <si>
    <t>8 (903) 199-33-62</t>
  </si>
  <si>
    <t>ОДС №17</t>
  </si>
  <si>
    <t>ОДС №7</t>
  </si>
  <si>
    <t>26.01.2018 с 08:00 по 20:00</t>
  </si>
  <si>
    <t>24.01.2018 с 08:00 по 20:00</t>
  </si>
  <si>
    <t>23.01.2018 с 08:00 по 20:00</t>
  </si>
  <si>
    <t>09-072-002297/18</t>
  </si>
  <si>
    <t>салон красоты.КЛ просит прийти мастеру не раньше 10 утра</t>
  </si>
  <si>
    <t>23.01.2018 с 08:00 по 14:00</t>
  </si>
  <si>
    <t>09-100-005439/18</t>
  </si>
  <si>
    <t>На батарее образовался свищ и трещина. Заявители опасаются, что может прорвать.</t>
  </si>
  <si>
    <t>084к5689</t>
  </si>
  <si>
    <t>Ирина Владимировна</t>
  </si>
  <si>
    <t>8 (921) 388-32-18</t>
  </si>
  <si>
    <t>Есенинский культурный центр Заявка составлена по настоянию клиента. Предыдущая заявка не выполняется с 18.11.2017</t>
  </si>
  <si>
    <t>8 (915) 352-97-94</t>
  </si>
  <si>
    <t>Старченко Павел Александрович</t>
  </si>
  <si>
    <t>09-120-004174/18</t>
  </si>
  <si>
    <t>Холодные батареи.</t>
  </si>
  <si>
    <t>Тверская улица, дом 6, строение 1</t>
  </si>
  <si>
    <t>8 (495) 692-06-34</t>
  </si>
  <si>
    <t>Лебедев Владимир Владиславович</t>
  </si>
  <si>
    <t>09-120-004001/18</t>
  </si>
  <si>
    <t>Заявка создана на основе 09-120-003563/18. замена крана на батарее,не до конца закрываться кран,течь не устранена.Зявитель звонит повторно,купил краны!Срочно прийти на заявку!</t>
  </si>
  <si>
    <t>09-120-003906/18</t>
  </si>
  <si>
    <t>В комнате.</t>
  </si>
  <si>
    <t>Страстной бульвар, дом 4, строение 3</t>
  </si>
  <si>
    <t>8 (926) 344-79-68</t>
  </si>
  <si>
    <t>09-131-003460/18</t>
  </si>
  <si>
    <t>отопление на кухне нет с начала отопительного сезона. просят разобраться, так как уже неоднократно обращались</t>
  </si>
  <si>
    <t>улица Доватора, дом 4/7</t>
  </si>
  <si>
    <t>8 (916) 920-18-62</t>
  </si>
  <si>
    <t>верхняя часть  теплая , а  нижняя  часть  холодная</t>
  </si>
  <si>
    <t>8 (499) 248-28-20</t>
  </si>
  <si>
    <t>Самедов Мамед</t>
  </si>
  <si>
    <t>Волгоградский проспект, дом 1, строение 1</t>
  </si>
  <si>
    <t>Эркинов Дониёр Хасанбой</t>
  </si>
  <si>
    <t>Закрытое акционерное общество ремонтно-строительная фирма «Ремстройсервис»</t>
  </si>
  <si>
    <t>ЗАО РСФ "Ремстройсервис"</t>
  </si>
  <si>
    <t>Заявка выполнена: ЦО восстановлено</t>
  </si>
  <si>
    <t>09-072-045635/17</t>
  </si>
  <si>
    <t>вибрация</t>
  </si>
  <si>
    <t>проспект Мира, дом 68</t>
  </si>
  <si>
    <t>8 (495) 688-50-63</t>
  </si>
  <si>
    <t>Общество с ограниченной ответственностью «Бамос Трейд»</t>
  </si>
  <si>
    <t>Фрунзенская набережная, дом 36/2</t>
  </si>
  <si>
    <t>УК ООО "Бамос Трейд"</t>
  </si>
  <si>
    <t>Общество с ограниченной ответственностью «Лакистройтехно»</t>
  </si>
  <si>
    <t>ОДС № 17</t>
  </si>
  <si>
    <t>Общество с ограниченной ответственностью «Управляющая Компания-10 Пресненского района»</t>
  </si>
  <si>
    <t>ООО УК-10 Пресненского района</t>
  </si>
  <si>
    <t>Мастерский участок № 10 (Пресненский)</t>
  </si>
  <si>
    <t>Общество с ограниченной ответственностью «Эксжилстрой»</t>
  </si>
  <si>
    <t>ООО «Эксжилстрой»</t>
  </si>
  <si>
    <t>Общество с ограниченной ответственностью Управляющая Компания «Дом-Мастер»</t>
  </si>
  <si>
    <t>ООО УК "Дом-Мастер"</t>
  </si>
  <si>
    <t>09-007-001715/18</t>
  </si>
  <si>
    <t>улица Госпитальный Вал, дом 5, корпус 11</t>
  </si>
  <si>
    <t>Антонина Ивановна</t>
  </si>
  <si>
    <t>8 (499) 787-06-43</t>
  </si>
  <si>
    <t>ООО "Трэк-6"</t>
  </si>
  <si>
    <t>09-007-000255/18</t>
  </si>
  <si>
    <t>прорвало квартиру в подъезде на 2 эт  с черн.хода ,между 1 и  эт..Фонтанируети батарея на полупала.Света нет</t>
  </si>
  <si>
    <t>улица Покровка, дом 35/17, строение 1</t>
  </si>
  <si>
    <t>8 (903) 195-77-30</t>
  </si>
  <si>
    <t>Фурманный переулок, дом 15</t>
  </si>
  <si>
    <t>Ирина Викторовна</t>
  </si>
  <si>
    <t>8 (495) 608-00-22</t>
  </si>
  <si>
    <t>частично</t>
  </si>
  <si>
    <t>улица Макаренко, дом 2/21, строение 1</t>
  </si>
  <si>
    <t>8 (916) 691-74-97</t>
  </si>
  <si>
    <t>08.12.2017 с 08:00 по 20:00</t>
  </si>
  <si>
    <t>Общество с ограниченной ответственностью Управляющая компания Пресненского района</t>
  </si>
  <si>
    <t>УК Пресненский Район</t>
  </si>
  <si>
    <t>Рочдельская улица, дом 11/5</t>
  </si>
  <si>
    <t>Новинский бульвар, дом 25, корпус 10</t>
  </si>
  <si>
    <t>улица Николаева, дом 4</t>
  </si>
  <si>
    <t>Большая Никитская улица, дом 22/2</t>
  </si>
  <si>
    <t>УК-5 Преснеского района</t>
  </si>
  <si>
    <t>Мастерский участок № 5 (Пресненский)</t>
  </si>
  <si>
    <t>60</t>
  </si>
  <si>
    <t>ООО «Управляющая компания Экологический фактор»</t>
  </si>
  <si>
    <t>ООО "УК Экологический фактор"</t>
  </si>
  <si>
    <t>ОДС №14</t>
  </si>
  <si>
    <t>административное здание</t>
  </si>
  <si>
    <t>2-й Смоленский переулок, дом 1/4</t>
  </si>
  <si>
    <t>8 (925) 500-01-66</t>
  </si>
  <si>
    <t>Заявка выполнена: Регулировка ц/0,в т/узле. Прибавили температуру</t>
  </si>
  <si>
    <t>Шелепихинская набережная, дом 8, строение 1</t>
  </si>
  <si>
    <t>Джолдошев Мирбек</t>
  </si>
  <si>
    <t>ОДС №18</t>
  </si>
  <si>
    <t>Библиотечная улица, дом 2</t>
  </si>
  <si>
    <t>ОДС №19</t>
  </si>
  <si>
    <t>ООО "Свитхом"</t>
  </si>
  <si>
    <t>Рогожин Павел Григорьевич</t>
  </si>
  <si>
    <t>Стрельбищенский переулок, дом 4</t>
  </si>
  <si>
    <t>207</t>
  </si>
  <si>
    <t>Общество с ограниченной ответственностью «МАСТЕР-РЕМ»</t>
  </si>
  <si>
    <t>ООО "Мастер-Рем"</t>
  </si>
  <si>
    <t>Мастерский участок № 10 (Хамовники)</t>
  </si>
  <si>
    <t>176</t>
  </si>
  <si>
    <t>УК Дом-Мастер</t>
  </si>
  <si>
    <t>офис</t>
  </si>
  <si>
    <t>Общество с ограниченной ответственностью «Управляющая компания Территориальная Ремонтно-эксплуатационная Компания»</t>
  </si>
  <si>
    <t>ООО "ТРЭК"</t>
  </si>
  <si>
    <t>ООО "Дом Мастер"</t>
  </si>
  <si>
    <t>улица Земляной Вал, дом 2</t>
  </si>
  <si>
    <t>ОДС №6</t>
  </si>
  <si>
    <t>ООО ЖИЛСТАНДАРТ</t>
  </si>
  <si>
    <t>переулок Сивцев Вражек, дом 9А</t>
  </si>
  <si>
    <t>ООО "Жилстандарт"</t>
  </si>
  <si>
    <t>09-119-005757/18</t>
  </si>
  <si>
    <t>стояк чуть теплый,в 1 комнате</t>
  </si>
  <si>
    <t>Международная улица, дом 28, строение 1</t>
  </si>
  <si>
    <t>Рустам</t>
  </si>
  <si>
    <t>8 (926) 530-48-69</t>
  </si>
  <si>
    <t>в квартире</t>
  </si>
  <si>
    <t>Анатолий</t>
  </si>
  <si>
    <t>Киреев Владимир Анатольевич</t>
  </si>
  <si>
    <t>улица Верземнека, дом 6</t>
  </si>
  <si>
    <t>Ук "Мещанская Слобода"</t>
  </si>
  <si>
    <t>ОДС №15</t>
  </si>
  <si>
    <t>194</t>
  </si>
  <si>
    <t>улица Климашкина, дом 22</t>
  </si>
  <si>
    <t>Конюшковская улица, дом 30</t>
  </si>
  <si>
    <t>8 (499) 255-10-10</t>
  </si>
  <si>
    <t>На кухне.</t>
  </si>
  <si>
    <t>8 (999) 999-99-99</t>
  </si>
  <si>
    <t>Шелепихинская набережная, дом 22</t>
  </si>
  <si>
    <t>Фрунзенская набережная, дом 8</t>
  </si>
  <si>
    <t>улица Новый Арбат, дом 30/9</t>
  </si>
  <si>
    <t>Большой Сухаревский переулок, дом 5, строение 3</t>
  </si>
  <si>
    <t>Шмитовский проезд, дом 11А</t>
  </si>
  <si>
    <t>ольга</t>
  </si>
  <si>
    <t>Заявка выполнена: перепустил стояк цо -прогрелось</t>
  </si>
  <si>
    <t>Общество с ограниченной ответственностью «ВЕКТОР»</t>
  </si>
  <si>
    <t>ООО УК "Вектор"</t>
  </si>
  <si>
    <t>Оболенский переулок, дом 9, корпус 3</t>
  </si>
  <si>
    <t>Пушкарёв переулок, дом 20/17</t>
  </si>
  <si>
    <t>светлана</t>
  </si>
  <si>
    <t>8 (495) 697-36-78</t>
  </si>
  <si>
    <t>131</t>
  </si>
  <si>
    <t>Воротниковский переулок, дом 10, строение 3</t>
  </si>
  <si>
    <t>улица Покровка, дом 34</t>
  </si>
  <si>
    <t>улица Госпитальный Вал, дом 5, строение 8</t>
  </si>
  <si>
    <t>8 (903) 724-61-49</t>
  </si>
  <si>
    <t>11.02.2018 с 08:00 по 20:00</t>
  </si>
  <si>
    <t>КУРГУБАЕВ ТИМУР АЛМАЗБЕКОВИЧ</t>
  </si>
  <si>
    <t>09.02.2018 с 08:00 по 20:00</t>
  </si>
  <si>
    <t>05.02.2018 с 08:00 по 20:00</t>
  </si>
  <si>
    <t>Акишин Юрий</t>
  </si>
  <si>
    <t>10.02.2018 с 08:00 по 20:00</t>
  </si>
  <si>
    <t>проспект Мира, дом 49</t>
  </si>
  <si>
    <t>частично, на кухне, стояк холодный</t>
  </si>
  <si>
    <t>1234;  4145в</t>
  </si>
  <si>
    <t>Анна   Алексей</t>
  </si>
  <si>
    <t>8 (495) 688-54-57</t>
  </si>
  <si>
    <t>08.02.2018 с 08:00 по 20:00</t>
  </si>
  <si>
    <t>09-072-003678/18</t>
  </si>
  <si>
    <t>в под. на  1 эт.( входная группа)</t>
  </si>
  <si>
    <t>Дмитрий Олегович</t>
  </si>
  <si>
    <t>8 (903) 769-49-71</t>
  </si>
  <si>
    <t>02.02.2018 с 08:00 по 20:00</t>
  </si>
  <si>
    <t>09-072-003520/18</t>
  </si>
  <si>
    <t>"Моск. дом книги". Непрогрев приборов отопления по всему помещению.</t>
  </si>
  <si>
    <t>Печатников переулок, дом 21</t>
  </si>
  <si>
    <t>5в1521</t>
  </si>
  <si>
    <t>Татьяна Андреевна</t>
  </si>
  <si>
    <t>8 (909) 998-40-54</t>
  </si>
  <si>
    <t>01.02.2018 с 08:00 по 20:00</t>
  </si>
  <si>
    <t>122</t>
  </si>
  <si>
    <t>07.02.2018 с 08:00 по 20:00</t>
  </si>
  <si>
    <t>09-100-008575/18</t>
  </si>
  <si>
    <t>Заявка создана на основе № 09-100-088522/17, в настоящий момент шумит 2 стояка, а также вибрирует трубы отопления, происходит это при увилечении давления в системе</t>
  </si>
  <si>
    <t>Жидков Борис Николаевич</t>
  </si>
  <si>
    <t>В спальне не работает батарея, отсутствует вентиль.</t>
  </si>
  <si>
    <t>Нижний Кисловский переулок, дом 3</t>
  </si>
  <si>
    <t>Елена Ивановна</t>
  </si>
  <si>
    <t>8 (967) 261-03-05</t>
  </si>
  <si>
    <t>капает труба батареи отопления</t>
  </si>
  <si>
    <t>улица Арбат, дом 38/1, строение 2</t>
  </si>
  <si>
    <t>ГУЛЯ</t>
  </si>
  <si>
    <t>8 (903) 968-38-79</t>
  </si>
  <si>
    <t>31.01.2018 с 08:00 по 20:00</t>
  </si>
  <si>
    <t>Никитский бульвар, дом 5</t>
  </si>
  <si>
    <t>8 (903) 724-26-46</t>
  </si>
  <si>
    <t>в одной из комнат неоднакратное обращение просьба принять меры</t>
  </si>
  <si>
    <t>Поварская улица, дом 22</t>
  </si>
  <si>
    <t>Димитрий Львович</t>
  </si>
  <si>
    <t>8 (915) 376-58-03</t>
  </si>
  <si>
    <t>улица Павла Андреева, дом 4</t>
  </si>
  <si>
    <t>Юля</t>
  </si>
  <si>
    <t>Саттаров Ильяз</t>
  </si>
  <si>
    <t>Алина</t>
  </si>
  <si>
    <t>304</t>
  </si>
  <si>
    <t>Ерусенко Денис Юрьевич</t>
  </si>
  <si>
    <t>на 5эт. течет уже на 4эт. в подъезде</t>
  </si>
  <si>
    <t>Страстной бульвар, дом 4, строение 5</t>
  </si>
  <si>
    <t>оксана</t>
  </si>
  <si>
    <t>8 (915) 341-48-03</t>
  </si>
  <si>
    <t>1-я Тверская-Ямская улица, дом 13, строение 1</t>
  </si>
  <si>
    <t>Арапов Асилбек</t>
  </si>
  <si>
    <t>Тверская улица, дом 8, корпус 2</t>
  </si>
  <si>
    <t>Тверская улица, дом 12, строение 8</t>
  </si>
  <si>
    <t>09-120-005202/18</t>
  </si>
  <si>
    <t>ГБУ "ЦЕНТ"Филиал "Ковчег",заявку оставил руководитель филиала.Батареи отключена.</t>
  </si>
  <si>
    <t>Тверская улица, дом 12, строение 7</t>
  </si>
  <si>
    <t>Татьяна Юрьевна</t>
  </si>
  <si>
    <t>8 (903) 677-01-40</t>
  </si>
  <si>
    <t>29.01.2018 с 08:00 по 20:00</t>
  </si>
  <si>
    <t>Мансуровский переулок, дом 8</t>
  </si>
  <si>
    <t>Тимохин Владимир Викторович</t>
  </si>
  <si>
    <t>Мытная улица, дом 24</t>
  </si>
  <si>
    <t>Таганская улица, дом 22</t>
  </si>
  <si>
    <t>Большая Калитниковская улица, дом 42/5, корпус 1</t>
  </si>
  <si>
    <t>09-072-003554/18</t>
  </si>
  <si>
    <t>Следственный отделпротекают вентиля от радиаторов (на одном стояке)</t>
  </si>
  <si>
    <t>переулок Орлово-Давыдовский, дом 2/5, корпус 1</t>
  </si>
  <si>
    <t>8 (495) 631-67-56</t>
  </si>
  <si>
    <t>ООО "Комп. "Ремстройсервис"</t>
  </si>
  <si>
    <t>09-072-004195/18</t>
  </si>
  <si>
    <t>Общество с ограниченной ответственностью «УК Мещанская Слобода»</t>
  </si>
  <si>
    <t>проспект Мира, дом 33, корпус 1</t>
  </si>
  <si>
    <t>Галина Васильевна</t>
  </si>
  <si>
    <t>8 (499) 975-38-19</t>
  </si>
  <si>
    <t>Мукомольный проезд, дом 7, корпус 2</t>
  </si>
  <si>
    <t>84в5730</t>
  </si>
  <si>
    <t>Олег Юрьевич</t>
  </si>
  <si>
    <t>8 (915) 027-95-46</t>
  </si>
  <si>
    <t>68</t>
  </si>
  <si>
    <t>Новинский бульвар, дом 25, корпус 1</t>
  </si>
  <si>
    <t>спустится в подвал и отрегулировать температурусалон ВИТТЕ</t>
  </si>
  <si>
    <t>ТАТЬЯНА</t>
  </si>
  <si>
    <t>8 (916) 133-77-97</t>
  </si>
  <si>
    <t>ООО «РЕЛЕНА 2000»</t>
  </si>
  <si>
    <t>09-007-005953/18</t>
  </si>
  <si>
    <t>Заявка создана на основе 09-007-002431/18. шум усилился и жители не могут ждать до 1 июня, как советует им УК.</t>
  </si>
  <si>
    <t>Плетешковский переулок, дом 15</t>
  </si>
  <si>
    <t>8 (916) 116-83-25</t>
  </si>
  <si>
    <t>118</t>
  </si>
  <si>
    <t>улица Анатолия Живова, дом 8</t>
  </si>
  <si>
    <t>улица Земляной Вал, дом 18-22, строение 2</t>
  </si>
  <si>
    <t>Башлыков Геннадий Федорович</t>
  </si>
  <si>
    <t>Заявка выполнена: Переспуск стояка ЦО</t>
  </si>
  <si>
    <t>Раиса</t>
  </si>
  <si>
    <t>улица Заморёнова, дом 5, строение 1</t>
  </si>
  <si>
    <t>Малая Калитниковская улица, дом 20, корпус 2</t>
  </si>
  <si>
    <t>Библиотечная улица, дом 17</t>
  </si>
  <si>
    <t>в8в1924в</t>
  </si>
  <si>
    <t>8 (903) 202-28-58</t>
  </si>
  <si>
    <t>В кв еле теплый стояк ЦО и батареи еле теплые</t>
  </si>
  <si>
    <t>Колокольников переулок, дом 17</t>
  </si>
  <si>
    <t>23#9633</t>
  </si>
  <si>
    <t>8 (495) 623-65-71</t>
  </si>
  <si>
    <t>Заявка выполнена: протянут стояк, ЦО в норме</t>
  </si>
  <si>
    <t>123</t>
  </si>
  <si>
    <t>Абрамов Максим Евгеньевич</t>
  </si>
  <si>
    <t>183</t>
  </si>
  <si>
    <t>Заявка выполнена: спуск воздуха,ЦО восстановлено</t>
  </si>
  <si>
    <t>Заявка выполнена: регулировка стояка ц/о, ц/о а норме</t>
  </si>
  <si>
    <t>Заявка выполнена: выполнена см. комментарий</t>
  </si>
  <si>
    <t>328</t>
  </si>
  <si>
    <t>пос</t>
  </si>
  <si>
    <t>Ольга Станиславовна</t>
  </si>
  <si>
    <t>8 (903) 006-85-30</t>
  </si>
  <si>
    <t>Анищенко Павел</t>
  </si>
  <si>
    <t>Аманов Марат</t>
  </si>
  <si>
    <t>Новолесная улица, дом 6А</t>
  </si>
  <si>
    <t>Молчанов Николай</t>
  </si>
  <si>
    <t>Комсомольский проспект, дом 33/11</t>
  </si>
  <si>
    <t>Татьяна Петровна</t>
  </si>
  <si>
    <t>8 (499) 242-17-61</t>
  </si>
  <si>
    <t>Усачёва улица, дом 38</t>
  </si>
  <si>
    <t>Крюков Владимир Иванович</t>
  </si>
  <si>
    <t>В одной комнате.</t>
  </si>
  <si>
    <t>Аварийная служба (Хамовники)</t>
  </si>
  <si>
    <t>По всей квартире.</t>
  </si>
  <si>
    <t>еле теплые,кв. угловая</t>
  </si>
  <si>
    <t>Олимпийский проспект, дом 24</t>
  </si>
  <si>
    <t>8 (903) 538-10-67</t>
  </si>
  <si>
    <t>во всех комнатах</t>
  </si>
  <si>
    <t>улица Земляной Вал, дом 48Б</t>
  </si>
  <si>
    <t>Юлдашев Талай (Тверской)</t>
  </si>
  <si>
    <t>8 (495) 911-80-25</t>
  </si>
  <si>
    <t>Заявка выполнена: Сброс воздуха.</t>
  </si>
  <si>
    <t>3-я Тверская-Ямская улица, дом 56/6</t>
  </si>
  <si>
    <t>8 (916) 310-75-26</t>
  </si>
  <si>
    <t>Заявка выполнена: отопление работает внорме</t>
  </si>
  <si>
    <t>Аварийная служба (Арбат)</t>
  </si>
  <si>
    <t>Уланский переулок, дом 14, корпус А</t>
  </si>
  <si>
    <t>39в</t>
  </si>
  <si>
    <t>Наталья Григорьевна</t>
  </si>
  <si>
    <t>8 (495) 607-67-83</t>
  </si>
  <si>
    <t>265</t>
  </si>
  <si>
    <t>улица Госпитальный Вал, дом 3, корпус 4</t>
  </si>
  <si>
    <t>Гоголевский бульвар, дом 8/9, строение 1</t>
  </si>
  <si>
    <t>Любовь Васильевна</t>
  </si>
  <si>
    <t>Карпов Игорь Михайлович</t>
  </si>
  <si>
    <t>8 (925) 736-30-06</t>
  </si>
  <si>
    <t>Мерзляковский переулок, дом 5/1</t>
  </si>
  <si>
    <t>Большой Николопесковский переулок, дом 12</t>
  </si>
  <si>
    <t>улица Арбат, дом 19</t>
  </si>
  <si>
    <t>8 (903) 549-02-59</t>
  </si>
  <si>
    <t>133</t>
  </si>
  <si>
    <t>Поварская улица, дом 20</t>
  </si>
  <si>
    <t>Тамара Ивановна</t>
  </si>
  <si>
    <t>Кличевский Валерий Олегович</t>
  </si>
  <si>
    <t>Стройковская улица, дом 8</t>
  </si>
  <si>
    <t>Заявка выполнена: течь не обнаружена</t>
  </si>
  <si>
    <t>Русаковская улица, дом 9</t>
  </si>
  <si>
    <t>2-й Красногвардейский проезд, дом 10А</t>
  </si>
  <si>
    <t>20к2581</t>
  </si>
  <si>
    <t>Наталья Михайловна</t>
  </si>
  <si>
    <t>Трифоновская улица, дом 56</t>
  </si>
  <si>
    <t>Спартаковская площадь, дом 1/2</t>
  </si>
  <si>
    <t>Доммастер</t>
  </si>
  <si>
    <t>Федор</t>
  </si>
  <si>
    <t>Люсиновская улица, дом 6</t>
  </si>
  <si>
    <t>РДС Тверской</t>
  </si>
  <si>
    <t>14.02.2018 с 08:00 по 20:00</t>
  </si>
  <si>
    <t>100к1234</t>
  </si>
  <si>
    <t>16.02.2018 с 08:00 по 20:00</t>
  </si>
  <si>
    <t>Большой Головин переулок, дом 14</t>
  </si>
  <si>
    <t>Прибатень Василий Андреевич</t>
  </si>
  <si>
    <t>1 батарея не прогрета батарея</t>
  </si>
  <si>
    <t>8 (968) 927-23-97</t>
  </si>
  <si>
    <t>15.02.2018 с 08:00 по 20:00</t>
  </si>
  <si>
    <t>151</t>
  </si>
  <si>
    <t>гул в трубах отопления, невозможно спать ночью</t>
  </si>
  <si>
    <t>8 (926) 202-84-67</t>
  </si>
  <si>
    <t>13.02.2018 с 08:00 по 20:00</t>
  </si>
  <si>
    <t>Заявка выполнена: по приходу сантехника гул обнаружен</t>
  </si>
  <si>
    <t>между 8 и 11 кв.Жители слышат как капает из трубы вода. Стояк отопления.просьба прислать мастера</t>
  </si>
  <si>
    <t>10в2910</t>
  </si>
  <si>
    <t>Наталья и Степан</t>
  </si>
  <si>
    <t>8 (910) 401-19-80</t>
  </si>
  <si>
    <t>8 (919) 101-09-71</t>
  </si>
  <si>
    <t>12.02.2018 с 08:00 по 20:00</t>
  </si>
  <si>
    <t>Заявка выполнена: стук устранен причина в транзитной задвижке моэк</t>
  </si>
  <si>
    <t>Заявка выполнена: Выполнена наладка системы ЦО. Спущен воздух.</t>
  </si>
  <si>
    <t>Заявка выполнена: Произведена наладка в системе ЦО.</t>
  </si>
  <si>
    <t>Заявка выполнена: произведена наладки системы отопления</t>
  </si>
  <si>
    <t>Биджаков Сергей Пантелеевич</t>
  </si>
  <si>
    <t>Отсутсвует отопление в части квартиры</t>
  </si>
  <si>
    <t>157</t>
  </si>
  <si>
    <t>улица Спиридоновка, дом 22/2</t>
  </si>
  <si>
    <t>Ходынская улица, дом 10, строение 1</t>
  </si>
  <si>
    <t>отдельный вход парикмахерская, батареи чуть теплые</t>
  </si>
  <si>
    <t>8 (910) 434-07-44</t>
  </si>
  <si>
    <t>Гуляш Владимир Владимирович</t>
  </si>
  <si>
    <t>Заявка выполнена: На момент проверки ЦО в норме. Оказана консультация по замене вентиля на радиатор. Заявитель планирует замену на весенний период.</t>
  </si>
  <si>
    <t>Заявка выполнена: По информации прораба Старченко П.А.,заявка передана в юридический отдел ГБУ Жилищник,для составления и подачи судебного иска о предоставление доступа в кв.17.</t>
  </si>
  <si>
    <t>Космодамианская набережная, дом 46-50, строение 1</t>
  </si>
  <si>
    <t>замена одной батареи, отключение стояка не надо делать.</t>
  </si>
  <si>
    <t>8 (925) 449-67-90</t>
  </si>
  <si>
    <t>17.02.2018 с 08:00 по 14:00</t>
  </si>
  <si>
    <t>Замена прибора отопления на кухне.</t>
  </si>
  <si>
    <t>Любовь Дмитриевна</t>
  </si>
  <si>
    <t>8 (909) 164-96-44</t>
  </si>
  <si>
    <t>Заявка создана на основе 09-036-034173/17. в комнате холодная батарея. при этом это уже не первый год, такая ситуация. мастера приходят что то там  делают, температура повышается всего на пару градусов, просьба принять уже более кардинальные меры , так как батарея все равно не становится достаточно жаркой такой же как в соседней комнате. Год или 2 года назад, меняли  батареи в рамках кап ремонта. В квартире 10 детей!!!!!!!!!!! Проблема не решена, просьба принять меры, темпиратура не повышается. просьба решить общедомовым способом</t>
  </si>
  <si>
    <t>Пятницкая улица, дом 53/18, строение 4</t>
  </si>
  <si>
    <t>4#9044</t>
  </si>
  <si>
    <t>8 (910) 478-70-90</t>
  </si>
  <si>
    <t>Баткаев Джафар Фяритович</t>
  </si>
  <si>
    <t>Заявка создана на основе 09-120-008618/18. Стояки батареи холодные просьба принять меры так как в кв холодно  это не однократное обращение</t>
  </si>
  <si>
    <t>Заявка выполнена: провоздушено .радиаторы прогрелись</t>
  </si>
  <si>
    <t>Светлана Егоровна</t>
  </si>
  <si>
    <t>8 (905) 500-37-37</t>
  </si>
  <si>
    <t>Холов Шоди</t>
  </si>
  <si>
    <t>19.02.2018 с 08:00 по 20:00</t>
  </si>
  <si>
    <t>улица Талалихина, дом 3</t>
  </si>
  <si>
    <t>8 (916) 291-08-40</t>
  </si>
  <si>
    <t>09-119-011873/18. потек кран на батареи. По заявке приходили мастера к жителю, обещали придти сегодня поменять кран. Жителю требуется уйти в аптеку.</t>
  </si>
  <si>
    <t>8 (495) 916-15-15</t>
  </si>
  <si>
    <t>8 (926) 750-23-64</t>
  </si>
  <si>
    <t>житель просит позвонить в 14:00 уточнить приход мастеров.</t>
  </si>
  <si>
    <t>14.02.2018 с 14:00 по 20:00</t>
  </si>
  <si>
    <t>09-119-003875/18</t>
  </si>
  <si>
    <t>Заявка создана на основе 09-119-087829/17. маленькая комната Шум продолжается</t>
  </si>
  <si>
    <t>Ольга Михайловна и Михаил Юрьевич</t>
  </si>
  <si>
    <t>8 (916) 360-44-94</t>
  </si>
  <si>
    <t>Заявка выполнена: ЦО согласно температурному режиму</t>
  </si>
  <si>
    <t>сильный гул в системе отопленя</t>
  </si>
  <si>
    <t>Нижегородская улица, дом 13А</t>
  </si>
  <si>
    <t>марина николаевна</t>
  </si>
  <si>
    <t>8 (915) 326-55-78</t>
  </si>
  <si>
    <t>08.10.2017 с 08:00 по 20:00</t>
  </si>
  <si>
    <t>Заявка выполнена: произведена наладка инженерного оборудования в цтп</t>
  </si>
  <si>
    <t>Жилищно-строительный кооператив «Ярославль»</t>
  </si>
  <si>
    <t>В одной комнате</t>
  </si>
  <si>
    <t>Делегатская улица, дом 16/1</t>
  </si>
  <si>
    <t>332</t>
  </si>
  <si>
    <t>8 (903) 745-93-95</t>
  </si>
  <si>
    <t>батареи холодные и на лестничной клетке</t>
  </si>
  <si>
    <t>РАХИМ</t>
  </si>
  <si>
    <t>8 (495) 681-52-16</t>
  </si>
  <si>
    <t>Шмитовский проезд, дом 42</t>
  </si>
  <si>
    <t>Потаповский переулок, дом 8/12, корпус 1</t>
  </si>
  <si>
    <t>улица Машкова, дом 24</t>
  </si>
  <si>
    <t>улица Чаплыгина, дом 1А, строение 1</t>
  </si>
  <si>
    <t>8 (495) 916-21-21</t>
  </si>
  <si>
    <t>Заявка выполнена: Спуск воздуха на чердаке. ЦО в норме.</t>
  </si>
  <si>
    <t>улица Арбат, дом 9, строение 2</t>
  </si>
  <si>
    <t>Малый Краснопрудный тупик, дом 1, строение 1</t>
  </si>
  <si>
    <t>Множественное обращение по данной проблеме/дефекту</t>
  </si>
  <si>
    <t>улица Рогожский Вал, дом 13, корпус 2</t>
  </si>
  <si>
    <t>Наталья Васильевна</t>
  </si>
  <si>
    <t>Заявка выполнена: На момент проверки отопление в норме.</t>
  </si>
  <si>
    <t>Инна</t>
  </si>
  <si>
    <t>Аварийная служба (Красносельский)</t>
  </si>
  <si>
    <t>Повторное обращение жителя по данной проблеме/дефекту</t>
  </si>
  <si>
    <t>улица Большая Якиманка, дом 19</t>
  </si>
  <si>
    <t>Мукомольный проезд, дом 7, корпус 1</t>
  </si>
  <si>
    <t>8 (903) 185-56-94</t>
  </si>
  <si>
    <t>Аварийное/плановое отключение</t>
  </si>
  <si>
    <t>45з8704</t>
  </si>
  <si>
    <t>Надежда Анатольевна</t>
  </si>
  <si>
    <t>8 (985) 489-24-76</t>
  </si>
  <si>
    <t>улица Красина, дом 7, строение 2</t>
  </si>
  <si>
    <t>Звенигородское шоссе, дом 9/27, строение 1</t>
  </si>
  <si>
    <t>Верхняя Красносельская улица, дом 10, корпус 7А</t>
  </si>
  <si>
    <t>Тихвинский переулок, дом 13</t>
  </si>
  <si>
    <t>улица Земляной Вал, дом 27, строение 1</t>
  </si>
  <si>
    <t>Спартаковская улица, дом 6</t>
  </si>
  <si>
    <t>Валерий Васильевич</t>
  </si>
  <si>
    <t>135</t>
  </si>
  <si>
    <t>РДС Красносельский</t>
  </si>
  <si>
    <t>Мамедов Самир Агабала Оглы</t>
  </si>
  <si>
    <t>александр</t>
  </si>
  <si>
    <t>Владислав</t>
  </si>
  <si>
    <t>Мамацаев Мендибай Алтымышович</t>
  </si>
  <si>
    <t>Отсутствие фактов, бессодержательность</t>
  </si>
  <si>
    <t>Цветной бульвар, дом 25, строение 1</t>
  </si>
  <si>
    <t>Заявка выполнена: Спуск воздуха прогрело</t>
  </si>
  <si>
    <t>109</t>
  </si>
  <si>
    <t>Хабибулин Олег Львович</t>
  </si>
  <si>
    <t>150</t>
  </si>
  <si>
    <t>Якунин Владимир Васильевич</t>
  </si>
  <si>
    <t>ООО "Ремсервис"</t>
  </si>
  <si>
    <t>Гаспарян Маврик Вазгенович</t>
  </si>
  <si>
    <t>Заявка выполнена: развоздушен  стояк ц/о.батареи прогрелись</t>
  </si>
  <si>
    <t>Воробьева Юлия Витальевна</t>
  </si>
  <si>
    <t>Малая Сухаревская площадь, дом 2/4</t>
  </si>
  <si>
    <t>8 (495) 916-23-75</t>
  </si>
  <si>
    <t>Докучаев переулок, дом 17</t>
  </si>
  <si>
    <t>Марченко Владимир Алексеевич</t>
  </si>
  <si>
    <t>Заявка выполнена: Провоздушено.  ЦО восстановлено.</t>
  </si>
  <si>
    <t>по всей квартире</t>
  </si>
  <si>
    <t>121</t>
  </si>
  <si>
    <t>8 (112) 000-00-00</t>
  </si>
  <si>
    <t>Овсянникова Анастасия Валерьевна</t>
  </si>
  <si>
    <t>127</t>
  </si>
  <si>
    <t>Волгоградский проспект, дом 7</t>
  </si>
  <si>
    <t>8 (916) 265-04-21</t>
  </si>
  <si>
    <t>Муслимов Нестан Муслимович</t>
  </si>
  <si>
    <t>улица Сергея Макеева, дом 4</t>
  </si>
  <si>
    <t>Вера Александровна</t>
  </si>
  <si>
    <t>4-й Сыромятнический переулок, дом 3/5, строение 4</t>
  </si>
  <si>
    <t>190</t>
  </si>
  <si>
    <t>Заявка выполнена: ВЫПОЛНЕНО.</t>
  </si>
  <si>
    <t>Бабяк Андрей Васильевич</t>
  </si>
  <si>
    <t>улица Большие Каменщики, дом 8</t>
  </si>
  <si>
    <t>25#825</t>
  </si>
  <si>
    <t>Бауманская улица, дом 58А</t>
  </si>
  <si>
    <t>Удовлетворительно</t>
  </si>
  <si>
    <t>Заявка выполнена: Регулировка стояка ЦО. Батареи греют</t>
  </si>
  <si>
    <t>4-я Тверская-Ямская улица, дом 23</t>
  </si>
  <si>
    <t>Плохо</t>
  </si>
  <si>
    <t>плохо</t>
  </si>
  <si>
    <t>Общество с ограниченной ответственностью «ЖилСтройСервис»</t>
  </si>
  <si>
    <t>Рабочая улица, дом 6, корпус 1</t>
  </si>
  <si>
    <t>8 (916) 806-21-22</t>
  </si>
  <si>
    <t>улица Сергея Макеева, дом 6</t>
  </si>
  <si>
    <t>Бабашов Зульфи</t>
  </si>
  <si>
    <t>в маленькой комнате</t>
  </si>
  <si>
    <t>Большой Симоновский переулок, дом 2</t>
  </si>
  <si>
    <t>Заявка выполнена: Переспуск стояка. ЦО дано</t>
  </si>
  <si>
    <t>улица Пресненский Вал, дом 4/29</t>
  </si>
  <si>
    <t>Кошелева Ольга Петровна</t>
  </si>
  <si>
    <t>По данному типу работ услуги не оказываются</t>
  </si>
  <si>
    <t>Заявка выполнена: спуск воздуха,прогрело</t>
  </si>
  <si>
    <t>174</t>
  </si>
  <si>
    <t>комната</t>
  </si>
  <si>
    <t>Карманицкий переулок, дом 2/5</t>
  </si>
  <si>
    <t>8 (985) 317-03-80</t>
  </si>
  <si>
    <t>Рахматов Вахид</t>
  </si>
  <si>
    <t>Леонтьевский переулок, дом 6, строение 2</t>
  </si>
  <si>
    <t>Новинский бульвар, дом 18Б</t>
  </si>
  <si>
    <t>Борис</t>
  </si>
  <si>
    <t>Смоленская площадь, дом 13/21</t>
  </si>
  <si>
    <t>Лемзякова Светлана Анатольевна</t>
  </si>
  <si>
    <t>Общество с ограниченной ответственностью «Профновации»</t>
  </si>
  <si>
    <t>ООО УК "Профновации"</t>
  </si>
  <si>
    <t>Красногвардейский бульвар, дом 1</t>
  </si>
  <si>
    <t>Русаковская улица, дом 3, строение 1</t>
  </si>
  <si>
    <t>12к2005</t>
  </si>
  <si>
    <t>улица Земляной Вал, дом 23, строение 1</t>
  </si>
  <si>
    <t>Силантьев Игорь Львович</t>
  </si>
  <si>
    <t>Заявка выполнена: Переспущен стояк ЦО-батареи прогрелись.</t>
  </si>
  <si>
    <t>Мельников Денис Эдуардович</t>
  </si>
  <si>
    <t>улица Подвойского, дом 20</t>
  </si>
  <si>
    <t>80в</t>
  </si>
  <si>
    <t>107</t>
  </si>
  <si>
    <t>Павел Борисович</t>
  </si>
  <si>
    <t>226</t>
  </si>
  <si>
    <t>Краснопрудная улица, дом 13</t>
  </si>
  <si>
    <t>8 (499) 264-33-73</t>
  </si>
  <si>
    <t>Волховский переулок, дом 2</t>
  </si>
  <si>
    <t>68#2220</t>
  </si>
  <si>
    <t>8 (985) 121-48-50</t>
  </si>
  <si>
    <t>1-я Миусская улица, дом 24/22, строение 3</t>
  </si>
  <si>
    <t>Александр Иванович</t>
  </si>
  <si>
    <t>Верхняя Красносельская улица, дом 9</t>
  </si>
  <si>
    <t>Сергей Николаевич</t>
  </si>
  <si>
    <t>Большая Грузинская улица, дом 39</t>
  </si>
  <si>
    <t>Наталия Васильевна</t>
  </si>
  <si>
    <t>8 (499) 254-24-93</t>
  </si>
  <si>
    <t>Татьяна Михайловна</t>
  </si>
  <si>
    <t>Малая Калитниковская улица, дом 16</t>
  </si>
  <si>
    <t>Волгоградский проспект, дом 3</t>
  </si>
  <si>
    <t>Заявка выполнена: спуск воздуха ц\о в норме</t>
  </si>
  <si>
    <t>8 (499) 259-43-11</t>
  </si>
  <si>
    <t>Заявка выполнена: провоздушено по стояку. ЦО восстановлено.</t>
  </si>
  <si>
    <t>Татьяна Анатольевна</t>
  </si>
  <si>
    <t>улица Большая Дмитровка, дом 7/5, строение 1</t>
  </si>
  <si>
    <t>8 (495) 690-19-09</t>
  </si>
  <si>
    <t>Заявка выполнена: течь прекратилась.</t>
  </si>
  <si>
    <t>Заявка выполнена: сброс воздуха на чердаке</t>
  </si>
  <si>
    <t>4202</t>
  </si>
  <si>
    <t>Кирилл</t>
  </si>
  <si>
    <t>улица Анны Северьяновой, дом 1/14</t>
  </si>
  <si>
    <t>Турдубаев Эркен</t>
  </si>
  <si>
    <t>180</t>
  </si>
  <si>
    <t>Ирина Ивановна</t>
  </si>
  <si>
    <t>Сибукаева Э.Б. (Диспетчер ОДС)</t>
  </si>
  <si>
    <t>Светлана Михайловна</t>
  </si>
  <si>
    <t>Воропаева Наталья Владимировна</t>
  </si>
  <si>
    <t>Большой Саввинский переулок, дом 3</t>
  </si>
  <si>
    <t>улица Машкова, дом 9, строение 1</t>
  </si>
  <si>
    <t>улица Красная Пресня, дом 36, строение 1</t>
  </si>
  <si>
    <t>улица Большая Якиманка, дом 40, строение 7</t>
  </si>
  <si>
    <t>8 (499) 238-23-58</t>
  </si>
  <si>
    <t>4-я Тверская-Ямская улица, дом 27</t>
  </si>
  <si>
    <t>8 (499) 978-12-74</t>
  </si>
  <si>
    <t>Кристина</t>
  </si>
  <si>
    <t>Большая Татарская улица, дом 30</t>
  </si>
  <si>
    <t>В маленькой комнате.</t>
  </si>
  <si>
    <t>Фрунзенская набережная, дом 54</t>
  </si>
  <si>
    <t>Вадковский переулок, дом 16</t>
  </si>
  <si>
    <t>очень высокая температура батарей просят что бы подъеха специалист и замери температуру, и исправили проблему. составлена по настоянию жителя</t>
  </si>
  <si>
    <t>8 (903) 737-39-97</t>
  </si>
  <si>
    <t>25.02.2018 с 08:00 по 20:00</t>
  </si>
  <si>
    <t>шум в радиаторах на кухне и в одной уомнате</t>
  </si>
  <si>
    <t>Уланский переулок, дом 21, строение 1</t>
  </si>
  <si>
    <t>52в8575</t>
  </si>
  <si>
    <t>8 (916) 112-07-71</t>
  </si>
  <si>
    <t>23.02.2018 с 08:00 по 20:00</t>
  </si>
  <si>
    <t>Заявка выполнена: при проверки шума в радиаторах не обнаружено заявитель в квартиру не пустил</t>
  </si>
  <si>
    <t>в одной из комнат нет отопления, стояки холодные совсем. Подозревают, что соседи из 223 делали ремонт и неправильно установили вентиль. Примите меры . Если теория жителя подтвердится, то необходимо составить акт , чтобы жители 223-й квартиры устранили проблемы.</t>
  </si>
  <si>
    <t>199</t>
  </si>
  <si>
    <t>8 (903) 786-07-07</t>
  </si>
  <si>
    <t>Свяжитесь с жителем, чтобы поставить его в известность. Обязательно</t>
  </si>
  <si>
    <t>20.02.2018 с 08:00 по 20:00</t>
  </si>
  <si>
    <t>Заявка выполнена: Стояк ЦО провоздушен, ЦО восстановлено.</t>
  </si>
  <si>
    <t>Грохольский переулок, дом 8/3, строение 1</t>
  </si>
  <si>
    <t>нет уже полностью отопление , очень холодно в квартирах !</t>
  </si>
  <si>
    <t>Алсу</t>
  </si>
  <si>
    <t>8 (495) 680-67-04</t>
  </si>
  <si>
    <t>в большой комнате плохо отапливаются батареи</t>
  </si>
  <si>
    <t>312</t>
  </si>
  <si>
    <t>Лиля</t>
  </si>
  <si>
    <t>8 (916) 020-86-21</t>
  </si>
  <si>
    <t>В комнате. В квартире маленький ребенок. Очень холодно.</t>
  </si>
  <si>
    <t>переулок Орлово-Давыдовский, дом 3</t>
  </si>
  <si>
    <t>8 (926) 581-25-76</t>
  </si>
  <si>
    <t>Заявка выполнена: преспущен воздух. стояк прогрелся</t>
  </si>
  <si>
    <t>Шахбазов Ариф Агабаба Оглы</t>
  </si>
  <si>
    <t>холодные батареи в кухне ,спальне и ванной.Стояки тоже холодные.</t>
  </si>
  <si>
    <t>Большой Сергиевский переулок, дом 11</t>
  </si>
  <si>
    <t>13К1793</t>
  </si>
  <si>
    <t>8 (916) 101-77-44</t>
  </si>
  <si>
    <t>Заявка выполнена: пуск воздуха</t>
  </si>
  <si>
    <t>8 (495) 608-75-09</t>
  </si>
  <si>
    <t>21.02.2018 с 08:00 по 20:00</t>
  </si>
  <si>
    <t>Заявка выполнена: наладка системы цо, спуск воздуха со стояка, цо в норме</t>
  </si>
  <si>
    <t>Заявка выполнена: Перезапуск стояка.</t>
  </si>
  <si>
    <t>В одной из комнат, выходящей на Красную Пресню, не отапливаются приборы отопления. Просят устранить неполадки.</t>
  </si>
  <si>
    <t>улица Красная Пресня, дом 38</t>
  </si>
  <si>
    <t>104</t>
  </si>
  <si>
    <t>8 (929) 606-88-88</t>
  </si>
  <si>
    <t>стояк гор. батарея еле теплая,в ком. рядом с кухней.</t>
  </si>
  <si>
    <t>улица Трёхгорный Вал, дом 5</t>
  </si>
  <si>
    <t>8 (905) 796-74-43</t>
  </si>
  <si>
    <t>Богословский переулок, дом 16/6, строение 1</t>
  </si>
  <si>
    <t>37в5932</t>
  </si>
  <si>
    <t>8 (977) 941-19-14</t>
  </si>
  <si>
    <t>Богословский переулок, дом 7</t>
  </si>
  <si>
    <t>Зинаида Александровна</t>
  </si>
  <si>
    <t>8 (495) 690-05-92</t>
  </si>
  <si>
    <t>Течет соединение стояка и батареи в комнате</t>
  </si>
  <si>
    <t>Звенигородское шоссе, дом 13</t>
  </si>
  <si>
    <t>8 (965) 112-37-18</t>
  </si>
  <si>
    <t>во всей квартире чуть теплые батареи</t>
  </si>
  <si>
    <t>Большая Никитская улица, дом 49</t>
  </si>
  <si>
    <t>Надежда Алексеевна - консьерж</t>
  </si>
  <si>
    <t>8 (495) 695-89-50</t>
  </si>
  <si>
    <t>в комнате с балконом окнами во двор</t>
  </si>
  <si>
    <t>Большая Грузинская улица, дом 57, строение 1</t>
  </si>
  <si>
    <t>8 (499) 254-50-53</t>
  </si>
  <si>
    <t>24.02.2018 с 08:00 по 20:00</t>
  </si>
  <si>
    <t>Богинский Валентин Федорович</t>
  </si>
  <si>
    <t>15р3084</t>
  </si>
  <si>
    <t>Мила</t>
  </si>
  <si>
    <t>8 (926) 688-76-25</t>
  </si>
  <si>
    <t>в пристройке к дому,обратиться к старшей по дому,позвонить ей,пояснит место и причину</t>
  </si>
  <si>
    <t>Садовая-Кудринская улица, дом 8-10-12, строение 1</t>
  </si>
  <si>
    <t>Алла Евгеньевна - старшая по дому</t>
  </si>
  <si>
    <t>8 (916) 684-57-22</t>
  </si>
  <si>
    <t>В двух комнатах. На чердаке проводились работы после которых ночью батареи были огненно горячие, а утром остыли.</t>
  </si>
  <si>
    <t>46к8552</t>
  </si>
  <si>
    <t>8 (499) 256-40-68</t>
  </si>
  <si>
    <t>Заявка выполнена: спуск воздуха на чердаке</t>
  </si>
  <si>
    <t>В 1 комнате еле теплые батареи</t>
  </si>
  <si>
    <t>Грузинский переулок, дом 10</t>
  </si>
  <si>
    <t>Надежда Николаевна</t>
  </si>
  <si>
    <t>8 (499) 254-93-69</t>
  </si>
  <si>
    <t>22.02.2018 с 08:00 по 20:00</t>
  </si>
  <si>
    <t>новые батареи поставили, течет в одной комнате</t>
  </si>
  <si>
    <t>2к8644</t>
  </si>
  <si>
    <t>Зоя Васильевна</t>
  </si>
  <si>
    <t>8 (499) 256-12-07</t>
  </si>
  <si>
    <t>Татьяна Александровна</t>
  </si>
  <si>
    <t>течь приборе отопления</t>
  </si>
  <si>
    <t>1к0000</t>
  </si>
  <si>
    <t>8 (906) 095-26-65</t>
  </si>
  <si>
    <t>Заявка выполнена: цо в норме.стояк работает</t>
  </si>
  <si>
    <t>еле теплые батареи</t>
  </si>
  <si>
    <t>улица Арбат, дом 20</t>
  </si>
  <si>
    <t>8 (926) 147-96-76</t>
  </si>
  <si>
    <t>Заявка выполнена: При проверке батареи горячие.</t>
  </si>
  <si>
    <t>отключен стояк,нет отопления в ванной комнате.</t>
  </si>
  <si>
    <t>Филипповский переулок, дом 18</t>
  </si>
  <si>
    <t>8 (903) 105-65-96</t>
  </si>
  <si>
    <t>протечка от стояка, стояки в стенах. мокрое пятно на потолке и на стенах. со слов заявителя: течь в отопительной системе</t>
  </si>
  <si>
    <t>Климентовский переулок, дом 6</t>
  </si>
  <si>
    <t>Луиза Александровна</t>
  </si>
  <si>
    <t>8 (495) 953-38-81</t>
  </si>
  <si>
    <t>по всему стояку</t>
  </si>
  <si>
    <t>5-й Монетчиковский переулок, дом 13</t>
  </si>
  <si>
    <t>17к2395</t>
  </si>
  <si>
    <t>8 (495) 959-27-48</t>
  </si>
  <si>
    <t>Заявка выполнена: перезапущен и развоздушен стояк ц/о,ц/о в норме</t>
  </si>
  <si>
    <t>батареи недостаточно горячие . В квартире ХОЛОДНО</t>
  </si>
  <si>
    <t>улица Фадеева, дом 6, строение 1</t>
  </si>
  <si>
    <t>5944</t>
  </si>
  <si>
    <t>Елена Борисовна</t>
  </si>
  <si>
    <t>8 (499) 251-24-83</t>
  </si>
  <si>
    <t>спальня постоянно отключается</t>
  </si>
  <si>
    <t>улица Петровка, дом 17, строение 1</t>
  </si>
  <si>
    <t>8 (903) 797-75-74</t>
  </si>
  <si>
    <t>в одной из комнат ,    и батарея   холодная</t>
  </si>
  <si>
    <t>12б</t>
  </si>
  <si>
    <t>17к5812</t>
  </si>
  <si>
    <t>Елена Федоровна</t>
  </si>
  <si>
    <t>8 (916) 457-59-53</t>
  </si>
  <si>
    <t>очень слабо подается отопление</t>
  </si>
  <si>
    <t>3-й Самотёчный переулок, дом 19</t>
  </si>
  <si>
    <t>8 (903) 191-06-32</t>
  </si>
  <si>
    <t>Заявка выполнена: температура соответствует норме 21 градус</t>
  </si>
  <si>
    <t>в 3х комнатах батареи которые выходят на Комергерский перулок низкая температура и и 2 х комнатах  ина кухне докна во двор низкая темпер отопит приборов.</t>
  </si>
  <si>
    <t>8 (916) 655-55-03</t>
  </si>
  <si>
    <t>Заявка выполнена: Температура ЦО добавлена до нормы 74 градуса.</t>
  </si>
  <si>
    <t>улица Петровка, дом 19, строение 5</t>
  </si>
  <si>
    <t>37а</t>
  </si>
  <si>
    <t>8 (962) 961-26-93</t>
  </si>
  <si>
    <t>Ведищева Л.Е. (Диспетчер ОДС)</t>
  </si>
  <si>
    <t>сигнал</t>
  </si>
  <si>
    <t>Блинов Александр Васильевич</t>
  </si>
  <si>
    <t>3-й день холодные батареи по стояку.</t>
  </si>
  <si>
    <t>улица Малая Дмитровка, дом 4</t>
  </si>
  <si>
    <t>8 (495) 937-56-08</t>
  </si>
  <si>
    <t>отрезали батареи и не поставили назад. холодно</t>
  </si>
  <si>
    <t>Новослободская улица, дом 67/69</t>
  </si>
  <si>
    <t>8 (903) 109-49-91</t>
  </si>
  <si>
    <t>Со слов заявителя:Отключали батареи,не было тепла,возможно завоздушивание .Батареи в ванной горячие,в комнате холодные.</t>
  </si>
  <si>
    <t>Валентина Викторовна</t>
  </si>
  <si>
    <t>Заявка выполнена: Развоздушен стояк ЦО в подвале, прогрелось.</t>
  </si>
  <si>
    <t>Заявка создана на основе 09-120-005923/18. № 09-120-004025/18 три часа и снова холодная. прислать инженера. Ситуация не изменилась батареи холодные.</t>
  </si>
  <si>
    <t>Садовая-Триумфальная улица, дом 4-10</t>
  </si>
  <si>
    <t>024</t>
  </si>
  <si>
    <t>8 (495) 699-47-15</t>
  </si>
  <si>
    <t>Потекла рыжая вода(рыжий сгусток), высохло, но заявитель боится, что батарею может прорвать, необходимо направить мастера для проверки, батарея очень горячая.</t>
  </si>
  <si>
    <t>Новослободская улица, дом 73/68, строение 5</t>
  </si>
  <si>
    <t>207в</t>
  </si>
  <si>
    <t>8 (916) 420-52-96</t>
  </si>
  <si>
    <t>во всей квартире еле теплые отопительные приборы .</t>
  </si>
  <si>
    <t>4-я Тверская-Ямская улица, дом 13</t>
  </si>
  <si>
    <t>6к4996</t>
  </si>
  <si>
    <t>8 (499) 250-24-18</t>
  </si>
  <si>
    <t>Заявка создана на основе 09-120-010777/18. Течь батареи в подъезде, отключен стояк отопления.</t>
  </si>
  <si>
    <t>8 (495) 625-35-16</t>
  </si>
  <si>
    <t>Ханова А.Н. (Диспетчер ОДС)</t>
  </si>
  <si>
    <t>Бекташев Мурат Алимжанович</t>
  </si>
  <si>
    <t>по всей квартире пропало отопление.просят срочно проверить.</t>
  </si>
  <si>
    <t>75к8257</t>
  </si>
  <si>
    <t>8 (499) 241-36-98</t>
  </si>
  <si>
    <t>На кухне и в комнате нет отопления.</t>
  </si>
  <si>
    <t>061</t>
  </si>
  <si>
    <t>Тамара Михайловна</t>
  </si>
  <si>
    <t>8 (499) 242-41-33</t>
  </si>
  <si>
    <t>Шишкин С.М.</t>
  </si>
  <si>
    <t>улица Ефремова, дом 20</t>
  </si>
  <si>
    <t>8 (926) 167-14-09</t>
  </si>
  <si>
    <t>8 (916) 552-83-30</t>
  </si>
  <si>
    <t>житель просит связаться по стоимости и радиатору</t>
  </si>
  <si>
    <t>на кухне верхняя подача горячая,нижняя холодная.</t>
  </si>
  <si>
    <t>улица Хамовнический Вал, дом 2</t>
  </si>
  <si>
    <t>77#6940</t>
  </si>
  <si>
    <t>8 (916) 849-64-18</t>
  </si>
  <si>
    <t>по времени.</t>
  </si>
  <si>
    <t>Заявка выполнена: На момент прихода сантехника дверь никто не открыл, жильцов нету дома</t>
  </si>
  <si>
    <t>Во все квартире</t>
  </si>
  <si>
    <t>8 (985) 256-06-40</t>
  </si>
  <si>
    <t>Заявка выполнена: провоздушен дом на ц.о.радиаторы прогрелись</t>
  </si>
  <si>
    <t>Динамовская улица, дом 9, строение 1</t>
  </si>
  <si>
    <t>8 (495) 676-98-45</t>
  </si>
  <si>
    <t>Жилищно-строительный кооператив «Медик-6»</t>
  </si>
  <si>
    <t>в подъезде на 1 этаже под лестницей, течет кипяток. житель опасается, что батарея прорвет, течь усилится</t>
  </si>
  <si>
    <t>Большая Переяславская улица, дом 3, корпус 2</t>
  </si>
  <si>
    <t>8 (926) 137-88-25</t>
  </si>
  <si>
    <t>в большой комнате по всему стояку!необходима АС</t>
  </si>
  <si>
    <t>Трифоновская улица, дом 61, корпус 1</t>
  </si>
  <si>
    <t>8 (915) 420-40-38</t>
  </si>
  <si>
    <t>непрогрев в большой и маленькой комнате</t>
  </si>
  <si>
    <t>улица Щепкина, дом 64, строение 2</t>
  </si>
  <si>
    <t>8 (903) 731-29-82</t>
  </si>
  <si>
    <t>Заявка выполнена: Включен КЗР в подвале , ЦО восстановлено .</t>
  </si>
  <si>
    <t>Заявка создана на основе 09-131-064444/17. сильный гул в системе отопления</t>
  </si>
  <si>
    <t>Оболенский переулок, дом 3</t>
  </si>
  <si>
    <t>8 (903) 290-12-36</t>
  </si>
  <si>
    <t>Сверху стояк слегка теплый в комнате, отопительные приборы холодные.</t>
  </si>
  <si>
    <t>8 (919) 761-11-79</t>
  </si>
  <si>
    <t>8 (903) 134-58-38</t>
  </si>
  <si>
    <t>Шелепихинское шоссе, дом 11, корпус 2</t>
  </si>
  <si>
    <t>41в7121</t>
  </si>
  <si>
    <t>Виктор Сергеевич</t>
  </si>
  <si>
    <t>8 (499) 259-49-27</t>
  </si>
  <si>
    <t>на основе заявки № 09-119-015208/18; мастера сказали,что сегодня утром прийдут устранять неисправность,житель просит связаться с ним и уточнить время прихода мастера</t>
  </si>
  <si>
    <t>Иерусалимская улица, дом 9</t>
  </si>
  <si>
    <t>8 (903) 711-13-23</t>
  </si>
  <si>
    <t>холодные батареи в одной комнате,стояки скрытые.</t>
  </si>
  <si>
    <t>Бакунинская улица, дом 32-36, корпус 1</t>
  </si>
  <si>
    <t>8 (916) 548-98-96</t>
  </si>
  <si>
    <t>Недостаточная температура радиаторов ЦО на кухне и в маленькой комнате</t>
  </si>
  <si>
    <t>8 (903) 724-78-98</t>
  </si>
  <si>
    <t>Нордгейм И.В. (Диспетчер ОДС)</t>
  </si>
  <si>
    <t>протечка с чердака в комнате,течь сильная,житель думает что прорвало трубу отопления на чердаке</t>
  </si>
  <si>
    <t>9876в</t>
  </si>
  <si>
    <t>8 (925) 176-17-62</t>
  </si>
  <si>
    <t>Большой Трёхгорный переулок, дом 2</t>
  </si>
  <si>
    <t>8 (903) 203-89-81</t>
  </si>
  <si>
    <t>в 1 ой комнате</t>
  </si>
  <si>
    <t>8 (916) 555-11-96</t>
  </si>
  <si>
    <t>сильно течет  Кран перекрыт</t>
  </si>
  <si>
    <t>8 (968) 896-00-95</t>
  </si>
  <si>
    <t>25.02.2018 с 08:00 по 14:00</t>
  </si>
  <si>
    <t>038</t>
  </si>
  <si>
    <t>8 (495) 629-57-20</t>
  </si>
  <si>
    <t>капает батарея , почти течет</t>
  </si>
  <si>
    <t>8 (926) 401-36-85</t>
  </si>
  <si>
    <t>в 1 комнате,со слов жителя:необходимо включить насос</t>
  </si>
  <si>
    <t>Елена Владимировна</t>
  </si>
  <si>
    <t>8 (916) 456-19-22</t>
  </si>
  <si>
    <t>Течь не устранена , Радиаторы не меняли . Мастера сняли без разрешения вентиля с радиаторов и унесли с собой. Заявка создана на основе 09-004-003673/18. организация "Мосгортур" течь радиатора отопления при входе в организацию на 1 этаже .</t>
  </si>
  <si>
    <t>сообщить когда будут мастера , проведение работ и пусть мастера вернут вентиля</t>
  </si>
  <si>
    <t>Зайцев Василий</t>
  </si>
  <si>
    <t>Заявка выполнена: Спуск воздуха системы ц/о, батареи прогрелись.</t>
  </si>
  <si>
    <t>В 2х комнатах нет отопления.</t>
  </si>
  <si>
    <t>УК «ЖилСтандарт»</t>
  </si>
  <si>
    <t>25.02.2018 21:22</t>
  </si>
  <si>
    <t>Заявка выполнена: развоздушена система ц.о. тепло дано</t>
  </si>
  <si>
    <t>срочно исправить маленькие дети</t>
  </si>
  <si>
    <t>Гончарная улица, дом 5</t>
  </si>
  <si>
    <t>8 (903) 743-41-79</t>
  </si>
  <si>
    <t>25.02.2018 20:30</t>
  </si>
  <si>
    <t>Сенина Любовь Викторовна</t>
  </si>
  <si>
    <t>186</t>
  </si>
  <si>
    <t>147к8841</t>
  </si>
  <si>
    <t>8 (916) 411-19-98</t>
  </si>
  <si>
    <t>25.02.2018 20:23</t>
  </si>
  <si>
    <t>Заявка выполнена: течь батареи в комнате перекрыт кран на батарею.течь прекращена</t>
  </si>
  <si>
    <t>Заявка выполнена: сброс воздуха</t>
  </si>
  <si>
    <t>в коридоре в туалете</t>
  </si>
  <si>
    <t>8 (919) 762-01-82</t>
  </si>
  <si>
    <t>26.02.2018 19:06</t>
  </si>
  <si>
    <t>Заявка выполнена: добавление параметров Ц/О восстановлено</t>
  </si>
  <si>
    <t>Во всей квартире прохладные батареи</t>
  </si>
  <si>
    <t>Филипповский переулок, дом 7</t>
  </si>
  <si>
    <t>8 (915) 335-44-89</t>
  </si>
  <si>
    <t>25.02.2018 20:03</t>
  </si>
  <si>
    <t>Заявка выполнена: Произведена наладка системы ЦО. ЦО восстановлено.</t>
  </si>
  <si>
    <t>Заявка передана на исполнение: ПАО "МОЭК"</t>
  </si>
  <si>
    <t>В некоторых квартирах очень горячие батареи</t>
  </si>
  <si>
    <t>2-я Брестская улица, дом 43</t>
  </si>
  <si>
    <t>правление совета дома Любовь Владимировна</t>
  </si>
  <si>
    <t>8 (499) 251-77-58</t>
  </si>
  <si>
    <t>высокой температуры отопления в некоторых квартирах</t>
  </si>
  <si>
    <t>25.02.2018 18:47</t>
  </si>
  <si>
    <t>Заявка выполнена: Тем-ра в батареях ЦО регулируется согласно тем-ре наружного воздуха автоматически</t>
  </si>
  <si>
    <t>все батареи слабо греют</t>
  </si>
  <si>
    <t>8 (926) 266-08-92</t>
  </si>
  <si>
    <t>25.02.2018 19:17</t>
  </si>
  <si>
    <t>Заявка выполнена: Исполнитель Ефремов. На момент проверки -радиаторы в квартире прогреваются в соответствии с температурным графиком ПАО "МОЭК"</t>
  </si>
  <si>
    <t>Фрунзенская набережная, дом 48</t>
  </si>
  <si>
    <t>в29в4241в</t>
  </si>
  <si>
    <t>8 (985) 113-78-79</t>
  </si>
  <si>
    <t>оплаты</t>
  </si>
  <si>
    <t>25.02.2018 18:26</t>
  </si>
  <si>
    <t>Заявка выполнена: Подтянута гайка на приборе ЦО.Течь устранена.</t>
  </si>
  <si>
    <t>переулок Васнецова, дом 3</t>
  </si>
  <si>
    <t>Елена Алексеевна</t>
  </si>
  <si>
    <t>8 (903) 972-07-06</t>
  </si>
  <si>
    <t>В квартире холодно, просьба принять меры.</t>
  </si>
  <si>
    <t>Богословский переулок, дом 3</t>
  </si>
  <si>
    <t>16к8098</t>
  </si>
  <si>
    <t>8 (985) 233-29-44</t>
  </si>
  <si>
    <t>Ромашевский Станислав Игоревич</t>
  </si>
  <si>
    <t>25.02.2018 18:03</t>
  </si>
  <si>
    <t>Заявка выполнена: При проверке Ц/О в норме.</t>
  </si>
  <si>
    <t>25.02.2018 18:19</t>
  </si>
  <si>
    <t>Сильная течь в приборе отопления в родеаторе гдебыла спайка двойного соединения.</t>
  </si>
  <si>
    <t>2846</t>
  </si>
  <si>
    <t>8 (915) 031-25-01</t>
  </si>
  <si>
    <t>25.02.2018 17:43</t>
  </si>
  <si>
    <t>Заявка выполнена: Перекрыт радиатор отопления. Течь устранена.</t>
  </si>
  <si>
    <t>после отключения</t>
  </si>
  <si>
    <t>Нижняя Красносельская улица, дом 28</t>
  </si>
  <si>
    <t>Мирина</t>
  </si>
  <si>
    <t>8 (962) 963-96-76</t>
  </si>
  <si>
    <t>25.02.2018 17:52</t>
  </si>
  <si>
    <t>Заявка выполнена: Воздух стравлен. Температурный режим восстановлен.</t>
  </si>
  <si>
    <t>Товарищество собственников жилья «Елоховское»</t>
  </si>
  <si>
    <t>в большой комнате, под окном,На соеденение трубы с краном.(проржавевшое место)</t>
  </si>
  <si>
    <t>Спартаковская улица, дом 4, строение 1</t>
  </si>
  <si>
    <t>22к охран</t>
  </si>
  <si>
    <t>8 (916) 179-12-26</t>
  </si>
  <si>
    <t>25.02.2018 17:29</t>
  </si>
  <si>
    <t>Заявка выполнена: Подтяжка "американки" на радиаторе ЦО.</t>
  </si>
  <si>
    <t>21к</t>
  </si>
  <si>
    <t>Надежда Констиновна</t>
  </si>
  <si>
    <t>8 (495) 690-41-42</t>
  </si>
  <si>
    <t>27.02.2018 16:31</t>
  </si>
  <si>
    <t>Заявка выполнена: Температура на дом подается согласно температурному графику 80/62, давление 4,6/4,2. Заявитель дверь не открыла, проверить приборы отопления в квартире нет возможности. Проверена квартира №23 по стояку, жалоб на отопление нет.</t>
  </si>
  <si>
    <t>не прогревается батарея в большой комнате</t>
  </si>
  <si>
    <t>улица Бахрушина, дом 4, строение 1</t>
  </si>
  <si>
    <t>8 (495) 953-35-56</t>
  </si>
  <si>
    <t>25.02.2018 17:58</t>
  </si>
  <si>
    <t>Заявка выполнена: развоздушена батарея. тепло восстановлено.</t>
  </si>
  <si>
    <t>Нижняя Красносельская улица, дом 34/16</t>
  </si>
  <si>
    <t>8 (916) 811-80-68</t>
  </si>
  <si>
    <t>25.02.2018 15:46</t>
  </si>
  <si>
    <t>Шкорина А А</t>
  </si>
  <si>
    <t>Заявка создана на основе 09-120-002749/18. не прогрев отопительных приборов. ДС: Дозвон 2. В квартире стояк холодный. В квартиру житель просит не подыматься.</t>
  </si>
  <si>
    <t>Тверская улица, дом 17</t>
  </si>
  <si>
    <t>8 (903) 184-32-72</t>
  </si>
  <si>
    <t>25.02.2018 18:51</t>
  </si>
  <si>
    <t>Заявка выполнена: спущен воздух радиаторы греют</t>
  </si>
  <si>
    <t>код от калитки  2424</t>
  </si>
  <si>
    <t>улица Земляной Вал, дом 34, строение 4</t>
  </si>
  <si>
    <t>10к0838</t>
  </si>
  <si>
    <t>8 (905) 534-90-47</t>
  </si>
  <si>
    <t>25.02.2018 17:34</t>
  </si>
  <si>
    <t>Заявка выполнена: Регулировка давления,батареи прогрелись,информация заявителя.</t>
  </si>
  <si>
    <t>в спальной комнате(малая жилая комната).</t>
  </si>
  <si>
    <t>Волгоградский проспект, дом 22</t>
  </si>
  <si>
    <t>8 (985) 414-80-49</t>
  </si>
  <si>
    <t>25.02.2018 18:57</t>
  </si>
  <si>
    <t>Заявка выполнена: на момент проверки посторонних звуков в кв-ре не обнаружено</t>
  </si>
  <si>
    <t>Заявка выполнена: Сброшен воздух из с-мы ЦО. Температурный режим восстановлен.</t>
  </si>
  <si>
    <t>в одной комнате батареи холодные</t>
  </si>
  <si>
    <t>27.02.2018 18:00</t>
  </si>
  <si>
    <t>Заявка выполнена: пер в Моэк - подпитали и развоздушили  систему ЦО прогрелось</t>
  </si>
  <si>
    <t>Заявка выполнена: произведён сброс воздуха</t>
  </si>
  <si>
    <t>8 (495) 691-88-37</t>
  </si>
  <si>
    <t>8 (925) 801-20-29</t>
  </si>
  <si>
    <t>25.02.2018 14:14</t>
  </si>
  <si>
    <t>Памазуева Елена Ивановна</t>
  </si>
  <si>
    <t>в 2  комнатах и стояк и батаоеи холодные</t>
  </si>
  <si>
    <t>25.02.2018 15:00</t>
  </si>
  <si>
    <t>Заявка выполнена: на время проверки отопление внорме</t>
  </si>
  <si>
    <t>нежилое помещение, вход рядом со 2-м подъездом: в комнате течет труба идущая к батарее. на месте не находятся, просьба заранее связаться чтобы подошли</t>
  </si>
  <si>
    <t>Большая Декабрьская улица, дом 6</t>
  </si>
  <si>
    <t>8 (999) 555-37-58</t>
  </si>
  <si>
    <t>не менее чем за час сообщить о приходе мастера</t>
  </si>
  <si>
    <t>Арапов Сергей</t>
  </si>
  <si>
    <t>25.02.2018 18:44</t>
  </si>
  <si>
    <t>Заявка выполнена: Подтяжка гайки на стояке ЦО. Течь устранена.</t>
  </si>
  <si>
    <t>В одной комнате батареи холодные</t>
  </si>
  <si>
    <t>Донская улица, дом 16</t>
  </si>
  <si>
    <t>19в</t>
  </si>
  <si>
    <t>8 (916) 770-78-09</t>
  </si>
  <si>
    <t>25.02.2018 16:23</t>
  </si>
  <si>
    <t>Заявка выполнена: сброс воздуха со стояка ЦО на чердаке.</t>
  </si>
  <si>
    <t>высокая температура отопительных приборов почти 100 гр,</t>
  </si>
  <si>
    <t>улица Павла Андреева, дом 28, корпус 5</t>
  </si>
  <si>
    <t>423</t>
  </si>
  <si>
    <t>22а</t>
  </si>
  <si>
    <t>8 (916) 134-75-25</t>
  </si>
  <si>
    <t>ОАО "МОЭК" 20 ФИЛИАЛ</t>
  </si>
  <si>
    <t>26.02.2018 06:43</t>
  </si>
  <si>
    <t>Заявка выполнена: Параметры соответствуют режимной карте</t>
  </si>
  <si>
    <t>25.02.2018 16:58</t>
  </si>
  <si>
    <t>еле теплые   батареи  во  все  квартире</t>
  </si>
  <si>
    <t>Карманицкий переулок, дом 3А, строение 3</t>
  </si>
  <si>
    <t>Зуля</t>
  </si>
  <si>
    <t>8 (905) 720-06-06</t>
  </si>
  <si>
    <t>25.02.2018 17:25</t>
  </si>
  <si>
    <t>Заявка выполнена: Регулировка давления,батареи прогрелись,информация жильца.</t>
  </si>
  <si>
    <t>просят только Витания, течет  кран на батарее</t>
  </si>
  <si>
    <t>8 (495) 917-26-14</t>
  </si>
  <si>
    <t>8 (909) 979-29-58</t>
  </si>
  <si>
    <t>27.02.2018 12:32</t>
  </si>
  <si>
    <t>Заявка выполнена: 27.02.18 -09.00 - набивка сальника на кране ц.о, течь устранена. Сантехники Терентьев, Струков</t>
  </si>
  <si>
    <t>8 (926) 208-94-53</t>
  </si>
  <si>
    <t>Заявка выполнена: 15:00 - замена спускного крана - течь прекратилась .</t>
  </si>
  <si>
    <t>в кухне, по настоянию жителя, звонила в префектура</t>
  </si>
  <si>
    <t>Большая Пироговская улица, дом 53</t>
  </si>
  <si>
    <t>Алла Львовна</t>
  </si>
  <si>
    <t>8 (499) 246-75-62</t>
  </si>
  <si>
    <t>25.02.2018 12:41</t>
  </si>
  <si>
    <t>непрогрев во всей квартире</t>
  </si>
  <si>
    <t>Нелля</t>
  </si>
  <si>
    <t>8 (917) 542-67-02</t>
  </si>
  <si>
    <t>25.02.2018 13:51</t>
  </si>
  <si>
    <t>Заявка выполнена: Спуск воздуха,ЦО прогрелось</t>
  </si>
  <si>
    <t>в большой комнате холодные</t>
  </si>
  <si>
    <t>улица Казакова, дом 27</t>
  </si>
  <si>
    <t>8 (916) 603-90-93</t>
  </si>
  <si>
    <t>25.02.2018 14:07</t>
  </si>
  <si>
    <t>Заявка выполнена: Спуск воздуха с радиаторов Ц/О в квартире. Радиаторы прогрелись.</t>
  </si>
  <si>
    <t>Просим ДС оставить информацию об отключениях</t>
  </si>
  <si>
    <t>улица Маши Порываевой, дом 38</t>
  </si>
  <si>
    <t>8 (495) 608-11-23</t>
  </si>
  <si>
    <t>25.02.2018 18:28</t>
  </si>
  <si>
    <t>Заявка выполнена: Произведена регулировка в ЦТП работниками ООО"МОЭК", температура и давление в норме. Заявители проинформированы.</t>
  </si>
  <si>
    <t>на кухне в трубе отопления.</t>
  </si>
  <si>
    <t>Новорогожская улица, дом 36</t>
  </si>
  <si>
    <t>8 (977) 259-62-90</t>
  </si>
  <si>
    <t>25.02.2018 13:29</t>
  </si>
  <si>
    <t>Заявка выполнена: Временно, установлен хомут на трубе отопления, течь устранена.</t>
  </si>
  <si>
    <t>в подъезде на 6 этаже напротив грузового лифта</t>
  </si>
  <si>
    <t>Большая Андроньевская улица, дом 20</t>
  </si>
  <si>
    <t>473</t>
  </si>
  <si>
    <t>8 (929) 543-12-92</t>
  </si>
  <si>
    <t>25.02.2018 17:42</t>
  </si>
  <si>
    <t>Заявка выполнена: Произведены сварочные работы  на ЦО капитальщиками "Главспецстрой" Течь устранена.</t>
  </si>
  <si>
    <t>Нет отопления в солоне. Трубы ледяные . Заявитель просит мастеров прийти в салон проверить батареи</t>
  </si>
  <si>
    <t>Русаковская улица, дом 7, строение 3</t>
  </si>
  <si>
    <t>Малика</t>
  </si>
  <si>
    <t>8 (499) 264-25-34</t>
  </si>
  <si>
    <t>8 (969) 110-00-05</t>
  </si>
  <si>
    <t>25.02.2018 13:36</t>
  </si>
  <si>
    <t>Заявка выполнена: Провоздушена система ЦО в подвале .Стояки и радиаторы прогрелись.</t>
  </si>
  <si>
    <t>Пушкарёв переулок, дом 10</t>
  </si>
  <si>
    <t>между 4 и 5 эт. в подъезде</t>
  </si>
  <si>
    <t>8 (903) 687-64-19</t>
  </si>
  <si>
    <t>ЧЫРМАШОВ НУРБЕК КАЗАКБАЕВИЧ</t>
  </si>
  <si>
    <t>25.02.2018 13:05</t>
  </si>
  <si>
    <t>Заявка выполнена: Произведена подтяжка контрогайки на подводке к радиатору ц/о. Течь устранена</t>
  </si>
  <si>
    <t>Уланский переулок, дом 21, строение 2</t>
  </si>
  <si>
    <t>Альбина Фердинадовна</t>
  </si>
  <si>
    <t>8 (915) 351-05-24</t>
  </si>
  <si>
    <t>25.02.2018 13:00</t>
  </si>
  <si>
    <t>Заявка выполнена: Провоздушено, со слов заявителя радиаторы на кухне прогреваются.Имеется расписка.</t>
  </si>
  <si>
    <t>подтекает батарея в комнате</t>
  </si>
  <si>
    <t>Семёновская набережная, дом 3/1, корпус 7</t>
  </si>
  <si>
    <t>8 (916) 935-76-30</t>
  </si>
  <si>
    <t>25.02.2018 12:05</t>
  </si>
  <si>
    <t>Заявка выполнена: Подтянута контро-гайка на батарее Ц.О. Течь устранена.</t>
  </si>
  <si>
    <t>Усачёва улица, дом 29, корпус 8</t>
  </si>
  <si>
    <t>429</t>
  </si>
  <si>
    <t>8 (916) 124-32-75</t>
  </si>
  <si>
    <t>Турсуналиев Э.</t>
  </si>
  <si>
    <t>25.02.2018 12:32</t>
  </si>
  <si>
    <t>Заявка выполнена: подтянута гайка на подводке к батареи течь устранена</t>
  </si>
  <si>
    <t>в 1 комнате батарея холодная, стояк горячий.</t>
  </si>
  <si>
    <t>Краснопрудная улица, дом 22-24</t>
  </si>
  <si>
    <t>137</t>
  </si>
  <si>
    <t>137к4438</t>
  </si>
  <si>
    <t>8 (916) 629-95-13</t>
  </si>
  <si>
    <t>25.02.2018 13:06</t>
  </si>
  <si>
    <t>Большая Переяславская улица, дом 19</t>
  </si>
  <si>
    <t>62в</t>
  </si>
  <si>
    <t>виктория</t>
  </si>
  <si>
    <t>8 (963) 927-82-73</t>
  </si>
  <si>
    <t>25.02.2018 12:46</t>
  </si>
  <si>
    <t>Заявка выполнена: В квартире 66 открыт кран на перемычке .ЦО восстановлено .</t>
  </si>
  <si>
    <t>улица Климашкина, дом 10</t>
  </si>
  <si>
    <t>8 (926) 097-45-67</t>
  </si>
  <si>
    <t>25.02.2018 16:01</t>
  </si>
  <si>
    <t>Заявка выполнена: Батареи ЦО в квартире полностью прогрелись. У заявителя нет претензий.</t>
  </si>
  <si>
    <t>На кухне капает батарея .</t>
  </si>
  <si>
    <t>7#8181</t>
  </si>
  <si>
    <t>8 (499) 256-53-92</t>
  </si>
  <si>
    <t>25.02.2018 13:10</t>
  </si>
  <si>
    <t>Заявка выполнена: Перепакована гайка сгона на ЦО. Течь прекращена.</t>
  </si>
  <si>
    <t>во всей квартире холодные батареи</t>
  </si>
  <si>
    <t>Малый Могильцевский переулок, дом 4Б</t>
  </si>
  <si>
    <t>8 (926) 286-23-10</t>
  </si>
  <si>
    <t>25.02.2018 11:33</t>
  </si>
  <si>
    <t>Малый Ивановский переулок, дом 6/5, строение 1</t>
  </si>
  <si>
    <t>Иулия</t>
  </si>
  <si>
    <t>8 (985) 294-56-43</t>
  </si>
  <si>
    <t>25.02.2018 14:19</t>
  </si>
  <si>
    <t>Заявка выполнена: Заявитель устранил проблему самостоятельно.</t>
  </si>
  <si>
    <t>течет в комнате с потолка горячая вода , скорее всего отопление . Оператор 112, №544</t>
  </si>
  <si>
    <t>реш7459</t>
  </si>
  <si>
    <t>8 (926) 225-64-20</t>
  </si>
  <si>
    <t>25.02.2018 18:54</t>
  </si>
  <si>
    <t>Заявка выполнена: Замена участка трубы цо,течь устранена</t>
  </si>
  <si>
    <t>в комнате прорыв трубы отопления</t>
  </si>
  <si>
    <t>улица Плющиха, дом 58</t>
  </si>
  <si>
    <t>8 (906) 034-85-55</t>
  </si>
  <si>
    <t>стоимости</t>
  </si>
  <si>
    <t>25.02.2018 10:08</t>
  </si>
  <si>
    <t>Заявка выполнена: Перекрыт кран на батарею,течь устранена.</t>
  </si>
  <si>
    <t>В двух комнатах</t>
  </si>
  <si>
    <t>Подсосенский переулок, дом 9</t>
  </si>
  <si>
    <t>Валентина Павловна</t>
  </si>
  <si>
    <t>8 (495) 917-28-11</t>
  </si>
  <si>
    <t>25.02.2018 10:28</t>
  </si>
  <si>
    <t>недостаточно теплые батареи, просят прибавить, в квартире холодно</t>
  </si>
  <si>
    <t>антонина васильевна</t>
  </si>
  <si>
    <t>25.02.2018 12:56</t>
  </si>
  <si>
    <t>Заявка выполнена: В ЦТП отрегулирована температура на ЦО .со слов заявителя радиаторы прогрелись</t>
  </si>
  <si>
    <t>улица Плющиха, дом 55, строение 1</t>
  </si>
  <si>
    <t>38одноврем</t>
  </si>
  <si>
    <t>8 (903) 111-19-77</t>
  </si>
  <si>
    <t>25.02.2018 12:09</t>
  </si>
  <si>
    <t>Заявка выполнена: установлены краны,система ц.о запущена-течь устранена(требуется замена батареи-12 секций)</t>
  </si>
  <si>
    <t>Заявка выполнена: регулировка параметров ц/о на дом. Температура ц/о в норме. Жалоб нет.</t>
  </si>
  <si>
    <t>средняя комната хол.стояк</t>
  </si>
  <si>
    <t>3-я Фрунзенская улица, дом 4</t>
  </si>
  <si>
    <t>8 (917) 552-33-64</t>
  </si>
  <si>
    <t>25.02.2018 11:04</t>
  </si>
  <si>
    <t>Заявка выполнена: Развоздушен стояк цо. Отопление в норме.</t>
  </si>
  <si>
    <t>Общество с ограниченной ответственностью «Управляющая компания «Красное село»</t>
  </si>
  <si>
    <t>большая комната.отопительный прибор и стояк - холодный</t>
  </si>
  <si>
    <t>Большой Сергиевский переулок, дом 9</t>
  </si>
  <si>
    <t>8 (495) 628-43-38</t>
  </si>
  <si>
    <t>25.02.2018 09:09</t>
  </si>
  <si>
    <t>Бакоев Никита Иванович</t>
  </si>
  <si>
    <t>сильно стучат батареи, жители проти в квартире мастеров.</t>
  </si>
  <si>
    <t>Большой Сухаревский переулок, дом 18</t>
  </si>
  <si>
    <t>8 (916) 182-93-19</t>
  </si>
  <si>
    <t>26.02.2018 08:42</t>
  </si>
  <si>
    <t>Москалева Татьяна Васильевна</t>
  </si>
  <si>
    <t>со слов жителя на кухне батарея горячая , в двух комнатах батареи холодные,стояки холодные</t>
  </si>
  <si>
    <t>Горлов тупик, дом 13, строение 1</t>
  </si>
  <si>
    <t>8 (903) 158-01-92</t>
  </si>
  <si>
    <t>25.02.2018 17:08</t>
  </si>
  <si>
    <t>Заявка выполнена: Регулировка параметров ЦТП, отопление в норме.</t>
  </si>
  <si>
    <t>Житель жалуется на теплые(не горячие ) батареи в квартире.</t>
  </si>
  <si>
    <t>Самотёчная улица, дом 11</t>
  </si>
  <si>
    <t>0210в</t>
  </si>
  <si>
    <t>8 (495) 681-75-47</t>
  </si>
  <si>
    <t>25.02.2018 12:43</t>
  </si>
  <si>
    <t>Заявка выполнена: было передано в МОЭК. температуру подняли до установленной.</t>
  </si>
  <si>
    <t>Заявка создана на основе 09-120-012648/18. срочно а/с</t>
  </si>
  <si>
    <t>улица Петровка, дом 26, строение 2</t>
  </si>
  <si>
    <t>8 (916) 298-57-79</t>
  </si>
  <si>
    <t>Корнева А.Е. (Диспетчер ОДС)</t>
  </si>
  <si>
    <t>25.02.2018 11:00</t>
  </si>
  <si>
    <t>Заявка выполнена: Подтяжка контрагайки на ц.о, течь устранена. Бесплатно</t>
  </si>
  <si>
    <t>Средний Тишинский переулок, дом 3</t>
  </si>
  <si>
    <t>8 (905) 547-15-93</t>
  </si>
  <si>
    <t>25.02.2018 09:41</t>
  </si>
  <si>
    <t>холодные</t>
  </si>
  <si>
    <t>Большая Грузинская улица, дом 37</t>
  </si>
  <si>
    <t>4к1239</t>
  </si>
  <si>
    <t>8 (903) 298-98-11</t>
  </si>
  <si>
    <t>25.02.2018 10:24</t>
  </si>
  <si>
    <t>Краснопрудная улица, дом 22А</t>
  </si>
  <si>
    <t>8 (985) 956-29-35</t>
  </si>
  <si>
    <t>АС МОЭК</t>
  </si>
  <si>
    <t>24.02.2018 23:02</t>
  </si>
  <si>
    <t>Заявка выполнена: неисправность устранена,ЦО восстановлено</t>
  </si>
  <si>
    <t>следы ржавчины,  вздулась краска, на стыке соединения батареи и стояка,  не уверенны  есть ли свищ, течи нет</t>
  </si>
  <si>
    <t>Рубцовская набережная, дом 2, корпус 1</t>
  </si>
  <si>
    <t>8 (916) 932-29-49</t>
  </si>
  <si>
    <t>предварительно перед приходом</t>
  </si>
  <si>
    <t>25.02.2018 с 11:00 по 20:00</t>
  </si>
  <si>
    <t>25.02.2018 11:22</t>
  </si>
  <si>
    <t>Заявка выполнена: на момент проверке течи не обнаружено</t>
  </si>
  <si>
    <t>еле теплые. в офисных помещениях холодно</t>
  </si>
  <si>
    <t>Большой Афанасьевский переулок, дом 3, строение 3</t>
  </si>
  <si>
    <t>кн. Боровский Бродский</t>
  </si>
  <si>
    <t>8 (985) 611-57-88</t>
  </si>
  <si>
    <t>25.02.2018 14:16</t>
  </si>
  <si>
    <t>Заявка выполнена: добавлена темпер.на ц.о. тепло дано</t>
  </si>
  <si>
    <t>гвс льеться</t>
  </si>
  <si>
    <t>Зоологическая улица, дом 2</t>
  </si>
  <si>
    <t>алена</t>
  </si>
  <si>
    <t>8 (926) 978-95-79</t>
  </si>
  <si>
    <t>24.02.2018 22:16</t>
  </si>
  <si>
    <t>Пушкарёв переулок, дом 18</t>
  </si>
  <si>
    <t>Рыбников переулок, дом 13/3</t>
  </si>
  <si>
    <t>8 (909) 948-48-31</t>
  </si>
  <si>
    <t>24.02.2018 21:48</t>
  </si>
  <si>
    <t>Заявка выполнена: перекрыты краны на радиатор. Течь временно устранена.</t>
  </si>
  <si>
    <t>Во всем подъезде холодные батареи на лестничных клетках</t>
  </si>
  <si>
    <t>25.02.2018 13:43</t>
  </si>
  <si>
    <t>Заявка выполнена: Спуск воздуха ц.о,в норме</t>
  </si>
  <si>
    <t>Дмитровский переулок, дом 2, строение 1</t>
  </si>
  <si>
    <t>8 (917) 515-92-81</t>
  </si>
  <si>
    <t>24.02.2018 20:46</t>
  </si>
  <si>
    <t>Заявка выполнена: Течь секции алюминиевого радиатора. Радиатор перекрыт.</t>
  </si>
  <si>
    <t>3-й Красносельский переулок, дом 6</t>
  </si>
  <si>
    <t>22реш3095</t>
  </si>
  <si>
    <t>8 (499) 264-59-25</t>
  </si>
  <si>
    <t>24.02.2018 21:12</t>
  </si>
  <si>
    <t>Заявка выполнена: произведена замена вентиля на радиаторе. Течь устранена.</t>
  </si>
  <si>
    <t>Заявка создана на основе 09-119-004841/18. Организация  магазин  " Винотека симпл вайн". За тепловой завесой у двери течь, просьба прийти мастера.</t>
  </si>
  <si>
    <t>Гончарный проезд, дом 8/40</t>
  </si>
  <si>
    <t>8 (905) 502-63-72</t>
  </si>
  <si>
    <t>24.02.2018 19:17</t>
  </si>
  <si>
    <t>Заявка выполнена: перекрыт радиатор, течь устранена</t>
  </si>
  <si>
    <t>улица Талалихина, дом 2/1, корпус 1</t>
  </si>
  <si>
    <t>Зухра</t>
  </si>
  <si>
    <t>8 (916) 401-96-49</t>
  </si>
  <si>
    <t>24.02.2018 19:51</t>
  </si>
  <si>
    <t>Заявка выполнена: разваздушен стояки цо</t>
  </si>
  <si>
    <t>Заявка создана на основе 09-007-011336/18. комната холодная Проблема возобновилась. Житель просил указать информацию, что многократно обращался с данной проблемой. Меры по устранению проблемы, помогают лишь на короткий промежуток времени, после чего проблема возобновляется. Житель просит выяснить причину, по которой проблема часто повторяется и исправить данную проблему основательно</t>
  </si>
  <si>
    <t>9876</t>
  </si>
  <si>
    <t>24.02.2018 21:03</t>
  </si>
  <si>
    <t>Заявка выполнена: Включена автоматика в бойлерной, радиаторы прогрелись</t>
  </si>
  <si>
    <t>стояки холодные, батареи ледяные</t>
  </si>
  <si>
    <t>8 (985) 718-70-70</t>
  </si>
  <si>
    <t>24.02.2018 17:56</t>
  </si>
  <si>
    <t>холодные батареи в большой комнате</t>
  </si>
  <si>
    <t>Бакунинская улица, дом 43-55</t>
  </si>
  <si>
    <t>261</t>
  </si>
  <si>
    <t>8 (499) 265-26-19</t>
  </si>
  <si>
    <t>24.02.2018 18:43</t>
  </si>
  <si>
    <t>Заявка выполнена: Прогон стояка ц/о. Прогрелось.</t>
  </si>
  <si>
    <t>Неоднократное обращение, по стояку одной из комнат хололдные батареи.</t>
  </si>
  <si>
    <t>8 (916) 985-94-90</t>
  </si>
  <si>
    <t>24.02.2018 18:42</t>
  </si>
  <si>
    <t>8 (495) 632-91-46</t>
  </si>
  <si>
    <t>24.02.2018 17:10</t>
  </si>
  <si>
    <t>улица Антонова-Овсеенко, дом 2, строение 1</t>
  </si>
  <si>
    <t>43В4910</t>
  </si>
  <si>
    <t>ЛЮДМИЛА ВАСИЛЬЕВНА</t>
  </si>
  <si>
    <t>8 (916) 313-23-56</t>
  </si>
  <si>
    <t>Заявка выполнена: течь радиатора между секциями течь незначительное требуется замена радиатора краны на радиатор перекрыты</t>
  </si>
  <si>
    <t>Полностью не отапливается квартира - стояки и батареи холодные.</t>
  </si>
  <si>
    <t>Татарская улица, дом 14</t>
  </si>
  <si>
    <t>8 (495) 959-20-59</t>
  </si>
  <si>
    <t>Сусалев Александр Юрьевич</t>
  </si>
  <si>
    <t>24.02.2018 18:24</t>
  </si>
  <si>
    <t>Заявка выполнена: Наладочные работы на стояках ЦО.  ЦО в норме</t>
  </si>
  <si>
    <t>Надежда Петровна</t>
  </si>
  <si>
    <t>8 (495) 953-21-19</t>
  </si>
  <si>
    <t>24.02.2018 18:07</t>
  </si>
  <si>
    <t>Заявка выполнена: Перепущен стояк.</t>
  </si>
  <si>
    <t>со слов жителя температура в квартире выше нормы</t>
  </si>
  <si>
    <t>улица Подвойского, дом 26</t>
  </si>
  <si>
    <t>евгшений</t>
  </si>
  <si>
    <t>8 (929) 969-36-37</t>
  </si>
  <si>
    <t>Зарипов Ильяс</t>
  </si>
  <si>
    <t>24.02.2018 18:32</t>
  </si>
  <si>
    <t>Заявка выполнена: Температура соответствует параметрам.</t>
  </si>
  <si>
    <t>ДС: заявка создана по требованию жильца . житель предупрежден что нужно обращаться в жилищную инспекцию округа.сильно раскалены батареи.</t>
  </si>
  <si>
    <t>улица Красная Пресня, дом 23, корпус Б, строение 1</t>
  </si>
  <si>
    <t>319</t>
  </si>
  <si>
    <t>8 (499) 252-47-26</t>
  </si>
  <si>
    <t>24.02.2018 20:34</t>
  </si>
  <si>
    <t>Заявка выполнена: параметры 76-58 , давления 6,5-6,0</t>
  </si>
  <si>
    <t>нет отопления во всей квартире</t>
  </si>
  <si>
    <t>Большой Сергиевский переулок, дом 15</t>
  </si>
  <si>
    <t>8 (903) 776-40-40</t>
  </si>
  <si>
    <t>24.02.2018 16:37</t>
  </si>
  <si>
    <t>шум батареи и звук такой как будто сливают воду , шумит прилично . Просьба разобраться</t>
  </si>
  <si>
    <t>Международная улица, дом 9</t>
  </si>
  <si>
    <t>8 (985) 906-16-15</t>
  </si>
  <si>
    <t>24.02.2018 17:48</t>
  </si>
  <si>
    <t>Заявка выполнена: открыл кран на батареи кв № 8 шум гула нет</t>
  </si>
  <si>
    <t>В подъезде между 1 и 2 этажом.</t>
  </si>
  <si>
    <t>Николай Иванович</t>
  </si>
  <si>
    <t>8 (495) 670-53-80</t>
  </si>
  <si>
    <t>24.02.2018 16:10</t>
  </si>
  <si>
    <t>Заявка выполнена: заявка передана ООО "Унистрой" тел:8-926-861-17-16</t>
  </si>
  <si>
    <t>на кухне ,в коридоре и в ванной ,еле теплые вверху,а внизу холодные батареи</t>
  </si>
  <si>
    <t>улица Маросейка, дом 6-8, строение 1</t>
  </si>
  <si>
    <t>Дина Михайловна</t>
  </si>
  <si>
    <t>8 (495) 623-03-78</t>
  </si>
  <si>
    <t>25.02.2018 08:08</t>
  </si>
  <si>
    <t>Заявка выполнена: Со слов слесаря ГБУ Жилищник подняли давление, радиаторы в квартире №8 прогрелись.Проверено у заявителя.</t>
  </si>
  <si>
    <t>на кухне и в мал.комнате холодные батареи</t>
  </si>
  <si>
    <t>улица Пресненский Вал, дом 40</t>
  </si>
  <si>
    <t>8 (499) 252-43-08</t>
  </si>
  <si>
    <t>25.02.2018 15:35</t>
  </si>
  <si>
    <t>Заявка выполнена: стояк ЦО прогнал</t>
  </si>
  <si>
    <t>Капает интенсивно.</t>
  </si>
  <si>
    <t>Нижегородская улица, дом 3</t>
  </si>
  <si>
    <t>8 (495) 678-04-39</t>
  </si>
  <si>
    <t>24.02.2018 15:23</t>
  </si>
  <si>
    <t>Заявка выполнена: подтянул сальник входного вентиля на батарее течь устранили</t>
  </si>
  <si>
    <t>батареи тёплые, просят замер температуры и устранение неисправности, что бы батареи нагрелись</t>
  </si>
  <si>
    <t>улица Заморёнова, дом 40</t>
  </si>
  <si>
    <t>6к2726</t>
  </si>
  <si>
    <t>8 (965) 227-93-73</t>
  </si>
  <si>
    <t>24.02.2018 14:50</t>
  </si>
  <si>
    <t>Заявка выполнена: Отопление в норме</t>
  </si>
  <si>
    <t>подтекает батарея</t>
  </si>
  <si>
    <t>улица Шаболовка, дом 15</t>
  </si>
  <si>
    <t>Антонина Николаевна</t>
  </si>
  <si>
    <t>8 (499) 236-01-24</t>
  </si>
  <si>
    <t>8 (916) 213-09-96</t>
  </si>
  <si>
    <t>24.02.2018 16:43</t>
  </si>
  <si>
    <t>Заявка выполнена: Закрыл кран маевского к радиатору.Течь устранена.</t>
  </si>
  <si>
    <t>в  3  подъезде  : бройлерная от куда  слышится сильный  шум.</t>
  </si>
  <si>
    <t>Басманный тупик, дом 10/12</t>
  </si>
  <si>
    <t>104#357</t>
  </si>
  <si>
    <t>8 (903) 761-84-33</t>
  </si>
  <si>
    <t>24.02.2018 14:17</t>
  </si>
  <si>
    <t>Заявка выполнена: Был открыт кран х.в.с. на стояке в ЦТП. кран закрыт шум в квартире прекратился.</t>
  </si>
  <si>
    <t>24.02.2018 14:54</t>
  </si>
  <si>
    <t>Заявка выполнена: Отопление в норме.</t>
  </si>
  <si>
    <t>в  квартире начинают остывать батареи, почти  холодные</t>
  </si>
  <si>
    <t>8 (499) 266-52-90</t>
  </si>
  <si>
    <t>24.02.2018 16:30</t>
  </si>
  <si>
    <t>Заявка выполнена: прозведен переспуск систенмы.ц/о дано.сл.Хасенов.</t>
  </si>
  <si>
    <t>Очень высокая температура отопительных приборов. сильный свист и гул в приборах отопления.</t>
  </si>
  <si>
    <t>1#30/30</t>
  </si>
  <si>
    <t>Эка</t>
  </si>
  <si>
    <t>8 (929) 645-51-91</t>
  </si>
  <si>
    <t>24.02.2018 18:31</t>
  </si>
  <si>
    <t>Заявка выполнена: Ц/о согласно температурного графика</t>
  </si>
  <si>
    <t>улица Костикова, дом 5</t>
  </si>
  <si>
    <t>26к2234</t>
  </si>
  <si>
    <t>8 (926) 499-98-40</t>
  </si>
  <si>
    <t>8 (495) 605-71-33</t>
  </si>
  <si>
    <t>24.02.2018 14:51</t>
  </si>
  <si>
    <t>Волгоградский проспект, дом 5</t>
  </si>
  <si>
    <t>8 (915) 180-78-28</t>
  </si>
  <si>
    <t>24.02.2018 13:37</t>
  </si>
  <si>
    <t>Заявка выполнена: подтянул резьбовое на батареи ц/о,течь устранил</t>
  </si>
  <si>
    <t>Краснопрудная улица, дом 11</t>
  </si>
  <si>
    <t>Светлана Николаевна</t>
  </si>
  <si>
    <t>8 (916) 806-15-54</t>
  </si>
  <si>
    <t>24.02.2018 13:08</t>
  </si>
  <si>
    <t>Заявка выполнена: произведена подтяжки контргайки на подводке к радиатору ЦО.Течь устранена.</t>
  </si>
  <si>
    <t>8 (499) 251-47-30</t>
  </si>
  <si>
    <t>Кривошеев Анатолий Михайлович</t>
  </si>
  <si>
    <t>25.02.2018 22:37</t>
  </si>
  <si>
    <t>улица Большая Полянка, дом 4/10</t>
  </si>
  <si>
    <t>31#495</t>
  </si>
  <si>
    <t>Виктор Анатольевич</t>
  </si>
  <si>
    <t>8 (499) 238-64-78</t>
  </si>
  <si>
    <t>Заявка выполнена: спустил воздух на чердаке,ЦО прогрелось</t>
  </si>
  <si>
    <t>Гагаринский переулок, дом 31</t>
  </si>
  <si>
    <t>255</t>
  </si>
  <si>
    <t>8 (499) 241-62-93</t>
  </si>
  <si>
    <t>8 (903) 742-87-67</t>
  </si>
  <si>
    <t>24.02.2018 14:19</t>
  </si>
  <si>
    <t>Заявка выполнена: Перезапуск системы ц.о.Тепло дано.</t>
  </si>
  <si>
    <t>Кран потек сильно,</t>
  </si>
  <si>
    <t>улица Доватора, дом 3</t>
  </si>
  <si>
    <t>255k1155</t>
  </si>
  <si>
    <t>8 (967) 125-15-70</t>
  </si>
  <si>
    <t>24.02.2018 12:31</t>
  </si>
  <si>
    <t>Заявка выполнена: подтянут сальник на кран ц.о,течь устранена.</t>
  </si>
  <si>
    <t>вход с улицы</t>
  </si>
  <si>
    <t>Олимпийский проспект, дом 26, строение 1</t>
  </si>
  <si>
    <t>Лариса Евгеньевна</t>
  </si>
  <si>
    <t>8 (905) 582-48-31</t>
  </si>
  <si>
    <t>24.02.2018 18:17</t>
  </si>
  <si>
    <t>Вострикова Нина Витальевна</t>
  </si>
  <si>
    <t>во всем подъезде</t>
  </si>
  <si>
    <t>в маленькой угловой комнате</t>
  </si>
  <si>
    <t>Стройковская улица, дом 2</t>
  </si>
  <si>
    <t>8 (916) 567-51-98</t>
  </si>
  <si>
    <t>24.02.2018 16:07</t>
  </si>
  <si>
    <t>Заявка выполнена: развоздушен  стояк ц/о.</t>
  </si>
  <si>
    <t>по всей квартире кроме ванны батареи чуть теплые</t>
  </si>
  <si>
    <t>8 (925) 174-61-11</t>
  </si>
  <si>
    <t>24.02.2018 10:48</t>
  </si>
  <si>
    <t>установить батарею в комнате,23.02. был прорыв батареи, АС ее демонтировали.</t>
  </si>
  <si>
    <t>Абельмановская улица, дом 3</t>
  </si>
  <si>
    <t>8 (910) 431-33-60</t>
  </si>
  <si>
    <t>времени выполнения работ</t>
  </si>
  <si>
    <t>25.02.2018 11:03</t>
  </si>
  <si>
    <t>Отсутствие материалов</t>
  </si>
  <si>
    <t>Бабанская Елена Александровна</t>
  </si>
  <si>
    <t>Стояки чуть теплые.</t>
  </si>
  <si>
    <t>Иерусалимская улица, дом 2</t>
  </si>
  <si>
    <t>Николай Алексеевич</t>
  </si>
  <si>
    <t>8 (495) 670-31-94</t>
  </si>
  <si>
    <t>25.02.2018 20:07</t>
  </si>
  <si>
    <t>Пушкарёв переулок, дом 6</t>
  </si>
  <si>
    <t>Флюра и Гояр</t>
  </si>
  <si>
    <t>8 (926) 715-02-04</t>
  </si>
  <si>
    <t>24.02.2018 10:00</t>
  </si>
  <si>
    <t>Большой Сергиевский переулок, дом 19/22, строение 1</t>
  </si>
  <si>
    <t>8в9935</t>
  </si>
  <si>
    <t>8 (915) 111-23-53</t>
  </si>
  <si>
    <t>во всей квартире холодные стояки и батареи</t>
  </si>
  <si>
    <t>Большая Пионерская улица, дом 28</t>
  </si>
  <si>
    <t>Юлиан</t>
  </si>
  <si>
    <t>8 (963) 711-79-23</t>
  </si>
  <si>
    <t>24.02.2018 09:53</t>
  </si>
  <si>
    <t>Луриньш Илона Зигфридовна</t>
  </si>
  <si>
    <t>бьет струей из батареи на кухне</t>
  </si>
  <si>
    <t>2-й Щемиловский переулок, дом 6</t>
  </si>
  <si>
    <t>8 (916) 636-53-60</t>
  </si>
  <si>
    <t>24.02.2018 11:46</t>
  </si>
  <si>
    <t>Заявка выполнена: Перемотка льна на футреке .</t>
  </si>
  <si>
    <t>в ближайшей к лифту комнате</t>
  </si>
  <si>
    <t>Смоленская улица, дом 6</t>
  </si>
  <si>
    <t>Николай Михалович</t>
  </si>
  <si>
    <t>8 (905) 759-45-30</t>
  </si>
  <si>
    <t>24.02.2018 13:55</t>
  </si>
  <si>
    <t>Заявка выполнена: Со слов заявителя ЦО восстановлено.</t>
  </si>
  <si>
    <t>Пушкарёв переулок, дом 8</t>
  </si>
  <si>
    <t>8 (967) 285-16-00</t>
  </si>
  <si>
    <t>24.02.2018 08:55</t>
  </si>
  <si>
    <t>Малая Почтовая улица, дом 10</t>
  </si>
  <si>
    <t>Виктор Николаевич</t>
  </si>
  <si>
    <t>8 (965) 315-12-94</t>
  </si>
  <si>
    <t>24.02.2018 09:45</t>
  </si>
  <si>
    <t>Заявка выполнена: Перемотка сгона на батарее. Течь устранена.</t>
  </si>
  <si>
    <t>ООО «Жилищно-коммунальные технологии»</t>
  </si>
  <si>
    <t>Васильевская улица, дом 2, корпус 1</t>
  </si>
  <si>
    <t>8 (917) 583-38-01</t>
  </si>
  <si>
    <t>24.02.2018 06:58</t>
  </si>
  <si>
    <t>батарея подтекает на стыке пластиковой  и металлической труб. заявитель просит связаться с ним по уточнению времени прихода мастера. необходим сантехник с 8.00 до 9.00.</t>
  </si>
  <si>
    <t>Печатников переулок, дом 15А</t>
  </si>
  <si>
    <t>17в3277</t>
  </si>
  <si>
    <t>8 (495) 628-27-01</t>
  </si>
  <si>
    <t>24.02.2018 16:38</t>
  </si>
  <si>
    <t>Заявка выполнена: подтянута контр-гайка на батарее течь устранена</t>
  </si>
  <si>
    <t>2-й Волконский переулок, дом 3</t>
  </si>
  <si>
    <t>8 (968) 875-80-14</t>
  </si>
  <si>
    <t>Шкатова М.А. (Диспетчер ОДС)</t>
  </si>
  <si>
    <t>23.02.2018 22:38</t>
  </si>
  <si>
    <t>Заявка выполнена: передано в одс.</t>
  </si>
  <si>
    <t>переулок Капранова, дом 6</t>
  </si>
  <si>
    <t>8 (915) 100-75-44</t>
  </si>
  <si>
    <t>23.02.2018 21:41</t>
  </si>
  <si>
    <t>Заявка выполнена: Аналогичная заявка существует№ 09-100-016745/18</t>
  </si>
  <si>
    <t>батареи холодные, стояк холодный.</t>
  </si>
  <si>
    <t>Ладожская улица, дом 7</t>
  </si>
  <si>
    <t>8 (499) 261-24-02</t>
  </si>
  <si>
    <t>Ук Капиталинвест</t>
  </si>
  <si>
    <t>23.02.2018 22:20</t>
  </si>
  <si>
    <t>Заявка выполнена: Ликвидирована воздушная пробка. Тепло дано.</t>
  </si>
  <si>
    <t>в большой комнате,и в средней комнатах чуть тёплые батареи</t>
  </si>
  <si>
    <t>8 (499) 256-84-96</t>
  </si>
  <si>
    <t>25.02.2018 21:04</t>
  </si>
  <si>
    <t>по всей квартире, батареи чуть теплые, просьба срочно принять меры, температура воздуха составляет около 15 градусов.</t>
  </si>
  <si>
    <t>3-я Фрунзенская улица, дом 6</t>
  </si>
  <si>
    <t>Владимир Георгиевич</t>
  </si>
  <si>
    <t>8 (909) 150-13-09</t>
  </si>
  <si>
    <t>27.02.2018 17:49</t>
  </si>
  <si>
    <t>Заявка выполнена: стояки работают в заданном режиме</t>
  </si>
  <si>
    <t>улица Климашкина, дом 14</t>
  </si>
  <si>
    <t>53к2542</t>
  </si>
  <si>
    <t>8 (916) 683-96-44</t>
  </si>
  <si>
    <t>23.02.2018 20:34</t>
  </si>
  <si>
    <t>Заявка выполнена: цо в норме соответствует наружному воздуху.</t>
  </si>
  <si>
    <t>в утренние часы из гвс течет из крана холодная вода.</t>
  </si>
  <si>
    <t>улица Ефремова, дом 15/22</t>
  </si>
  <si>
    <t>8 (910) 450-16-34</t>
  </si>
  <si>
    <t>Харламов В.</t>
  </si>
  <si>
    <t>24.02.2018 15:13</t>
  </si>
  <si>
    <t>Заявка выполнена: на момент прихода мастера гвс в норме</t>
  </si>
  <si>
    <t>Во всей квартире еле теплые батареи и стояки.</t>
  </si>
  <si>
    <t>2-й Сыромятнический переулок, дом 8</t>
  </si>
  <si>
    <t>8 (977) 381-63-06</t>
  </si>
  <si>
    <t>23.02.2018 19:47</t>
  </si>
  <si>
    <t>Заявка выполнена: переспущен стояк тепло дано</t>
  </si>
  <si>
    <t>напротив дома стоит здание МОЭК и сверху льет поток воды или талый  снег так как очень горячо внутри или еще что то. парения нет</t>
  </si>
  <si>
    <t>Средняя Калитниковская улица, дом 24</t>
  </si>
  <si>
    <t>8 (926) 530-33-66</t>
  </si>
  <si>
    <t>23.02.2018 19:15</t>
  </si>
  <si>
    <t>Заявка выполнена: На момент проверки течь не обнаружена</t>
  </si>
  <si>
    <t>Заявка создана на основе 09-052-004712/18. на кухне,где подходит труба к батарее</t>
  </si>
  <si>
    <t>23.02.2018 19:35</t>
  </si>
  <si>
    <t>Заявка выполнена: проведена перепаковка соединение Американка на Нижней подводки к радиатору течь устранена греет</t>
  </si>
  <si>
    <t>со слов заявителя СИЛЬНО шумит батарея в подъезде. Заявитель просит СРОЧНО предпринять меры во избежании аварии</t>
  </si>
  <si>
    <t>Мантулинская улица, дом 16</t>
  </si>
  <si>
    <t>11к3477</t>
  </si>
  <si>
    <t>8 (903) 519-15-45</t>
  </si>
  <si>
    <t>23.02.2018 18:01</t>
  </si>
  <si>
    <t>Заявка выполнена: На момент осмотра течи не обнаружено</t>
  </si>
  <si>
    <t>568</t>
  </si>
  <si>
    <t>в комнате .</t>
  </si>
  <si>
    <t>улица Антонова-Овсеенко, дом 11</t>
  </si>
  <si>
    <t>13в8955</t>
  </si>
  <si>
    <t>8 (499) 256-59-15</t>
  </si>
  <si>
    <t>23.02.2018 18:03</t>
  </si>
  <si>
    <t>Заявка выполнена: установлен хомут на подводку к радиатору, течь пркратилась</t>
  </si>
  <si>
    <t>по всей квартире чуть теплые батареи.</t>
  </si>
  <si>
    <t>Лидия</t>
  </si>
  <si>
    <t>8 (985) 885-98-80</t>
  </si>
  <si>
    <t>24.02.2018 17:55</t>
  </si>
  <si>
    <t>труба и батарея холодные</t>
  </si>
  <si>
    <t>Шмитовский проезд, дом 18</t>
  </si>
  <si>
    <t>5к6937</t>
  </si>
  <si>
    <t>Станислав</t>
  </si>
  <si>
    <t>8 (926) 341-96-68</t>
  </si>
  <si>
    <t>8 (499) 259-36-16</t>
  </si>
  <si>
    <t>23.02.2018 18:12</t>
  </si>
  <si>
    <t>Заявка выполнена: Спуск воздуха в системе ЦО, ЦО в норме</t>
  </si>
  <si>
    <t>Валентина Васильевна</t>
  </si>
  <si>
    <t>Бакунинская улица, дом 98А, строение 11</t>
  </si>
  <si>
    <t>8 (925) 338-63-11</t>
  </si>
  <si>
    <t>23.02.2018 15:27</t>
  </si>
  <si>
    <t>Заявка выполнена: Подтянул пробку к радиатору ц/о.Течь устранена.</t>
  </si>
  <si>
    <t>в малой комнате со слов заявителя   (спустить воздух только с воздушки)</t>
  </si>
  <si>
    <t>Новорогожская улица, дом 14, корпус 2</t>
  </si>
  <si>
    <t>Александра Васильевна</t>
  </si>
  <si>
    <t>8 (495) 671-44-26</t>
  </si>
  <si>
    <t>8 (964) 796-61-07</t>
  </si>
  <si>
    <t>23.02.2018 15:14</t>
  </si>
  <si>
    <t>Заявка выполнена: развоздушен стояк ц\о   батарея прогрелась</t>
  </si>
  <si>
    <t>в подъезде капает, около лифта</t>
  </si>
  <si>
    <t>Ольга Владимировна</t>
  </si>
  <si>
    <t>8 (499) 253-20-07</t>
  </si>
  <si>
    <t>23.02.2018 16:02</t>
  </si>
  <si>
    <t>Заявка выполнена: произвели ремонт "американки".течь устранена.</t>
  </si>
  <si>
    <t>Стояки горячие, батареи холодные. Заявитель по адресу не проживает, поэтому прийти в указанное время или связаться по телефону.</t>
  </si>
  <si>
    <t>Мукомольный проезд, дом 9, корпус 2</t>
  </si>
  <si>
    <t>60#8391</t>
  </si>
  <si>
    <t>8 (905) 517-32-44</t>
  </si>
  <si>
    <t>23.02.2018 с 18:00 по 20:00</t>
  </si>
  <si>
    <t>Заявка выполнена: Параметры Ц/О согласно графику.</t>
  </si>
  <si>
    <t>кухня комната</t>
  </si>
  <si>
    <t>Малая Грузинская улица, дом 38</t>
  </si>
  <si>
    <t>8 (499) 253-31-88</t>
  </si>
  <si>
    <t>23.02.2018 16:00</t>
  </si>
  <si>
    <t>Заявка выполнена: было аврийное отключения,температура ц.о в квартире в норме.</t>
  </si>
  <si>
    <t>Заявка создана на основе 05657/18.</t>
  </si>
  <si>
    <t>Краснопрудная улица, дом 3-5, строение 1</t>
  </si>
  <si>
    <t>19=2191</t>
  </si>
  <si>
    <t>8 (916) 155-85-79</t>
  </si>
  <si>
    <t>Никонова Н.А. (Диспетчер ОДС)</t>
  </si>
  <si>
    <t>23.02.2018 17:13</t>
  </si>
  <si>
    <t>Заявка выполнена: Отключено ЦО на квартиру.Течь устранена.Житель устранит дефект в приборе отопления своими силами.</t>
  </si>
  <si>
    <t>течь с трубы отопления с чердака в комнате по потолку и стене</t>
  </si>
  <si>
    <t>4-й Сыромятнический переулок, дом 3/5, строение 4А</t>
  </si>
  <si>
    <t>8 (926) 521-09-77</t>
  </si>
  <si>
    <t>23.02.2018 15:47</t>
  </si>
  <si>
    <t>Заявка выполнена: Подтяжка контрольной гайки на стояке ЦО на чердаке Течь устранена.</t>
  </si>
  <si>
    <t>улица Красная Пресня, дом 9</t>
  </si>
  <si>
    <t>29к5908</t>
  </si>
  <si>
    <t>8 (926) 600-19-74</t>
  </si>
  <si>
    <t>24.02.2018 17:38</t>
  </si>
  <si>
    <t>Увеличить температуру батарей во всей квартире.</t>
  </si>
  <si>
    <t>102,101</t>
  </si>
  <si>
    <t>8 (916) 636-92-02</t>
  </si>
  <si>
    <t>Заявка выполнена: В доме АУУ.</t>
  </si>
  <si>
    <t>Холодные батареи в большой комнате.</t>
  </si>
  <si>
    <t>Тихвинский переулок, дом 7, строение 1</t>
  </si>
  <si>
    <t>235одн. 6</t>
  </si>
  <si>
    <t>Жанна</t>
  </si>
  <si>
    <t>8 (985) 773-95-09</t>
  </si>
  <si>
    <t>24.02.2018 14:12</t>
  </si>
  <si>
    <t>Заявка выполнена: Созвон с заявителем, стояк горячий, соседи открыли кран.</t>
  </si>
  <si>
    <t>в одной комнате две батареи</t>
  </si>
  <si>
    <t>Спиридоньевский переулок, дом 5, строение 2</t>
  </si>
  <si>
    <t>Десислава</t>
  </si>
  <si>
    <t>8 (926) 205-97-76</t>
  </si>
  <si>
    <t>23.02.2018 12:43</t>
  </si>
  <si>
    <t>Заявка выполнена: В кв.6 был перекрыт кран на радиаторе. Кран открыт, батареи прогрелись</t>
  </si>
  <si>
    <t>Силная течь в приборе отопления в комнате (в месте соединения крана и батареи)</t>
  </si>
  <si>
    <t>8 (964) 720-51-58</t>
  </si>
  <si>
    <t>23.02.2018 12:25</t>
  </si>
  <si>
    <t>Заявка выполнена: Перекрыл кран на батарее.Требуется замена сальниковых колец на кранах американок, предложено купить.Заявитель даст новую заявку как купит....</t>
  </si>
  <si>
    <t>Очень сильная течь</t>
  </si>
  <si>
    <t>улица Макаренко, дом 5, строение 1А</t>
  </si>
  <si>
    <t>8 (499) 990-09-21</t>
  </si>
  <si>
    <t>23.02.2018 11:11</t>
  </si>
  <si>
    <t>Заявка выполнена: Подтяжка сгона на ц.о. Течь устранена.</t>
  </si>
  <si>
    <t>с верхнего  этажа  течет вода (  в квартире  )</t>
  </si>
  <si>
    <t>Олимпийский проспект, дом 32</t>
  </si>
  <si>
    <t>Людмила  Петровна</t>
  </si>
  <si>
    <t>8 (916) 318-92-39</t>
  </si>
  <si>
    <t>23.02.2018 15:16</t>
  </si>
  <si>
    <t>Хорошо</t>
  </si>
  <si>
    <t>Претензий нет</t>
  </si>
  <si>
    <t>Столярный переулок, дом 18</t>
  </si>
  <si>
    <t>помещение 4 вход со двора</t>
  </si>
  <si>
    <t>Средний Тишинский переулок, дом 10</t>
  </si>
  <si>
    <t>8 (499) 682-71-63</t>
  </si>
  <si>
    <t>23.02.2018 12:41</t>
  </si>
  <si>
    <t>Заявка выполнена: Нужна замена радиатора биметаллического, помещение арендаторов, замену будут производить сами.</t>
  </si>
  <si>
    <t>Лялин Петр Геннадьевич</t>
  </si>
  <si>
    <t>низкая температура отопительных приборов в ванной</t>
  </si>
  <si>
    <t>Шелепихинская набережная, дом 4, строение 2</t>
  </si>
  <si>
    <t>44в0956</t>
  </si>
  <si>
    <t>Вера алексеевна</t>
  </si>
  <si>
    <t>8 (903) 141-17-93</t>
  </si>
  <si>
    <t>23.02.2018 14:44</t>
  </si>
  <si>
    <t>Заявка выполнена: ПРОГОН СТОЯКА ГВС</t>
  </si>
  <si>
    <t>Течь трубы ЦО между подвалом и эт.1.</t>
  </si>
  <si>
    <t>Верхняя Красносельская улица, дом 8, корпус 2</t>
  </si>
  <si>
    <t>8 (111) 111-11-11</t>
  </si>
  <si>
    <t>23.02.2018 17:52</t>
  </si>
  <si>
    <t>Заявка выполнена: Произведена замена участка трубы ЦО диам.20,длиной 1,5м.ЦО восстановлено. 17.30час. 23.02.2018г. Авар служба.</t>
  </si>
  <si>
    <t>еле теплые батареи в компании</t>
  </si>
  <si>
    <t>8 (905) 765-90-63</t>
  </si>
  <si>
    <t>23.02.2018 11:01</t>
  </si>
  <si>
    <t>Заявка выполнена: Регулировка системы Ц,О, радиаторы прогрелись.</t>
  </si>
  <si>
    <t>Иерусалимская улица, дом 8</t>
  </si>
  <si>
    <t>в10в8957</t>
  </si>
  <si>
    <t>8 (495) 676-77-35</t>
  </si>
  <si>
    <t>8 (925) 001-32-64</t>
  </si>
  <si>
    <t>Долгоруковская улица, дом 2</t>
  </si>
  <si>
    <t>8 (916) 696-77-58</t>
  </si>
  <si>
    <t>23.02.2018 15:07</t>
  </si>
  <si>
    <t>Заявка выполнена: Наладка системы центрального отопления.Гул прекратился.</t>
  </si>
  <si>
    <t>на кухне.</t>
  </si>
  <si>
    <t>Галина Яковлевна</t>
  </si>
  <si>
    <t>8 (499) 242-44-15</t>
  </si>
  <si>
    <t>23.02.2018 08:29</t>
  </si>
  <si>
    <t>Галич Светлана Николаевна</t>
  </si>
  <si>
    <t>в спальне течь</t>
  </si>
  <si>
    <t>улица Красина, дом 7, строение 1</t>
  </si>
  <si>
    <t>8 (903) 685-30-48</t>
  </si>
  <si>
    <t>23.02.2018 12:46</t>
  </si>
  <si>
    <t>Заявка выполнена: Поставлен хомут на перемычке ЦО, течь устранена.Заявка выполнена.</t>
  </si>
  <si>
    <t>Жилищно-строительный кооператив «Московский союз художников-1»</t>
  </si>
  <si>
    <t>Большой Девятинский переулок, дом 5</t>
  </si>
  <si>
    <t>8 (495) 605-04-38</t>
  </si>
  <si>
    <t>23.02.2018 20:02</t>
  </si>
  <si>
    <t>Заявка выполнена: Требуется доступ в квартиры 27 и 15 передано главному инженеру ТСЖ по дому они обзванивают квартиры чтоб устранить проблему</t>
  </si>
  <si>
    <t>нет центрального отопления в комнате окна на 21/2 дом</t>
  </si>
  <si>
    <t>8 (925) 862-44-69</t>
  </si>
  <si>
    <t>8 (925) 874-30-69</t>
  </si>
  <si>
    <t>Саремо Т.В. (Диспетчер ОДС)</t>
  </si>
  <si>
    <t>26.02.2018 08:12</t>
  </si>
  <si>
    <t>Заявка выполнена: произведен перезапуск    стояка центрального отопления,ц/о -дано</t>
  </si>
  <si>
    <t>8 (916) 641-53-55</t>
  </si>
  <si>
    <t>23.02.2018 13:41</t>
  </si>
  <si>
    <t>улица Арбат, дом 43</t>
  </si>
  <si>
    <t>8 (915) 350-53-05</t>
  </si>
  <si>
    <t>23.02.2018 03:55</t>
  </si>
  <si>
    <t>Заявка выполнена: При проверке отопление в норме, в квартиру не пустили.</t>
  </si>
  <si>
    <t>23.02.2018 10:05</t>
  </si>
  <si>
    <t>дс - холод батареи в 1-ой комнате.</t>
  </si>
  <si>
    <t>158</t>
  </si>
  <si>
    <t>8 (963) 672-74-85</t>
  </si>
  <si>
    <t>23.02.2018 10:36</t>
  </si>
  <si>
    <t>улица Костикова, дом 7</t>
  </si>
  <si>
    <t>8 (910) 455-45-09</t>
  </si>
  <si>
    <t>23.02.2018 00:23</t>
  </si>
  <si>
    <t>Заявка выполнена: Течь устранена, см.комментарии.</t>
  </si>
  <si>
    <t>Милютинский переулок, дом 20/2, строение 1</t>
  </si>
  <si>
    <t>максим</t>
  </si>
  <si>
    <t>8 (999) 099-32-92</t>
  </si>
  <si>
    <t>причина?</t>
  </si>
  <si>
    <t>23.02.2018 11:39</t>
  </si>
  <si>
    <t>Заявка выполнена: При осмотре квартиры отопление в норме. Все радиаторы греют. Прогреты хорошо.</t>
  </si>
  <si>
    <t>улица Фридриха Энгельса, дом 7-21</t>
  </si>
  <si>
    <t>8 (969) 346-85-97</t>
  </si>
  <si>
    <t>23.02.2018 11:26</t>
  </si>
  <si>
    <t>Заявка выполнена: На момент проверки гул не обнаружен.</t>
  </si>
  <si>
    <t>23.02.2018 13:40</t>
  </si>
  <si>
    <t>улица Трёхгорный Вал, дом 12, строение 2</t>
  </si>
  <si>
    <t>Консьерж</t>
  </si>
  <si>
    <t>8 (499) 255-55-16</t>
  </si>
  <si>
    <t>23.02.2018 01:29</t>
  </si>
  <si>
    <t>Заявка выполнена: замена уплотнительной  прокладки на американке запорного крана</t>
  </si>
  <si>
    <t>8 (916) 615-91-90</t>
  </si>
  <si>
    <t>Заявка выполнена: Заявка выполнена. Батареи прогрелись.</t>
  </si>
  <si>
    <t>течь из батарей,капает после шаровой заслонки</t>
  </si>
  <si>
    <t>Федор Игоревич</t>
  </si>
  <si>
    <t>8 (963) 979-15-25</t>
  </si>
  <si>
    <t>23.02.2018 13:12</t>
  </si>
  <si>
    <t>Заявка выполнена: Подтянута гайка на радиаторе Ц.О. Течь прекратилась</t>
  </si>
  <si>
    <t>капает, просят подойти мастера.</t>
  </si>
  <si>
    <t>Семёновская набережная, дом 3/1, корпус 3</t>
  </si>
  <si>
    <t>в14в6223</t>
  </si>
  <si>
    <t>8 (969) 022-20-52</t>
  </si>
  <si>
    <t>22.02.2018 20:43</t>
  </si>
  <si>
    <t>в комнате ,окна во двор.</t>
  </si>
  <si>
    <t>улица Остоженка, дом 3/14</t>
  </si>
  <si>
    <t>8 (903) 136-18-79</t>
  </si>
  <si>
    <t>по отоплению</t>
  </si>
  <si>
    <t>23.02.2018 11:54</t>
  </si>
  <si>
    <t>Заявка выполнена: система развоздушена радиаторы прогрелись</t>
  </si>
  <si>
    <t>в дальней комнате стояк горячий. батарея холодная</t>
  </si>
  <si>
    <t>23.02.2018 18:23</t>
  </si>
  <si>
    <t>В 1 комнате холодные батареи , скорее всего выключился насос, который позволяет поддавать гвс.</t>
  </si>
  <si>
    <t>Валерий Павлович</t>
  </si>
  <si>
    <t>22.02.2018 20:56</t>
  </si>
  <si>
    <t>в большой комнате.</t>
  </si>
  <si>
    <t>8 (903) 133-11-75</t>
  </si>
  <si>
    <t>Заявка выполнена: спуск воздуха.Со слов заявителя батареи прогрелись.</t>
  </si>
  <si>
    <t>25.02.2018 10:09</t>
  </si>
  <si>
    <t>житель просит придти мастера , тк сам   не может выключить</t>
  </si>
  <si>
    <t>Панфиловский переулок, дом 3</t>
  </si>
  <si>
    <t>Софья</t>
  </si>
  <si>
    <t>8 (916) 511-12-53</t>
  </si>
  <si>
    <t>22.02.2018 20:06</t>
  </si>
  <si>
    <t>Белова Наталья Анатольевна</t>
  </si>
  <si>
    <t>Людмила Николаевна</t>
  </si>
  <si>
    <t>в одной квартире слишком горячо, в другой еле теплые, просит отрегулировать</t>
  </si>
  <si>
    <t>Долгоруковская улица, дом 29</t>
  </si>
  <si>
    <t>6реш123</t>
  </si>
  <si>
    <t>Лариса Викторовна</t>
  </si>
  <si>
    <t>8 (985) 921-86-10</t>
  </si>
  <si>
    <t>Садиров Азамат</t>
  </si>
  <si>
    <t>23.02.2018 14:16</t>
  </si>
  <si>
    <t>В комнате  очень холодные батареиМастера были,провели работу,но проблема усугубиласьНеобходимо ,срочно подойти!</t>
  </si>
  <si>
    <t>Мухамедов Ровшан Бахтиерович</t>
  </si>
  <si>
    <t>23.02.2018 10:39</t>
  </si>
  <si>
    <t>работы выполнены</t>
  </si>
  <si>
    <t>Частично, одна из комнат.</t>
  </si>
  <si>
    <t>8 (495) 670-16-30</t>
  </si>
  <si>
    <t>23.02.2018 18:41</t>
  </si>
  <si>
    <t>шум в ванной комнате полотенцесушителя</t>
  </si>
  <si>
    <t>Большая Пироговская улица, дом 37-43, корпус Б</t>
  </si>
  <si>
    <t>Люда</t>
  </si>
  <si>
    <t>8 (916) 580-89-58</t>
  </si>
  <si>
    <t>22.02.2018 20:45</t>
  </si>
  <si>
    <t>Заявка выполнена: слесарь после осмотра выявил технологические нарушения после проведения работ по замене стояков во время проведения кап.ремонта.Передано на бригаду капит.ремонта</t>
  </si>
  <si>
    <t>пусть мастер тот который был прийдет, согласна отрезать  вентель</t>
  </si>
  <si>
    <t>8 (926) 245-11-90</t>
  </si>
  <si>
    <t>25.02.2018 08:50</t>
  </si>
  <si>
    <t>Трифоновская улица, дом 57, корпус 2</t>
  </si>
  <si>
    <t>На кухне стояк теплый , а батарея холодная</t>
  </si>
  <si>
    <t>Новослободская улица, дом 33</t>
  </si>
  <si>
    <t>11к1340</t>
  </si>
  <si>
    <t>8 (499) 978-22-15</t>
  </si>
  <si>
    <t>8 (962) 360-68-96</t>
  </si>
  <si>
    <t>27.02.2018 20:44</t>
  </si>
  <si>
    <t>Заявка выполнена: ц.о налажено</t>
  </si>
  <si>
    <t>Заявка выполнена: установлен хомут, течь прекратилась.</t>
  </si>
  <si>
    <t>заявитель будет дома до 17:00 , прейскурант цен</t>
  </si>
  <si>
    <t>Лубянский проезд, дом 17</t>
  </si>
  <si>
    <t>1005</t>
  </si>
  <si>
    <t>8 (977) 428-30-32</t>
  </si>
  <si>
    <t>22.02.2018 с 08:00 по 17:00</t>
  </si>
  <si>
    <t>22.02.2018 18:25</t>
  </si>
  <si>
    <t>Заявка выполнена: 	 22.02.2018 18: наложен бандаж на подводку к радиатору ЦО,течь прекращена,</t>
  </si>
  <si>
    <t>потеет труба отопления, просьба направить мастера</t>
  </si>
  <si>
    <t>3-я Фрунзенская улица, дом 14/37</t>
  </si>
  <si>
    <t>8 (916) 621-68-93</t>
  </si>
  <si>
    <t>22.02.2018 16:43</t>
  </si>
  <si>
    <t>Заявка выполнена: установлен   хомут   на   подводке  к   радиатору   течь   устранена</t>
  </si>
  <si>
    <t>житель настаивает,чтобы мастер зашёл к нему в квартиру.</t>
  </si>
  <si>
    <t>улица Большая Якиманка, дом 56</t>
  </si>
  <si>
    <t>8 (964) 583-30-90</t>
  </si>
  <si>
    <t>22.02.2018 17:25</t>
  </si>
  <si>
    <t>Заявка выполнена: Открыл кран, ЦО прогрелось.</t>
  </si>
  <si>
    <t>Новодевичий проезд, дом 4</t>
  </si>
  <si>
    <t>51#225</t>
  </si>
  <si>
    <t>Стельман</t>
  </si>
  <si>
    <t>8 (968) 519-37-96</t>
  </si>
  <si>
    <t>23.02.2018 16:07</t>
  </si>
  <si>
    <t>заявка от 6. 02.   оо7478 не  .</t>
  </si>
  <si>
    <t>Садовая-Каретная улица, дом 20, строение 1</t>
  </si>
  <si>
    <t>79в3456</t>
  </si>
  <si>
    <t>8 (926) 263-14-89</t>
  </si>
  <si>
    <t>22.02.2018 20:09</t>
  </si>
  <si>
    <t>Заявка выполнена: Проверено, температура ц.о +21° в комнате.</t>
  </si>
  <si>
    <t>улица Верземнека, дом 7</t>
  </si>
  <si>
    <t>8 (909) 976-34-77</t>
  </si>
  <si>
    <t>22.02.2018 15:37</t>
  </si>
  <si>
    <t>Заявка выполнена: На момент проверки течи не обнаружено</t>
  </si>
  <si>
    <t>улица Маросейка, дом 10/1, строение 1</t>
  </si>
  <si>
    <t>Любовь Сергеевна</t>
  </si>
  <si>
    <t>8 (915) 061-97-55</t>
  </si>
  <si>
    <t>23.02.2018 14:51</t>
  </si>
  <si>
    <t>Заявка выполнена: Спущен воздух из системы ЦО. Радиаторы в комнате прогрелись. Проверено.</t>
  </si>
  <si>
    <t>прорвало батарею в</t>
  </si>
  <si>
    <t>2-я Черногрязская улица, дом 10</t>
  </si>
  <si>
    <t>22к9396</t>
  </si>
  <si>
    <t>8 (926) 766-76-15</t>
  </si>
  <si>
    <t>8 (499) 256-84-92</t>
  </si>
  <si>
    <t>22.02.2018 16:09</t>
  </si>
  <si>
    <t>Заявка выполнена: Перемотка контргайки на батареи,течь устранена.</t>
  </si>
  <si>
    <t>Работы выполнены хорошо</t>
  </si>
  <si>
    <t>в одной из комнат стояк отопления холодный, холодные батареи(комната, которая в углу). в этой комнате 1 стояк холодный, а другой стояк горячий. по стояку, который холодный, по трубе раздается стук</t>
  </si>
  <si>
    <t>Большой Гнездниковский переулок, дом 10</t>
  </si>
  <si>
    <t>Геннадий Владимирович</t>
  </si>
  <si>
    <t>8 (495) 629-85-09</t>
  </si>
  <si>
    <t>8 (916) 908-84-97</t>
  </si>
  <si>
    <t>22.02.2018 15:38</t>
  </si>
  <si>
    <t>8 (495) 694-26-32</t>
  </si>
  <si>
    <t>22.02.2018 15:36</t>
  </si>
  <si>
    <t>Во всех комнатах не работают батареи!!!Просьба направить мастера.</t>
  </si>
  <si>
    <t>Дубининская улица, дом 40</t>
  </si>
  <si>
    <t>8 (905) 762-37-94</t>
  </si>
  <si>
    <t>22.02.2018 15:46</t>
  </si>
  <si>
    <t>Заявка выполнена: открыты вентиля на Ц/О Центральное Отопление в норме.</t>
  </si>
  <si>
    <t>капает батарея в комнате. житель не живет постоянно по адресу - будет находиться в течении часа</t>
  </si>
  <si>
    <t>Комсомольский проспект, дом 44</t>
  </si>
  <si>
    <t>8 (903) 799-11-20</t>
  </si>
  <si>
    <t>22.02.2018 14:41</t>
  </si>
  <si>
    <t>Заявка выполнена: перекрыт кран на радиатор, течь прекратилась.</t>
  </si>
  <si>
    <t>очень прохладные батареи</t>
  </si>
  <si>
    <t>Малый Каковинский переулок, дом 3</t>
  </si>
  <si>
    <t>Дмитрий Васильевич</t>
  </si>
  <si>
    <t>8 (495) 507-26-93</t>
  </si>
  <si>
    <t>22.02.2018 17:40</t>
  </si>
  <si>
    <t>Заявка выполнена: Передано в МОЭК оператору Прониной в 13-00,регулировка давления. Батареи прогрелись, информация жильца в 16-40.</t>
  </si>
  <si>
    <t>активная капель течь приборов отопления</t>
  </si>
  <si>
    <t>8 (495) 632-73-09</t>
  </si>
  <si>
    <t>22.02.2018 15:42</t>
  </si>
  <si>
    <t>Заявка выполнена: подтянули американку</t>
  </si>
  <si>
    <t>завоздушенность в приборах отопления</t>
  </si>
  <si>
    <t>8 (985) 776-14-75</t>
  </si>
  <si>
    <t>26.02.2018 16:16</t>
  </si>
  <si>
    <t>Заявка выполнена: стоянки Цо горячие .сброшен воздух на батареи.</t>
  </si>
  <si>
    <t>в одной комнате батарея холодгная</t>
  </si>
  <si>
    <t>Малая Бронная улица, дом 21/13, строение 1</t>
  </si>
  <si>
    <t>8 (985) 760-22-44</t>
  </si>
  <si>
    <t>22.02.2018 12:55</t>
  </si>
  <si>
    <t>Заявка выполнена: воздух отобран.батарея прогрелась</t>
  </si>
  <si>
    <t>Антонина Викторовна</t>
  </si>
  <si>
    <t>8 (916) 214-57-16</t>
  </si>
  <si>
    <t>22.02.2018 17:14</t>
  </si>
  <si>
    <t>Заявка выполнена: температура ц \ о в норме</t>
  </si>
  <si>
    <t>Марксистская улица, дом 38</t>
  </si>
  <si>
    <t>8 (495) 912-33-80</t>
  </si>
  <si>
    <t>23.02.2018 09:54</t>
  </si>
  <si>
    <t>Заявка выполнена: подтянул Гайку на кране радиатора течь прекращено</t>
  </si>
  <si>
    <t>гос бюджетное учеждение научно исследования институт организации здравоохранения и мед менеджмента,полностью нет отопления</t>
  </si>
  <si>
    <t>лисин валентин</t>
  </si>
  <si>
    <t>8 (495) 951-75-42</t>
  </si>
  <si>
    <t>8 (916) 026-98-57</t>
  </si>
  <si>
    <t>Мелихов Максим Игоревич</t>
  </si>
  <si>
    <t>22.02.2018 12:14</t>
  </si>
  <si>
    <t>Бубнова Надежда Алексеевна</t>
  </si>
  <si>
    <t>занижение температуры на дом на 6 градусов</t>
  </si>
  <si>
    <t>2-й Красногвардейский проезд, дом 6, строение 1</t>
  </si>
  <si>
    <t>8 (929) 630-78-33</t>
  </si>
  <si>
    <t>Переслени Л.В. (Диспетчер ОДС)</t>
  </si>
  <si>
    <t>22.02.2018 12:09</t>
  </si>
  <si>
    <t>Садовническая улица, дом 51, строение 1</t>
  </si>
  <si>
    <t>4к2891</t>
  </si>
  <si>
    <t>Яна</t>
  </si>
  <si>
    <t>8 (903) 783-73-83</t>
  </si>
  <si>
    <t>22.02.2018 12:43</t>
  </si>
  <si>
    <t>Заявка выполнена: подача ц/о на дом восстановлена в 12-35ч.</t>
  </si>
  <si>
    <t>у жителя в комнате холодно, будет дома после 13.00, просит связатся с ним</t>
  </si>
  <si>
    <t>улица Земляной Вал, дом 24/32</t>
  </si>
  <si>
    <t>173</t>
  </si>
  <si>
    <t>Татьяна Вячеславовна</t>
  </si>
  <si>
    <t>8 (917) 536-26-91</t>
  </si>
  <si>
    <t>22.02.2018 14:29</t>
  </si>
  <si>
    <t>Заявка выполнена: прогрелось.</t>
  </si>
  <si>
    <t>Гоголевский бульвар, дом 25, строение 1</t>
  </si>
  <si>
    <t>8 (966) 167-14-68</t>
  </si>
  <si>
    <t>23.02.2018 20:22</t>
  </si>
  <si>
    <t>Заявка выполнена: Спущен воздух на чердаке. инф-ция сантехника Бондаренко. Со слов жильца батареи прогрелись.</t>
  </si>
  <si>
    <t>Перенести батарею левее на 20-30 см</t>
  </si>
  <si>
    <t>улица Дурова, дом 3/13</t>
  </si>
  <si>
    <t>165к6588</t>
  </si>
  <si>
    <t>8 (916) 511-03-53</t>
  </si>
  <si>
    <t>стоимости услуги и способа оплаты</t>
  </si>
  <si>
    <t>22.02.2018 20:01</t>
  </si>
  <si>
    <t>Заявка выполнена: нет дома</t>
  </si>
  <si>
    <t>недостаточный прогрев отопления, в квартире 17 градусов</t>
  </si>
  <si>
    <t>8 (903) 012-87-85</t>
  </si>
  <si>
    <t>Давлатназаров Давлатназар Шабонович</t>
  </si>
  <si>
    <t>22.02.2018 18:13</t>
  </si>
  <si>
    <t>Заявка выполнена: Выполнено, батареи прогрелись.</t>
  </si>
  <si>
    <t>улица Волхонка, дом 5/6, строение 9</t>
  </si>
  <si>
    <t>Светлана-управляющий</t>
  </si>
  <si>
    <t>8 (929) 596-13-27</t>
  </si>
  <si>
    <t>22.02.2018 17:21</t>
  </si>
  <si>
    <t>Заявка выполнена: Система ЦО развоздушена. Радиаторы прогрелись.</t>
  </si>
  <si>
    <t>Большой Харитоньевский переулок, дом 14</t>
  </si>
  <si>
    <t>8 (925) 300-54-06</t>
  </si>
  <si>
    <t>22.02.2018 16:13</t>
  </si>
  <si>
    <t>Заявка выполнена: Аварийная сл. перекрыла стояк из-за аварии в кв 10.В кв 22 поставлен байпас-циркуляция по стояку восстановлена</t>
  </si>
  <si>
    <t>нет отпления в маленькой комнате</t>
  </si>
  <si>
    <t>улица Красина, дом 19, строение 1</t>
  </si>
  <si>
    <t>8 (915) 397-59-88</t>
  </si>
  <si>
    <t>8 (499) 254-30-25</t>
  </si>
  <si>
    <t>22.02.2018 12:53</t>
  </si>
  <si>
    <t>Заявка выполнена: Было перекрыто в квартире 63 воздух спущен батареи прогрелись.</t>
  </si>
  <si>
    <t>улица Щепкина, дом 64, строение 1</t>
  </si>
  <si>
    <t>Наталья Степановна</t>
  </si>
  <si>
    <t>8 (495) 688-14-24</t>
  </si>
  <si>
    <t>22.02.2018 16:14</t>
  </si>
  <si>
    <t>Елена Викторовна</t>
  </si>
  <si>
    <t>со слов заявителя-в квартире очень горячие батареи,просьба проверить</t>
  </si>
  <si>
    <t>8 (499) 253-00-17</t>
  </si>
  <si>
    <t>22.02.2018 20:26</t>
  </si>
  <si>
    <t>Заявка выполнена: проверено в бойлерной цо в норме</t>
  </si>
  <si>
    <t>Большая Грузинская улица, дом 63, строение 1</t>
  </si>
  <si>
    <t>8 (916) 991-19-27</t>
  </si>
  <si>
    <t>22.02.2018 15:22</t>
  </si>
  <si>
    <t>Заявка выполнена: Отопление восстановлено. Выбило автоматы. Включено. Прогон системы выполнен.</t>
  </si>
  <si>
    <t>22.02.2018 15:23</t>
  </si>
  <si>
    <t>Бакунинская улица, дом 38-42, строение 1</t>
  </si>
  <si>
    <t>Тамара Семеновна</t>
  </si>
  <si>
    <t>8 (499) 261-96-48</t>
  </si>
  <si>
    <t>8 (926) 247-21-01</t>
  </si>
  <si>
    <t>22.02.2018 09:44</t>
  </si>
  <si>
    <t>Заявка выполнена: Перемотали заглушку на батарее ц/о,течь устранена,</t>
  </si>
  <si>
    <t>в одной из комнат по стояку нет, отопления.</t>
  </si>
  <si>
    <t>Селезнёвская улица, дом 30, корпус 3</t>
  </si>
  <si>
    <t>Егор</t>
  </si>
  <si>
    <t>8 (903) 797-10-26</t>
  </si>
  <si>
    <t>25.02.2018 20:28</t>
  </si>
  <si>
    <t>Заявка выполнена: На момент проверки ЦО в норме</t>
  </si>
  <si>
    <t>Воротниковский переулок, дом 5/9</t>
  </si>
  <si>
    <t>татьяна леонидовна</t>
  </si>
  <si>
    <t>8 (495) 699-36-78</t>
  </si>
  <si>
    <t>22.02.2018 20:18</t>
  </si>
  <si>
    <t>Заявка выполнена: Со слов заявителя отопление на кухни в норме.</t>
  </si>
  <si>
    <t>холодная батарея в комнате</t>
  </si>
  <si>
    <t>Средняя Калитниковская улица, дом 15</t>
  </si>
  <si>
    <t>8 (916) 166-38-81</t>
  </si>
  <si>
    <t>22.02.2018 11:25</t>
  </si>
  <si>
    <t>Заявка выполнена: тепло восстановлена регулятор Удалена</t>
  </si>
  <si>
    <t>117</t>
  </si>
  <si>
    <t>проспект Мира, дом 48, строение 6</t>
  </si>
  <si>
    <t>не жилое помещение отдельный вход с торца.</t>
  </si>
  <si>
    <t>Зубовская улица, дом 5/36</t>
  </si>
  <si>
    <t>8 (916) 687-08-22</t>
  </si>
  <si>
    <t>Ибрагимов М.М.</t>
  </si>
  <si>
    <t>22.02.2018 10:47</t>
  </si>
  <si>
    <t>Заявка выполнена: произведены сварочные работы, течь устранена.</t>
  </si>
  <si>
    <t>22.02.2018 12:12</t>
  </si>
  <si>
    <t>жилец будет дома 15-00ч</t>
  </si>
  <si>
    <t>Пречистенский переулок, дом 20</t>
  </si>
  <si>
    <t>8 (916) 038-29-44</t>
  </si>
  <si>
    <t>Позднякова Т.И. (Диспетчер ОДС)</t>
  </si>
  <si>
    <t>22.02.2018 20:08</t>
  </si>
  <si>
    <t>Заявка выполнена: Замена кольца уплотнительного на кране Ц.О.</t>
  </si>
  <si>
    <t>иван</t>
  </si>
  <si>
    <t>на кухне,заменили прокладки, но сейчас течь возобновилась на месте соединения</t>
  </si>
  <si>
    <t>Гольяновский проезд, дом 4А, строение 1</t>
  </si>
  <si>
    <t>В31В2219</t>
  </si>
  <si>
    <t>8 (926) 082-48-03</t>
  </si>
  <si>
    <t>22.02.2018 20:32</t>
  </si>
  <si>
    <t>Заявка выполнена:  произведена замена батареи</t>
  </si>
  <si>
    <t>Прорыв трубы отопления на верхнем этаже,  жителя с верхнего этажа дома нет! Требуется срочно перекрыть стояк!</t>
  </si>
  <si>
    <t>Фрунзенская набережная, дом 46</t>
  </si>
  <si>
    <t>8 (985) 227-60-45</t>
  </si>
  <si>
    <t>23.02.2018 08:02</t>
  </si>
  <si>
    <t>Заявка выполнена: На момент прихода АС собственник кв.37 сам перекрыл краны.течь прекратилась.</t>
  </si>
  <si>
    <t>ПОСТОЯННО ОТКЛЮЧАЮТ ОТОПЛЕНИЕ</t>
  </si>
  <si>
    <t>ОАО МОЭК Предприятие №9</t>
  </si>
  <si>
    <t>22.02.2018 12:48</t>
  </si>
  <si>
    <t>Заявка выполнена: Увеличена температура ЦО.</t>
  </si>
  <si>
    <t>ОДС №3</t>
  </si>
  <si>
    <t>нет отопления в комнатах</t>
  </si>
  <si>
    <t>Лучников переулок, дом 7/4, строение 6</t>
  </si>
  <si>
    <t>Татьяна Васильевна</t>
  </si>
  <si>
    <t>8 (495) 628-86-17</t>
  </si>
  <si>
    <t>ОАО "УК "Городская"</t>
  </si>
  <si>
    <t>22.02.2018 09:16</t>
  </si>
  <si>
    <t>Заявка выполнена: Спущены воздушки. Радиаторы прогреваются</t>
  </si>
  <si>
    <t>По всей квартире.Проблема постоянна.Просьба принять меры.</t>
  </si>
  <si>
    <t>8 (985) 928-44-82</t>
  </si>
  <si>
    <t>21.02.2018 21:36</t>
  </si>
  <si>
    <t>186к7830</t>
  </si>
  <si>
    <t>8 (903) 787-10-58</t>
  </si>
  <si>
    <t>22.02.2018 09:29</t>
  </si>
  <si>
    <t>Заявка выполнена: При проверки радиаторов воздуха нет, батареи работают, все горячие.</t>
  </si>
  <si>
    <t>8 (903) 137-76-23</t>
  </si>
  <si>
    <t>21.02.2018 23:43</t>
  </si>
  <si>
    <t>Заявка выполнена: замена крана на ц/о,течь устранена</t>
  </si>
  <si>
    <t>в ванной. Житель будет дома до 10,30 утра завтрашнего дня. потом уезжает.</t>
  </si>
  <si>
    <t>улица Пречистенка, дом 34/18</t>
  </si>
  <si>
    <t>Наталья Петровна</t>
  </si>
  <si>
    <t>8 (499) 246-62-10</t>
  </si>
  <si>
    <t>21.02.2018 21:15</t>
  </si>
  <si>
    <t>Заявка выполнена: подмотан лен на контрогайке на батарее течь устранена</t>
  </si>
  <si>
    <t>Лидия Нмколаевна</t>
  </si>
  <si>
    <t>8 (915) 325-91-40</t>
  </si>
  <si>
    <t>Заявка выполнена: Произведено обследование слесарями: Мадалимовым и Кравцовым подвального и чердачного помещения. также вышерасположенной квартиры шум и вибрация не обнаружены .Заявителя дома нет , а квартира на з-м этаже никаких вибраций и шума не ощущает .</t>
  </si>
  <si>
    <t>Работа не выполнена</t>
  </si>
  <si>
    <t>в подъезде за лифтом, на 1 этаже</t>
  </si>
  <si>
    <t>8 (499) 250-39-94</t>
  </si>
  <si>
    <t>22.02.2018 16:38</t>
  </si>
  <si>
    <t>Заявка выполнена: Наложен резиновый хомут.Течь устранена.</t>
  </si>
  <si>
    <t>Жилищно-строительный кооператив «Молодой кинематографист»</t>
  </si>
  <si>
    <t>на ресепшене</t>
  </si>
  <si>
    <t>Большой Тишинский переулок, дом 12</t>
  </si>
  <si>
    <t>Оксана Анатольевна</t>
  </si>
  <si>
    <t>8 (499) 253-45-36</t>
  </si>
  <si>
    <t>21.02.2018 19:22</t>
  </si>
  <si>
    <t>Заявка выполнена: Передано дежурному сантехнику.</t>
  </si>
  <si>
    <t>на кухне холодная батарея</t>
  </si>
  <si>
    <t>Жилищно-строительный кооператив «Дзержинец-18»</t>
  </si>
  <si>
    <t>Большая Переяславская улица, дом 11</t>
  </si>
  <si>
    <t>8 (495) 680-84-98</t>
  </si>
  <si>
    <t>8 (916) 445-77-91</t>
  </si>
  <si>
    <t>21.02.2018 20:29</t>
  </si>
  <si>
    <t>Заявка выполнена: течь американки на радиаторе ц.о. на кухне. перемотал американки и заменил прокладки 2 шт.ф20. течь устранена</t>
  </si>
  <si>
    <t>улица Сущёвский Вал, дом 60, корпус 2</t>
  </si>
  <si>
    <t>Надежда -старшая по дому</t>
  </si>
  <si>
    <t>8 (903) 122-72-94</t>
  </si>
  <si>
    <t>22.02.2018 17:13</t>
  </si>
  <si>
    <t>Заявка выполнена: ц.о согласно графика</t>
  </si>
  <si>
    <t>Влажность в районе стояка отопления в квартире.</t>
  </si>
  <si>
    <t>Скатертный переулок, дом 15</t>
  </si>
  <si>
    <t>8 (985) 970-49-79</t>
  </si>
  <si>
    <t>Легавина Р.А. (Диспетчер ОДС)</t>
  </si>
  <si>
    <t>22.02.2018 17:35</t>
  </si>
  <si>
    <t>Заявка выполнена: Ц\о по стояку запущено в 13.30. Течь на стояке не обнаружена. Влажное пятно старое, оно возникло до проведения аварийно-ремонтных работ на стояке 21.02.18, и еще не просохло.</t>
  </si>
  <si>
    <t>Ленинский проспект, дом 3</t>
  </si>
  <si>
    <t>231</t>
  </si>
  <si>
    <t>Наум Маркович</t>
  </si>
  <si>
    <t>8 (915) 257-66-85</t>
  </si>
  <si>
    <t>связаться</t>
  </si>
  <si>
    <t>21.02.2018 17:52</t>
  </si>
  <si>
    <t>Заявитель обратился в стороннюю организацию</t>
  </si>
  <si>
    <t>Морева Вера Владимировна</t>
  </si>
  <si>
    <t>Трифоновская улица, дом 61, корпус 2</t>
  </si>
  <si>
    <t>8 (495) 681-06-31</t>
  </si>
  <si>
    <t>21.02.2018 21:05</t>
  </si>
  <si>
    <t>Заявка выполнена: незначительная течь американки , требуется снятие радиатора , для перепаковки  передано капитальщикам</t>
  </si>
  <si>
    <t>21.02.2018 19:10</t>
  </si>
  <si>
    <t>Еле теплые батареи в двух комнатах.</t>
  </si>
  <si>
    <t>1-й Басманный переулок, дом 5/20, строение 1</t>
  </si>
  <si>
    <t>8 (499) 267-52-78</t>
  </si>
  <si>
    <t>улица Земляной Вал, дом 3/1, строение 7</t>
  </si>
  <si>
    <t>8 (925) 263-16-60</t>
  </si>
  <si>
    <t>21.02.2018 18:45</t>
  </si>
  <si>
    <t>Заявка выполнена: Перекоетриванте контрогайки на радиаторе Ц/О. Течь устранена.</t>
  </si>
  <si>
    <t>21.02.2018 18:25</t>
  </si>
  <si>
    <t>Комната питается с 4 подъезда.</t>
  </si>
  <si>
    <t>Алексей Григорьевич</t>
  </si>
  <si>
    <t>8 (916) 124-48-10</t>
  </si>
  <si>
    <t>23.02.2018 15:12</t>
  </si>
  <si>
    <t>Заявка выполнена: В кв.57 заявитель доступ не предоставляет,по стояку ц/о соответствует норме.Заявок на ц/о по дому нет.</t>
  </si>
  <si>
    <t>из-за ремонта у жильцов на 5 этаже, отопление на кухне отсутсвует</t>
  </si>
  <si>
    <t>Товарищеский переулок, дом 24, строение 7</t>
  </si>
  <si>
    <t>Евгения  Вячеславна</t>
  </si>
  <si>
    <t>8 (495) 911-96-06</t>
  </si>
  <si>
    <t>по срокам</t>
  </si>
  <si>
    <t>21.02.2018 19:01</t>
  </si>
  <si>
    <t>салон красоты- закапала батаре- просят срочно ,боятся что прорвкет. вход со стороны скверпа</t>
  </si>
  <si>
    <t>Грохольский переулок, дом 30, корпус 1</t>
  </si>
  <si>
    <t>8 (965) 308-58-58</t>
  </si>
  <si>
    <t>21.02.2018 17:59</t>
  </si>
  <si>
    <t>Заявка выполнена: Произведена подтяжка "американки". Течь устранена.</t>
  </si>
  <si>
    <t>творческая мастерская, вход с левой стороны</t>
  </si>
  <si>
    <t>Дегтярный переулок, дом 15, корпус 1</t>
  </si>
  <si>
    <t>8 (916) 122-91-06</t>
  </si>
  <si>
    <t>21.02.2018 16:43</t>
  </si>
  <si>
    <t>цокольное помещение</t>
  </si>
  <si>
    <t>улица Казакова, дом 8, строение 2</t>
  </si>
  <si>
    <t>8 (968) 747-98-57</t>
  </si>
  <si>
    <t>23.02.2018 12:52</t>
  </si>
  <si>
    <t>Заявка выполнена: Переупаковка американки. Течь устранена.</t>
  </si>
  <si>
    <t>В одной комнате не прогреты отопительные приборы.</t>
  </si>
  <si>
    <t>Потаповский переулок, дом 12</t>
  </si>
  <si>
    <t>Виктор Вячеславович</t>
  </si>
  <si>
    <t>8 (495) 623-14-00</t>
  </si>
  <si>
    <t>22.02.2018 15:39</t>
  </si>
  <si>
    <t>улица Пресненский Вал, дом 14, корпус 6</t>
  </si>
  <si>
    <t>8 (916) 195-76-79</t>
  </si>
  <si>
    <t>Заявка выполнена: Подкинули гайки на американке течь прекратилась</t>
  </si>
  <si>
    <t>Прорвало на соединении труб отопления. Вода фонтанчиком. Житель просит как можно скорее, чтобы не прорвало еще сильнее.</t>
  </si>
  <si>
    <t>улица Гиляровского, дом 44</t>
  </si>
  <si>
    <t>8 (910) 451-97-88</t>
  </si>
  <si>
    <t>21.02.2018 20:40</t>
  </si>
  <si>
    <t>Заявка выполнена: Течь устранена .Проведены сварочные работы ЦО восстановлена.</t>
  </si>
  <si>
    <t>Токмаков переулок, дом 10, строение 3</t>
  </si>
  <si>
    <t>8 (916) 921-27-93</t>
  </si>
  <si>
    <t>21.02.2018 16:51</t>
  </si>
  <si>
    <t>Заявка выполнена: Подтяжка крана типа "американка" на рад. Ц,О. Течь устранена.</t>
  </si>
  <si>
    <t>в подземном гараже</t>
  </si>
  <si>
    <t>Голиковский переулок, дом 5</t>
  </si>
  <si>
    <t>-1</t>
  </si>
  <si>
    <t>8 (926) 320-56-20</t>
  </si>
  <si>
    <t>21.02.2018 17:40</t>
  </si>
  <si>
    <t>Заявка выполнена: на трубе установлен хомут.течь устранена.</t>
  </si>
  <si>
    <t>Заявка выполнена: ц\о в норме</t>
  </si>
  <si>
    <t>8 (916) 236-11-85</t>
  </si>
  <si>
    <t>Красавин Виктор Александрович</t>
  </si>
  <si>
    <t>22.02.2018 12:22</t>
  </si>
  <si>
    <t>Гусятников переулок, дом 9</t>
  </si>
  <si>
    <t>8 (916) 576-53-06</t>
  </si>
  <si>
    <t>21.02.2018 15:43</t>
  </si>
  <si>
    <t>Заявка выполнена: Перекрыт кран на р-ре ЦО Течь Устранена</t>
  </si>
  <si>
    <t>Донская улица, дом 27, корпус 2</t>
  </si>
  <si>
    <t>4830</t>
  </si>
  <si>
    <t>8 (499) 236-05-93</t>
  </si>
  <si>
    <t>21.02.2018 15:32</t>
  </si>
  <si>
    <t>21.02.2018 15:53</t>
  </si>
  <si>
    <t>улица Покровка, дом 41, строение 2</t>
  </si>
  <si>
    <t>8 (916) 604-77-33</t>
  </si>
  <si>
    <t>21.02.2018 18:31</t>
  </si>
  <si>
    <t>Заявка выполнена: течь устранена</t>
  </si>
  <si>
    <t>Римма Алексеевна</t>
  </si>
  <si>
    <t>8 (499) 259-96-23</t>
  </si>
  <si>
    <t>21.02.2018 17:27</t>
  </si>
  <si>
    <t>Заявка выполнена: перезапуск дома центральное отопление восстановлено</t>
  </si>
  <si>
    <t>Мастера затронули тубу,  надрез, капает вода.</t>
  </si>
  <si>
    <t>8 (495) 670-01-29</t>
  </si>
  <si>
    <t>21.02.2018 17:17</t>
  </si>
  <si>
    <t>Заявка выполнена: Протечка устранена</t>
  </si>
  <si>
    <t>цокольный этаж нежилое помещение офис</t>
  </si>
  <si>
    <t>Шмитовский проезд, дом 44</t>
  </si>
  <si>
    <t>8 (985) 885-22-17</t>
  </si>
  <si>
    <t>21.02.2018 17:43</t>
  </si>
  <si>
    <t>в помещении консьержа тоже не работает</t>
  </si>
  <si>
    <t>Соня консъерж</t>
  </si>
  <si>
    <t>8 (968) 896-75-38</t>
  </si>
  <si>
    <t>21.02.2018 15:49</t>
  </si>
  <si>
    <t>Заявка выполнена: наладка инженерного оборудования в цтп. цо дано</t>
  </si>
  <si>
    <t>правое крылобатарея под потолком в подъезде, между 6 и 7 эт</t>
  </si>
  <si>
    <t>Басманный переулок, дом 9</t>
  </si>
  <si>
    <t>51К5766</t>
  </si>
  <si>
    <t>Владимир Алексеевич</t>
  </si>
  <si>
    <t>8 (495) 632-10-21</t>
  </si>
  <si>
    <t>22.02.2018 07:03</t>
  </si>
  <si>
    <t>Заявка выполнена: произведены сварочные работы на сгоне радиатора. Течь устранена.</t>
  </si>
  <si>
    <t>21.02.2018 15:50</t>
  </si>
  <si>
    <t>Еле теплые ПО и стояки. В квартире очень холодно. Вся семья болеет. Нужно прибавить отопление. Нужно проверить подвал все ли закрыто, тк идет холод от пола. Ледяные полы. Диспетчер проконтролируйте появление отопления в квартире.</t>
  </si>
  <si>
    <t>Николоямская улица, дом 9</t>
  </si>
  <si>
    <t>8 (903) 005-75-29</t>
  </si>
  <si>
    <t>8 (495) 915-25-91</t>
  </si>
  <si>
    <t>Мазур Михаил Михайлович</t>
  </si>
  <si>
    <t>21.02.2018 17:12</t>
  </si>
  <si>
    <t>Заявка выполнена: Тепло есть,подается согласно наружного воздуха</t>
  </si>
  <si>
    <t>в большой комнате полностью холодные батареи</t>
  </si>
  <si>
    <t>улица Павла Андреева, дом 28, корпус 4</t>
  </si>
  <si>
    <t>249а</t>
  </si>
  <si>
    <t>8 (495) 959-91-48</t>
  </si>
  <si>
    <t>21.02.2018 13:22</t>
  </si>
  <si>
    <t>во всех кв 1го этажа</t>
  </si>
  <si>
    <t>2-я Дубровская улица, дом 5</t>
  </si>
  <si>
    <t>8 (903) 807-71-10</t>
  </si>
  <si>
    <t>Заявка выполнена: наладка инженерного оборудования в цтп, цо дано</t>
  </si>
  <si>
    <t>нет отопления в квартире. батареи холодные, стояки холодные</t>
  </si>
  <si>
    <t>1)369 2)127</t>
  </si>
  <si>
    <t>Шахмедян Рафаил Андреевич</t>
  </si>
  <si>
    <t>22.02.2018 14:51</t>
  </si>
  <si>
    <t>Заявка выполнена: Заявка выполнена. Звонил сотрудник ОПИВ.</t>
  </si>
  <si>
    <t>Сильная течь крана на стояке отопления.</t>
  </si>
  <si>
    <t>Семёновская набережная, дом 3/1, корпус 2</t>
  </si>
  <si>
    <t>8 (985) 411-13-37</t>
  </si>
  <si>
    <t>21.02.2018 13:26</t>
  </si>
  <si>
    <t>Колпачный переулок, дом 10/7, строение 8</t>
  </si>
  <si>
    <t>8 (985) 764-52-76</t>
  </si>
  <si>
    <t>21.02.2018 16:02</t>
  </si>
  <si>
    <t>Заявка выполнена: Регулировка КЗР в ЦТП.ЦО дано.</t>
  </si>
  <si>
    <t>подкапывает кран на батарее</t>
  </si>
  <si>
    <t>Никоновский переулок, дом 3/1</t>
  </si>
  <si>
    <t>8 (916) 647-32-27</t>
  </si>
  <si>
    <t>21.02.2018 16:08</t>
  </si>
  <si>
    <t>Заявка выполнена: На момент проверки течь не обнаружена.</t>
  </si>
  <si>
    <t>Течь батареи в квартире.</t>
  </si>
  <si>
    <t>Самотёчная улица, дом 17А</t>
  </si>
  <si>
    <t>8 (903) 575-52-92</t>
  </si>
  <si>
    <t>21.02.2018 16:06</t>
  </si>
  <si>
    <t>Заявка выполнена: Перемотка контргаики на стояке ЦО, течь локализована.</t>
  </si>
  <si>
    <t>в помещение холодно люди работают в куртках</t>
  </si>
  <si>
    <t>Комсомольский проспект, дом 49</t>
  </si>
  <si>
    <t>8 (925) 504-93-45</t>
  </si>
  <si>
    <t>21.02.2018 13:58</t>
  </si>
  <si>
    <t>Заявка выполнена: Приборы отопления импортные и прогреты. Заявитель просит увеличить прогрев. Передано в МОЭК.</t>
  </si>
  <si>
    <t>Николай Константинович-упавляющий</t>
  </si>
  <si>
    <t>8 (903) 710-07-74</t>
  </si>
  <si>
    <t>21.02.2018 14:45</t>
  </si>
  <si>
    <t>Заявка выполнена: Произведена регулировка регулятора температурного режима, отопление в норме.</t>
  </si>
  <si>
    <t>Непрогрев приборов отопления по всей квартире.</t>
  </si>
  <si>
    <t>Малая Пироговская улица, дом 21</t>
  </si>
  <si>
    <t>Людмила Анатольевна</t>
  </si>
  <si>
    <t>8 (499) 246-78-61</t>
  </si>
  <si>
    <t>21.02.2018 15:34</t>
  </si>
  <si>
    <t>Заявка выполнена: Провоздушено,отопление восстановлено.</t>
  </si>
  <si>
    <t>В подвале.</t>
  </si>
  <si>
    <t>Зоологическая улица, дом 28, строение 2</t>
  </si>
  <si>
    <t>косьерж</t>
  </si>
  <si>
    <t>8 (495) 240-83-90</t>
  </si>
  <si>
    <t>Оганесян Геворг</t>
  </si>
  <si>
    <t>21.02.2018 15:21</t>
  </si>
  <si>
    <t>Заявка выполнена: 21.02.2018 15:19:03Каханова Ольга Васильевна Произведена замена участка трубы гвс к общедомовому теплосчетчику . Течь устранена.</t>
  </si>
  <si>
    <t>1-я Тверская-Ямская улица, дом 13, строение 1А</t>
  </si>
  <si>
    <t>8 (916) 662-15-90</t>
  </si>
  <si>
    <t>данной проблеммы</t>
  </si>
  <si>
    <t>21.02.2018 с 13:00 по 14:00</t>
  </si>
  <si>
    <t>21.02.2018 14:35</t>
  </si>
  <si>
    <t>Заявка выполнена: Заявитель приобретет материалы даст новую заявку</t>
  </si>
  <si>
    <t>По стоякам в 2-х  наружных комнатах</t>
  </si>
  <si>
    <t>Шелепихинское шоссе, дом 9</t>
  </si>
  <si>
    <t>58#1381</t>
  </si>
  <si>
    <t>8 (499) 259-51-91</t>
  </si>
  <si>
    <t>21.02.2018 15:23</t>
  </si>
  <si>
    <t>поменять прокладку на батареи</t>
  </si>
  <si>
    <t>Татьяна Алексеивна</t>
  </si>
  <si>
    <t>21.02.2018 с 08:00 по 14:00</t>
  </si>
  <si>
    <t>Заявка выполнена: подтянул резьбовое соединение на батарее ц.о</t>
  </si>
  <si>
    <t>Токмаков переулок, дом 20/31, строение 1</t>
  </si>
  <si>
    <t>Георгий</t>
  </si>
  <si>
    <t>8 (925) 257-92-52</t>
  </si>
  <si>
    <t>Заявка выполнена: Перезапуск системы Ц/О ,батареи прогрелись.</t>
  </si>
  <si>
    <t>21.02.2018 11:08</t>
  </si>
  <si>
    <t>нежилое помещение  2 и 4, батареи чуть теплые, почти холодные</t>
  </si>
  <si>
    <t>21.02.2018 14:31</t>
  </si>
  <si>
    <t>Заявка выполнена: прибавил температуру на Аушке, в подвале.</t>
  </si>
  <si>
    <t>капает прибор отопления</t>
  </si>
  <si>
    <t>21.02.2018 11:33</t>
  </si>
  <si>
    <t>Заявка выполнена: Подтянули контрогайку на батарее Ц/О,течь устранена.</t>
  </si>
  <si>
    <t>Заявка создана на основе 09-100-010510/18. Батареи не прогреваются. Обращение неоднократное!!!!</t>
  </si>
  <si>
    <t>014</t>
  </si>
  <si>
    <t>8 (916) 855-98-98</t>
  </si>
  <si>
    <t>21.02.2018 15:25</t>
  </si>
  <si>
    <t>Заявка выполнена: Регулировка давления в системе ц/о. Спуск воздуха из системы ц/о.</t>
  </si>
  <si>
    <t>капает батарея в комнате.</t>
  </si>
  <si>
    <t>4-я Тверская-Ямская улица, дом 8/9</t>
  </si>
  <si>
    <t>Елена Ивановна   Дмитрий</t>
  </si>
  <si>
    <t>8 (499) 251-05-94</t>
  </si>
  <si>
    <t>21.02.2018 13:48</t>
  </si>
  <si>
    <t>Заявка выполнена: Произведена перемотка льна под контргайкой, течь прекратилась.</t>
  </si>
  <si>
    <t>подтекает  на стыке прибора отопления вода в комнате</t>
  </si>
  <si>
    <t>65#609</t>
  </si>
  <si>
    <t>8 (910) 400-46-86</t>
  </si>
  <si>
    <t>22.02.2018 с 09:00 по 12:00</t>
  </si>
  <si>
    <t>необходима консультация мастера по приобретению и замене батареи</t>
  </si>
  <si>
    <t>в21в1498</t>
  </si>
  <si>
    <t>8 (966) 361-59-91</t>
  </si>
  <si>
    <t>21.02.2018 19:32</t>
  </si>
  <si>
    <t>Заявка выполнена: консультация дана</t>
  </si>
  <si>
    <t>в 2 х комнатах</t>
  </si>
  <si>
    <t>Оружейный переулок, дом 25, строение 1А</t>
  </si>
  <si>
    <t>Павел Альбертович</t>
  </si>
  <si>
    <t>8 (968) 917-75-01</t>
  </si>
  <si>
    <t>21.02.2018 10:27</t>
  </si>
  <si>
    <t>Пызина Татьяна Владимировна</t>
  </si>
  <si>
    <t>улица Земляной Вал, дом 38-40/15, строение 9</t>
  </si>
  <si>
    <t>дмитрий</t>
  </si>
  <si>
    <t>8 (495) 917-72-99</t>
  </si>
  <si>
    <t>21.02.2018 17:21</t>
  </si>
  <si>
    <t>Еле теплая батарея</t>
  </si>
  <si>
    <t>85в88816</t>
  </si>
  <si>
    <t>8 (499) 259-31-16</t>
  </si>
  <si>
    <t>21.02.2018 19:07</t>
  </si>
  <si>
    <t>угловая</t>
  </si>
  <si>
    <t>2-й переулок Тружеников, дом 4/19, строение 1</t>
  </si>
  <si>
    <t>Николай Васильевич</t>
  </si>
  <si>
    <t>8 (925) 124-18-53</t>
  </si>
  <si>
    <t>21.02.2018 13:00</t>
  </si>
  <si>
    <t>Заявка выполнена: Развоздушена батарея,ц.о. в норме.</t>
  </si>
  <si>
    <t>Холодная батарея в одной комнате</t>
  </si>
  <si>
    <t>Семёновская набережная, дом 3/1, корпус 5</t>
  </si>
  <si>
    <t>Дина</t>
  </si>
  <si>
    <t>8 (926) 071-08-48</t>
  </si>
  <si>
    <t>21.02.2018 14:54</t>
  </si>
  <si>
    <t>в 4 подьезде между 2 и 3этажами  , офисное помещение</t>
  </si>
  <si>
    <t>21.02.2018 19:41</t>
  </si>
  <si>
    <t>Заявка выполнена: подтяжка контргайки, течь устранена</t>
  </si>
  <si>
    <t>на кухне батарея полностью холодная</t>
  </si>
  <si>
    <t>Алеся</t>
  </si>
  <si>
    <t>8 (917) 516-77-04</t>
  </si>
  <si>
    <t>21.02.2018 09:51</t>
  </si>
  <si>
    <t>в одной из комнат еле теплые батареи</t>
  </si>
  <si>
    <t>Сибирский проезд, дом 2, строение 4</t>
  </si>
  <si>
    <t>8 (495) 632-63-23</t>
  </si>
  <si>
    <t>для консультации</t>
  </si>
  <si>
    <t>21.02.2018 19:44</t>
  </si>
  <si>
    <t>Заявка выполнена: стояк ц/о развоздушен. ц/о в норме.</t>
  </si>
  <si>
    <t>течь на стыке с батареей</t>
  </si>
  <si>
    <t>улица Земляной Вал, дом 52/16, строение 1</t>
  </si>
  <si>
    <t>Наталья Николаевна</t>
  </si>
  <si>
    <t>8 (495) 915-23-09</t>
  </si>
  <si>
    <t>Заявка выполнена: Подтянул гайку на сгоне,течи нет</t>
  </si>
  <si>
    <t>Государственное бюджетное учреждение по эксплуатации высотных административных и жилых домов</t>
  </si>
  <si>
    <t>нет отопления полностью в квартире,в квартире нет ни кого</t>
  </si>
  <si>
    <t>улица Большие Каменщики, дом 19</t>
  </si>
  <si>
    <t>однопо</t>
  </si>
  <si>
    <t>50в</t>
  </si>
  <si>
    <t>8 (916) 469-34-11</t>
  </si>
  <si>
    <t>ГБУ ЭВАЖД</t>
  </si>
  <si>
    <t>21.02.2018 09:46</t>
  </si>
  <si>
    <t>в комнате капает  вода с батареи.</t>
  </si>
  <si>
    <t>Комсомольский проспект, дом 34</t>
  </si>
  <si>
    <t>8 (916) 353-13-25</t>
  </si>
  <si>
    <t>21.02.2018 12:09</t>
  </si>
  <si>
    <t>Заявка выполнена: требуется замена фитинга на батарею закрыли вентиль на батареи жилец купит и даст новую заявку</t>
  </si>
  <si>
    <t>Жора</t>
  </si>
  <si>
    <t>8 (901) 712-02-52</t>
  </si>
  <si>
    <t>21.02.2018 14:37</t>
  </si>
  <si>
    <t>Заявка выполнена: жители нет дома до повторного обращения</t>
  </si>
  <si>
    <t>на кухне  на стояке отопления подтеки, мокрые пятна на потолке. Ожидают мастера до 14-00!!</t>
  </si>
  <si>
    <t>Старая Басманная улица, дом 20, корпус 12</t>
  </si>
  <si>
    <t>273</t>
  </si>
  <si>
    <t>8 (906) 762-54-71</t>
  </si>
  <si>
    <t>21.02.2018 17:23</t>
  </si>
  <si>
    <t>Заявка выполнена: 14-00. Течи системы Ц/О не обнаружено. Течь с кровли. Кровля очищена от снега и наледи. Причина протечки устранена.</t>
  </si>
  <si>
    <t>необходимо утановить чехол на батарею сняли на 1 этаже</t>
  </si>
  <si>
    <t>улица Гашека, дом 9</t>
  </si>
  <si>
    <t>к29к1936</t>
  </si>
  <si>
    <t>8 (903) 217-32-35</t>
  </si>
  <si>
    <t>21.02.2018 10:50</t>
  </si>
  <si>
    <t>Заявка выполнена: установлен чехол на месте</t>
  </si>
  <si>
    <t>Зоя Ивановна</t>
  </si>
  <si>
    <t>8 (495) 695-14-28</t>
  </si>
  <si>
    <t>21.02.2018 10:07</t>
  </si>
  <si>
    <t>Заявка выполнена: Прибавлено давление и температура. Прогрелось, проверено у заявителя.</t>
  </si>
  <si>
    <t>Стоматология "Нава".Частично.</t>
  </si>
  <si>
    <t>Тишинская площадь, дом 8</t>
  </si>
  <si>
    <t>8 (499) 254-88-18</t>
  </si>
  <si>
    <t>Рахматуллаев Фарход Валижанович</t>
  </si>
  <si>
    <t>21.02.2018 11:44</t>
  </si>
  <si>
    <t>Заявка выполнена: 21.02.2018 11:27:19Каханова Ольга Васильевна заявка выполнена.Регулировка параметров в ЦТП. Прогрев есть</t>
  </si>
  <si>
    <t>В туалете холодный стояк.</t>
  </si>
  <si>
    <t>Бауманская улица, дом 33/2, строение 8</t>
  </si>
  <si>
    <t>Владимир Яковлевич</t>
  </si>
  <si>
    <t>8 (499) 563-30-52</t>
  </si>
  <si>
    <t>21.02.2018 14:00</t>
  </si>
  <si>
    <t>Заявка выполнена: В квартире 72 открыли кран на стояке ц.о. в туалете ( нет перемычки ) Стояк прогрелся. сантехник Чернеляну в 13ч.40м.</t>
  </si>
  <si>
    <t>в квартире никого нет</t>
  </si>
  <si>
    <t>улица Большие Каменщики, дом 21/8</t>
  </si>
  <si>
    <t>8 (916) 129-55-91</t>
  </si>
  <si>
    <t>21.02.2018 14:49</t>
  </si>
  <si>
    <t>Заявка выполнена: развоздушен стояк ц.о. отопление в норме</t>
  </si>
  <si>
    <t>в подъезде на 1м этаже.</t>
  </si>
  <si>
    <t>Садовая-Кудринская улица, дом 19, строение 1</t>
  </si>
  <si>
    <t>Нина Алексеевна консьерж</t>
  </si>
  <si>
    <t>8 (499) 766-74-27</t>
  </si>
  <si>
    <t>21.02.2018 10:24</t>
  </si>
  <si>
    <t>Заявка выполнена: подтянул гайку на кран течь устранена.</t>
  </si>
  <si>
    <t>в одной комнате холодные батареи а стояк теплый</t>
  </si>
  <si>
    <t>Спартаковский переулок, дом 24, строение 1</t>
  </si>
  <si>
    <t>8 (925) 357-12-71</t>
  </si>
  <si>
    <t>21.02.2018 12:57</t>
  </si>
  <si>
    <t>Заявка выполнена: со слов мастера воздушная пробка удалена ЦО востановлено</t>
  </si>
  <si>
    <t>В кухне и двух комнатах.</t>
  </si>
  <si>
    <t>Оружейный переулок, дом 25, строение 1В</t>
  </si>
  <si>
    <t>8 (915) 274-16-15</t>
  </si>
  <si>
    <t>21.02.2018 08:04</t>
  </si>
  <si>
    <t>в подъезде на 8 э,  течет до 4 этажа</t>
  </si>
  <si>
    <t>ст  по подъезду-юрий николаевич</t>
  </si>
  <si>
    <t>8 (495) 951-60-16</t>
  </si>
  <si>
    <t>21.02.2018 08:01</t>
  </si>
  <si>
    <t>Шишкова Нина Павловна</t>
  </si>
  <si>
    <t>Дружинниковская улица, дом 11А</t>
  </si>
  <si>
    <t>татьяна анатольевна</t>
  </si>
  <si>
    <t>8 (903) 610-03-58</t>
  </si>
  <si>
    <t>21.02.2018 15:38</t>
  </si>
  <si>
    <t>Жилищно-строительный кооператив «БЕРЕЗИНА»</t>
  </si>
  <si>
    <t>краны перекрыли, срочно ждут сантехника</t>
  </si>
  <si>
    <t>Олимпийский проспект, дом 20</t>
  </si>
  <si>
    <t>8 (495) 684-61-32</t>
  </si>
  <si>
    <t>21.02.2018 12:31</t>
  </si>
  <si>
    <t>Заявка выполнена: течь"американки",перекрыт радиатор ,течь устранена ,будут проблему устранять своими силами</t>
  </si>
  <si>
    <t>Общество с ограниченной ответственностью «БизнесТрейд»</t>
  </si>
  <si>
    <t>в 1 й комнате. связаться с заявителем.</t>
  </si>
  <si>
    <t>улица Остоженка, дом 5</t>
  </si>
  <si>
    <t>16к4251</t>
  </si>
  <si>
    <t>Юрий Викторович</t>
  </si>
  <si>
    <t>8 (925) 308-71-21</t>
  </si>
  <si>
    <t>22.02.2018 09:52</t>
  </si>
  <si>
    <t>улица Земляной Вал, дом 6, строение 2</t>
  </si>
  <si>
    <t>8 (903) 240-53-43</t>
  </si>
  <si>
    <t>Бреднева Л.А. (Диспетчер ОДС)</t>
  </si>
  <si>
    <t>21.02.2018 14:34</t>
  </si>
  <si>
    <t>Заявка выполнена: 13:45 - произведена переконтровка контрогайки - течь ЦО устранена .</t>
  </si>
  <si>
    <t>По стояку в комнате окна направлены в сторону детского сада.</t>
  </si>
  <si>
    <t>Даев переулок, дом 14</t>
  </si>
  <si>
    <t>Сергей Олегович</t>
  </si>
  <si>
    <t>8 (964) 648-57-88</t>
  </si>
  <si>
    <t>21.02.2018 09:53</t>
  </si>
  <si>
    <t>Со слов заявителя низкая температура теплоносителя. Просят принять меры.</t>
  </si>
  <si>
    <t>Заявка выполнена: Стояк разваздушен</t>
  </si>
  <si>
    <t>ВЕСЬ СТОЯК С ПРАВА КВ 18,20,14 И 16</t>
  </si>
  <si>
    <t>улица Пречистенка, дом 24/1</t>
  </si>
  <si>
    <t>Дина Анатольевна</t>
  </si>
  <si>
    <t>8 (985) 922-56-83</t>
  </si>
  <si>
    <t>21.02.2018 09:39</t>
  </si>
  <si>
    <t>Заявка выполнена: Созвонились с заявителем.Стояк ц.о.прогрелся. Тепло дано.</t>
  </si>
  <si>
    <t>Госпитальный переулок, дом 8</t>
  </si>
  <si>
    <t>Андрей Михайлович</t>
  </si>
  <si>
    <t>8 (967) 135-96-23</t>
  </si>
  <si>
    <t>21.02.2018 00:10</t>
  </si>
  <si>
    <t>Заявка выполнена: Включили насос в ЦТП. Тепло дано.</t>
  </si>
  <si>
    <t>между 2 и 3 этажами в подъезде</t>
  </si>
  <si>
    <t>8 (915) 413-40-54</t>
  </si>
  <si>
    <t>Заявка выполнена: подтянута "американка"на батарее ЦО ,течь устранена,было всё раскручено</t>
  </si>
  <si>
    <t>Замена 1 батареи</t>
  </si>
  <si>
    <t>Карманицкий переулок, дом 3</t>
  </si>
  <si>
    <t>Наталья Леонид Иванович</t>
  </si>
  <si>
    <t>8 (967) 107-22-22</t>
  </si>
  <si>
    <t>8 (915) 196-10-47</t>
  </si>
  <si>
    <t>21.02.2018 07:57</t>
  </si>
  <si>
    <t>Серегина Марина Борисовна</t>
  </si>
  <si>
    <t>Заявитель уточнил что в 2-х комнатах батареи плохо греют, 2 секции грею остальные нет.</t>
  </si>
  <si>
    <t>улица Шаболовка, дом 27</t>
  </si>
  <si>
    <t>8 (903) 679-69-49</t>
  </si>
  <si>
    <t>21.02.2018 11:46</t>
  </si>
  <si>
    <t>по всей квартире ели теплые батареи</t>
  </si>
  <si>
    <t>в маленькой  комнате  капает  с батареи.</t>
  </si>
  <si>
    <t>улица Климашкина, дом 20</t>
  </si>
  <si>
    <t>76к</t>
  </si>
  <si>
    <t>8 (905) 500-72-77</t>
  </si>
  <si>
    <t>20.02.2018 19:52</t>
  </si>
  <si>
    <t>Заявка выполнена: Подтянул гайку на вентиль ц/о  течь прекратилась</t>
  </si>
  <si>
    <t>Людмила Ивановна</t>
  </si>
  <si>
    <t>в подъезде между 6 и 7 этажом</t>
  </si>
  <si>
    <t>улица Крымский Вал, дом 6</t>
  </si>
  <si>
    <t>8 (916) 504-66-60</t>
  </si>
  <si>
    <t>20.02.2018 20:28</t>
  </si>
  <si>
    <t>Заявка выполнена: перепаковал сгон на ц. о течь устранена</t>
  </si>
  <si>
    <t>Установка</t>
  </si>
  <si>
    <t>Старосадский переулок, дом 10, строение 1</t>
  </si>
  <si>
    <t>Виталий Иванович</t>
  </si>
  <si>
    <t>8 (985) 764-34-57</t>
  </si>
  <si>
    <t>20.02.2018 19:02</t>
  </si>
  <si>
    <t>Заявка выполнена: Заявителю предложено обратится в УК Дом Мастер с заявлением на установку радиаторов в квартире.</t>
  </si>
  <si>
    <t>Холодные батареи в комнате ,которая выходит на Комсомольский проспект</t>
  </si>
  <si>
    <t>Комсомольский проспект, дом 38/16</t>
  </si>
  <si>
    <t>8 (903) 579-03-54</t>
  </si>
  <si>
    <t>21.02.2018 14:07</t>
  </si>
  <si>
    <t>Заявка выполнена: проверено греет согласно температурному режиму</t>
  </si>
  <si>
    <t>еле теплые батареи в большой комнате</t>
  </si>
  <si>
    <t>улица Пречистенка, дом 28</t>
  </si>
  <si>
    <t>8 (925) 150-69-75</t>
  </si>
  <si>
    <t>20.02.2018 18:38</t>
  </si>
  <si>
    <t>2-й Щемиловский переулок, дом 16-20</t>
  </si>
  <si>
    <t>Тая Айгумовна</t>
  </si>
  <si>
    <t>8 (926) 417-65-79</t>
  </si>
  <si>
    <t>21.02.2018 09:47</t>
  </si>
  <si>
    <t>Заявка выполнена: Спуск воздуха батареи прогрелись</t>
  </si>
  <si>
    <t>Люсиновская улица, дом 26-28, корпус 6</t>
  </si>
  <si>
    <t>8 (985) 909-56-29</t>
  </si>
  <si>
    <t>21.02.2018 16:16</t>
  </si>
  <si>
    <t>1-й Тверской-Ямской переулок, дом 14</t>
  </si>
  <si>
    <t>8 (962) 442-74-87</t>
  </si>
  <si>
    <t>21.02.2018 09:52</t>
  </si>
  <si>
    <t>Заявка выполнена: Спуск воздуха ЦО</t>
  </si>
  <si>
    <t>20.02.2018 20:03</t>
  </si>
  <si>
    <t>Капает где соединение до крана</t>
  </si>
  <si>
    <t>улица Новый Арбат, дом 25</t>
  </si>
  <si>
    <t>56в6716</t>
  </si>
  <si>
    <t>Жан</t>
  </si>
  <si>
    <t>8 (926) 324-39-17</t>
  </si>
  <si>
    <t>26.02.2018 08:30</t>
  </si>
  <si>
    <t>Заявка выполнена: Со слов заявителя течи нет.</t>
  </si>
  <si>
    <t>На батареи образовалась ржавчина, и там запотевает. Житель боится что может прорвать. В квартире проживает инвалид 2 группы, переживает. заявка на ЗАВТРА после 10.00 утра.</t>
  </si>
  <si>
    <t>Вишняковский переулок, дом 6</t>
  </si>
  <si>
    <t>60*0788</t>
  </si>
  <si>
    <t>Марьяна Олеговна</t>
  </si>
  <si>
    <t>8 (495) 951-64-77</t>
  </si>
  <si>
    <t>21.02.2018 с 10:00 по 20:00</t>
  </si>
  <si>
    <t>21.02.2018 18:04</t>
  </si>
  <si>
    <t>Заявка выполнена: житель к замене старой батареи на новую-пока не готова.плохо себя чувствует.даст заявку.</t>
  </si>
  <si>
    <t>Лялин переулок, дом 9, строение 1</t>
  </si>
  <si>
    <t>7к1542</t>
  </si>
  <si>
    <t>8 (903) 263-81-45</t>
  </si>
  <si>
    <t>20.02.2018 18:37</t>
  </si>
  <si>
    <t>Заявка выполнена: Протяжка резбового соединения на кране ЦО. Течьустранена. в 16-30</t>
  </si>
  <si>
    <t>ООО "СК ВТБ-Страхование", в некоторых помещениях не работает отопление</t>
  </si>
  <si>
    <t>Долгоруковская улица, дом 40</t>
  </si>
  <si>
    <t>8 (915) 350-01-61</t>
  </si>
  <si>
    <t>21.02.2018 15:17</t>
  </si>
  <si>
    <t>Заявка выполнена: Наладка системы центрального отопления, ЦО восстановлено.</t>
  </si>
  <si>
    <t>Холодные батареи и стояки в двух маленьких комнатах.</t>
  </si>
  <si>
    <t>Вероника</t>
  </si>
  <si>
    <t>8 (916) 076-54-04</t>
  </si>
  <si>
    <t>21.02.2018 13:16</t>
  </si>
  <si>
    <t>Заявка выполнена: При проверке батареи прогрелись, инф сантехника Болихан.</t>
  </si>
  <si>
    <t>в гостинной</t>
  </si>
  <si>
    <t>Ладожская улица, дом 8</t>
  </si>
  <si>
    <t>Рубен</t>
  </si>
  <si>
    <t>8 (985) 763-96-08</t>
  </si>
  <si>
    <t>20.02.2018 с 16:00 по 17:00</t>
  </si>
  <si>
    <t>20.02.2018 18:34</t>
  </si>
  <si>
    <t>Заявка выполнена: монтаж   патрубка   на  радиатор  .течь   устранена</t>
  </si>
  <si>
    <t>нет отопления во всей квартире полностью</t>
  </si>
  <si>
    <t>переулок Каменная Слобода, дом 2/1, строение 1</t>
  </si>
  <si>
    <t>Ирина Марковна</t>
  </si>
  <si>
    <t>8 (499) 241-40-74</t>
  </si>
  <si>
    <t>20.02.2018 15:06</t>
  </si>
  <si>
    <t>Желает поменять в квартире  стояки и приборы отопления. Просим ДС созвониться о возможности выполнения заявки</t>
  </si>
  <si>
    <t>улица Большая Полянка, дом 3/9</t>
  </si>
  <si>
    <t>45к1033</t>
  </si>
  <si>
    <t>8 (916) 674-45-19</t>
  </si>
  <si>
    <t>20.02.2018 15:29</t>
  </si>
  <si>
    <t>Щетинин Виталий</t>
  </si>
  <si>
    <t>на кухне и маленькой комнате</t>
  </si>
  <si>
    <t>Малый Тишинский переулок, дом 14-16</t>
  </si>
  <si>
    <t>в5</t>
  </si>
  <si>
    <t>8 (499) 253-16-75</t>
  </si>
  <si>
    <t>20.02.2018 17:52</t>
  </si>
  <si>
    <t>Заявка выполнена: Спуск воздуха, радиаторы прогрелись</t>
  </si>
  <si>
    <t>Стояки горячие.</t>
  </si>
  <si>
    <t>улица Госпитальный Вал, дом 5, строение 2</t>
  </si>
  <si>
    <t>8 (909) 163-18-11</t>
  </si>
  <si>
    <t>Михайлова Е.Н. (Диспетчер ОДС)</t>
  </si>
  <si>
    <t>20.02.2018 15:27</t>
  </si>
  <si>
    <t>Заявка выполнена: Батарея прогрелась.</t>
  </si>
  <si>
    <t>В центральной комнате,холодно дома,холодная батарея и холодный стояк, Житель обращается повторно,Приходили мастера 2 недели назад,пообещали сделать и ушли, работы не выполнены.</t>
  </si>
  <si>
    <t>Смоленский бульвар, дом 3-5, строение 1Б</t>
  </si>
  <si>
    <t>8 (905) 596-19-98</t>
  </si>
  <si>
    <t>20.02.2018 16:18</t>
  </si>
  <si>
    <t>Заявка выполнена: Провоздушено. Радиаторы прогрелись</t>
  </si>
  <si>
    <t>во всей квартире батареи еле теплые</t>
  </si>
  <si>
    <t>Чистопрудный бульвар, дом 12, корпус 3</t>
  </si>
  <si>
    <t>803</t>
  </si>
  <si>
    <t>8 (495) 628-62-79</t>
  </si>
  <si>
    <t>108</t>
  </si>
  <si>
    <t>Новорязанская улица, дом 2/7</t>
  </si>
  <si>
    <t>96к4743</t>
  </si>
  <si>
    <t>8 (963) 636-55-52</t>
  </si>
  <si>
    <t>20.02.2018 16:26</t>
  </si>
  <si>
    <t>Заявка выполнена: Ц/о в доме восстановлено в 15.45 - произведена замена 1м тр-да на вводе в ЦТП,</t>
  </si>
  <si>
    <t>во всей комнате</t>
  </si>
  <si>
    <t>Русаковская улица, дом 11</t>
  </si>
  <si>
    <t>8 (916) 870-55-98</t>
  </si>
  <si>
    <t>20.02.2018 13:49</t>
  </si>
  <si>
    <t>Заявка выполнена: 13.41 на момент проверки температура ЦО соответствует температурному режиму</t>
  </si>
  <si>
    <t>В одном соединении капает.</t>
  </si>
  <si>
    <t>Даев переулок, дом 22</t>
  </si>
  <si>
    <t>8 (915) 383-42-40</t>
  </si>
  <si>
    <t>20.02.2018 17:02</t>
  </si>
  <si>
    <t>Заявка выполнена: Установлен м/хомут.на соединении "американка" к верхней подводке радиатора. Течь устранена.</t>
  </si>
  <si>
    <t>Течет трасса ЦО в подвале.</t>
  </si>
  <si>
    <t>8 (903) 171-55-33</t>
  </si>
  <si>
    <t>Эгизалиев Турсунбай Артыкбаевич</t>
  </si>
  <si>
    <t>21.02.2018 15:20</t>
  </si>
  <si>
    <t>Заявка выполнена: Течёт трасса ЦО .Передано руководству МОЭКа.</t>
  </si>
  <si>
    <t>Заявка создана на основе 09-131-011035/18. 1 из трех батарей холодная</t>
  </si>
  <si>
    <t>Большой Афанасьевский переулок, дом 15, строение 1</t>
  </si>
  <si>
    <t>Тимур Георгиевич</t>
  </si>
  <si>
    <t>8 (965) 359-82-91</t>
  </si>
  <si>
    <t>24.02.2018 18:01</t>
  </si>
  <si>
    <t>Заявка выполнена: Заявитель на звонки не отвечает.Мастер выходил  по заявке, в квартире никого нет.</t>
  </si>
  <si>
    <t>замена батареи</t>
  </si>
  <si>
    <t>улица Фадеева, дом 6, строение 3</t>
  </si>
  <si>
    <t>8 (903) 561-32-00</t>
  </si>
  <si>
    <t>22.02.2018 09:01</t>
  </si>
  <si>
    <t>Заявка выполнена: требуется отключение стаяка ц.о. при температуре от минус 5 и вниже град.отключение отопление запрещено.заявителям согласованно.</t>
  </si>
  <si>
    <t>в большой комнате под окном гудит батарея</t>
  </si>
  <si>
    <t>8 (985) 367-54-48</t>
  </si>
  <si>
    <t>20.02.2018 14:19</t>
  </si>
  <si>
    <t>Заявка выполнена: перемотка перемотка контрогайки течь устранена цо в нормеконтрогайки течь устранена цо в норме</t>
  </si>
  <si>
    <t>начиная с 7 числа нету тепла.</t>
  </si>
  <si>
    <t>Долгоруковская улица, дом 35</t>
  </si>
  <si>
    <t>8 (905) 500-75-82</t>
  </si>
  <si>
    <t>20.02.2018 16:35</t>
  </si>
  <si>
    <t>Заявка выполнена: Спуск воздуха с системы ЦО,восстановлено</t>
  </si>
  <si>
    <t>необходимо спустить воздух в стояке отопления</t>
  </si>
  <si>
    <t>20.02.2018 15:36</t>
  </si>
  <si>
    <t>Заявка выполнена: Отобран воздух из системы Ц/О, Ц/О восстановлено в 15:00. Инф-я заявителя.</t>
  </si>
  <si>
    <t>Симпл Смайл- стоматологическая клиника. Частично отсутствует отопление в поликлинике. Нет отопления в одном кабинете.</t>
  </si>
  <si>
    <t>1-я Брестская улица, дом 33, строение 2</t>
  </si>
  <si>
    <t>8 (499) 251-43-79</t>
  </si>
  <si>
    <t>21.02.2018 20:14</t>
  </si>
  <si>
    <t>Заявка выполнена: спущен воздух ц/о восстановлено</t>
  </si>
  <si>
    <t>в подъезде на 13 этаже в тех помещении</t>
  </si>
  <si>
    <t>Новорогожская улица, дом 20</t>
  </si>
  <si>
    <t>8 (903) 506-73-66</t>
  </si>
  <si>
    <t>Алексеев Геннадий Николаевич</t>
  </si>
  <si>
    <t>22.02.2018 11:09</t>
  </si>
  <si>
    <t>Заявка выполнена: Произведена замена участка трубы диаметром 100 на гвс</t>
  </si>
  <si>
    <t>необходимо включить отопление в квартире холодно</t>
  </si>
  <si>
    <t>247 одновременно</t>
  </si>
  <si>
    <t>20.02.2018 17:05</t>
  </si>
  <si>
    <t>Заявка выполнена: Регулировка системы отопления. Батареи прогрелись. 20.02.2018 12:14:02</t>
  </si>
  <si>
    <t>Между 1 и 2 эт. в подъезде капает с батареи. Неоднократное обращение. Просьба разобраться в ситуации.</t>
  </si>
  <si>
    <t>1-й Тверской-Ямской переулок, дом 16</t>
  </si>
  <si>
    <t>8 (903) 969-64-05</t>
  </si>
  <si>
    <t>20.02.2018 17:31</t>
  </si>
  <si>
    <t>Заявка выполнена: Перемотка льна под контрагайке</t>
  </si>
  <si>
    <t>Тишинская площадь, дом 3</t>
  </si>
  <si>
    <t>8 (964) 560-15-01</t>
  </si>
  <si>
    <t>20.02.2018 11:15</t>
  </si>
  <si>
    <t>Трубная улица, дом 22/1</t>
  </si>
  <si>
    <t>реш1234</t>
  </si>
  <si>
    <t>8 (916) 153-12-18</t>
  </si>
  <si>
    <t>8 (925) 314-54-33</t>
  </si>
  <si>
    <t>20.02.2018 13:57</t>
  </si>
  <si>
    <t>14к5542</t>
  </si>
  <si>
    <t>8 (495) 707-20-66</t>
  </si>
  <si>
    <t>20.02.2018 19:50</t>
  </si>
  <si>
    <t>3а</t>
  </si>
  <si>
    <t>8 (495) 959-37-17</t>
  </si>
  <si>
    <t>20.02.2018 с 10:00 по 12:00</t>
  </si>
  <si>
    <t>20.02.2018 15:32</t>
  </si>
  <si>
    <t>Заявка выполнена: обработаны воздушки, ц/о в норме.</t>
  </si>
  <si>
    <t>одна батарея</t>
  </si>
  <si>
    <t>Спиридоньевский переулок, дом 10А</t>
  </si>
  <si>
    <t>8 (903) 762-43-08</t>
  </si>
  <si>
    <t>20.02.2018 16:19</t>
  </si>
  <si>
    <t>Заявка выполнена: при проверки батарея в норме</t>
  </si>
  <si>
    <t>в маленькой комнате нет отопления</t>
  </si>
  <si>
    <t>8 (499) 254-51-15</t>
  </si>
  <si>
    <t>24.02.2018 17:34</t>
  </si>
  <si>
    <t>Заявка выполнена: Заявка выполнена.спуск воздуха.цо в норме.</t>
  </si>
  <si>
    <t>потекла  батарея   1  этаж  жилого  дома  Архив трудовых отношений</t>
  </si>
  <si>
    <t>Мантулинская улица, дом 10</t>
  </si>
  <si>
    <t>8 (499) 256-98-02</t>
  </si>
  <si>
    <t>20.02.2018 12:19</t>
  </si>
  <si>
    <t>Заявка выполнена: перемотал контрагайку на подводке радиатора ЦО. течь прекратилась</t>
  </si>
  <si>
    <t>чуть теплые батареи, остывают</t>
  </si>
  <si>
    <t>8 (985) 419-50-57</t>
  </si>
  <si>
    <t>21.02.2018 16:58</t>
  </si>
  <si>
    <t>течь в спальне</t>
  </si>
  <si>
    <t>Большой Саввинский переулок, дом 10, строение 1</t>
  </si>
  <si>
    <t>16в9779</t>
  </si>
  <si>
    <t>8 (985) 920-49-53</t>
  </si>
  <si>
    <t>20.02.2018 12:04</t>
  </si>
  <si>
    <t>Заявка выполнена: Произведен ремонт регулятора, на радиаторе отопления. Течь устранена.</t>
  </si>
  <si>
    <t>Мария Ивановна</t>
  </si>
  <si>
    <t>8 (916) 834-88-14</t>
  </si>
  <si>
    <t>20.02.2018 13:19</t>
  </si>
  <si>
    <t>Заявка выполнена: спустил воздух с радиатора ц. о прогрелось</t>
  </si>
  <si>
    <t>просьба срочно направить мастера.</t>
  </si>
  <si>
    <t>Малый Лёвшинский переулок, дом 3</t>
  </si>
  <si>
    <t>351</t>
  </si>
  <si>
    <t>8 (495) 637-41-76</t>
  </si>
  <si>
    <t>20.02.2018 11:13</t>
  </si>
  <si>
    <t>Заявка выполнена: На подводке к радиатору установлен хомут.Течь устранена.</t>
  </si>
  <si>
    <t>во двор заезжать не надо, подъезд со Красной Пресни, серая железная дверь между магазинами Эконика и Проф.косметика со слов заявителя</t>
  </si>
  <si>
    <t>25к2996</t>
  </si>
  <si>
    <t>8 (925) 999-27-35</t>
  </si>
  <si>
    <t>20.02.2018 18:52</t>
  </si>
  <si>
    <t>Заявка выполнена: замена сгона на цо , течь устранили</t>
  </si>
  <si>
    <t>Новая Басманная улица, дом 4-6, строение 3</t>
  </si>
  <si>
    <t>8 (915) 347-59-69</t>
  </si>
  <si>
    <t>Джаамбаев Эрмомат</t>
  </si>
  <si>
    <t>20.02.2018 10:17</t>
  </si>
  <si>
    <t>Заявка выполнена: включены насосы в ЦТП .Отопление дано.</t>
  </si>
  <si>
    <t>слишком горячие батареи,просьба вызвать аварийную службу</t>
  </si>
  <si>
    <t>8 (499) 264-71-58</t>
  </si>
  <si>
    <t>по индивидуальному вопросу</t>
  </si>
  <si>
    <t>24.02.2018 15:08</t>
  </si>
  <si>
    <t>Заявка выполнена: Со слов диспетчера МОЭК Воронцова температура ЦО соответствует температурному режиму.</t>
  </si>
  <si>
    <t>Житель просит не заходть к нему, проблема в подвале</t>
  </si>
  <si>
    <t>Нижегородская улица, дом 4, корпус 2</t>
  </si>
  <si>
    <t>8 (926) 328-69-48</t>
  </si>
  <si>
    <t>20.02.2018 18:05</t>
  </si>
  <si>
    <t>Большой Власьевский переулок, дом 14, строение 2</t>
  </si>
  <si>
    <t>945</t>
  </si>
  <si>
    <t>8 (977) 474-94-77</t>
  </si>
  <si>
    <t>20.02.2018 00:06</t>
  </si>
  <si>
    <t>Пономарева Лидия Алексеевна</t>
  </si>
  <si>
    <t>комната рядом с кухней стояк холодный</t>
  </si>
  <si>
    <t>улица Земляной Вал, дом 65</t>
  </si>
  <si>
    <t>8 (916) 090-15-86</t>
  </si>
  <si>
    <t>20.02.2018 14:14</t>
  </si>
  <si>
    <t>Заявка выполнена: организация ОАО СТРОМ произвела ремонтные работы, нижнияя часть радиаторов прогрелась</t>
  </si>
  <si>
    <t>Ранее оставляла но причина не устранена, просьба принять меры. Диспетчер свяжитесь с клиентом , объясните ей в чем причина .</t>
  </si>
  <si>
    <t>улица Земляной Вал, дом 14-16, строение 1</t>
  </si>
  <si>
    <t>108к3274</t>
  </si>
  <si>
    <t>ирина николаевна</t>
  </si>
  <si>
    <t>8 (495) 917-56-14</t>
  </si>
  <si>
    <t>8 (916) 277-52-39</t>
  </si>
  <si>
    <t>22.02.2018 20:48</t>
  </si>
  <si>
    <t>Заявка выполнена: сантехник "Свитхом" Батин - 22.02.18   18:40- на момент осмотра по стояку цо в кв. 106, 100, 98, 96 батареи горячие. Нет доступа в кв. 104 и 102. В кв. 108 у заявителя в кухне 2 чугунные батареи, перед ними 3-ходовой кран. Он срабатывает на перемычку, поэтому у батарей низ еле теплый, а верх горячий. Кран не течет. Требуется ремонт 3-ходового крана. Передано зам. директора ООО "Свитхом" Бердникову. Ремонт будет проводится в удобное для заявителя время. Заявитель позвонит в ЕДЦ дополнительно.</t>
  </si>
  <si>
    <t>Волгоградский проспект, дом 16</t>
  </si>
  <si>
    <t>8 (906) 097-81-01</t>
  </si>
  <si>
    <t>20.02.2018 с 08:00 по 14:00</t>
  </si>
  <si>
    <t>20.02.2018 15:10</t>
  </si>
  <si>
    <t>Тихвинская улица, дом 3, корпус 1</t>
  </si>
  <si>
    <t>8 (962) 936-03-88</t>
  </si>
  <si>
    <t>Давтян Мурад Эдуардович</t>
  </si>
  <si>
    <t>20.02.2018 11:18</t>
  </si>
  <si>
    <t>Заявка выполнена: Созвон с заявителем. Ц. О. в норме.</t>
  </si>
  <si>
    <t>После оключения  отопления, в комнате не прогревается отопительный прибор, стояк горячий.</t>
  </si>
  <si>
    <t>Трифоновская улица, дом 49</t>
  </si>
  <si>
    <t>8 (962) 923-80-04</t>
  </si>
  <si>
    <t>Заявка выполнена: ц.о. восстановлено</t>
  </si>
  <si>
    <t>Стояк и батареи отопления по одной стороне квартиры - холодные</t>
  </si>
  <si>
    <t>8 (916) 404-95-49</t>
  </si>
  <si>
    <t>19.02.2018 22:34</t>
  </si>
  <si>
    <t>еле теплые батареи по всей квартире</t>
  </si>
  <si>
    <t>16к9087</t>
  </si>
  <si>
    <t>8 (926) 711-70-07</t>
  </si>
  <si>
    <t>19.02.2018 20:44</t>
  </si>
  <si>
    <t>нет отопления в двух комнатах. на кухне батарея горячая</t>
  </si>
  <si>
    <t>8 (903) 199-36-33</t>
  </si>
  <si>
    <t>19.02.2018 18:40</t>
  </si>
  <si>
    <t>в квартире по стоякам</t>
  </si>
  <si>
    <t>Садовая-Спасская улица, дом 1/2, корпус А</t>
  </si>
  <si>
    <t>8 (926) 176-80-60</t>
  </si>
  <si>
    <t>20.02.2018 02:53</t>
  </si>
  <si>
    <t>Заявка выполнена: работы выполнены , течь трассы ЦО устранена , ЦО на дом восстановлено в 19:30</t>
  </si>
  <si>
    <t>подвальное помещение вход со двора</t>
  </si>
  <si>
    <t>Большая Грузинская улица, дом 18</t>
  </si>
  <si>
    <t>8 (916) 671-24-91</t>
  </si>
  <si>
    <t>20.02.2018 17:32</t>
  </si>
  <si>
    <t>Заявка выполнена: Заварен свищ на розлива отопление.</t>
  </si>
  <si>
    <t>1-й Коптельский переулок, дом 14, строение 1</t>
  </si>
  <si>
    <t>8 (916) 672-85-02</t>
  </si>
  <si>
    <t>20.02.2018 с 16:00 по 20:00</t>
  </si>
  <si>
    <t>20.02.2018 18:01</t>
  </si>
  <si>
    <t>Заявка выполнена: подтяжка американки,течь устранена</t>
  </si>
  <si>
    <t>в маленькой комнате стояк горячий, батарея холодная</t>
  </si>
  <si>
    <t>260</t>
  </si>
  <si>
    <t>263к400</t>
  </si>
  <si>
    <t>8 (499) 251-69-53</t>
  </si>
  <si>
    <t>20.02.2018 12:05</t>
  </si>
  <si>
    <t>Прямой переулок, дом 5, строение 1</t>
  </si>
  <si>
    <t>8 (916) 961-22-43</t>
  </si>
  <si>
    <t>по цене</t>
  </si>
  <si>
    <t>19.02.2018 20:12</t>
  </si>
  <si>
    <t>Заявка выполнена: перекрыт радиатор идет ремонт течь устранена</t>
  </si>
  <si>
    <t>на кухне, стояк горячий, батарея холодная</t>
  </si>
  <si>
    <t>Лидия Михайловна</t>
  </si>
  <si>
    <t>8 (495) 678-59-91</t>
  </si>
  <si>
    <t>20.02.2018 11:16</t>
  </si>
  <si>
    <t>Заявка выполнена: В момент осмотра отопление в норме.</t>
  </si>
  <si>
    <t>27в</t>
  </si>
  <si>
    <t>8 (916) 425-40-43</t>
  </si>
  <si>
    <t>19.02.2018 16:20</t>
  </si>
  <si>
    <t>По стояку с чердака на  последнем этаже.На кухне.</t>
  </si>
  <si>
    <t>Лялин переулок, дом 23-29, строение 1</t>
  </si>
  <si>
    <t>8 (967) 099-48-58</t>
  </si>
  <si>
    <t>19.02.2018 с 17:00 по 20:00</t>
  </si>
  <si>
    <t>19.02.2018 20:29</t>
  </si>
  <si>
    <t>Заявка выполнена: 19.02.18 - 17.30 - очистка кровли от снега, наледи, сосулек. Кровельщик Гезалов. 18.30 заявка передена сантехникам Терентьеву,Струкову. 19.45 - на момент проверки на чердаке течи на общедомовых коммуникациях нет, течи стояка ц.о. на чердаке нет. Сантехники Терентьев, Струков</t>
  </si>
  <si>
    <t>во всей квартире еле тёплые батареи предыдущая заявка не выполнена 09-100-012265/18</t>
  </si>
  <si>
    <t>Садовая-Кудринская улица, дом 14-16</t>
  </si>
  <si>
    <t>Александр и Геннадий</t>
  </si>
  <si>
    <t>8 (916) 605-43-23</t>
  </si>
  <si>
    <t>20.02.2018 11:17</t>
  </si>
  <si>
    <t>Заявка выполнена: температура системы Ц.О. в норме.</t>
  </si>
  <si>
    <t>батареи еле теплые. В квартире холодно</t>
  </si>
  <si>
    <t>Подсосенский переулок, дом 19/28</t>
  </si>
  <si>
    <t>2к2118</t>
  </si>
  <si>
    <t>8 (916) 714-28-77</t>
  </si>
  <si>
    <t>24.02.2018 19:50</t>
  </si>
  <si>
    <t>20.02.2018 с 12:00 по 13:00</t>
  </si>
  <si>
    <t>Добшикова Надежда Михайловна</t>
  </si>
  <si>
    <t>8 (499) 978-24-84</t>
  </si>
  <si>
    <t>19.02.2018 15:49</t>
  </si>
  <si>
    <t>Ганеева Сания Рифатовна</t>
  </si>
  <si>
    <t>Магазин "Мед техника"</t>
  </si>
  <si>
    <t>Зубовский бульвар, дом 29</t>
  </si>
  <si>
    <t>Валентин</t>
  </si>
  <si>
    <t>8 (905) 753-25-00</t>
  </si>
  <si>
    <t>20.02.2018 10:37</t>
  </si>
  <si>
    <t>Заявка выполнена: при обследовании слесарем цо в норме</t>
  </si>
  <si>
    <t>течь в спальне с батарее</t>
  </si>
  <si>
    <t>Зубовский бульвар, дом 16-20, строение 1</t>
  </si>
  <si>
    <t>40920</t>
  </si>
  <si>
    <t>8 (917) 544-06-57</t>
  </si>
  <si>
    <t>20.02.2018 12:18</t>
  </si>
  <si>
    <t>Заявка выполнена: замена вентиля на радиаторе течь устранена</t>
  </si>
  <si>
    <t>В одном помещении холодные батареи. Коллегия адвокатов. 8(495)6950225025.</t>
  </si>
  <si>
    <t>Всеволожский переулок, дом 3</t>
  </si>
  <si>
    <t>8 (495) 695-02-24</t>
  </si>
  <si>
    <t>20.02.2018 15:00</t>
  </si>
  <si>
    <t>Заявка выполнена: отопительные приборы прогрелись</t>
  </si>
  <si>
    <t>во всем подъезде плохо греются.</t>
  </si>
  <si>
    <t>улица Чаянова, дом 18</t>
  </si>
  <si>
    <t>8 (499) 978-53-22</t>
  </si>
  <si>
    <t>19.02.2018 15:47</t>
  </si>
  <si>
    <t>4-я Тверская-Ямская улица, дом 2/11, строение 2</t>
  </si>
  <si>
    <t>8 (915) 401-34-33</t>
  </si>
  <si>
    <t>Заявка выполнена: В кв.никого нет.ЦО по дому работает в норм.режиме.</t>
  </si>
  <si>
    <t>Яковоапостольский переулок, дом 11-13, строение 1</t>
  </si>
  <si>
    <t>8 (495) 917-03-12</t>
  </si>
  <si>
    <t>19.02.2018 17:57</t>
  </si>
  <si>
    <t>Заявка выполнена: Заявка выполнена: 19.02.18 - 14.15 - температура ц.о. в узле учета - 38 градусов - прямая, 34 град. - обратка, давление 4,2х4,0 Сантехники Терентьев,Струков, заявка передана в МОЭК нач.участка Мельникову. 16.00 - регулировка температуры ц.о. в цтп., отопление восстановлено</t>
  </si>
  <si>
    <t>Калужская площадь, дом 1, корпус 1</t>
  </si>
  <si>
    <t>александр александрович</t>
  </si>
  <si>
    <t>8 (499) 238-53-52</t>
  </si>
  <si>
    <t>8 (916) 303-35-78</t>
  </si>
  <si>
    <t>Заявка выполнена: данный   подъезд  объслуживает подрядная организация УПДК .передано на исполнение. дежурной.</t>
  </si>
  <si>
    <t>19.02.2018 18:19</t>
  </si>
  <si>
    <t>на кухне чуть теплые батареи</t>
  </si>
  <si>
    <t>Большая Пироговская улица, дом 37-43, корпус А</t>
  </si>
  <si>
    <t>8 (966) 328-44-17</t>
  </si>
  <si>
    <t>19.02.2018 19:18</t>
  </si>
  <si>
    <t>Заявка выполнена: развоздушен стояк ЦО</t>
  </si>
  <si>
    <t>19.02.2018 15:12</t>
  </si>
  <si>
    <t>Заявка выполнена: перекрыты краны на батарею.течь прекращена! цо в норме!</t>
  </si>
  <si>
    <t>Вход в арку.Батарея в комнате.</t>
  </si>
  <si>
    <t>улица Покровка, дом 29</t>
  </si>
  <si>
    <t>8 (926) 551-18-10</t>
  </si>
  <si>
    <t>19.02.2018 с 08:00 по 19:00</t>
  </si>
  <si>
    <t>20.02.2018 10:01</t>
  </si>
  <si>
    <t>Заявка выполнена: Подтянута гайка на радиаторе. Течь прекратилась.</t>
  </si>
  <si>
    <t>улица Чаплыгина, дом 22/33, строение 2</t>
  </si>
  <si>
    <t>8 (916) 653-67-16</t>
  </si>
  <si>
    <t>19.02.2018 18:41</t>
  </si>
  <si>
    <t>Заявка выполнена: Спуск воздуха, р-ры прогрелись.</t>
  </si>
  <si>
    <t>в одной из комнат, житель просит сообщить время прихода мастера</t>
  </si>
  <si>
    <t>Новослободская улица, дом 71</t>
  </si>
  <si>
    <t>60в4035</t>
  </si>
  <si>
    <t>8 (915) 025-67-23</t>
  </si>
  <si>
    <t>21.02.2018 09:26</t>
  </si>
  <si>
    <t>Заявка выполнена: В квартире идёт кап.ремонт. Для переноса труб дана консультация и предложено обратиться к прорабу по оплате.</t>
  </si>
  <si>
    <t>Стояк холодный во всей квартире.</t>
  </si>
  <si>
    <t>Садовая-Черногрязская улица, дом 13/3, строение 1</t>
  </si>
  <si>
    <t>ольга Александровна</t>
  </si>
  <si>
    <t>8 (495) 608-28-29</t>
  </si>
  <si>
    <t>19.02.2018 15:45</t>
  </si>
  <si>
    <t>Заявка выполнена: Спуск воздуха по стояку .Отопление дано.</t>
  </si>
  <si>
    <t>8 (916) 842-17-05</t>
  </si>
  <si>
    <t>19.02.2018 13:49</t>
  </si>
  <si>
    <t>Яковоапостольский переулок, дом 17</t>
  </si>
  <si>
    <t>8 (495) 917-82-46</t>
  </si>
  <si>
    <t>19.02.2018 17:55</t>
  </si>
  <si>
    <t>Заявка выполнена: 19.02.18 - 14.15 - температура ц.о. в узле учета - 38 градусов - прямая, 34 град. - обратка, давление 4,2х4,0 Сантехники Терентьев,Струков, заявка передана в МОЭК нач.участка Мельникову. 16.00 - регулировка температуры ц.о. в цтп. . Со слов заявителя - батареи прогрелись</t>
  </si>
  <si>
    <t>просьба спуститься в подвал и убедится что регуляторы отопления включены на максимум. просьба сообщить заявителю когда мастер проверит.</t>
  </si>
  <si>
    <t>Лия</t>
  </si>
  <si>
    <t>8 (985) 205-66-59</t>
  </si>
  <si>
    <t>19.02.2018 14:09</t>
  </si>
  <si>
    <t>Заявка выполнена: В ЦТП установлена автоматическая система контроля.На данное время параметры соответствуют температурномуи графику 62/54.</t>
  </si>
  <si>
    <t>Течь стояка ЦО в подвале</t>
  </si>
  <si>
    <t>улица Спиридоновка, дом 16, строение 1</t>
  </si>
  <si>
    <t>8 (903) 223-91-40</t>
  </si>
  <si>
    <t>Лучина Л.В. (Диспетчер ОДС)</t>
  </si>
  <si>
    <t>19.02.2018 18:45</t>
  </si>
  <si>
    <t>Заявка выполнена:  Замена трубы диаметром 20, длинна 2м, в подвале на стояке ЦО.</t>
  </si>
  <si>
    <t>течь сверху по стояку отопления</t>
  </si>
  <si>
    <t>Гольяновская улица, дом 7А, корпус 4</t>
  </si>
  <si>
    <t>Вадим Валентинович</t>
  </si>
  <si>
    <t>8 (495) 360-42-75</t>
  </si>
  <si>
    <t>Заявка выполнена: На чердаке поставлены ёмкости. Течь прекратилась.</t>
  </si>
  <si>
    <t>овис ОСГЕО  батареи чуть тёплые просьба принять меры</t>
  </si>
  <si>
    <t>Староконюшенный переулок, дом 33</t>
  </si>
  <si>
    <t>8 (499) 241-54-10</t>
  </si>
  <si>
    <t>19.02.2018 18:05</t>
  </si>
  <si>
    <t>Заявка выполнена: Перепуск стояка, батареи прогрелись.</t>
  </si>
  <si>
    <t>течь батареи на 1этаже черной лестнице</t>
  </si>
  <si>
    <t>Троицкая улица, дом 9, корпус 1</t>
  </si>
  <si>
    <t>валентина - консьерж</t>
  </si>
  <si>
    <t>8 (495) 631-20-44</t>
  </si>
  <si>
    <t>после ночного отключения еле теплые батареи, примите меры для восстановления !!!</t>
  </si>
  <si>
    <t>Троицкая улица, дом 10, строение 1</t>
  </si>
  <si>
    <t>385</t>
  </si>
  <si>
    <t>Игорь Олегович</t>
  </si>
  <si>
    <t>8 (916) 350-95-51</t>
  </si>
  <si>
    <t>19.02.2018 21:08</t>
  </si>
  <si>
    <t>нижний кран подкапывает</t>
  </si>
  <si>
    <t>улица Щепкина, дом 10</t>
  </si>
  <si>
    <t>1329</t>
  </si>
  <si>
    <t>8 (910) 406-65-14</t>
  </si>
  <si>
    <t>Хусяинов Харис</t>
  </si>
  <si>
    <t>20.02.2018 14:22</t>
  </si>
  <si>
    <t>Течь магистральной  трубы в подвале под № 4</t>
  </si>
  <si>
    <t>Хомутовский тупик, дом 4, корпус 1</t>
  </si>
  <si>
    <t>Белоконь Л.В. (Диспетчер ОДС)</t>
  </si>
  <si>
    <t>19.02.2018 21:13</t>
  </si>
  <si>
    <t>Заявка выполнена: Произведена замена участка трубы на разводящей магистрали ц/о. в подвале.</t>
  </si>
  <si>
    <t>В одном крыле нет отопления .ПО холодные, стояки холодные. Выполнить сегодня. Диспетчер проконтролируйте появление отопления в квартире</t>
  </si>
  <si>
    <t>улица Покровка, дом 2/1, строение 1</t>
  </si>
  <si>
    <t>8 (495) 628-70-84</t>
  </si>
  <si>
    <t>19.02.2018 11:36</t>
  </si>
  <si>
    <t>в большой комнате из батареи капает вода</t>
  </si>
  <si>
    <t>Ковров переулок, дом 16</t>
  </si>
  <si>
    <t>8 (495) 671-06-89</t>
  </si>
  <si>
    <t>19.02.2018 11:39</t>
  </si>
  <si>
    <t>Заявка выполнена: перекыта батарея ЦО .Течь устранена</t>
  </si>
  <si>
    <t>Волгоградский проспект, дом 17</t>
  </si>
  <si>
    <t>8 (916) 069-48-91</t>
  </si>
  <si>
    <t>19.02.2018 13:31</t>
  </si>
  <si>
    <t>Заявка выполнена: течь с кровли устранена</t>
  </si>
  <si>
    <t>установить кран на батарею ЦО</t>
  </si>
  <si>
    <t>Николоямский переулок, дом 4-6, строение 4</t>
  </si>
  <si>
    <t>8 (929) 676-24-18</t>
  </si>
  <si>
    <t>по оплате работы</t>
  </si>
  <si>
    <t>20.02.2018 12:36</t>
  </si>
  <si>
    <t>Заявка выполнена: смена крана на подводке к радиатору, тепло дано</t>
  </si>
  <si>
    <t>течет батарея. течь достаточно чильная</t>
  </si>
  <si>
    <t>70к6366</t>
  </si>
  <si>
    <t>Инокентий</t>
  </si>
  <si>
    <t>8 (903) 759-33-36</t>
  </si>
  <si>
    <t>19.02.2018 12:18</t>
  </si>
  <si>
    <t>Заявка выполнена: Установлены краны течь устранена</t>
  </si>
  <si>
    <t>Проблема с начала отопительного сезона. Во всей квартире радиаторы еле теплые.</t>
  </si>
  <si>
    <t>8 (906) 711-90-56</t>
  </si>
  <si>
    <t>24.02.2018 17:41</t>
  </si>
  <si>
    <t>Заявка выполнена: произвели увеличение давления цо в норме</t>
  </si>
  <si>
    <t>Гул в батарее в комнате</t>
  </si>
  <si>
    <t>19.02.2018 09:51</t>
  </si>
  <si>
    <t>6-й Монетчиковский переулок, дом 19</t>
  </si>
  <si>
    <t>8 (966) 015-25-10</t>
  </si>
  <si>
    <t>19.02.2018 11:42</t>
  </si>
  <si>
    <t>Заявка выполнена: подтягута гайка штоке шарового крана отопления,течь прекратилась.</t>
  </si>
  <si>
    <t>один стояк теплый и одна батарея ели  теплая в гостиной</t>
  </si>
  <si>
    <t>улица Палиха, дом 7-9, корпус 2</t>
  </si>
  <si>
    <t>9999#0111</t>
  </si>
  <si>
    <t>8 (499) 972-64-72</t>
  </si>
  <si>
    <t>Голиков Евгений Петрович</t>
  </si>
  <si>
    <t>19.02.2018 14:44</t>
  </si>
  <si>
    <t>Заявка выполнена: перепуск стояка, жители квартиры №1 нет дома</t>
  </si>
  <si>
    <t>в большой комнате практически холодные , все остальные еле теплые</t>
  </si>
  <si>
    <t>Лялин переулок, дом 24-26, строение 2А</t>
  </si>
  <si>
    <t>Ирина Михайловна</t>
  </si>
  <si>
    <t>8 (495) 917-13-06</t>
  </si>
  <si>
    <t>Заявка выполнена: включили насос</t>
  </si>
  <si>
    <t>во всем доме</t>
  </si>
  <si>
    <t>улица Щепкина, дом 5, строение 1</t>
  </si>
  <si>
    <t>Юрий Константинович</t>
  </si>
  <si>
    <t>8 (495) 681-48-64</t>
  </si>
  <si>
    <t>19.02.2018 06:55</t>
  </si>
  <si>
    <t>Задание №1</t>
  </si>
  <si>
    <t>Работа со сводными таблицами</t>
  </si>
  <si>
    <t>Общий итог</t>
  </si>
  <si>
    <t>Дата создания2</t>
  </si>
  <si>
    <t>октябрь 2017</t>
  </si>
  <si>
    <t>ноябрь 2017</t>
  </si>
  <si>
    <t>декабрь 2017</t>
  </si>
  <si>
    <t>январь 2017</t>
  </si>
  <si>
    <t>февраль 2017</t>
  </si>
  <si>
    <t>Количество по полю Район</t>
  </si>
  <si>
    <t>…</t>
  </si>
  <si>
    <t>Условие:</t>
  </si>
  <si>
    <t>Средний чек</t>
  </si>
  <si>
    <t>Задание № 2</t>
  </si>
  <si>
    <t>Работа с формулами</t>
  </si>
  <si>
    <t>08:00-19:59</t>
  </si>
  <si>
    <t>20:00-07:59</t>
  </si>
  <si>
    <t>ВСЕГО:</t>
  </si>
  <si>
    <t>ВПР</t>
  </si>
  <si>
    <t>ИНДЕКС</t>
  </si>
  <si>
    <t>09-007-000255/18М</t>
  </si>
  <si>
    <t>09-119-065916/17М</t>
  </si>
  <si>
    <t>09-004-018722/17М</t>
  </si>
  <si>
    <t>09-004-019388/17М</t>
  </si>
  <si>
    <t>09-004-020785/17М</t>
  </si>
  <si>
    <t>09-100-094732/17М</t>
  </si>
  <si>
    <t>09-131-063299/17М</t>
  </si>
  <si>
    <t>09-007-076517/17М</t>
  </si>
  <si>
    <t>09-007-079588/17М</t>
  </si>
  <si>
    <t>09-100-101106/17М</t>
  </si>
  <si>
    <t>09-072-045635/17М</t>
  </si>
  <si>
    <t>09-072-000318/18М</t>
  </si>
  <si>
    <t>09-120-001114/18М</t>
  </si>
  <si>
    <t>09-131-000884/18М</t>
  </si>
  <si>
    <t>09-072-001087/18М</t>
  </si>
  <si>
    <t>09-100-002272/18М</t>
  </si>
  <si>
    <t>09-007-001715/18М</t>
  </si>
  <si>
    <t>09-119-002220/18М</t>
  </si>
  <si>
    <t>09-120-002883/18М</t>
  </si>
  <si>
    <t>09-072-001694/18М</t>
  </si>
  <si>
    <t>09-119-003875/18М</t>
  </si>
  <si>
    <t>09-072-002297/18М</t>
  </si>
  <si>
    <t>09-120-003906/18М</t>
  </si>
  <si>
    <t>09-131-003460/18М</t>
  </si>
  <si>
    <t>09-100-005439/18М</t>
  </si>
  <si>
    <t>09-120-004001/18М</t>
  </si>
  <si>
    <t>09-120-004174/18М</t>
  </si>
  <si>
    <t>09-119-005757/18М</t>
  </si>
  <si>
    <t>09-120-005202/18М</t>
  </si>
  <si>
    <t>09-007-005953/18М</t>
  </si>
  <si>
    <t>09-072-003520/18М</t>
  </si>
  <si>
    <t>09-072-003554/18М</t>
  </si>
  <si>
    <t>09-072-003678/18М</t>
  </si>
  <si>
    <t>09-100-008575/18М</t>
  </si>
  <si>
    <t>09-072-004195/18М</t>
  </si>
  <si>
    <t>09-004-002391/18М</t>
  </si>
  <si>
    <t>09-004-002329/18М</t>
  </si>
  <si>
    <t>09-072-004847/18М</t>
  </si>
  <si>
    <t>09-120-008080/18М</t>
  </si>
  <si>
    <t>09-072-004887/18М</t>
  </si>
  <si>
    <t>09-100-011211/18М</t>
  </si>
  <si>
    <t>09-120-008555/18М</t>
  </si>
  <si>
    <t>09-072-005145/18М</t>
  </si>
  <si>
    <t>09-004-002709/18М</t>
  </si>
  <si>
    <t>09-004-002666/18М</t>
  </si>
  <si>
    <t>09-072-005545/18М</t>
  </si>
  <si>
    <t>09-007-010850/18М</t>
  </si>
  <si>
    <t>09-072-005651/18М</t>
  </si>
  <si>
    <t>09-072-005843/18М</t>
  </si>
  <si>
    <t>09-119-012012/18М</t>
  </si>
  <si>
    <t>09-072-006114/18М</t>
  </si>
  <si>
    <t>09-036-004943/18М</t>
  </si>
  <si>
    <t>09-036-004920/18М</t>
  </si>
  <si>
    <t>09-100-014178/18М</t>
  </si>
  <si>
    <t>09-036-005085/18М</t>
  </si>
  <si>
    <t>09-120-010424/18М</t>
  </si>
  <si>
    <t>09-072-006760/18М</t>
  </si>
  <si>
    <t>09-119-013589/18М</t>
  </si>
  <si>
    <t>09-100-015093/18М</t>
  </si>
  <si>
    <t>09-120-011425/18М</t>
  </si>
  <si>
    <t>09-120-011272/18М</t>
  </si>
  <si>
    <t>09-120-011042/18М</t>
  </si>
  <si>
    <t>09-131-011289/18М</t>
  </si>
  <si>
    <t>09-131-011058/18М</t>
  </si>
  <si>
    <t>09-007-013473/18М</t>
  </si>
  <si>
    <t>09-100-015256/18М</t>
  </si>
  <si>
    <t>09-072-006752/18М</t>
  </si>
  <si>
    <t>09-072-006656/18М</t>
  </si>
  <si>
    <t>09-072-006646/18М</t>
  </si>
  <si>
    <t>09-072-006638/18М</t>
  </si>
  <si>
    <t>09-072-006559/18М</t>
  </si>
  <si>
    <t>09-131-011270/18М</t>
  </si>
  <si>
    <t>09-007-013615/18М</t>
  </si>
  <si>
    <t>09-119-013901/18М</t>
  </si>
  <si>
    <t>09-119-013883/18М</t>
  </si>
  <si>
    <t>09-072-006761/18М</t>
  </si>
  <si>
    <t>09-120-011432/18М</t>
  </si>
  <si>
    <t>09-004-003475/18М</t>
  </si>
  <si>
    <t>09-052-005215/18М</t>
  </si>
  <si>
    <t>09-100-015293/18М</t>
  </si>
  <si>
    <t>09-052-005210/18М</t>
  </si>
  <si>
    <t>09-120-011356/18М</t>
  </si>
  <si>
    <t>09-004-003467/18М</t>
  </si>
  <si>
    <t>09-119-013802/18М</t>
  </si>
  <si>
    <t>09-131-011169/18М</t>
  </si>
  <si>
    <t>09-007-013493/18М</t>
  </si>
  <si>
    <t>09-007-013483/18М</t>
  </si>
  <si>
    <t>09-100-015238/18М</t>
  </si>
  <si>
    <t>09-120-011326/18М</t>
  </si>
  <si>
    <t>09-131-011142/18М</t>
  </si>
  <si>
    <t>09-131-011129/18М</t>
  </si>
  <si>
    <t>09-131-011128/18М</t>
  </si>
  <si>
    <t>09-120-011293/18М</t>
  </si>
  <si>
    <t>09-120-011289/18М</t>
  </si>
  <si>
    <t>09-007-013442/18М</t>
  </si>
  <si>
    <t>09-144-002467/18М</t>
  </si>
  <si>
    <t>09-131-011126/18М</t>
  </si>
  <si>
    <t>09-004-003451/18М</t>
  </si>
  <si>
    <t>09-007-013428/18М</t>
  </si>
  <si>
    <t>09-007-013439/18М</t>
  </si>
  <si>
    <t>09-007-013395/18М</t>
  </si>
  <si>
    <t>09-120-011253/18М</t>
  </si>
  <si>
    <t>09-007-013390/18М</t>
  </si>
  <si>
    <t>09-052-005154/18М</t>
  </si>
  <si>
    <t>09-131-011091/18М</t>
  </si>
  <si>
    <t>09-007-013357/18М</t>
  </si>
  <si>
    <t>09-100-015122/18М</t>
  </si>
  <si>
    <t>09-004-003426/18М</t>
  </si>
  <si>
    <t>09-007-013300/18М</t>
  </si>
  <si>
    <t>09-007-013237/18М</t>
  </si>
  <si>
    <t>09-119-013601/18М</t>
  </si>
  <si>
    <t>09-119-013600/18М</t>
  </si>
  <si>
    <t>09-100-014984/18М</t>
  </si>
  <si>
    <t>09-100-014957/18М</t>
  </si>
  <si>
    <t>09-119-013566/18М</t>
  </si>
  <si>
    <t>09-036-005399/18М</t>
  </si>
  <si>
    <t>09-120-011085/18М</t>
  </si>
  <si>
    <t>09-007-013127/18М</t>
  </si>
  <si>
    <t>09-052-005378/18М</t>
  </si>
  <si>
    <t>09-120-011619/18М</t>
  </si>
  <si>
    <t>09-131-011536/18М</t>
  </si>
  <si>
    <t>09-131-011608/18М</t>
  </si>
  <si>
    <t>09-072-007008/18М</t>
  </si>
  <si>
    <t>09-052-005425/18М</t>
  </si>
  <si>
    <t>09-119-014267/18М</t>
  </si>
  <si>
    <t>09-131-011623/18М</t>
  </si>
  <si>
    <t>09-007-014057/18М</t>
  </si>
  <si>
    <t>09-004-003598/18М</t>
  </si>
  <si>
    <t>09-144-002565/18М</t>
  </si>
  <si>
    <t>09-100-015780/18М</t>
  </si>
  <si>
    <t>09-144-002562/18М</t>
  </si>
  <si>
    <t>09-007-014017/18М</t>
  </si>
  <si>
    <t>09-131-011569/18М</t>
  </si>
  <si>
    <t>09-131-011567/18М</t>
  </si>
  <si>
    <t>09-120-011739/18М</t>
  </si>
  <si>
    <t>09-036-005752/18М</t>
  </si>
  <si>
    <t>09-120-011735/18М</t>
  </si>
  <si>
    <t>09-100-015738/18М</t>
  </si>
  <si>
    <t>09-004-003583/18М</t>
  </si>
  <si>
    <t>09-036-005737/18М</t>
  </si>
  <si>
    <t>09-007-013920/18М</t>
  </si>
  <si>
    <t>09-004-003574/18М</t>
  </si>
  <si>
    <t>09-120-011694/18М</t>
  </si>
  <si>
    <t>09-007-013909/18М</t>
  </si>
  <si>
    <t>09-004-003571/18М</t>
  </si>
  <si>
    <t>09-144-002548/18М</t>
  </si>
  <si>
    <t>09-007-013896/18М</t>
  </si>
  <si>
    <t>09-100-015670/18М</t>
  </si>
  <si>
    <t>09-131-011482/18М</t>
  </si>
  <si>
    <t>09-007-013873/18М</t>
  </si>
  <si>
    <t>09-052-005334/18М</t>
  </si>
  <si>
    <t>09-052-005331/18М</t>
  </si>
  <si>
    <t>09-052-005329/18М</t>
  </si>
  <si>
    <t>09-120-011606/18М</t>
  </si>
  <si>
    <t>09-131-011421/18М</t>
  </si>
  <si>
    <t>09-120-011603/18М</t>
  </si>
  <si>
    <t>09-100-015556/18М</t>
  </si>
  <si>
    <t>09-120-011587/18М</t>
  </si>
  <si>
    <t>09-004-003533/18М</t>
  </si>
  <si>
    <t>09-120-011571/18М</t>
  </si>
  <si>
    <t>09-119-014037/18М</t>
  </si>
  <si>
    <t>09-007-013798/18М</t>
  </si>
  <si>
    <t>09-120-011565/18М</t>
  </si>
  <si>
    <t>09-100-015520/18М</t>
  </si>
  <si>
    <t>09-072-006847/18М</t>
  </si>
  <si>
    <t>09-100-015507/18М</t>
  </si>
  <si>
    <t>09-036-005651/18М</t>
  </si>
  <si>
    <t>09-100-015456/18М</t>
  </si>
  <si>
    <t>09-100-015453/18М</t>
  </si>
  <si>
    <t>09-100-015449/18М</t>
  </si>
  <si>
    <t>09-100-015438/18М</t>
  </si>
  <si>
    <t>09-131-011318/18М</t>
  </si>
  <si>
    <t>09-144-002509/18М</t>
  </si>
  <si>
    <t>09-131-011306/18М</t>
  </si>
  <si>
    <t>09-100-015404/18М</t>
  </si>
  <si>
    <t>09-007-013681/18М</t>
  </si>
  <si>
    <t>09-052-005261/18М</t>
  </si>
  <si>
    <t>09-119-013931/18М</t>
  </si>
  <si>
    <t>09-072-007029/18М</t>
  </si>
  <si>
    <t>09-004-003648/18М</t>
  </si>
  <si>
    <t>09-120-012060/18М</t>
  </si>
  <si>
    <t>09-120-011886/18М</t>
  </si>
  <si>
    <t>09-100-015868/18М</t>
  </si>
  <si>
    <t>09-072-007177/18М</t>
  </si>
  <si>
    <t>09-131-011904/18М</t>
  </si>
  <si>
    <t>09-100-016214/18М</t>
  </si>
  <si>
    <t>09-007-014433/18М</t>
  </si>
  <si>
    <t>09-004-003715/18М</t>
  </si>
  <si>
    <t>09-119-014564/18М</t>
  </si>
  <si>
    <t>09-004-003713/18М</t>
  </si>
  <si>
    <t>09-131-011873/18М</t>
  </si>
  <si>
    <t>09-036-005906/18М</t>
  </si>
  <si>
    <t>09-100-016160/18М</t>
  </si>
  <si>
    <t>09-120-012039/18М</t>
  </si>
  <si>
    <t>09-072-007182/18М</t>
  </si>
  <si>
    <t>09-072-007181/18М</t>
  </si>
  <si>
    <t>09-100-016139/18М</t>
  </si>
  <si>
    <t>09-144-002637/18М</t>
  </si>
  <si>
    <t>09-007-014358/18М</t>
  </si>
  <si>
    <t>09-052-005516/18М</t>
  </si>
  <si>
    <t>09-100-016113/18М</t>
  </si>
  <si>
    <t>09-119-014503/18М</t>
  </si>
  <si>
    <t>09-052-005514/18М</t>
  </si>
  <si>
    <t>09-120-011999/18М</t>
  </si>
  <si>
    <t>09-007-014350/18М</t>
  </si>
  <si>
    <t>09-007-014347/18М</t>
  </si>
  <si>
    <t>09-072-007162/18М</t>
  </si>
  <si>
    <t>09-100-016095/18М</t>
  </si>
  <si>
    <t>09-007-014339/18М</t>
  </si>
  <si>
    <t>09-036-005879/18М</t>
  </si>
  <si>
    <t>09-007-014317/18М</t>
  </si>
  <si>
    <t>09-007-014322/18М</t>
  </si>
  <si>
    <t>09-144-002630/18М</t>
  </si>
  <si>
    <t>09-007-014293/18М</t>
  </si>
  <si>
    <t>09-100-016059/18М</t>
  </si>
  <si>
    <t>09-119-014457/18М</t>
  </si>
  <si>
    <t>09-100-016044/18М</t>
  </si>
  <si>
    <t>09-119-014451/18М</t>
  </si>
  <si>
    <t>09-052-005494/18М</t>
  </si>
  <si>
    <t>09-119-014443/18М</t>
  </si>
  <si>
    <t>09-036-005849/18М</t>
  </si>
  <si>
    <t>09-119-014438/18М</t>
  </si>
  <si>
    <t>09-100-016012/18М</t>
  </si>
  <si>
    <t>09-007-014244/18М</t>
  </si>
  <si>
    <t>09-007-014243/18М</t>
  </si>
  <si>
    <t>09-120-011911/18М</t>
  </si>
  <si>
    <t>09-120-011910/18М</t>
  </si>
  <si>
    <t>09-131-011740/18М</t>
  </si>
  <si>
    <t>09-119-014402/18М</t>
  </si>
  <si>
    <t>09-131-011731/18М</t>
  </si>
  <si>
    <t>09-100-015970/18М</t>
  </si>
  <si>
    <t>09-100-015960/18М</t>
  </si>
  <si>
    <t>09-120-011884/18М</t>
  </si>
  <si>
    <t>09-007-014198/18М</t>
  </si>
  <si>
    <t>09-119-014393/18М</t>
  </si>
  <si>
    <t>09-007-014186/18М</t>
  </si>
  <si>
    <t>09-100-015922/18М</t>
  </si>
  <si>
    <t>09-144-002597/18М</t>
  </si>
  <si>
    <t>09-007-014179/18М</t>
  </si>
  <si>
    <t>09-120-011845/18М</t>
  </si>
  <si>
    <t>09-144-002590/18М</t>
  </si>
  <si>
    <t>09-119-014353/18М</t>
  </si>
  <si>
    <t>09-120-011843/18М</t>
  </si>
  <si>
    <t>09-007-014162/18М</t>
  </si>
  <si>
    <t>09-100-015906/18М</t>
  </si>
  <si>
    <t>09-007-014157/18М</t>
  </si>
  <si>
    <t>09-131-011686/18М</t>
  </si>
  <si>
    <t>09-100-015895/18М</t>
  </si>
  <si>
    <t>09-052-005450/18М</t>
  </si>
  <si>
    <t>09-119-014335/18М</t>
  </si>
  <si>
    <t>09-119-014332/18М</t>
  </si>
  <si>
    <t>09-119-014329/18М</t>
  </si>
  <si>
    <t>09-131-011665/18М</t>
  </si>
  <si>
    <t>09-119-014320/18М</t>
  </si>
  <si>
    <t>09-007-014136/18М</t>
  </si>
  <si>
    <t>09-100-015864/18М</t>
  </si>
  <si>
    <t>09-131-011643/18М</t>
  </si>
  <si>
    <t>09-100-015862/18М</t>
  </si>
  <si>
    <t>09-007-014118/18М</t>
  </si>
  <si>
    <t>09-119-014307/18М</t>
  </si>
  <si>
    <t>09-007-014112/18М</t>
  </si>
  <si>
    <t>09-100-015854/18М</t>
  </si>
  <si>
    <t>09-120-011810/18М</t>
  </si>
  <si>
    <t>09-036-005793/18М</t>
  </si>
  <si>
    <t>09-100-015832/18М</t>
  </si>
  <si>
    <t>09-072-007026/18М</t>
  </si>
  <si>
    <t>09-131-011632/18М</t>
  </si>
  <si>
    <t>09-007-014093/18М</t>
  </si>
  <si>
    <t>09-100-016564/18М</t>
  </si>
  <si>
    <t>09-100-016551/18М</t>
  </si>
  <si>
    <t>09-100-016515/18М</t>
  </si>
  <si>
    <t>09-100-016387/18М</t>
  </si>
  <si>
    <t>09-120-012122/18М</t>
  </si>
  <si>
    <t>09-119-014727/18М</t>
  </si>
  <si>
    <t>09-072-007263/18М</t>
  </si>
  <si>
    <t>09-004-003770/18М</t>
  </si>
  <si>
    <t>09-072-007337/18М</t>
  </si>
  <si>
    <t>09-072-007247/18М</t>
  </si>
  <si>
    <t>09-007-014715/18М</t>
  </si>
  <si>
    <t>09-100-016576/18М</t>
  </si>
  <si>
    <t>09-100-016573/18М</t>
  </si>
  <si>
    <t>09-052-005669/18М</t>
  </si>
  <si>
    <t>09-007-014706/18М</t>
  </si>
  <si>
    <t>09-007-014702/18М</t>
  </si>
  <si>
    <t>09-131-012104/18М</t>
  </si>
  <si>
    <t>09-007-014700/18М</t>
  </si>
  <si>
    <t>09-004-003791/18М</t>
  </si>
  <si>
    <t>09-120-012291/18М</t>
  </si>
  <si>
    <t>09-004-003789/18М</t>
  </si>
  <si>
    <t>09-120-012285/18М</t>
  </si>
  <si>
    <t>09-120-012272/18М</t>
  </si>
  <si>
    <t>09-119-014798/18М</t>
  </si>
  <si>
    <t>09-131-012084/18М</t>
  </si>
  <si>
    <t>09-052-005645/18М</t>
  </si>
  <si>
    <t>09-120-012263/18М</t>
  </si>
  <si>
    <t>09-007-014643/18М</t>
  </si>
  <si>
    <t>09-131-012058/18М</t>
  </si>
  <si>
    <t>09-144-002681/18М</t>
  </si>
  <si>
    <t>09-131-012042/18М</t>
  </si>
  <si>
    <t>09-072-007291/18М</t>
  </si>
  <si>
    <t>09-007-014618/18М</t>
  </si>
  <si>
    <t>09-120-012237/18М</t>
  </si>
  <si>
    <t>09-100-016436/18М</t>
  </si>
  <si>
    <t>09-120-012220/18М</t>
  </si>
  <si>
    <t>09-120-012211/18М</t>
  </si>
  <si>
    <t>09-036-005973/18М</t>
  </si>
  <si>
    <t>09-131-012016/18М</t>
  </si>
  <si>
    <t>09-004-003763/18М</t>
  </si>
  <si>
    <t>09-119-014713/18М</t>
  </si>
  <si>
    <t>09-120-012188/18М</t>
  </si>
  <si>
    <t>09-100-016386/18М</t>
  </si>
  <si>
    <t>09-100-016393/18М</t>
  </si>
  <si>
    <t>09-119-014688/18М</t>
  </si>
  <si>
    <t>09-036-005964/18М</t>
  </si>
  <si>
    <t>09-100-016370/18М</t>
  </si>
  <si>
    <t>09-036-005952/18М</t>
  </si>
  <si>
    <t>09-007-014518/18М</t>
  </si>
  <si>
    <t>09-004-003754/18М</t>
  </si>
  <si>
    <t>09-007-014507/18М</t>
  </si>
  <si>
    <t>09-131-011958/18М</t>
  </si>
  <si>
    <t>09-007-014489/18М</t>
  </si>
  <si>
    <t>09-072-007237/18М</t>
  </si>
  <si>
    <t>09-100-016322/18М</t>
  </si>
  <si>
    <t>09-100-016311/18М</t>
  </si>
  <si>
    <t>09-100-016305/18М</t>
  </si>
  <si>
    <t>09-007-014468/18М</t>
  </si>
  <si>
    <t>09-120-012110/18М</t>
  </si>
  <si>
    <t>09-120-012109/18М</t>
  </si>
  <si>
    <t>09-119-014624/18М</t>
  </si>
  <si>
    <t>09-131-011916/18М</t>
  </si>
  <si>
    <t>09-131-011913/18М</t>
  </si>
  <si>
    <t>09-007-014449/18М</t>
  </si>
  <si>
    <t>09-100-016581/18М</t>
  </si>
  <si>
    <t>09-119-014863/18М</t>
  </si>
  <si>
    <t>09-052-005683/18М</t>
  </si>
  <si>
    <t>09-131-012186/18М</t>
  </si>
  <si>
    <t>09-100-016638/18М</t>
  </si>
  <si>
    <t>09-100-016771/18М</t>
  </si>
  <si>
    <t>09-007-014877/18М</t>
  </si>
  <si>
    <t>09-072-007355/18М</t>
  </si>
  <si>
    <t>09-131-012237/18М</t>
  </si>
  <si>
    <t>09-120-012479/18М</t>
  </si>
  <si>
    <t>09-100-016768/18М</t>
  </si>
  <si>
    <t>09-100-016744/18М</t>
  </si>
  <si>
    <t>09-131-012235/18М</t>
  </si>
  <si>
    <t>09-119-015003/18М</t>
  </si>
  <si>
    <t>09-119-015001/18М</t>
  </si>
  <si>
    <t>09-052-005724/18М</t>
  </si>
  <si>
    <t>09-100-016726/18М</t>
  </si>
  <si>
    <t>09-007-014807/18М</t>
  </si>
  <si>
    <t>09-100-016722/18М</t>
  </si>
  <si>
    <t>09-100-016674/18М</t>
  </si>
  <si>
    <t>09-119-014971/18М</t>
  </si>
  <si>
    <t>09-100-016712/18М</t>
  </si>
  <si>
    <t>09-119-014929/18М</t>
  </si>
  <si>
    <t>09-007-014779/18М</t>
  </si>
  <si>
    <t>09-100-016675/18М</t>
  </si>
  <si>
    <t>09-100-016652/18М</t>
  </si>
  <si>
    <t>09-100-016660/18М</t>
  </si>
  <si>
    <t>09-052-005694/18М</t>
  </si>
  <si>
    <t>09-100-016654/18М</t>
  </si>
  <si>
    <t>09-007-014741/18М</t>
  </si>
  <si>
    <t>09-120-012352/18М</t>
  </si>
  <si>
    <t>09-100-016621/18М</t>
  </si>
  <si>
    <t>09-100-016604/18М</t>
  </si>
  <si>
    <t>09-120-012350/18М</t>
  </si>
  <si>
    <t>09-100-016607/18М</t>
  </si>
  <si>
    <t>09-052-005681/18М</t>
  </si>
  <si>
    <t>09-131-012137/18М</t>
  </si>
  <si>
    <t>09-119-014871/18М</t>
  </si>
  <si>
    <t>09-120-012335/18М</t>
  </si>
  <si>
    <t>09-004-003800/18М</t>
  </si>
  <si>
    <t>09-007-014725/18М</t>
  </si>
  <si>
    <t>09-131-012129/18М</t>
  </si>
  <si>
    <t>09-100-016582/18М</t>
  </si>
  <si>
    <t>09-004-003799/18М</t>
  </si>
  <si>
    <t>09-100-016952/18М</t>
  </si>
  <si>
    <t>09-100-016929/18М</t>
  </si>
  <si>
    <t>09-100-016846/18М</t>
  </si>
  <si>
    <t>09-100-016822/18М</t>
  </si>
  <si>
    <t>09-036-006145/18М</t>
  </si>
  <si>
    <t>09-120-012614/18М</t>
  </si>
  <si>
    <t>09-120-012496/18М</t>
  </si>
  <si>
    <t>09-007-015050/18М</t>
  </si>
  <si>
    <t>09-100-016964/18М</t>
  </si>
  <si>
    <t>09-007-015078/18М</t>
  </si>
  <si>
    <t>09-131-012371/18М</t>
  </si>
  <si>
    <t>09-052-005817/18М</t>
  </si>
  <si>
    <t>09-100-016976/18М</t>
  </si>
  <si>
    <t>09-052-005805/18М</t>
  </si>
  <si>
    <t>09-007-015045/18М</t>
  </si>
  <si>
    <t>09-100-016968/18М</t>
  </si>
  <si>
    <t>09-007-015037/18М</t>
  </si>
  <si>
    <t>09-120-012632/18М</t>
  </si>
  <si>
    <t>09-052-005804/18М</t>
  </si>
  <si>
    <t>09-119-015172/18М</t>
  </si>
  <si>
    <t>09-119-015170/18М</t>
  </si>
  <si>
    <t>09-072-007525/18М</t>
  </si>
  <si>
    <t>09-119-015159/18М</t>
  </si>
  <si>
    <t>09-072-007519/18М</t>
  </si>
  <si>
    <t>09-100-016941/18М</t>
  </si>
  <si>
    <t>09-036-006142/18М</t>
  </si>
  <si>
    <t>09-036-006140/18М</t>
  </si>
  <si>
    <t>09-100-016932/18М</t>
  </si>
  <si>
    <t>09-100-016931/18М</t>
  </si>
  <si>
    <t>09-072-007515/18М</t>
  </si>
  <si>
    <t>09-119-015138/18М</t>
  </si>
  <si>
    <t>09-119-015133/18М</t>
  </si>
  <si>
    <t>09-007-015002/18М</t>
  </si>
  <si>
    <t>09-131-012308/18М</t>
  </si>
  <si>
    <t>09-100-016898/18М</t>
  </si>
  <si>
    <t>09-119-015125/18М</t>
  </si>
  <si>
    <t>09-007-014958/18М</t>
  </si>
  <si>
    <t>09-100-016890/18М</t>
  </si>
  <si>
    <t>09-144-002734/18М</t>
  </si>
  <si>
    <t>09-007-014975/18М</t>
  </si>
  <si>
    <t>09-131-012290/18М</t>
  </si>
  <si>
    <t>09-072-007467/18М</t>
  </si>
  <si>
    <t>09-100-016851/18М</t>
  </si>
  <si>
    <t>09-119-015091/18М</t>
  </si>
  <si>
    <t>09-052-005762/18М</t>
  </si>
  <si>
    <t>09-120-012528/18М</t>
  </si>
  <si>
    <t>09-144-002731/18М</t>
  </si>
  <si>
    <t>09-131-012286/18М</t>
  </si>
  <si>
    <t>09-119-015068/18М</t>
  </si>
  <si>
    <t>09-072-007447/18М</t>
  </si>
  <si>
    <t>09-072-007460/18М</t>
  </si>
  <si>
    <t>09-036-006108/18М</t>
  </si>
  <si>
    <t>09-119-015057/18М</t>
  </si>
  <si>
    <t>09-119-015053/18М</t>
  </si>
  <si>
    <t>09-072-007448/18М</t>
  </si>
  <si>
    <t>09-120-012494/18М</t>
  </si>
  <si>
    <t>09-004-003832/18М</t>
  </si>
  <si>
    <t>09-007-014895/18М</t>
  </si>
  <si>
    <t>09-072-007441/18М</t>
  </si>
  <si>
    <t>09-100-016787/18М</t>
  </si>
  <si>
    <t>09-072-007474/18М</t>
  </si>
  <si>
    <t>09-072-007425/18М</t>
  </si>
  <si>
    <t>09-052-005884/18М</t>
  </si>
  <si>
    <t>09-072-007678/18М</t>
  </si>
  <si>
    <t>09-072-007657/18М</t>
  </si>
  <si>
    <t>09-072-007579/18М</t>
  </si>
  <si>
    <t>09-072-007570/18М</t>
  </si>
  <si>
    <t>09-100-017216/18М</t>
  </si>
  <si>
    <t>09-100-017205/18М</t>
  </si>
  <si>
    <t>09-100-017198/18М</t>
  </si>
  <si>
    <t>09-100-017164/18М</t>
  </si>
  <si>
    <t>09-100-017061/18М</t>
  </si>
  <si>
    <t>09-100-017054/18М</t>
  </si>
  <si>
    <t>09-004-003896/18М</t>
  </si>
  <si>
    <t>09-036-006216/18М</t>
  </si>
  <si>
    <t>09-120-012789/18М</t>
  </si>
  <si>
    <t>09-120-012771/18М</t>
  </si>
  <si>
    <t>09-120-012658/18М</t>
  </si>
  <si>
    <t>09-120-012654/18М</t>
  </si>
  <si>
    <t>09-131-012564/18М</t>
  </si>
  <si>
    <t>09-131-012464/18М</t>
  </si>
  <si>
    <t>09-131-012429/18М</t>
  </si>
  <si>
    <t>09-072-007666/18М</t>
  </si>
  <si>
    <t>09-072-007585/18М</t>
  </si>
  <si>
    <t>09-119-015216/18М</t>
  </si>
  <si>
    <t>09-007-015249/18М</t>
  </si>
  <si>
    <t>09-100-017183/18М</t>
  </si>
  <si>
    <t>09-100-017152/18М</t>
  </si>
  <si>
    <t>09-100-017042/18М</t>
  </si>
  <si>
    <t>09-131-012558/18М</t>
  </si>
  <si>
    <t>09-119-015382/18М</t>
  </si>
  <si>
    <t>09-131-012545/18М</t>
  </si>
  <si>
    <t>09-007-015247/18М</t>
  </si>
  <si>
    <t>09-100-017171/18М</t>
  </si>
  <si>
    <t>09-004-003910/18М</t>
  </si>
  <si>
    <t>09-100-017163/18М</t>
  </si>
  <si>
    <t>09-007-015226/18М</t>
  </si>
  <si>
    <t>09-100-017132/18М</t>
  </si>
  <si>
    <t>09-131-012532/18М</t>
  </si>
  <si>
    <t>09-100-017143/18М</t>
  </si>
  <si>
    <t>09-119-015347/18М</t>
  </si>
  <si>
    <t>09-007-015198/18М</t>
  </si>
  <si>
    <t>09-052-005872/18М</t>
  </si>
  <si>
    <t>09-036-006233/18М</t>
  </si>
  <si>
    <t>09-007-015217/18М</t>
  </si>
  <si>
    <t>09-120-012741/18М</t>
  </si>
  <si>
    <t>09-119-015327/18М</t>
  </si>
  <si>
    <t>09-119-015324/18М</t>
  </si>
  <si>
    <t>09-036-006213/18М</t>
  </si>
  <si>
    <t>09-004-003893/18М</t>
  </si>
  <si>
    <t>09-007-015182/18М</t>
  </si>
  <si>
    <t>09-119-015310/18М</t>
  </si>
  <si>
    <t>09-100-017099/18М</t>
  </si>
  <si>
    <t>09-007-015172/18М</t>
  </si>
  <si>
    <t>09-144-002759/18М</t>
  </si>
  <si>
    <t>09-004-003889/18М</t>
  </si>
  <si>
    <t>09-007-015159/18М</t>
  </si>
  <si>
    <t>09-131-012452/18М</t>
  </si>
  <si>
    <t>09-100-017077/18М</t>
  </si>
  <si>
    <t>09-052-005848/18М</t>
  </si>
  <si>
    <t>09-007-015145/18М</t>
  </si>
  <si>
    <t>09-119-015268/18М</t>
  </si>
  <si>
    <t>09-119-015265/18М</t>
  </si>
  <si>
    <t>09-052-005847/18М</t>
  </si>
  <si>
    <t>09-007-015152/18М</t>
  </si>
  <si>
    <t>09-072-007582/18М</t>
  </si>
  <si>
    <t>09-052-005846/18М</t>
  </si>
  <si>
    <t>09-131-012424/18М</t>
  </si>
  <si>
    <t>09-131-012406/18М</t>
  </si>
  <si>
    <t>09-052-005838/18М</t>
  </si>
  <si>
    <t>09-100-017034/18М</t>
  </si>
  <si>
    <t>09-100-017033/18М</t>
  </si>
  <si>
    <t>09-007-015112/18М</t>
  </si>
  <si>
    <t>09-007-015108/18М</t>
  </si>
  <si>
    <t>09-120-012669/18М</t>
  </si>
  <si>
    <t>09-131-012398/18М</t>
  </si>
  <si>
    <t>09-131-012388/18М</t>
  </si>
  <si>
    <t>09-072-007566/18М</t>
  </si>
  <si>
    <t>09-052-005833/18М</t>
  </si>
  <si>
    <t>09-131-012390/18М</t>
  </si>
  <si>
    <t>09-072-007563/18М</t>
  </si>
  <si>
    <t>09-120-012661/18М</t>
  </si>
  <si>
    <t>09-120-012657/18М</t>
  </si>
  <si>
    <t>09-120-012655/18М</t>
  </si>
  <si>
    <t>09-100-017006/18М</t>
  </si>
  <si>
    <t>09-100-016997/18М</t>
  </si>
  <si>
    <t>Повторите сводную таблицу примера, используя данные из листа "Sheet1", форматированной таблицы "EDCCAO".</t>
  </si>
  <si>
    <t>ПРИМЕР:</t>
  </si>
  <si>
    <t>Посчитать средний чек по районам и балансодержателям по платным заявкам (сумма указана в столбце "Согласованная стоимость") разными способами.
Данные для расчета используйте из таблицы "EDCCAO"</t>
  </si>
  <si>
    <t>Посчитать количество поступивших заявок за период с 08:00 по 19:59 и за период с 20:00 по 07:59
Время поступления заявки указана в столбце "Время создания".
Данные для расчета используйте из таблицы "EDCCAO"</t>
  </si>
  <si>
    <r>
      <t xml:space="preserve">С помощью формулы ВПР и ИНДЕКС по номеру заявки укажите исполнителя напротив столбцов.
</t>
    </r>
    <r>
      <rPr>
        <b/>
        <sz val="13"/>
        <color rgb="FFFF0000"/>
        <rFont val="Arial"/>
        <family val="2"/>
        <charset val="204"/>
      </rPr>
      <t xml:space="preserve">(!) </t>
    </r>
    <r>
      <rPr>
        <b/>
        <sz val="10"/>
        <rFont val="Arial"/>
        <family val="2"/>
        <charset val="204"/>
      </rPr>
      <t>В искомой таблице номер заяки указан с буквой М.
Данные для расчета используйте из таблицы "EDCCAO"</t>
    </r>
  </si>
  <si>
    <t>тут нужно вставить:</t>
  </si>
  <si>
    <t>https://us05web.zoom.us/j/85344424172?pwd=Q21Vdlg0cE9sV3VXSFhjaUFsWVdCUT09</t>
  </si>
  <si>
    <t>Названия строк</t>
  </si>
  <si>
    <t>(несколько элементов)</t>
  </si>
  <si>
    <t>Среднее по полю Согласованная стоимость</t>
  </si>
  <si>
    <t>Количество по полю Годы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</si>
</sst>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₽_-;\-* #,##0.00\ _₽_-;_-* &quot;-&quot;??\ _₽_-;_-@_-"/>
    <numFmt numFmtId="165" formatCode="dd/mm/yyyy\ hh:mm;@"/>
    <numFmt numFmtId="166" formatCode="d\ hh:mm"/>
    <numFmt numFmtId="167" formatCode="[$-F400]h:mm:ss\ AM/PM"/>
    <numFmt numFmtId="169" formatCode="[$-419]mmmm\ yyyy;@"/>
    <numFmt numFmtId="170" formatCode="[$-F800]dddd\,\ mmmm\ dd\,\ yyyy"/>
    <numFmt numFmtId="172" formatCode="#,##0.0\ &quot;₽&quot;;\-#,##0.0\ &quot;₽&quot;"/>
    <numFmt numFmtId="175" formatCode="_-* #,##0\ _₽_-;\-* #,##0\ _₽_-;_-* &quot;-&quot;??\ _₽_-;_-@_-"/>
  </numFmts>
  <fonts count="17" x14ac:knownFonts="1">
    <font>
      <sz val="10"/>
      <name val="Arial"/>
      <family val="2"/>
      <charset val="1"/>
    </font>
    <font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Calibri"/>
      <scheme val="minor"/>
    </font>
    <font>
      <sz val="11"/>
      <color rgb="FF9C650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1"/>
    </font>
    <font>
      <sz val="10"/>
      <name val="Arial"/>
      <family val="2"/>
      <charset val="1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  <font>
      <b/>
      <sz val="13"/>
      <color rgb="FFFF0000"/>
      <name val="Arial"/>
      <family val="2"/>
      <charset val="204"/>
    </font>
    <font>
      <sz val="13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2" xfId="0" applyFont="1" applyFill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165" fontId="4" fillId="0" borderId="3" xfId="0" applyNumberFormat="1" applyFont="1" applyBorder="1" applyAlignment="1"/>
    <xf numFmtId="166" fontId="4" fillId="0" borderId="1" xfId="0" applyNumberFormat="1" applyFont="1" applyBorder="1" applyAlignment="1"/>
    <xf numFmtId="0" fontId="5" fillId="2" borderId="2" xfId="0" applyFont="1" applyFill="1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165" fontId="5" fillId="0" borderId="3" xfId="0" applyNumberFormat="1" applyFont="1" applyBorder="1" applyAlignment="1"/>
    <xf numFmtId="166" fontId="5" fillId="0" borderId="1" xfId="0" applyNumberFormat="1" applyFont="1" applyBorder="1" applyAlignment="1"/>
    <xf numFmtId="0" fontId="5" fillId="2" borderId="9" xfId="0" applyFont="1" applyFill="1" applyBorder="1" applyAlignment="1"/>
    <xf numFmtId="0" fontId="5" fillId="0" borderId="10" xfId="0" applyFont="1" applyBorder="1" applyAlignment="1"/>
    <xf numFmtId="0" fontId="5" fillId="0" borderId="8" xfId="0" applyFont="1" applyBorder="1" applyAlignment="1"/>
    <xf numFmtId="165" fontId="5" fillId="0" borderId="8" xfId="0" applyNumberFormat="1" applyFont="1" applyBorder="1" applyAlignment="1"/>
    <xf numFmtId="166" fontId="5" fillId="0" borderId="10" xfId="0" applyNumberFormat="1" applyFont="1" applyBorder="1" applyAlignment="1"/>
    <xf numFmtId="0" fontId="7" fillId="0" borderId="0" xfId="0" applyFont="1"/>
    <xf numFmtId="14" fontId="5" fillId="0" borderId="1" xfId="0" applyNumberFormat="1" applyFont="1" applyBorder="1" applyAlignment="1"/>
    <xf numFmtId="14" fontId="4" fillId="0" borderId="1" xfId="0" applyNumberFormat="1" applyFont="1" applyBorder="1" applyAlignment="1"/>
    <xf numFmtId="14" fontId="5" fillId="0" borderId="10" xfId="0" applyNumberFormat="1" applyFont="1" applyBorder="1" applyAlignment="1"/>
    <xf numFmtId="0" fontId="0" fillId="0" borderId="0" xfId="0" applyNumberFormat="1"/>
    <xf numFmtId="0" fontId="0" fillId="0" borderId="7" xfId="0" applyBorder="1"/>
    <xf numFmtId="0" fontId="0" fillId="0" borderId="7" xfId="0" applyNumberFormat="1" applyBorder="1"/>
    <xf numFmtId="0" fontId="8" fillId="4" borderId="7" xfId="0" applyFont="1" applyFill="1" applyBorder="1"/>
    <xf numFmtId="0" fontId="7" fillId="0" borderId="0" xfId="0" applyFont="1" applyAlignment="1">
      <alignment horizontal="left" vertical="top"/>
    </xf>
    <xf numFmtId="0" fontId="7" fillId="0" borderId="7" xfId="0" applyFont="1" applyBorder="1"/>
    <xf numFmtId="0" fontId="7" fillId="0" borderId="7" xfId="0" applyNumberFormat="1" applyFont="1" applyBorder="1"/>
    <xf numFmtId="0" fontId="11" fillId="0" borderId="1" xfId="0" applyFont="1" applyBorder="1" applyAlignment="1"/>
    <xf numFmtId="0" fontId="12" fillId="0" borderId="1" xfId="0" applyFont="1" applyBorder="1" applyAlignment="1"/>
    <xf numFmtId="0" fontId="10" fillId="5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164" fontId="6" fillId="3" borderId="1" xfId="1" applyFont="1" applyFill="1" applyBorder="1" applyAlignment="1"/>
    <xf numFmtId="0" fontId="7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5" borderId="1" xfId="0" applyFont="1" applyFill="1" applyBorder="1" applyAlignment="1">
      <alignment horizontal="left" vertical="center" indent="1"/>
    </xf>
    <xf numFmtId="0" fontId="11" fillId="0" borderId="1" xfId="0" applyFont="1" applyBorder="1" applyAlignment="1">
      <alignment horizontal="left" indent="1"/>
    </xf>
    <xf numFmtId="0" fontId="12" fillId="0" borderId="1" xfId="0" applyFont="1" applyBorder="1" applyAlignment="1">
      <alignment horizontal="left" indent="1"/>
    </xf>
    <xf numFmtId="0" fontId="13" fillId="0" borderId="0" xfId="0" applyFont="1" applyFill="1" applyBorder="1" applyAlignment="1">
      <alignment horizontal="left" indent="1"/>
    </xf>
    <xf numFmtId="0" fontId="2" fillId="2" borderId="2" xfId="0" applyFont="1" applyFill="1" applyBorder="1" applyAlignment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3" fillId="0" borderId="5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/>
    <xf numFmtId="2" fontId="5" fillId="0" borderId="10" xfId="0" applyNumberFormat="1" applyFont="1" applyBorder="1" applyAlignment="1"/>
    <xf numFmtId="2" fontId="4" fillId="0" borderId="1" xfId="0" applyNumberFormat="1" applyFont="1" applyBorder="1" applyAlignment="1"/>
    <xf numFmtId="2" fontId="2" fillId="0" borderId="0" xfId="0" applyNumberFormat="1" applyFont="1" applyAlignment="1"/>
    <xf numFmtId="167" fontId="3" fillId="0" borderId="5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/>
    <xf numFmtId="167" fontId="5" fillId="0" borderId="10" xfId="0" applyNumberFormat="1" applyFont="1" applyBorder="1" applyAlignment="1"/>
    <xf numFmtId="167" fontId="4" fillId="0" borderId="1" xfId="0" applyNumberFormat="1" applyFont="1" applyBorder="1" applyAlignment="1"/>
    <xf numFmtId="167" fontId="0" fillId="0" borderId="0" xfId="0" applyNumberFormat="1"/>
    <xf numFmtId="167" fontId="2" fillId="0" borderId="0" xfId="0" applyNumberFormat="1" applyFont="1" applyAlignment="1"/>
    <xf numFmtId="2" fontId="1" fillId="0" borderId="0" xfId="0" applyNumberFormat="1" applyFont="1" applyAlignment="1"/>
    <xf numFmtId="0" fontId="2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69" fontId="0" fillId="0" borderId="0" xfId="0" applyNumberFormat="1"/>
    <xf numFmtId="0" fontId="0" fillId="0" borderId="0" xfId="0" pivotButton="1" applyAlignment="1">
      <alignment horizontal="left" vertical="center"/>
    </xf>
    <xf numFmtId="170" fontId="0" fillId="0" borderId="0" xfId="0" applyNumberFormat="1" applyAlignment="1">
      <alignment horizontal="center" vertical="center"/>
    </xf>
    <xf numFmtId="49" fontId="8" fillId="4" borderId="7" xfId="0" applyNumberFormat="1" applyFont="1" applyFill="1" applyBorder="1"/>
    <xf numFmtId="0" fontId="3" fillId="0" borderId="0" xfId="0" applyFont="1" applyBorder="1" applyAlignment="1">
      <alignment vertical="center"/>
    </xf>
    <xf numFmtId="172" fontId="6" fillId="3" borderId="1" xfId="1" applyNumberFormat="1" applyFont="1" applyFill="1" applyBorder="1" applyAlignment="1">
      <alignment horizontal="right"/>
    </xf>
    <xf numFmtId="172" fontId="6" fillId="3" borderId="1" xfId="1" applyNumberFormat="1" applyFont="1" applyFill="1" applyBorder="1" applyAlignment="1"/>
    <xf numFmtId="49" fontId="11" fillId="0" borderId="1" xfId="0" applyNumberFormat="1" applyFont="1" applyBorder="1" applyAlignment="1">
      <alignment horizontal="left" indent="1"/>
    </xf>
    <xf numFmtId="49" fontId="5" fillId="2" borderId="2" xfId="0" applyNumberFormat="1" applyFont="1" applyFill="1" applyBorder="1" applyAlignment="1"/>
    <xf numFmtId="49" fontId="2" fillId="2" borderId="2" xfId="0" applyNumberFormat="1" applyFont="1" applyFill="1" applyBorder="1" applyAlignment="1"/>
    <xf numFmtId="175" fontId="6" fillId="3" borderId="1" xfId="1" applyNumberFormat="1" applyFont="1" applyFill="1" applyBorder="1" applyAlignment="1"/>
  </cellXfs>
  <cellStyles count="2">
    <cellStyle name="Обычный" xfId="0" builtinId="0"/>
    <cellStyle name="Финансовый" xfId="1" builtinId="3"/>
  </cellStyles>
  <dxfs count="56">
    <dxf>
      <alignment vertical="center"/>
    </dxf>
    <dxf>
      <alignment vertical="center"/>
    </dxf>
    <dxf>
      <alignment horizontal="left"/>
    </dxf>
    <dxf>
      <alignment horizontal="center"/>
    </dxf>
    <dxf>
      <numFmt numFmtId="170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\ hh:mm"/>
      <alignment horizontal="general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dd/mm/yyyy\ hh:mm;@"/>
      <alignment horizontal="general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[$-F400]h:mm:ss\ AM/PM"/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астасия Кочетова" refreshedDate="45001.545157638888" createdVersion="6" refreshedVersion="7" minRefreshableVersion="3" recordCount="522" xr:uid="{00000000-000A-0000-FFFF-FFFF00000000}">
  <cacheSource type="worksheet">
    <worksheetSource name="я"/>
  </cacheSource>
  <cacheFields count="50">
    <cacheField name="Номер заявки" numFmtId="0">
      <sharedItems/>
    </cacheField>
    <cacheField name="Округ" numFmtId="0">
      <sharedItems/>
    </cacheField>
    <cacheField name="Район" numFmtId="0">
      <sharedItems count="10">
        <s v="Таганский"/>
        <s v="Арбат"/>
        <s v="Пресненский"/>
        <s v="Хамовники"/>
        <s v="Басманный"/>
        <s v="Мещанский"/>
        <s v="Тверской"/>
        <s v="Замоскворечье"/>
        <s v="Красносельский"/>
        <s v="Якиманка"/>
      </sharedItems>
    </cacheField>
    <cacheField name="ОДС" numFmtId="0">
      <sharedItems/>
    </cacheField>
    <cacheField name="Балансодержатель" numFmtId="0">
      <sharedItems count="38">
        <s v="Государственное бюджетное учреждение города Москвы «Жилищник Таганского района»"/>
        <s v="Государственное бюджетное учреждение города Москвы «Жилищник района Арбат»"/>
        <s v="Государственное бюджетное учреждение города Москвы «Жилищник Пресненского района»"/>
        <s v="Государственное бюджетное учреждение города Москвы «Жилищник района Хамовники»"/>
        <s v="Общество с ограниченной ответственностью Управляющая Компания «Дом-Мастер»"/>
        <s v="Закрытое акционерное общество ремонтно-строительная фирма «Ремстройсервис»"/>
        <s v="Государственное бюджетное учреждение города Москвы «Жилищник Мещанского района»"/>
        <s v="Государственное бюджетное учреждение города Москвы «Жилищник района Тверской»"/>
        <s v="ООО «Управляющая компания Экологический фактор»"/>
        <s v="Общество с ограниченной ответственностью «УК Мещанская Слобода»"/>
        <s v="Общество с ограниченной ответственностью Управляющая компания Пресненского района"/>
        <s v="Государственное бюджетное учреждение города Москвы «Жилищник района Замоскворечье»"/>
        <s v="Общество с ограниченной ответственностью «Бамос Трейд»"/>
        <s v="Государственное бюджетное учреждение города Москвы «Жилищник Красносельского района»"/>
        <s v="ООО ЖИЛСТАНДАРТ"/>
        <s v="Государственное бюджетное учреждение города Москвы «Жилищник района Якиманка»"/>
        <s v="Государственное бюджетное учреждение города Москвы «Жилищник Басманного района»"/>
        <s v="Общество с ограниченной ответственностью «Эксжилстрой»"/>
        <s v="Общество с ограниченной ответственностью «Управляющая Компания-10 Пресненского района»"/>
        <s v="ООО «РЕЛЕНА 2000»"/>
        <s v="Общество с ограниченной ответственностью «Управляющая компания Территориальная Ремонтно-эксплуатационная Компания»"/>
        <s v="Общество с ограниченной ответственностью «ВЕКТОР»"/>
        <s v="Жилищно-строительный кооператив «Молодой кинематографист»"/>
        <s v="Жилищно-строительный кооператив «Дзержинец-18»"/>
        <s v="Государственное бюджетное учреждение по эксплуатации высотных административных и жилых домов"/>
        <s v="Жилищно-строительный кооператив «БЕРЕЗИНА»"/>
        <s v="Общество с ограниченной ответственностью «БизнесТрейд»"/>
        <s v="Жилищно-строительный кооператив «Медик-6»"/>
        <s v="административное здание"/>
        <s v="Жилищно-строительный кооператив «Ярославль»"/>
        <s v="Общество с ограниченной ответственностью «МАСТЕР-РЕМ»"/>
        <s v="Общество с ограниченной ответственностью «Профновации»"/>
        <s v="Жилищно-строительный кооператив «Московский союз художников-1»"/>
        <s v="Общество с ограниченной ответственностью «Лакистройтехно»"/>
        <s v="ООО «Жилищно-коммунальные технологии»"/>
        <s v="Товарищество собственников жилья «Елоховское»"/>
        <s v="Общество с ограниченной ответственностью «ЖилСтройСервис»"/>
        <s v="Общество с ограниченной ответственностью «Управляющая компания «Красное село»"/>
      </sharedItems>
    </cacheField>
    <cacheField name="Дата создания" numFmtId="14">
      <sharedItems containsSemiMixedTypes="0" containsNonDate="0" containsDate="1" containsString="0" minDate="2017-10-08T00:00:00" maxDate="2018-02-26T00:00:00" count="43">
        <d v="2017-10-08T00:00:00"/>
        <d v="2017-10-24T00:00:00"/>
        <d v="2017-11-01T00:00:00"/>
        <d v="2017-11-22T00:00:00"/>
        <d v="2017-12-04T00:00:00"/>
        <d v="2017-12-06T00:00:00"/>
        <d v="2017-12-08T00:00:00"/>
        <d v="2017-12-21T00:00:00"/>
        <d v="2017-12-26T00:00:00"/>
        <d v="2017-12-29T00:00:00"/>
        <d v="2018-01-03T00:00:00"/>
        <d v="2018-01-05T00:00:00"/>
        <d v="2018-01-09T00:00:00"/>
        <d v="2018-01-12T00:00:00"/>
        <d v="2018-01-17T00:00:00"/>
        <d v="2018-01-18T00:00:00"/>
        <d v="2018-01-19T00:00:00"/>
        <d v="2018-01-22T00:00:00"/>
        <d v="2018-01-23T00:00:00"/>
        <d v="2018-01-24T00:00:00"/>
        <d v="2018-01-26T00:00:00"/>
        <d v="2018-01-29T00:00:00"/>
        <d v="2018-01-31T00:00:00"/>
        <d v="2018-02-01T00:00:00"/>
        <d v="2018-02-02T00:00:00"/>
        <d v="2018-02-05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4T00:00:00"/>
        <d v="2018-02-25T00:00:00"/>
      </sharedItems>
      <fieldGroup par="47" base="5">
        <rangePr groupBy="months" startDate="2017-10-08T00:00:00" endDate="2018-02-26T00:00:00"/>
        <groupItems count="14">
          <s v="&lt;08.10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6.02.2018"/>
        </groupItems>
      </fieldGroup>
    </cacheField>
    <cacheField name="Время создания" numFmtId="167">
      <sharedItems containsSemiMixedTypes="0" containsNonDate="0" containsDate="1" containsString="0" minDate="1899-12-30T00:08:00" maxDate="1899-12-30T23:43:00"/>
    </cacheField>
    <cacheField name="Статус" numFmtId="0">
      <sharedItems/>
    </cacheField>
    <cacheField name="Приоритет" numFmtId="0">
      <sharedItems/>
    </cacheField>
    <cacheField name="Тип заявки (категория)" numFmtId="0">
      <sharedItems/>
    </cacheField>
    <cacheField name="Описание проблемы" numFmtId="0">
      <sharedItems containsBlank="1" longText="1"/>
    </cacheField>
    <cacheField name="Тип дефекта" numFmtId="0">
      <sharedItems count="13">
        <s v="Шум, гул, вибрация в системе отопления"/>
        <s v="Непрогрев отопительных приборов"/>
        <s v="Отопление Другое"/>
        <s v="Свищ, незначительная течь в приборе отопления"/>
        <s v="Требуется установка, замена приборов отопления"/>
        <s v="Свищ, сильная течь в приборе отопления"/>
        <s v="Отсутствует отопление в квартире"/>
        <s v="Отсутствует отопление в подъезде"/>
        <s v="Требуется установка кранов на приборы отопления"/>
        <s v="Незначительная течь труб отопления (в квартире)"/>
        <s v="Сильная течь/прорыв труб отопления (в квартире)"/>
        <s v="Требуется демонтаж приборов отопления"/>
        <s v="Отключение стояка отопления"/>
      </sharedItems>
    </cacheField>
    <cacheField name="Адрес" numFmtId="0">
      <sharedItems count="522">
        <s v="Нижегородская улица, дом 13А"/>
        <s v="улица Большая Молчановка, дом 23, строение 1"/>
        <s v="Новинский бульвар, дом 28/35, строение 1А"/>
        <s v="переулок Сивцев Вражек, дом 44/28"/>
        <s v="Краснопресненская набережная, дом 2/1"/>
        <s v="улица Плющиха, дом 27"/>
        <s v="улица Макаренко, дом 2/21, строение 1"/>
        <s v="Фурманный переулок, дом 15"/>
        <s v="Малая Никитская улица, дом 16/5"/>
        <s v="проспект Мира, дом 68"/>
        <s v="улица Покровка, дом 35/17, строение 1"/>
        <s v="Садовая-Сухаревская улица, дом 8/12"/>
        <s v="улица Большая Дмитровка, дом 7/5, строение 3"/>
        <s v="улица Ефремова, дом 18"/>
        <s v="Большой Сергиевский переулок, дом 20"/>
        <s v="Большой Тишинский переулок, дом 2"/>
        <s v="улица Госпитальный Вал, дом 5, корпус 11"/>
        <s v="Нижегородская улица, дом 7"/>
        <s v="Тверская улица, дом 12, строение 2"/>
        <s v="проспект Мира, дом 70А"/>
        <s v="Таганская улица, дом 44"/>
        <s v="Большой Сухаревский переулок, дом 6"/>
        <s v="Страстной бульвар, дом 4, строение 3"/>
        <s v="улица Доватора, дом 4/7"/>
        <s v="Шелепихинская набережная, дом 8, строение 2"/>
        <s v="Тверская улица, дом 4"/>
        <s v="Тверская улица, дом 6, строение 1"/>
        <s v="Международная улица, дом 28, строение 1"/>
        <s v="Тверская улица, дом 12, строение 7"/>
        <s v="Плетешковский переулок, дом 15"/>
        <s v="Печатников переулок, дом 21"/>
        <s v="переулок Орлово-Давыдовский, дом 2/5, корпус 1"/>
        <s v="улица Верземнека, дом 6"/>
        <s v="Малый Тишинский переулок, дом 20"/>
        <s v="проспект Мира, дом 33, корпус 1"/>
        <s v="Никитский бульвар, дом 5"/>
        <s v="Поварская улица, дом 22"/>
        <s v="проспект Мира, дом 49"/>
        <s v="3-я Тверская-Ямская улица, дом 56/6"/>
        <s v="Олимпийский проспект, дом 24"/>
        <s v="Конюшковская улица, дом 30"/>
        <s v="Страстной бульвар, дом 4, строение 5"/>
        <s v="Колокольников переулок, дом 17"/>
        <s v="Нижний Кисловский переулок, дом 3"/>
        <s v="улица Арбат, дом 38/1, строение 2"/>
        <s v="Большой Головин переулок, дом 14"/>
        <s v="улица Чаплыгина, дом 1А, строение 1"/>
        <s v="переулок Васнецова, дом 15, строение 1"/>
        <s v="Трифоновская улица, дом 56"/>
        <s v="улица Земляной Вал, дом 48Б"/>
        <s v="Большой Сухаревский переулок, дом 5, строение 3"/>
        <s v="2-й Раушский переулок, дом 3"/>
        <s v="Пятницкая улица, дом 53/18, строение 4"/>
        <s v="улица Пресненский Вал, дом 23"/>
        <s v="улица Павла Андреева, дом 4"/>
        <s v="Тверская улица, дом 6, строение 3"/>
        <s v="проспект Мира, дом 48, строение 6"/>
        <s v="Николоямский переулок, дом 4-6, строение 4"/>
        <s v="улица Анны Северьяновой, дом 1/14"/>
        <s v="Новослободская улица, дом 73/68, строение 5"/>
        <s v="4-я Тверская-Ямская улица, дом 13"/>
        <s v="Тверская улица, дом 8, корпус 2"/>
        <s v="Усачёва улица, дом 38"/>
        <s v="Фрунзенская набережная, дом 36/2"/>
        <s v="улица Машкова, дом 24"/>
        <s v="Новинский бульвар, дом 25, корпус 10"/>
        <s v="Астраханский переулок, дом 5"/>
        <s v="Троицкая улица, дом 9, корпус 1"/>
        <s v="Троицкая улица, дом 10, строение 1"/>
        <s v="улица Щепкина, дом 10"/>
        <s v="улица Щепкина, дом 5, строение 1"/>
        <s v="Большой Власьевский переулок, дом 14, строение 2"/>
        <s v="улица Земляной Вал, дом 14-16, строение 1"/>
        <s v="улица Земляной Вал, дом 65"/>
        <s v="Волгоградский проспект, дом 16"/>
        <s v="Трифоновская улица, дом 49"/>
        <s v="Тихвинская улица, дом 3, корпус 1"/>
        <s v="улица Новый Арбат, дом 30/9"/>
        <s v="Садовая-Спасская улица, дом 1/2, корпус А"/>
        <s v="Большая Грузинская улица, дом 18"/>
        <s v="1-й Коптельский переулок, дом 14, строение 1"/>
        <s v="Долгоруковская улица, дом 5"/>
        <s v="Прямой переулок, дом 5, строение 1"/>
        <s v="улица Рогожский Вал, дом 13, корпус 2"/>
        <s v="Фрунзенская набережная, дом 8"/>
        <s v="Лялин переулок, дом 23-29, строение 1"/>
        <s v="Подсосенский переулок, дом 19/28"/>
        <s v="Садовая-Кудринская улица, дом 14-16"/>
        <s v="Вадковский переулок, дом 16"/>
        <s v="Зубовский бульвар, дом 29"/>
        <s v="Зубовский бульвар, дом 16-20, строение 1"/>
        <s v="Всеволожский переулок, дом 3"/>
        <s v="улица Чаянова, дом 18"/>
        <s v="4-я Тверская-Ямская улица, дом 2/11, строение 2"/>
        <s v="Яковоапостольский переулок, дом 11-13, строение 1"/>
        <s v="Калужская площадь, дом 1, корпус 1"/>
        <s v="Большая Пироговская улица, дом 37-43, корпус А"/>
        <s v="Карманицкий переулок, дом 2/5"/>
        <s v="улица Чаплыгина, дом 22/33, строение 2"/>
        <s v="улица Покровка, дом 29"/>
        <s v="Садовая-Черногрязская улица, дом 13/3, строение 1"/>
        <s v="Новослободская улица, дом 71"/>
        <s v="Яковоапостольский переулок, дом 17"/>
        <s v="Русаковская улица, дом 9"/>
        <s v="Большой Саввинский переулок, дом 3"/>
        <s v="Гольяновская улица, дом 7А, корпус 4"/>
        <s v="улица Спиридоновка, дом 16, строение 1"/>
        <s v="Староконюшенный переулок, дом 33"/>
        <s v="Хомутовский тупик, дом 4, корпус 1"/>
        <s v="улица Покровка, дом 2/1, строение 1"/>
        <s v="Ковров переулок, дом 16"/>
        <s v="Волгоградский проспект, дом 17"/>
        <s v="улица Анатолия Живова, дом 8"/>
        <s v="Ходынская улица, дом 10, строение 1"/>
        <s v="улица Талалихина, дом 3"/>
        <s v="6-й Монетчиковский переулок, дом 19"/>
        <s v="улица Палиха, дом 7-9, корпус 2"/>
        <s v="Лялин переулок, дом 24-26, строение 2А"/>
        <s v="Малый Краснопрудный тупик, дом 1, строение 1"/>
        <s v="Садовая-Триумфальная улица, дом 4-10"/>
        <s v="улица Хамовнический Вал, дом 2"/>
        <s v="Оболенский переулок, дом 9, корпус 3"/>
        <s v="Трифоновская улица, дом 57, корпус 2"/>
        <s v="Даев переулок, дом 14"/>
        <s v="Нижегородская улица, дом 6"/>
        <s v="улица Пречистенка, дом 24/1"/>
        <s v="Госпитальный переулок, дом 8"/>
        <s v="Карманицкий переулок, дом 3"/>
        <s v="улица Шаболовка, дом 27"/>
        <s v="улица Климашкина, дом 20"/>
        <s v="улица Крымский Вал, дом 6"/>
        <s v="Старосадский переулок, дом 10, строение 1"/>
        <s v="Комсомольский проспект, дом 38/16"/>
        <s v="улица Пречистенка, дом 28"/>
        <s v="2-й Щемиловский переулок, дом 16-20"/>
        <s v="Люсиновская улица, дом 26-28, корпус 6"/>
        <s v="1-й Тверской-Ямской переулок, дом 14"/>
        <s v="Шелепихинская набережная, дом 8, строение 1"/>
        <s v="улица Новый Арбат, дом 25"/>
        <s v="Вишняковский переулок, дом 6"/>
        <s v="Лялин переулок, дом 9, строение 1"/>
        <s v="улица Арбат, дом 9, строение 2"/>
        <s v="Долгоруковская улица, дом 40"/>
        <s v="Ладожская улица, дом 8"/>
        <s v="переулок Каменная Слобода, дом 2/1, строение 1"/>
        <s v="улица Большая Полянка, дом 3/9"/>
        <s v="улица Госпитальный Вал, дом 5, строение 2"/>
        <s v="Малый Тишинский переулок, дом 14-16"/>
        <s v="Смоленский бульвар, дом 3-5, строение 1Б"/>
        <s v="Чистопрудный бульвар, дом 12, корпус 3"/>
        <s v="Новорязанская улица, дом 2/7"/>
        <s v="Русаковская улица, дом 11"/>
        <s v="Даев переулок, дом 22"/>
        <s v="4-я Тверская-Ямская улица, дом 23"/>
        <s v="Большой Афанасьевский переулок, дом 15, строение 1"/>
        <s v="улица Фадеева, дом 6, строение 3"/>
        <s v="2-я Черногрязская улица, дом 5, корпус 1"/>
        <s v="Долгоруковская улица, дом 35"/>
        <s v="Поварская улица, дом 20"/>
        <s v="1-я Брестская улица, дом 33, строение 2"/>
        <s v="Новорогожская улица, дом 20"/>
        <s v="улица Покровка, дом 34"/>
        <s v="1-й Тверской-Ямской переулок, дом 16"/>
        <s v="Тишинская площадь, дом 3"/>
        <s v="Трубная улица, дом 22/1"/>
        <s v="Шмитовский проезд, дом 42"/>
        <s v="Космодамианская набережная, дом 46-50, строение 1"/>
        <s v="Спиридоньевский переулок, дом 10А"/>
        <s v="улица Красина, дом 7, строение 2"/>
        <s v="Мантулинская улица, дом 10"/>
        <s v="улица Заморёнова, дом 5, строение 1"/>
        <s v="Большой Саввинский переулок, дом 10, строение 1"/>
        <s v="улица Большая Якиманка, дом 19"/>
        <s v="Малый Лёвшинский переулок, дом 3"/>
        <s v="улица Красная Пресня, дом 36, строение 1"/>
        <s v="Новая Басманная улица, дом 4-6, строение 3"/>
        <s v="Краснопрудная улица, дом 13"/>
        <s v="Нижегородская улица, дом 4, корпус 2"/>
        <s v="Малая Сухаревская площадь, дом 2/4"/>
        <s v="Филипповский переулок, дом 18"/>
        <s v="Новослободская улица, дом 67/69"/>
        <s v="4-я Тверская-Ямская улица, дом 27"/>
        <s v="Шелепихинское шоссе, дом 11, корпус 2"/>
        <s v="Трифоновская улица, дом 61, корпус 2"/>
        <s v="Фрунзенская набережная, дом 46"/>
        <s v="Стрельбищенский переулок, дом 4"/>
        <s v="Лучников переулок, дом 7/4, строение 6"/>
        <s v="Большой Николопесковский переулок, дом 12"/>
        <s v="Волгоградский проспект, дом 3"/>
        <s v="Смоленская площадь, дом 13/21"/>
        <s v="улица Пречистенка, дом 34/18"/>
        <s v="Люсиновская улица, дом 6"/>
        <s v="Большой Тишинский переулок, дом 12"/>
        <s v="1-я Миусская улица, дом 24/22, строение 3"/>
        <s v="Большая Переяславская улица, дом 11"/>
        <s v="улица Сущёвский Вал, дом 60, корпус 2"/>
        <s v="Скатертный переулок, дом 15"/>
        <s v="Ленинский проспект, дом 3"/>
        <s v="улица Земляной Вал, дом 3/1, строение 7"/>
        <s v="1-й Басманный переулок, дом 5/20, строение 1"/>
        <s v="улица Сергея Макеева, дом 4"/>
        <s v="Товарищеский переулок, дом 24, строение 7"/>
        <s v="Грохольский переулок, дом 30, корпус 1"/>
        <s v="Дегтярный переулок, дом 15, корпус 1"/>
        <s v="улица Казакова, дом 8, строение 2"/>
        <s v="Потаповский переулок, дом 12"/>
        <s v="улица Гиляровского, дом 44"/>
        <s v="улица Пресненский Вал, дом 14, корпус 6"/>
        <s v="Токмаков переулок, дом 10, строение 3"/>
        <s v="Голиковский переулок, дом 5"/>
        <s v="Гусятников переулок, дом 9"/>
        <s v="Нижняя Красносельская улица, дом 45/17"/>
        <s v="Донская улица, дом 27, корпус 2"/>
        <s v="улица Покровка, дом 41, строение 2"/>
        <s v="2-й Красногвардейский проезд, дом 10А"/>
        <s v="Большая Калитниковская улица, дом 42/5, корпус 1"/>
        <s v="Шмитовский проезд, дом 44"/>
        <s v="Большой Симоновский переулок, дом 2"/>
        <s v="Басманный переулок, дом 9"/>
        <s v="Николоямская улица, дом 9"/>
        <s v="улица Павла Андреева, дом 28, корпус 4"/>
        <s v="2-я Дубровская улица, дом 5"/>
        <s v="Большая Грузинская улица, дом 39"/>
        <s v="Семёновская набережная, дом 3/1, корпус 2"/>
        <s v="Колпачный переулок, дом 10/7, строение 8"/>
        <s v="Никоновский переулок, дом 3/1"/>
        <s v="Самотёчная улица, дом 17А"/>
        <s v="Комсомольский проспект, дом 49"/>
        <s v="Нижегородская улица, дом 25"/>
        <s v="Малая Пироговская улица, дом 21"/>
        <s v="Зоологическая улица, дом 28, строение 2"/>
        <s v="Шелепихинское шоссе, дом 9"/>
        <s v="1-я Тверская-Ямская улица, дом 13, строение 1А"/>
        <s v="Токмаков переулок, дом 20/31, строение 1"/>
        <s v="Волгоградский проспект, дом 7"/>
        <s v="Волховский переулок, дом 2"/>
        <s v="Мукомольный проезд, дом 7, корпус 2"/>
        <s v="улица Большая Якиманка, дом 40, строение 7"/>
        <s v="Спартаковская улица, дом 6"/>
        <s v="4-я Тверская-Ямская улица, дом 8/9"/>
        <s v="Мытная улица, дом 24"/>
        <s v="Малая Калитниковская улица, дом 16"/>
        <s v="Оружейный переулок, дом 25, строение 1А"/>
        <s v="улица Земляной Вал, дом 38-40/15, строение 9"/>
        <s v="Мукомольный проезд, дом 7, корпус 1"/>
        <s v="Семёновская набережная, дом 3/1, корпус 5"/>
        <s v="2-й переулок Тружеников, дом 4/19, строение 1"/>
        <s v="Звенигородское шоссе, дом 9/27, строение 1"/>
        <s v="Верхняя Красносельская улица, дом 10, корпус 7А"/>
        <s v="Сибирский проезд, дом 2, строение 4"/>
        <s v="улица Земляной Вал, дом 52/16, строение 1"/>
        <s v="улица Большие Каменщики, дом 19"/>
        <s v="Комсомольский проспект, дом 34"/>
        <s v="Таганская улица, дом 22"/>
        <s v="Старая Басманная улица, дом 20, корпус 12"/>
        <s v="улица Гашека, дом 9"/>
        <s v="Мансуровский переулок, дом 8"/>
        <s v="Тишинская площадь, дом 8"/>
        <s v="Бауманская улица, дом 33/2, строение 8"/>
        <s v="улица Большие Каменщики, дом 21/8"/>
        <s v="Спартаковский переулок, дом 24, строение 1"/>
        <s v="Садовая-Кудринская улица, дом 19, строение 1"/>
        <s v="Оружейный переулок, дом 25, строение 1В"/>
        <s v="Овчинниковская набережная, дом 22/24, строение 1"/>
        <s v="Дружинниковская улица, дом 11А"/>
        <s v="Олимпийский проспект, дом 20"/>
        <s v="улица Остоженка, дом 5"/>
        <s v="улица Земляной Вал, дом 6, строение 2"/>
        <s v="улица Трёхгорный Вал, дом 12, строение 2"/>
        <s v="улица Спиридоновка, дом 22/2"/>
        <s v="Грузинский переулок, дом 10"/>
        <s v="Шмитовский проезд, дом 15/5"/>
        <s v="улица Малая Дмитровка, дом 4"/>
        <s v="Динамовская улица, дом 9, строение 1"/>
        <s v="Большая Переяславская улица, дом 3, корпус 2"/>
        <s v="2-й Смоленский переулок, дом 1/4"/>
        <s v="переулок Васнецова, дом 3"/>
        <s v="улица Дурова, дом 3/13"/>
        <s v="улица Фридриха Энгельса, дом 7-21"/>
        <s v="Большой Кондратьевский переулок, дом 4, корпус 2"/>
        <s v="улица Костикова, дом 7"/>
        <s v="Милютинский переулок, дом 20/2, строение 1"/>
        <s v="Спартаковская площадь, дом 1/2"/>
        <s v="Семёновская набережная, дом 3/1, корпус 3"/>
        <s v="улица Остоженка, дом 3/14"/>
        <s v="улица Госпитальный Вал, дом 5, строение 8"/>
        <s v="улица Арбат, дом 19"/>
        <s v="1-я Тверская-Ямская улица, дом 13, строение 1"/>
        <s v="Панфиловский переулок, дом 3"/>
        <s v="Долгоруковская улица, дом 29"/>
        <s v="Делегатская улица, дом 16/1"/>
        <s v="Стройковская улица, дом 8"/>
        <s v="Большая Пироговская улица, дом 37-43, корпус Б"/>
        <s v="Докучаев переулок, дом 17"/>
        <s v="Новослободская улица, дом 33"/>
        <s v="Лубянский проезд, дом 17"/>
        <s v="3-я Фрунзенская улица, дом 14/37"/>
        <s v="улица Большая Якиманка, дом 56"/>
        <s v="Новодевичий проезд, дом 4"/>
        <s v="улица Верземнека, дом 7"/>
        <s v="улица Маросейка, дом 10/1, строение 1"/>
        <s v="Садовая-Каретная улица, дом 20, строение 1"/>
        <s v="2-я Черногрязская улица, дом 10"/>
        <s v="Большой Гнездниковский переулок, дом 10"/>
        <s v="Цветной бульвар, дом 25, строение 1"/>
        <s v="Дубининская улица, дом 40"/>
        <s v="Комсомольский проспект, дом 44"/>
        <s v="Малый Каковинский переулок, дом 3"/>
        <s v="улица Большие Каменщики, дом 8"/>
        <s v="Тверская улица, дом 12, строение 8"/>
        <s v="Большая Никитская улица, дом 22/2"/>
        <s v="Малая Бронная улица, дом 21/13, строение 1"/>
        <s v="Марксистская улица, дом 38"/>
        <s v="Большая Татарская улица, дом 30"/>
        <s v="2-й Красногвардейский проезд, дом 6, строение 1"/>
        <s v="Садовническая улица, дом 51, строение 1"/>
        <s v="улица Земляной Вал, дом 24/32"/>
        <s v="Гоголевский бульвар, дом 25, строение 1"/>
        <s v="Потаповский переулок, дом 8/12, корпус 1"/>
        <s v="улица Волхонка, дом 5/6, строение 9"/>
        <s v="Большой Харитоньевский переулок, дом 14"/>
        <s v="улица Щепкина, дом 64, строение 1"/>
        <s v="улица Красина, дом 19, строение 1"/>
        <s v="улица Пресненский Вал, дом 4/29"/>
        <s v="Большая Грузинская улица, дом 63, строение 1"/>
        <s v="Бакунинская улица, дом 38-42, строение 1"/>
        <s v="Селезнёвская улица, дом 30, корпус 3"/>
        <s v="Воротниковский переулок, дом 5/9"/>
        <s v="Средняя Калитниковская улица, дом 15"/>
        <s v="Зубовская улица, дом 5/36"/>
        <s v="Пречистенский переулок, дом 20"/>
        <s v="Гольяновский проезд, дом 4А, строение 1"/>
        <s v="Столярный переулок, дом 18"/>
        <s v="Волгоградский проспект, дом 1, строение 1"/>
        <s v="Уланский переулок, дом 21, строение 1"/>
        <s v="Оболенский переулок, дом 3"/>
        <s v="Новинский бульвар, дом 25, корпус 1"/>
        <s v="переулок Капранова, дом 6"/>
        <s v="Ладожская улица, дом 7"/>
        <s v="Олимпийский проспект, дом 32"/>
        <s v="3-я Фрунзенская улица, дом 6"/>
        <s v="2-й Волконский переулок, дом 3"/>
        <s v="Красногвардейский бульвар, дом 1"/>
        <s v="улица Климашкина, дом 14"/>
        <s v="улица Ефремова, дом 15/22"/>
        <s v="2-й Сыромятнический переулок, дом 8"/>
        <s v="Средняя Калитниковская улица, дом 24"/>
        <s v="Уланский переулок, дом 14, корпус А"/>
        <s v="Мантулинская улица, дом 16"/>
        <s v="Бакунинская улица, дом 98А, строение 11"/>
        <s v="улица Антонова-Овсеенко, дом 11"/>
        <s v="Мукомольный проезд, дом 9, корпус 2"/>
        <s v="Большая Калитниковская улица, дом 42А"/>
        <s v="Шмитовский проезд, дом 18"/>
        <s v="Новорогожская улица, дом 14, корпус 2"/>
        <s v="4-й Сыромятнический переулок, дом 3/5, строение 4А"/>
        <s v="улица Климашкина, дом 22"/>
        <s v="Шелепихинская набережная, дом 22"/>
        <s v="Малая Грузинская улица, дом 38"/>
        <s v="Краснопрудная улица, дом 3-5, строение 1"/>
        <s v="улица Красная Пресня, дом 9"/>
        <s v="улица Макаренко, дом 5, строение 1А"/>
        <s v="Тихвинский переулок, дом 7, строение 1"/>
        <s v="Спиридоньевский переулок, дом 5, строение 2"/>
        <s v="Шелепихинская набережная, дом 4, строение 2"/>
        <s v="Тихвинский переулок, дом 13"/>
        <s v="Средний Тишинский переулок, дом 10"/>
        <s v="Верхняя Красносельская улица, дом 8, корпус 2"/>
        <s v="Гоголевский бульвар, дом 8/9, строение 1"/>
        <s v="Иерусалимская улица, дом 8"/>
        <s v="Долгоруковская улица, дом 2"/>
        <s v="Большой Девятинский переулок, дом 5"/>
        <s v="улица Земляной Вал, дом 23, строение 1"/>
        <s v="Фрунзенская набережная, дом 54"/>
        <s v="улица Красина, дом 7, строение 1"/>
        <s v="улица Арбат, дом 43"/>
        <s v="Большая Грузинская улица, дом 57, строение 1"/>
        <s v="Спиридоньевский переулок, дом 6"/>
        <s v="Садовая-Кудринская улица, дом 8-10-12, строение 1"/>
        <s v="улица Сергея Макеева, дом 6"/>
        <s v="5-й Монетчиковский переулок, дом 13"/>
        <s v="улица Большая Дмитровка, дом 7/5, строение 1"/>
        <s v="улица Петровка, дом 19, строение 5"/>
        <s v="улица Машкова, дом 9, строение 1"/>
        <s v="Леонтьевский переулок, дом 6, строение 2"/>
        <s v="Рубцовская набережная, дом 2, корпус 1"/>
        <s v="Большой Афанасьевский переулок, дом 3, строение 3"/>
        <s v="Краснопрудная улица, дом 22А"/>
        <s v="Зоологическая улица, дом 2"/>
        <s v="Рыбников переулок, дом 13/3"/>
        <s v="улица Госпитальный Вал, дом 3, корпус 4"/>
        <s v="Садовая-Кудринская улица, дом 21А"/>
        <s v="Бакунинская улица, дом 43-55"/>
        <s v="Дмитровский переулок, дом 2, строение 1"/>
        <s v="3-й Красносельский переулок, дом 6"/>
        <s v="Гончарный проезд, дом 8/40"/>
        <s v="улица Талалихина, дом 2/1, корпус 1"/>
        <s v="Пушкарёв переулок, дом 18"/>
        <s v="Библиотечная улица, дом 2"/>
        <s v="Пушкарёв переулок, дом 20/17"/>
        <s v="улица Антонова-Овсеенко, дом 2, строение 1"/>
        <s v="Татарская улица, дом 14"/>
        <s v="Космодамианская набережная, дом 36"/>
        <s v="улица Подвойского, дом 26"/>
        <s v="улица Красная Пресня, дом 23, корпус Б, строение 1"/>
        <s v="Большой Сергиевский переулок, дом 15"/>
        <s v="Международная улица, дом 9"/>
        <s v="Малая Калитниковская улица, дом 20, корпус 2"/>
        <s v="улица Маросейка, дом 6-8, строение 1"/>
        <s v="Комсомольский проспект, дом 33/11"/>
        <s v="улица Пресненский Вал, дом 40"/>
        <s v="Нижегородская улица, дом 3"/>
        <s v="улица Земляной Вал, дом 27, строение 1"/>
        <s v="улица Заморёнова, дом 40"/>
        <s v="улица Шаболовка, дом 15"/>
        <s v="Басманный тупик, дом 10/12"/>
        <s v="Гагаринский переулок, дом 31"/>
        <s v="Олимпийский проспект, дом 26, строение 1"/>
        <s v="улица Костикова, дом 5"/>
        <s v="Волгоградский проспект, дом 5"/>
        <s v="Краснопрудная улица, дом 11"/>
        <s v="Новолесная улица, дом 6А"/>
        <s v="улица Большая Полянка, дом 4/10"/>
        <s v="улица Доватора, дом 3"/>
        <s v="Стройковская улица, дом 2"/>
        <s v="Большой Сергиевский переулок, дом 19/22, строение 1"/>
        <s v="Пушкарёв переулок, дом 10"/>
        <s v="Большая Пионерская улица, дом 28"/>
        <s v="Абельмановская улица, дом 3"/>
        <s v="Иерусалимская улица, дом 2"/>
        <s v="Пушкарёв переулок, дом 6"/>
        <s v="2-й Щемиловский переулок, дом 6"/>
        <s v="Смоленская улица, дом 6"/>
        <s v="Малая Почтовая улица, дом 10"/>
        <s v="Пушкарёв переулок, дом 8"/>
        <s v="Васильевская улица, дом 2, корпус 1"/>
        <s v="Грохольский переулок, дом 10/5"/>
        <s v="Печатников переулок, дом 15А"/>
        <s v="Верхняя Красносельская улица, дом 9"/>
        <s v="Грохольский переулок, дом 8/3, строение 1"/>
        <s v="2-й Крестовский переулок, дом 12"/>
        <s v="переулок Орлово-Давыдовский, дом 3"/>
        <s v="Большой Сергиевский переулок, дом 11"/>
        <s v="улица Красная Пресня, дом 38"/>
        <s v="улица Трёхгорный Вал, дом 5"/>
        <s v="Богословский переулок, дом 16/6, строение 1"/>
        <s v="Богословский переулок, дом 7"/>
        <s v="Звенигородское шоссе, дом 13"/>
        <s v="Большая Никитская улица, дом 49"/>
        <s v="улица Арбат, дом 20"/>
        <s v="Климентовский переулок, дом 6"/>
        <s v="улица Фадеева, дом 6, строение 1"/>
        <s v="улица Петровка, дом 17, строение 1"/>
        <s v="Воротниковский переулок, дом 10, строение 3"/>
        <s v="3-й Самотёчный переулок, дом 19"/>
        <s v="Смоленский бульвар, дом 15"/>
        <s v="3-я Фрунзенская улица, дом 3"/>
        <s v="улица Ефремова, дом 20"/>
        <s v="Трифоновская улица, дом 61, корпус 1"/>
        <s v="улица Щепкина, дом 64, строение 2"/>
        <s v="Иерусалимская улица, дом 9"/>
        <s v="Бакунинская улица, дом 32-36, корпус 1"/>
        <s v="Большой Трёхгорный переулок, дом 2"/>
        <s v="улица Николаева, дом 4"/>
        <s v="Рочдельская улица, дом 11/5"/>
        <s v="переулок Сивцев Вражек, дом 9А"/>
        <s v="Гончарная улица, дом 5"/>
        <s v="Смоленский бульвар, дом 6-8"/>
        <s v="Бауманская улица, дом 58А"/>
        <s v="Шмитовский проезд, дом 11А"/>
        <s v="Филипповский переулок, дом 7"/>
        <s v="2-я Брестская улица, дом 43"/>
        <s v="Спартаковская улица, дом 4, строение 1"/>
        <s v="Мерзляковский переулок, дом 5/1"/>
        <s v="Фрунзенская набережная, дом 48"/>
        <s v="Богословский переулок, дом 3"/>
        <s v="переулок Обуха, дом 4"/>
        <s v="улица Земляной Вал, дом 34, строение 4"/>
        <s v="Нижняя Красносельская улица, дом 28"/>
        <s v="улица Бахрушина, дом 4, строение 1"/>
        <s v="Нижняя Красносельская улица, дом 34/16"/>
        <s v="Тверская улица, дом 17"/>
        <s v="Волгоградский проспект, дом 22"/>
        <s v="Рабочая улица, дом 6, корпус 1"/>
        <s v="улица Павла Андреева, дом 28, корпус 5"/>
        <s v="Новинский бульвар, дом 18Б"/>
        <s v="улица Земляной Вал, дом 2"/>
        <s v="Библиотечная улица, дом 17"/>
        <s v="Большая Декабрьская улица, дом 6"/>
        <s v="улица Земляной Вал, дом 18-22, строение 2"/>
        <s v="Донская улица, дом 16"/>
        <s v="Карманицкий переулок, дом 3А, строение 3"/>
        <s v="улица Казакова, дом 27"/>
        <s v="Большая Пироговская улица, дом 53"/>
        <s v="улица 1905 Года, дом 17"/>
        <s v="улица Маши Порываевой, дом 38"/>
        <s v="Семёновская набережная, дом 3/1, корпус 7"/>
        <s v="Новорогожская улица, дом 36"/>
        <s v="Большая Андроньевская улица, дом 20"/>
        <s v="Русаковская улица, дом 7, строение 3"/>
        <s v="4-й Сыромятнический переулок, дом 3/5, строение 4"/>
        <s v="Большая Переяславская улица, дом 19"/>
        <s v="Уланский переулок, дом 21, строение 2"/>
        <s v="Усачёва улица, дом 29, корпус 8"/>
        <s v="Малый Могильцевский переулок, дом 4Б"/>
        <s v="Краснопрудная улица, дом 22-24"/>
        <s v="улица Климашкина, дом 10"/>
        <s v="улица Подвойского, дом 20"/>
        <s v="Малый Ивановский переулок, дом 6/5, строение 1"/>
        <s v="Подсосенский переулок, дом 9"/>
        <s v="Садовая-Самотёчная улица, дом 5"/>
        <s v="улица Плющиха, дом 58"/>
        <s v="3-я Фрунзенская улица, дом 4"/>
        <s v="Большой Сергиевский переулок, дом 9"/>
        <s v="Русаковская улица, дом 3, строение 1"/>
        <s v="улица Плющиха, дом 55, строение 1"/>
        <s v="Большой Сухаревский переулок, дом 18"/>
        <s v="Горлов тупик, дом 13, строение 1"/>
        <s v="Самотёчная улица, дом 11"/>
        <s v="улица Петровка, дом 26, строение 2"/>
        <s v="Средний Тишинский переулок, дом 3"/>
        <s v="Большая Грузинская улица, дом 37"/>
      </sharedItems>
    </cacheField>
    <cacheField name="Номер квартиры" numFmtId="0">
      <sharedItems containsBlank="1"/>
    </cacheField>
    <cacheField name="Номер подъезда" numFmtId="0">
      <sharedItems containsBlank="1"/>
    </cacheField>
    <cacheField name="Номер этажа" numFmtId="0">
      <sharedItems containsBlank="1"/>
    </cacheField>
    <cacheField name="Код домофона" numFmtId="0">
      <sharedItems containsBlank="1"/>
    </cacheField>
    <cacheField name="Контактное лицо" numFmtId="0">
      <sharedItems containsBlank="1"/>
    </cacheField>
    <cacheField name="Основной телефон заявителя" numFmtId="0">
      <sharedItems/>
    </cacheField>
    <cacheField name="Доп. Телефон заявителя" numFmtId="0">
      <sharedItems containsBlank="1"/>
    </cacheField>
    <cacheField name="Принял заявку" numFmtId="0">
      <sharedItems/>
    </cacheField>
    <cacheField name="Источник" numFmtId="0">
      <sharedItems/>
    </cacheField>
    <cacheField name="Житель просит связаться по вопросу" numFmtId="0">
      <sharedItems containsBlank="1"/>
    </cacheField>
    <cacheField name="Желаемое время" numFmtId="0">
      <sharedItems/>
    </cacheField>
    <cacheField name="Платность" numFmtId="0">
      <sharedItems/>
    </cacheField>
    <cacheField name="Согласованная стоимость" numFmtId="2">
      <sharedItems containsString="0" containsBlank="1" containsNumber="1" containsInteger="1" minValue="250" maxValue="7000"/>
    </cacheField>
    <cacheField name="Оплата картой" numFmtId="0">
      <sharedItems containsBlank="1"/>
    </cacheField>
    <cacheField name="Статус оплаты" numFmtId="0">
      <sharedItems containsBlank="1"/>
    </cacheField>
    <cacheField name="Исполнитель" numFmtId="0">
      <sharedItems containsBlank="1"/>
    </cacheField>
    <cacheField name="Мастерский участок" numFmtId="0">
      <sharedItems/>
    </cacheField>
    <cacheField name="Дата закрытия" numFmtId="0">
      <sharedItems containsBlank="1"/>
    </cacheField>
    <cacheField name="Выполненные работы" numFmtId="0">
      <sharedItems containsBlank="1" longText="1"/>
    </cacheField>
    <cacheField name="Дата отмены" numFmtId="0">
      <sharedItems containsBlank="1"/>
    </cacheField>
    <cacheField name="Причина отмены" numFmtId="0">
      <sharedItems containsBlank="1"/>
    </cacheField>
    <cacheField name="ФИО отменившего заявку" numFmtId="0">
      <sharedItems containsBlank="1"/>
    </cacheField>
    <cacheField name="Дата отклонения" numFmtId="0">
      <sharedItems containsBlank="1"/>
    </cacheField>
    <cacheField name="Причина отклонения" numFmtId="0">
      <sharedItems containsBlank="1"/>
    </cacheField>
    <cacheField name="ФИО отклонившего заявку" numFmtId="0">
      <sharedItems containsBlank="1"/>
    </cacheField>
    <cacheField name="Оценка" numFmtId="0">
      <sharedItems containsBlank="1"/>
    </cacheField>
    <cacheField name="Отзыв о работе" numFmtId="0">
      <sharedItems containsBlank="1"/>
    </cacheField>
    <cacheField name="Возвращено на доработку" numFmtId="0">
      <sharedItems containsNonDate="0" containsString="0" containsBlank="1"/>
    </cacheField>
    <cacheField name="Оповещение заявителя" numFmtId="0">
      <sharedItems containsNonDate="0" containsString="0" containsBlank="1"/>
    </cacheField>
    <cacheField name="Заявка на контроле (на текущий момент)" numFmtId="0">
      <sharedItems containsNonDate="0" containsString="0" containsBlank="1"/>
    </cacheField>
    <cacheField name="комментарии" numFmtId="0">
      <sharedItems containsNonDate="0" containsString="0" containsBlank="1"/>
    </cacheField>
    <cacheField name="Дата, время создания" numFmtId="165">
      <sharedItems containsNonDate="0" containsDate="1" containsString="0" containsBlank="1" minDate="2017-10-08T12:30:00" maxDate="2018-02-25T23:25:00" count="477">
        <d v="2017-10-08T12:30:00"/>
        <d v="2017-10-24T10:05:00"/>
        <d v="2017-11-01T10:36:00"/>
        <d v="2017-11-22T16:34:00"/>
        <d v="2017-12-04T14:30:00"/>
        <d v="2017-12-06T08:32:00"/>
        <d v="2017-12-08T19:02:00"/>
        <d v="2017-12-21T19:24:00"/>
        <d v="2017-12-26T15:42:00"/>
        <d v="2017-12-29T11:42:00"/>
        <d v="2018-01-03T20:29:00"/>
        <m/>
        <d v="2018-01-09T21:28:00"/>
        <d v="2018-01-09T12:09:00"/>
        <d v="2018-01-12T20:03:00"/>
        <d v="2018-01-12T12:22:00"/>
        <d v="2018-01-12T17:21:00"/>
        <d v="2018-01-17T18:54:00"/>
        <d v="2018-01-19T09:43:00"/>
        <d v="2018-01-22T17:52:00"/>
        <d v="2018-01-22T15:03:00"/>
        <d v="2018-01-23T16:21:00"/>
        <d v="2018-01-23T10:21:00"/>
        <d v="2018-01-24T08:08:00"/>
        <d v="2018-01-26T09:46:00"/>
        <d v="2018-01-29T17:39:00"/>
        <d v="2018-01-31T07:43:00"/>
        <d v="2018-02-01T12:11:00"/>
        <d v="2018-02-02T11:18:00"/>
        <d v="2018-02-05T12:52:00"/>
        <d v="2018-02-07T22:00:00"/>
        <d v="2018-02-07T10:18:00"/>
        <d v="2018-02-08T08:02:00"/>
        <d v="2018-02-08T20:01:00"/>
        <d v="2018-02-08T15:23:00"/>
        <d v="2018-02-09T16:19:00"/>
        <d v="2018-02-11T20:48:00"/>
        <d v="2018-02-11T11:02:00"/>
        <d v="2018-02-12T19:44:00"/>
        <d v="2018-02-14T11:02:00"/>
        <d v="2018-02-14T10:55:00"/>
        <d v="2018-02-15T16:52:00"/>
        <d v="2018-02-15T14:24:00"/>
        <d v="2018-02-16T13:18:00"/>
        <d v="2018-02-16T18:26:00"/>
        <d v="2018-02-16T11:49:00"/>
        <d v="2018-02-19T10:21:00"/>
        <d v="2018-02-19T12:32:00"/>
        <d v="2018-02-19T19:03:00"/>
        <d v="2018-02-19T14:14:00"/>
        <d v="2018-02-19T07:03:00"/>
        <d v="2018-02-19T22:51:00"/>
        <d v="2018-02-19T12:48:00"/>
        <d v="2018-02-19T15:28:00"/>
        <d v="2018-02-19T16:39:00"/>
        <d v="2018-02-19T20:45:00"/>
        <d v="2018-02-19T20:10:00"/>
        <d v="2018-02-19T20:25:00"/>
        <d v="2018-02-19T19:41:00"/>
        <d v="2018-02-19T19:18:00"/>
        <d v="2018-02-19T19:21:00"/>
        <d v="2018-02-19T17:56:00"/>
        <d v="2018-02-19T17:55:00"/>
        <d v="2018-02-19T17:49:00"/>
        <d v="2018-02-19T17:42:00"/>
        <d v="2018-02-19T17:03:00"/>
        <d v="2018-02-19T16:35:00"/>
        <d v="2018-02-19T16:31:00"/>
        <d v="2018-02-19T16:19:00"/>
        <d v="2018-02-19T16:11:00"/>
        <d v="2018-02-19T15:58:00"/>
        <d v="2018-02-19T16:08:00"/>
        <d v="2018-02-19T15:43:00"/>
        <d v="2018-02-19T15:22:00"/>
        <d v="2018-02-19T15:02:00"/>
        <d v="2018-02-19T15:01:00"/>
        <d v="2018-02-19T14:53:00"/>
        <d v="2018-02-19T14:47:00"/>
        <d v="2018-02-19T14:40:00"/>
        <d v="2018-02-19T14:38:00"/>
        <d v="2018-02-19T14:36:00"/>
        <d v="2018-02-19T14:22:00"/>
        <d v="2018-02-19T14:35:00"/>
        <d v="2018-02-19T13:47:00"/>
        <d v="2018-02-19T13:55:00"/>
        <d v="2018-02-19T13:41:00"/>
        <d v="2018-02-19T13:46:00"/>
        <d v="2018-02-19T13:35:00"/>
        <d v="2018-02-19T13:06:00"/>
        <d v="2018-02-19T13:24:00"/>
        <d v="2018-02-19T12:59:00"/>
        <d v="2018-02-19T12:06:00"/>
        <d v="2018-02-19T10:59:00"/>
        <d v="2018-02-19T10:37:00"/>
        <d v="2018-02-19T10:33:00"/>
        <d v="2018-02-19T10:18:00"/>
        <d v="2018-02-19T09:48:00"/>
        <d v="2018-02-19T09:44:00"/>
        <d v="2018-02-19T09:38:00"/>
        <d v="2018-02-19T09:21:00"/>
        <d v="2018-02-19T08:46:00"/>
        <d v="2018-02-20T17:35:00"/>
        <d v="2018-02-20T12:34:00"/>
        <d v="2018-02-20T16:28:00"/>
        <d v="2018-02-20T19:58:00"/>
        <d v="2018-02-20T23:43:00"/>
        <d v="2018-02-20T21:42:00"/>
        <d v="2018-02-20T21:39:00"/>
        <d v="2018-02-20T20:55:00"/>
        <d v="2018-02-20T19:01:00"/>
        <d v="2018-02-20T18:56:00"/>
        <d v="2018-02-20T18:48:00"/>
        <d v="2018-02-20T18:44:00"/>
        <d v="2018-02-20T18:20:00"/>
        <d v="2018-02-20T18:02:00"/>
        <d v="2018-02-20T17:59:00"/>
        <d v="2018-02-20T17:47:00"/>
        <d v="2018-02-20T17:23:00"/>
        <d v="2018-02-20T17:16:00"/>
        <d v="2018-02-20T17:08:00"/>
        <d v="2018-02-20T16:07:00"/>
        <d v="2018-02-20T15:56:00"/>
        <d v="2018-02-20T15:07:00"/>
        <d v="2018-02-20T14:58:00"/>
        <d v="2018-02-20T15:03:00"/>
        <d v="2018-02-20T14:40:00"/>
        <d v="2018-02-20T14:34:00"/>
        <d v="2018-02-20T14:33:00"/>
        <d v="2018-02-20T14:22:00"/>
        <d v="2018-02-20T14:31:00"/>
        <d v="2018-02-20T13:56:00"/>
        <d v="2018-02-20T13:23:00"/>
        <d v="2018-02-20T13:01:00"/>
        <d v="2018-02-20T12:49:00"/>
        <d v="2018-02-20T12:38:00"/>
        <d v="2018-02-20T12:11:00"/>
        <d v="2018-02-20T12:09:00"/>
        <d v="2018-02-20T12:07:00"/>
        <d v="2018-02-20T11:45:00"/>
        <d v="2018-02-20T11:42:00"/>
        <d v="2018-02-20T11:18:00"/>
        <d v="2018-02-20T11:09:00"/>
        <d v="2018-02-20T11:01:00"/>
        <d v="2018-02-20T10:59:00"/>
        <d v="2018-02-20T10:56:00"/>
        <d v="2018-02-20T10:44:00"/>
        <d v="2018-02-20T10:32:00"/>
        <d v="2018-02-20T09:47:00"/>
        <d v="2018-02-20T09:27:00"/>
        <d v="2018-02-20T09:16:00"/>
        <d v="2018-02-20T09:14:00"/>
        <d v="2018-02-20T08:45:00"/>
        <d v="2018-02-20T08:30:00"/>
        <d v="2018-02-20T08:28:00"/>
        <d v="2018-02-20T07:05:00"/>
        <d v="2018-02-20T06:53:00"/>
        <d v="2018-02-20T01:19:00"/>
        <d v="2018-02-20T00:32:00"/>
        <d v="2018-02-21T12:09:00"/>
        <d v="2018-02-21T21:11:00"/>
        <d v="2018-02-21T11:53:00"/>
        <d v="2018-02-21T09:04:00"/>
        <d v="2018-02-21T23:17:00"/>
        <d v="2018-02-21T22:24:00"/>
        <d v="2018-02-21T21:50:00"/>
        <d v="2018-02-21T20:15:00"/>
        <d v="2018-02-21T19:35:00"/>
        <d v="2018-02-21T19:57:00"/>
        <d v="2018-02-21T19:28:00"/>
        <d v="2018-02-21T19:18:00"/>
        <d v="2018-02-21T19:16:00"/>
        <d v="2018-02-21T18:14:00"/>
        <d v="2018-02-21T18:13:00"/>
        <d v="2018-02-21T18:06:00"/>
        <d v="2018-02-21T17:38:00"/>
        <d v="2018-02-21T17:04:00"/>
        <d v="2018-02-21T17:13:00"/>
        <d v="2018-02-21T16:47:00"/>
        <d v="2018-02-21T16:41:00"/>
        <d v="2018-02-21T16:37:00"/>
        <d v="2018-02-21T16:36:00"/>
        <d v="2018-02-21T16:35:00"/>
        <d v="2018-02-21T16:16:00"/>
        <d v="2018-02-21T16:08:00"/>
        <d v="2018-02-21T16:14:00"/>
        <d v="2018-02-21T15:54:00"/>
        <d v="2018-02-21T15:51:00"/>
        <d v="2018-02-21T15:22:00"/>
        <d v="2018-02-21T15:26:00"/>
        <d v="2018-02-21T15:19:00"/>
        <d v="2018-02-21T14:44:00"/>
        <d v="2018-02-21T14:43:00"/>
        <d v="2018-02-21T14:24:00"/>
        <d v="2018-02-21T14:07:00"/>
        <d v="2018-02-21T14:04:00"/>
        <d v="2018-02-21T13:36:00"/>
        <d v="2018-02-21T13:08:00"/>
        <d v="2018-02-21T13:07:00"/>
        <d v="2018-02-21T13:06:00"/>
        <d v="2018-02-21T12:38:00"/>
        <d v="2018-02-21T12:35:00"/>
        <d v="2018-02-21T12:25:00"/>
        <d v="2018-02-21T12:23:00"/>
        <d v="2018-02-21T12:14:00"/>
        <d v="2018-02-21T12:01:00"/>
        <d v="2018-02-21T11:56:00"/>
        <d v="2018-02-21T11:52:00"/>
        <d v="2018-02-21T11:40:00"/>
        <d v="2018-02-21T11:50:00"/>
        <d v="2018-02-21T11:27:00"/>
        <d v="2018-02-21T11:37:00"/>
        <d v="2018-02-21T10:52:00"/>
        <d v="2018-02-21T10:48:00"/>
        <d v="2018-02-21T10:55:00"/>
        <d v="2018-02-21T10:42:00"/>
        <d v="2018-02-21T10:40:00"/>
        <d v="2018-02-21T10:30:00"/>
        <d v="2018-02-21T10:28:00"/>
        <d v="2018-02-21T10:24:00"/>
        <d v="2018-02-21T10:11:00"/>
        <d v="2018-02-21T10:10:00"/>
        <d v="2018-02-21T10:02:00"/>
        <d v="2018-02-21T10:09:00"/>
        <d v="2018-02-21T09:52:00"/>
        <d v="2018-02-21T09:51:00"/>
        <d v="2018-02-21T09:46:00"/>
        <d v="2018-02-21T09:39:00"/>
        <d v="2018-02-21T09:36:00"/>
        <d v="2018-02-21T09:22:00"/>
        <d v="2018-02-21T09:17:00"/>
        <d v="2018-02-21T08:52:00"/>
        <d v="2018-02-21T08:51:00"/>
        <d v="2018-02-21T08:50:00"/>
        <d v="2018-02-21T08:39:00"/>
        <d v="2018-02-21T08:30:00"/>
        <d v="2018-02-21T08:20:00"/>
        <d v="2018-02-21T08:21:00"/>
        <d v="2018-02-21T08:02:00"/>
        <d v="2018-02-21T07:58:00"/>
        <d v="2018-02-21T07:29:00"/>
        <d v="2018-02-21T06:42:00"/>
        <d v="2018-02-21T06:34:00"/>
        <d v="2018-02-21T04:10:00"/>
        <d v="2018-02-22T21:49:00"/>
        <d v="2018-02-22T20:51:00"/>
        <d v="2018-02-22T18:27:00"/>
        <d v="2018-02-22T12:15:00"/>
        <d v="2018-02-22T09:35:00"/>
        <d v="2018-02-22T13:33:00"/>
        <d v="2018-02-22T11:41:00"/>
        <d v="2018-02-22T14:18:00"/>
        <d v="2018-02-22T22:26:00"/>
        <d v="2018-02-22T23:02:00"/>
        <d v="2018-02-22T22:50:00"/>
        <d v="2018-02-22T22:41:00"/>
        <d v="2018-02-22T20:44:00"/>
        <d v="2018-02-22T20:23:00"/>
        <d v="2018-02-22T20:18:00"/>
        <d v="2018-02-22T20:10:00"/>
        <d v="2018-02-22T20:03:00"/>
        <d v="2018-02-22T20:00:00"/>
        <d v="2018-02-22T19:07:00"/>
        <d v="2018-02-22T19:04:00"/>
        <d v="2018-02-22T17:52:00"/>
        <d v="2018-02-22T17:25:00"/>
        <d v="2018-02-22T17:22:00"/>
        <d v="2018-02-22T17:12:00"/>
        <d v="2018-02-22T16:44:00"/>
        <d v="2018-02-22T15:53:00"/>
        <d v="2018-02-22T15:47:00"/>
        <d v="2018-02-22T15:41:00"/>
        <d v="2018-02-22T15:02:00"/>
        <d v="2018-02-22T14:58:00"/>
        <d v="2018-02-22T14:22:00"/>
        <d v="2018-02-22T15:01:00"/>
        <d v="2018-02-22T14:16:00"/>
        <d v="2018-02-22T14:10:00"/>
        <d v="2018-02-22T13:53:00"/>
        <d v="2018-02-22T13:18:00"/>
        <d v="2018-02-22T13:15:00"/>
        <d v="2018-02-22T12:50:00"/>
        <d v="2018-02-22T12:46:00"/>
        <d v="2018-02-22T12:38:00"/>
        <d v="2018-02-22T12:14:00"/>
        <d v="2018-02-22T12:26:00"/>
        <d v="2018-02-22T12:03:00"/>
        <d v="2018-02-22T11:58:00"/>
        <d v="2018-02-22T11:21:00"/>
        <d v="2018-02-22T10:50:00"/>
        <d v="2018-02-22T10:44:00"/>
        <d v="2018-02-22T10:33:00"/>
        <d v="2018-02-22T10:16:00"/>
        <d v="2018-02-22T10:00:00"/>
        <d v="2018-02-22T09:46:00"/>
        <d v="2018-02-22T09:50:00"/>
        <d v="2018-02-22T09:21:00"/>
        <d v="2018-02-22T09:04:00"/>
        <d v="2018-02-22T08:58:00"/>
        <d v="2018-02-22T08:51:00"/>
        <d v="2018-02-22T08:50:00"/>
        <d v="2018-02-22T08:37:00"/>
        <d v="2018-02-22T08:11:00"/>
        <d v="2018-02-22T07:34:00"/>
        <d v="2018-02-22T00:25:00"/>
        <d v="2018-02-23T07:06:00"/>
        <d v="2018-02-23T01:39:00"/>
        <d v="2018-02-23T10:03:00"/>
        <d v="2018-02-23T13:36:00"/>
        <d v="2018-02-23T11:31:00"/>
        <d v="2018-02-23T21:35:00"/>
        <d v="2018-02-23T21:19:00"/>
        <d v="2018-02-23T19:47:00"/>
        <d v="2018-02-23T22:12:00"/>
        <d v="2018-02-23T21:15:00"/>
        <d v="2018-02-23T19:18:00"/>
        <d v="2018-02-23T19:01:00"/>
        <d v="2018-02-23T18:52:00"/>
        <d v="2018-02-23T18:38:00"/>
        <d v="2018-02-23T18:37:00"/>
        <d v="2018-02-23T17:07:00"/>
        <d v="2018-02-23T14:20:00"/>
        <d v="2018-02-23T16:31:00"/>
        <d v="2018-02-23T13:57:00"/>
        <d v="2018-02-23T16:24:00"/>
        <d v="2018-02-23T16:02:00"/>
        <d v="2018-02-23T14:07:00"/>
        <d v="2018-02-23T12:32:00"/>
        <d v="2018-02-23T13:58:00"/>
        <d v="2018-02-23T12:15:00"/>
        <d v="2018-02-23T13:05:00"/>
        <d v="2018-02-23T12:39:00"/>
        <d v="2018-02-23T12:26:00"/>
        <d v="2018-02-23T10:21:00"/>
        <d v="2018-02-23T10:45:00"/>
        <d v="2018-02-23T10:01:00"/>
        <d v="2018-02-23T10:34:00"/>
        <d v="2018-02-23T10:07:00"/>
        <d v="2018-02-23T09:52:00"/>
        <d v="2018-02-23T09:34:00"/>
        <d v="2018-02-23T09:17:00"/>
        <d v="2018-02-23T09:16:00"/>
        <d v="2018-02-23T07:32:00"/>
        <d v="2018-02-23T07:22:00"/>
        <d v="2018-02-23T08:26:00"/>
        <d v="2018-02-23T08:20:00"/>
        <d v="2018-02-23T01:46:00"/>
        <d v="2018-02-24T18:15:00"/>
        <d v="2018-02-24T16:35:00"/>
        <d v="2018-02-24T11:59:00"/>
        <d v="2018-02-24T10:41:00"/>
        <d v="2018-02-24T17:27:00"/>
        <d v="2018-02-24T17:48:00"/>
        <d v="2018-02-24T09:07:00"/>
        <d v="2018-02-24T18:19:00"/>
        <d v="2018-02-24T19:36:00"/>
        <d v="2018-02-24T21:44:00"/>
        <d v="2018-02-24T21:34:00"/>
        <d v="2018-02-24T21:52:00"/>
        <d v="2018-02-24T21:15:00"/>
        <d v="2018-02-24T19:52:00"/>
        <d v="2018-02-24T18:01:00"/>
        <d v="2018-02-24T19:51:00"/>
        <d v="2018-02-24T19:41:00"/>
        <d v="2018-02-24T18:46:00"/>
        <d v="2018-02-24T18:23:00"/>
        <d v="2018-02-24T17:29:00"/>
        <d v="2018-02-24T17:04:00"/>
        <d v="2018-02-24T17:02:00"/>
        <d v="2018-02-24T16:50:00"/>
        <d v="2018-02-24T16:48:00"/>
        <d v="2018-02-24T16:46:00"/>
        <d v="2018-02-24T16:06:00"/>
        <d v="2018-02-24T15:23:00"/>
        <d v="2018-02-24T14:58:00"/>
        <d v="2018-02-24T13:19:00"/>
        <d v="2018-02-24T14:48:00"/>
        <d v="2018-02-24T14:39:00"/>
        <d v="2018-02-24T12:34:00"/>
        <d v="2018-02-24T14:16:00"/>
        <d v="2018-02-24T13:45:00"/>
        <d v="2018-02-24T13:26:00"/>
        <d v="2018-02-24T11:37:00"/>
        <d v="2018-02-24T11:12:00"/>
        <d v="2018-02-24T12:10:00"/>
        <d v="2018-02-24T12:09:00"/>
        <d v="2018-02-24T12:05:00"/>
        <d v="2018-02-24T12:03:00"/>
        <d v="2018-02-24T11:44:00"/>
        <d v="2018-02-24T11:21:00"/>
        <d v="2018-02-24T10:59:00"/>
        <d v="2018-02-24T09:54:00"/>
        <d v="2018-02-24T09:22:00"/>
        <d v="2018-02-24T10:42:00"/>
        <d v="2018-02-24T10:38:00"/>
        <d v="2018-02-24T08:55:00"/>
        <d v="2018-02-24T08:54:00"/>
        <d v="2018-02-24T07:02:00"/>
        <d v="2018-02-24T06:06:00"/>
        <d v="2018-02-25T20:26:00"/>
        <d v="2018-02-25T23:06:00"/>
        <d v="2018-02-25T21:17:00"/>
        <d v="2018-02-25T20:53:00"/>
        <d v="2018-02-25T18:30:00"/>
        <d v="2018-02-25T11:28:00"/>
        <d v="2018-02-25T11:02:00"/>
        <d v="2018-02-25T14:47:00"/>
        <d v="2018-02-25T14:10:00"/>
        <d v="2018-02-25T23:25:00"/>
        <d v="2018-02-25T19:44:00"/>
        <d v="2018-02-25T08:18:00"/>
        <d v="2018-02-25T07:50:00"/>
        <d v="2018-02-25T22:03:00"/>
        <d v="2018-02-25T13:28:00"/>
        <d v="2018-02-25T11:36:00"/>
        <d v="2018-02-25T21:09:00"/>
        <d v="2018-02-25T10:44:00"/>
        <d v="2018-02-25T08:14:00"/>
        <d v="2018-02-25T18:26:00"/>
        <d v="2018-02-25T19:52:00"/>
        <d v="2018-02-25T17:57:00"/>
        <d v="2018-02-25T10:35:00"/>
        <d v="2018-02-25T20:37:00"/>
        <d v="2018-02-25T20:29:00"/>
        <d v="2018-02-25T19:22:00"/>
        <d v="2018-02-25T18:19:00"/>
        <d v="2018-02-25T18:58:00"/>
        <d v="2018-02-25T18:57:00"/>
        <d v="2018-02-25T18:27:00"/>
        <d v="2018-02-25T16:35:00"/>
        <d v="2018-02-25T16:34:00"/>
        <d v="2018-02-25T17:26:00"/>
        <d v="2018-02-25T17:08:00"/>
        <d v="2018-02-25T16:44:00"/>
        <d v="2018-02-25T14:55:00"/>
        <d v="2018-02-25T16:39:00"/>
        <d v="2018-02-25T16:12:00"/>
        <d v="2018-02-25T15:45:00"/>
        <d v="2018-02-25T15:20:00"/>
        <d v="2018-02-25T14:43:00"/>
        <d v="2018-02-25T14:35:00"/>
        <d v="2018-02-25T13:43:00"/>
        <d v="2018-02-25T14:05:00"/>
        <d v="2018-02-25T13:35:00"/>
        <d v="2018-02-25T14:01:00"/>
        <d v="2018-02-25T13:55:00"/>
        <d v="2018-02-25T13:11:00"/>
        <d v="2018-02-25T13:51:00"/>
        <d v="2018-02-25T13:42:00"/>
        <d v="2018-02-25T12:27:00"/>
        <d v="2018-02-25T12:40:00"/>
        <d v="2018-02-25T12:31:00"/>
        <d v="2018-02-25T12:11:00"/>
        <d v="2018-02-25T11:34:00"/>
        <d v="2018-02-25T12:01:00"/>
        <d v="2018-02-25T11:56:00"/>
        <d v="2018-02-25T11:51:00"/>
        <d v="2018-02-25T11:45:00"/>
        <d v="2018-02-25T10:37:00"/>
        <d v="2018-02-25T11:41:00"/>
        <d v="2018-02-25T11:12:00"/>
        <d v="2018-02-25T10:04:00"/>
        <d v="2018-02-25T10:58:00"/>
        <d v="2018-02-25T10:16:00"/>
        <d v="2018-02-25T10:11:00"/>
        <d v="2018-02-25T09:59:00"/>
        <d v="2018-02-25T09:32:00"/>
        <d v="2018-02-25T09:55:00"/>
        <d v="2018-02-25T09:46:00"/>
        <d v="2018-02-25T09:00:00"/>
        <d v="2018-02-25T08:53:00"/>
        <d v="2018-02-25T09:22:00"/>
        <d v="2018-02-25T09:09:00"/>
        <d v="2018-02-25T08:26:00"/>
        <d v="2018-02-25T08:11:00"/>
        <d v="2018-02-25T07:53:00"/>
        <d v="2018-02-25T07:41:00"/>
        <d v="2018-02-25T07:14:00"/>
      </sharedItems>
      <fieldGroup par="49" base="44">
        <rangePr groupBy="months" startDate="2017-10-08T12:30:00" endDate="2018-02-25T23:25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5.02.2018"/>
        </groupItems>
      </fieldGroup>
    </cacheField>
    <cacheField name="Время исполнения" numFmtId="166">
      <sharedItems containsDate="1" containsBlank="1" containsMixedTypes="1" minDate="1899-12-30T00:06:00" maxDate="1900-01-04T16:23:00"/>
    </cacheField>
    <cacheField name="Кварталы" numFmtId="0" databaseField="0">
      <fieldGroup base="5">
        <rangePr groupBy="quarters" startDate="2017-10-08T00:00:00" endDate="2018-02-26T00:00:00"/>
        <groupItems count="6">
          <s v="&lt;08.10.2017"/>
          <s v="Кв-л1"/>
          <s v="Кв-л2"/>
          <s v="Кв-л3"/>
          <s v="Кв-л4"/>
          <s v="&gt;26.02.2018"/>
        </groupItems>
      </fieldGroup>
    </cacheField>
    <cacheField name="Годы" numFmtId="0" databaseField="0">
      <fieldGroup base="5">
        <rangePr groupBy="years" startDate="2017-10-08T00:00:00" endDate="2018-02-26T00:00:00"/>
        <groupItems count="4">
          <s v="&lt;08.10.2017"/>
          <s v="2017"/>
          <s v="2018"/>
          <s v="&gt;26.02.2018"/>
        </groupItems>
      </fieldGroup>
    </cacheField>
    <cacheField name="Кварталы2" numFmtId="0" databaseField="0">
      <fieldGroup base="44">
        <rangePr groupBy="quarters" startDate="2017-10-08T12:30:00" endDate="2018-02-25T23:25:00"/>
        <groupItems count="6">
          <s v="&lt;08.10.2017"/>
          <s v="Кв-л1"/>
          <s v="Кв-л2"/>
          <s v="Кв-л3"/>
          <s v="Кв-л4"/>
          <s v="&gt;25.02.2018"/>
        </groupItems>
      </fieldGroup>
    </cacheField>
    <cacheField name="Годы2" numFmtId="0" databaseField="0">
      <fieldGroup base="44">
        <rangePr groupBy="years" startDate="2017-10-08T12:30:00" endDate="2018-02-25T23:25:00"/>
        <groupItems count="4">
          <s v="&lt;08.10.2017"/>
          <s v="2017"/>
          <s v="2018"/>
          <s v="&gt;25.0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s v="09-119-065916/17М"/>
    <s v="ЦАО"/>
    <x v="0"/>
    <s v="ОДС № 5/2"/>
    <x v="0"/>
    <x v="0"/>
    <d v="1899-12-30T12:30:00"/>
    <s v="В работе"/>
    <s v="Обычная"/>
    <s v="Отопление"/>
    <s v="сильный гул в системе отопленя"/>
    <x v="0"/>
    <x v="0"/>
    <s v="99"/>
    <s v="4"/>
    <s v="1"/>
    <s v="99"/>
    <s v="марина николаевна"/>
    <s v="8 (915) 326-55-78"/>
    <m/>
    <s v="Оператор КЦ  (Оператор ЕДЦ)"/>
    <s v="телефон"/>
    <m/>
    <s v="08.10.2017 с 08:00 по 20:00"/>
    <s v="бесплатная"/>
    <m/>
    <m/>
    <m/>
    <s v="Фролов Евгений Викторович"/>
    <s v="Мастерский участок № 5 (Таганский)"/>
    <m/>
    <s v="Заявка выполнена: произведена наладка инженерного оборудования в цтп"/>
    <m/>
    <m/>
    <m/>
    <m/>
    <m/>
    <m/>
    <m/>
    <m/>
    <m/>
    <m/>
    <m/>
    <m/>
    <x v="0"/>
    <s v=""/>
  </r>
  <r>
    <s v="09-004-018722/17М"/>
    <s v="ЦАО"/>
    <x v="1"/>
    <s v="ОДС № 2"/>
    <x v="1"/>
    <x v="1"/>
    <d v="1899-12-30T10:05:00"/>
    <s v="В работе"/>
    <s v="Обычная"/>
    <s v="Отопление"/>
    <m/>
    <x v="1"/>
    <x v="1"/>
    <s v="1"/>
    <s v="1"/>
    <s v="2"/>
    <s v="консьерж"/>
    <s v="Валера"/>
    <s v="8 (985) 774-95-29"/>
    <m/>
    <s v="Оператор КЦ  (Оператор ЕДЦ)"/>
    <s v="телефон"/>
    <m/>
    <s v="24.10.2017 с 08:00 по 20:00"/>
    <s v="бесплатная"/>
    <m/>
    <m/>
    <m/>
    <s v="Присакарь Михаил"/>
    <s v="Мастерский участок № 2 (Арбат)"/>
    <m/>
    <m/>
    <m/>
    <m/>
    <m/>
    <m/>
    <m/>
    <m/>
    <m/>
    <m/>
    <m/>
    <m/>
    <m/>
    <m/>
    <x v="1"/>
    <s v=""/>
  </r>
  <r>
    <s v="09-004-019388/17М"/>
    <s v="ЦАО"/>
    <x v="1"/>
    <s v="ОДС № 2"/>
    <x v="1"/>
    <x v="2"/>
    <d v="1899-12-30T10:36:00"/>
    <s v="В работе"/>
    <s v="Обычная"/>
    <s v="Отопление"/>
    <s v="в подъезде нет отопление. написали заявление в ук"/>
    <x v="2"/>
    <x v="2"/>
    <s v="1"/>
    <s v="1"/>
    <s v="3"/>
    <s v="1#3509"/>
    <s v="Владимир Анатольевич"/>
    <s v="8 (916) 527-50-81"/>
    <m/>
    <s v="Оператор КЦ  (Оператор ЕДЦ)"/>
    <s v="телефон"/>
    <m/>
    <s v="01.11.2017 с 08:00 по 20:00"/>
    <s v="бесплатная / платная"/>
    <m/>
    <m/>
    <m/>
    <s v="Басараб Виктор"/>
    <s v="Мастерский участок № 2 (Арбат)"/>
    <m/>
    <m/>
    <m/>
    <m/>
    <m/>
    <m/>
    <m/>
    <m/>
    <m/>
    <m/>
    <m/>
    <m/>
    <m/>
    <m/>
    <x v="2"/>
    <s v=""/>
  </r>
  <r>
    <s v="09-004-020785/17М"/>
    <s v="ЦАО"/>
    <x v="1"/>
    <s v="ОДС № 4"/>
    <x v="1"/>
    <x v="3"/>
    <d v="1899-12-30T16:34:00"/>
    <s v="В работе"/>
    <s v="Обычная"/>
    <s v="Отопление"/>
    <s v="Есенинский культурный центр Заявка составлена по настоянию клиента. Предыдущая заявка не выполняется с 18.11.2017"/>
    <x v="3"/>
    <x v="3"/>
    <s v="14"/>
    <m/>
    <s v="1"/>
    <s v="неизвестен"/>
    <m/>
    <s v="8 (915) 352-97-94"/>
    <m/>
    <s v="Оператор КЦ  (Оператор ЕДЦ)"/>
    <s v="телефон"/>
    <m/>
    <s v="22.11.2017 с 08:00 по 20:00"/>
    <s v="бесплатная"/>
    <m/>
    <m/>
    <m/>
    <s v="Старченко Павел Александрович"/>
    <s v="Мастерский участок № 4 (Арбат)"/>
    <m/>
    <s v="Заявка выполнена: По информации прораба Старченко П.А.,заявка передана в юридический отдел ГБУ Жилищник,для составления и подачи судебного иска о предоставление доступа в кв.17."/>
    <m/>
    <m/>
    <m/>
    <m/>
    <m/>
    <m/>
    <m/>
    <m/>
    <m/>
    <m/>
    <m/>
    <m/>
    <x v="3"/>
    <s v=""/>
  </r>
  <r>
    <s v="09-100-094732/17М"/>
    <s v="ЦАО"/>
    <x v="2"/>
    <s v="ОДС № 18"/>
    <x v="2"/>
    <x v="4"/>
    <d v="1899-12-30T14:30:00"/>
    <s v="В работе"/>
    <s v="Обычная"/>
    <s v="Отопление"/>
    <s v="требуется замена радиатора на кухне."/>
    <x v="4"/>
    <x v="4"/>
    <s v="19"/>
    <s v="2"/>
    <s v="2"/>
    <s v="19"/>
    <s v="лариса евгеньевна"/>
    <s v="8 (495) 605-71-73"/>
    <m/>
    <s v="Оператор КЦ  (Оператор ЕДЦ)"/>
    <s v="телефон"/>
    <m/>
    <s v="04.12.2017 с 08:00 по 20:00"/>
    <s v="платная"/>
    <m/>
    <m/>
    <m/>
    <s v="Поляков А.Ю"/>
    <s v="Мастерский участок № 9 (Пресненский)"/>
    <m/>
    <m/>
    <m/>
    <m/>
    <m/>
    <m/>
    <m/>
    <m/>
    <m/>
    <m/>
    <m/>
    <m/>
    <m/>
    <m/>
    <x v="4"/>
    <s v=""/>
  </r>
  <r>
    <s v="09-131-063299/17М"/>
    <s v="ЦАО"/>
    <x v="3"/>
    <s v="ОДС № 5"/>
    <x v="3"/>
    <x v="5"/>
    <d v="1899-12-30T08:32:00"/>
    <s v="В работе"/>
    <s v="Обычная"/>
    <s v="Отопление"/>
    <s v="верхняя часть  теплая , а  нижняя  часть  холодная"/>
    <x v="1"/>
    <x v="5"/>
    <s v="110"/>
    <s v="4"/>
    <s v="8"/>
    <s v="110"/>
    <m/>
    <s v="8 (499) 248-28-20"/>
    <m/>
    <s v="Оператор КЦ  (Оператор ЕДЦ)"/>
    <s v="телефон"/>
    <m/>
    <s v="06.12.2017 с 08:00 по 20:00"/>
    <s v="бесплатная"/>
    <m/>
    <m/>
    <m/>
    <s v="Жуков М.Г."/>
    <s v="Мастерский участок № 2 (Хамовники)"/>
    <m/>
    <s v="Заявка выполнена: провоздушено .радиаторы прогрелись"/>
    <m/>
    <m/>
    <m/>
    <m/>
    <m/>
    <m/>
    <m/>
    <m/>
    <m/>
    <m/>
    <m/>
    <m/>
    <x v="5"/>
    <s v=""/>
  </r>
  <r>
    <s v="09-007-076517/17М"/>
    <s v="ЦАО"/>
    <x v="4"/>
    <s v="ОДС №5"/>
    <x v="4"/>
    <x v="6"/>
    <d v="1899-12-30T19:02:00"/>
    <s v="В работе"/>
    <s v="Обычная"/>
    <s v="Отопление"/>
    <s v="частично"/>
    <x v="1"/>
    <x v="6"/>
    <s v="3"/>
    <s v="1"/>
    <s v="2"/>
    <s v="3"/>
    <s v="Михаил"/>
    <s v="8 (916) 691-74-97"/>
    <m/>
    <s v="Оператор КЦ  (Оператор ЕДЦ)"/>
    <s v="телефон"/>
    <m/>
    <s v="08.12.2017 с 08:00 по 20:00"/>
    <s v="бесплатная"/>
    <m/>
    <m/>
    <m/>
    <s v="ООО УК &quot;Дом-Мастер&quot;"/>
    <s v="Мастерский участок № 1 (Басманный)"/>
    <m/>
    <m/>
    <m/>
    <m/>
    <m/>
    <m/>
    <m/>
    <m/>
    <m/>
    <m/>
    <m/>
    <m/>
    <m/>
    <m/>
    <x v="6"/>
    <s v=""/>
  </r>
  <r>
    <s v="09-007-079588/17М"/>
    <s v="ЦАО"/>
    <x v="4"/>
    <s v="ОДС №7"/>
    <x v="4"/>
    <x v="7"/>
    <d v="1899-12-30T19:24:00"/>
    <s v="В работе"/>
    <s v="Обычная"/>
    <s v="Отопление"/>
    <m/>
    <x v="1"/>
    <x v="7"/>
    <s v="2"/>
    <s v="1"/>
    <s v="1"/>
    <s v="2"/>
    <s v="Ирина Викторовна"/>
    <s v="8 (495) 608-00-22"/>
    <m/>
    <s v="Оператор КЦ  (Оператор ЕДЦ)"/>
    <s v="телефон"/>
    <m/>
    <s v="21.12.2017 с 08:00 по 20:00"/>
    <s v="бесплатная"/>
    <m/>
    <m/>
    <m/>
    <s v="ООО УК &quot;Дом-Мастер&quot;"/>
    <s v="Мастерский участок № 1 (Басманный)"/>
    <m/>
    <m/>
    <m/>
    <m/>
    <m/>
    <m/>
    <m/>
    <m/>
    <m/>
    <m/>
    <m/>
    <m/>
    <m/>
    <m/>
    <x v="7"/>
    <s v=""/>
  </r>
  <r>
    <s v="09-100-101106/17М"/>
    <s v="ЦАО"/>
    <x v="2"/>
    <s v="ОДС № 9"/>
    <x v="2"/>
    <x v="8"/>
    <d v="1899-12-30T15:42:00"/>
    <s v="В работе"/>
    <s v="Обычная"/>
    <s v="Отопление"/>
    <m/>
    <x v="1"/>
    <x v="8"/>
    <s v="114"/>
    <s v="7"/>
    <s v="6"/>
    <s v="114"/>
    <s v="Игорь Иванович"/>
    <s v="8 (495) 690-41-70"/>
    <m/>
    <s v="Оператор КЦ  (Оператор ЕДЦ)"/>
    <s v="телефон"/>
    <m/>
    <s v="26.12.2017 с 08:00 по 20:00"/>
    <s v="бесплатная"/>
    <m/>
    <m/>
    <m/>
    <s v="Лобода Владимир"/>
    <s v="Мастерский участок № 6 (Пресненский)"/>
    <m/>
    <m/>
    <m/>
    <m/>
    <m/>
    <m/>
    <m/>
    <m/>
    <m/>
    <m/>
    <m/>
    <m/>
    <m/>
    <m/>
    <x v="8"/>
    <s v=""/>
  </r>
  <r>
    <s v="09-072-045635/17М"/>
    <s v="ЦАО"/>
    <x v="5"/>
    <s v="ОДС № 8"/>
    <x v="5"/>
    <x v="9"/>
    <d v="1899-12-30T11:42:00"/>
    <s v="В работе"/>
    <s v="Обычная"/>
    <s v="Отопление"/>
    <s v="вибрация"/>
    <x v="0"/>
    <x v="9"/>
    <s v="134"/>
    <s v="4"/>
    <s v="3"/>
    <s v="134"/>
    <s v="Ольга"/>
    <s v="8 (495) 688-50-63"/>
    <m/>
    <s v="Оператор КЦ  (Оператор ЕДЦ)"/>
    <s v="телефон"/>
    <m/>
    <s v="29.12.2017 с 08:00 по 20:00"/>
    <s v="бесплатная"/>
    <m/>
    <m/>
    <m/>
    <s v="ЗАО РСФ &quot;Ремстройсервис&quot;"/>
    <s v="Мастерский участок № 3 (Мещанский)"/>
    <m/>
    <m/>
    <m/>
    <m/>
    <m/>
    <m/>
    <m/>
    <m/>
    <m/>
    <m/>
    <m/>
    <m/>
    <m/>
    <m/>
    <x v="9"/>
    <s v=""/>
  </r>
  <r>
    <s v="09-007-000255/18М"/>
    <s v="ЦАО"/>
    <x v="4"/>
    <s v="ОДС №7"/>
    <x v="4"/>
    <x v="10"/>
    <d v="1899-12-30T20:29:00"/>
    <s v="В работе"/>
    <s v="Аварийная ситуация"/>
    <s v="Отопление"/>
    <s v="прорвало квартиру в подъезде на 2 эт  с черн.хода ,между 1 и  эт..Фонтанируети батарея на полупала.Света нет"/>
    <x v="5"/>
    <x v="10"/>
    <s v="3"/>
    <s v="1"/>
    <m/>
    <s v="3"/>
    <m/>
    <s v="8 (903) 195-77-30"/>
    <m/>
    <s v="Оператор КЦ  (Оператор ЕДЦ)"/>
    <s v="телефон"/>
    <m/>
    <s v="03.01.2018 с 08:00 по 20:00"/>
    <s v="бесплатная"/>
    <m/>
    <m/>
    <m/>
    <s v="ООО УК &quot;Дом-Мастер&quot;"/>
    <s v="Мастерский участок № 1 (Басманный)"/>
    <m/>
    <m/>
    <m/>
    <m/>
    <m/>
    <m/>
    <m/>
    <m/>
    <m/>
    <m/>
    <m/>
    <m/>
    <m/>
    <m/>
    <x v="10"/>
    <s v=""/>
  </r>
  <r>
    <s v="09-072-000318/18М"/>
    <s v="ЦАО"/>
    <x v="5"/>
    <s v="ОДС № 3"/>
    <x v="6"/>
    <x v="11"/>
    <d v="1899-12-30T12:17:00"/>
    <s v="В работе"/>
    <s v="Обычная"/>
    <s v="Отопление"/>
    <s v="комната, где балкон, холодная"/>
    <x v="6"/>
    <x v="11"/>
    <s v="119"/>
    <s v="7"/>
    <s v="5"/>
    <s v="119"/>
    <s v="Зеновий Львович"/>
    <s v="8 (905) 783-85-27"/>
    <m/>
    <s v="Оператор КЦ  (Оператор ЕДЦ)"/>
    <s v="телефон"/>
    <m/>
    <s v="05.01.2018 с 08:00 по 20:00"/>
    <s v="бесплатная"/>
    <m/>
    <m/>
    <m/>
    <s v="Доу-Гуан-Хун Алексей Доучаоганович"/>
    <s v="Мастерский участок № 1 (Мещанский)"/>
    <m/>
    <s v="Заявка выполнена: произведена наладки системы отопления"/>
    <m/>
    <m/>
    <m/>
    <m/>
    <m/>
    <m/>
    <m/>
    <m/>
    <m/>
    <m/>
    <m/>
    <m/>
    <x v="11"/>
    <m/>
  </r>
  <r>
    <s v="09-120-001114/18М"/>
    <s v="ЦАО"/>
    <x v="6"/>
    <s v="ОДС 2"/>
    <x v="7"/>
    <x v="12"/>
    <d v="1899-12-30T21:28:00"/>
    <s v="В работе"/>
    <s v="Обычная"/>
    <s v="Отопление"/>
    <m/>
    <x v="7"/>
    <x v="12"/>
    <m/>
    <s v="10"/>
    <m/>
    <m/>
    <m/>
    <s v="8 (916) 173-72-64"/>
    <m/>
    <s v="Оператор КЦ  (Оператор ЕДЦ)"/>
    <s v="телефон"/>
    <m/>
    <s v="09.01.2018 с 08:00 по 20:00"/>
    <s v="бес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12"/>
    <s v=""/>
  </r>
  <r>
    <s v="09-131-000884/18М"/>
    <s v="ЦАО"/>
    <x v="3"/>
    <s v="ОДС № 11"/>
    <x v="3"/>
    <x v="12"/>
    <d v="1899-12-30T12:09:00"/>
    <s v="В работе"/>
    <s v="Обычная"/>
    <s v="Отопление"/>
    <s v="Заявка создана на основе 09-131-066694/17. в одной комнате, неоднократное обращение, просьба исправить , перезапуск стояка результата не дает"/>
    <x v="1"/>
    <x v="13"/>
    <s v="55"/>
    <s v="6"/>
    <s v="3"/>
    <s v="55"/>
    <s v="Раиса Васильевна"/>
    <s v="8 (903) 199-33-62"/>
    <m/>
    <s v="Оператор КЦ  (Оператор ЕДЦ)"/>
    <s v="телефон"/>
    <m/>
    <s v="09.01.2018 с 08:00 по 20:00"/>
    <s v="бесплатная"/>
    <m/>
    <m/>
    <m/>
    <s v="Иванов Николай Михайлович"/>
    <s v="Мастерский участок № 1 (Хамовники)"/>
    <m/>
    <m/>
    <m/>
    <m/>
    <m/>
    <m/>
    <m/>
    <m/>
    <m/>
    <m/>
    <m/>
    <m/>
    <m/>
    <m/>
    <x v="13"/>
    <s v=""/>
  </r>
  <r>
    <s v="09-072-001087/18М"/>
    <s v="ЦАО"/>
    <x v="5"/>
    <s v="ОДС № 2"/>
    <x v="6"/>
    <x v="13"/>
    <d v="1899-12-30T17:55:00"/>
    <s v="В работе"/>
    <s v="Обычная"/>
    <s v="Отопление"/>
    <s v="в квартире холодно"/>
    <x v="1"/>
    <x v="14"/>
    <s v="3"/>
    <s v="1"/>
    <s v="1"/>
    <s v="4реш7642"/>
    <s v="Армэн"/>
    <s v="8 (977) 857-24-34"/>
    <m/>
    <s v="Оператор КЦ  (Оператор ЕДЦ)"/>
    <s v="телефон"/>
    <m/>
    <s v="12.01.2018 с 08:00 по 20:00"/>
    <s v="бесплатная"/>
    <m/>
    <m/>
    <m/>
    <s v="Лихачев Юрий Владимирович"/>
    <s v="Мастерский участок № 1 (Мещанский)"/>
    <m/>
    <m/>
    <m/>
    <m/>
    <m/>
    <m/>
    <m/>
    <m/>
    <m/>
    <m/>
    <m/>
    <m/>
    <m/>
    <m/>
    <x v="11"/>
    <m/>
  </r>
  <r>
    <s v="09-100-002272/18М"/>
    <s v="ЦАО"/>
    <x v="2"/>
    <s v="ОДС № 2"/>
    <x v="2"/>
    <x v="13"/>
    <d v="1899-12-30T20:03:00"/>
    <s v="В работе"/>
    <s v="Обычная"/>
    <s v="Отопление"/>
    <s v="В большой комнате нет отопления."/>
    <x v="6"/>
    <x v="15"/>
    <s v="143"/>
    <s v="3"/>
    <s v="12"/>
    <s v="143в"/>
    <s v="Анна"/>
    <s v="8 (916) 706-54-90"/>
    <m/>
    <s v="Оператор КЦ  (Оператор ЕДЦ)"/>
    <s v="телефон"/>
    <m/>
    <s v="12.01.2018 с 08:00 по 20:00"/>
    <s v="бесплатная"/>
    <m/>
    <m/>
    <m/>
    <s v="Гасанов Нурик"/>
    <s v="Мастерский участок № 2 (Пресненский)"/>
    <m/>
    <s v="Заявка выполнена: цо в норме.стояк работает"/>
    <m/>
    <m/>
    <m/>
    <m/>
    <m/>
    <m/>
    <m/>
    <m/>
    <m/>
    <m/>
    <m/>
    <m/>
    <x v="14"/>
    <s v=""/>
  </r>
  <r>
    <s v="09-007-001715/18М"/>
    <s v="ЦАО"/>
    <x v="4"/>
    <s v="ОДС №17"/>
    <x v="4"/>
    <x v="13"/>
    <d v="1899-12-30T12:22:00"/>
    <s v="В работе"/>
    <s v="Обычная"/>
    <s v="Отопление"/>
    <s v="чуть теплые батареи"/>
    <x v="1"/>
    <x v="16"/>
    <s v="21"/>
    <s v="2"/>
    <s v="3"/>
    <s v="21"/>
    <s v="Антонина Ивановна"/>
    <s v="8 (499) 787-06-43"/>
    <m/>
    <s v="Оператор КЦ  (Оператор ЕДЦ)"/>
    <s v="телефон"/>
    <m/>
    <s v="12.01.2018 с 08:00 по 20:00"/>
    <s v="бесплатная"/>
    <m/>
    <m/>
    <m/>
    <s v="ООО &quot;Трэк-6&quot;"/>
    <s v="Мастерский участок № 2 (Басманный)"/>
    <m/>
    <m/>
    <m/>
    <m/>
    <m/>
    <m/>
    <m/>
    <m/>
    <m/>
    <m/>
    <m/>
    <m/>
    <m/>
    <m/>
    <x v="15"/>
    <s v=""/>
  </r>
  <r>
    <s v="09-119-002220/18М"/>
    <s v="ЦАО"/>
    <x v="0"/>
    <s v="ОДС № 5/1"/>
    <x v="0"/>
    <x v="13"/>
    <d v="1899-12-30T17:21:00"/>
    <s v="В работе"/>
    <s v="Обычная"/>
    <s v="Отопление"/>
    <s v="в малой комнате сильно шумит батарея. заявки постоянно закрывают. все остается без изменений.заявки игнорируются.Из-за шума в батареи невозможно пользоваться комнатное. Мастера жилищника халатны!"/>
    <x v="0"/>
    <x v="17"/>
    <s v="167"/>
    <s v="3"/>
    <s v="5"/>
    <s v="167"/>
    <s v="Любовь"/>
    <s v="8 (929) 618-39-78"/>
    <m/>
    <s v="Оператор КЦ  (Оператор ЕДЦ)"/>
    <s v="телефон"/>
    <m/>
    <s v="12.01.2018 с 08:00 по 20:00"/>
    <s v="бесплатная"/>
    <m/>
    <m/>
    <m/>
    <s v="Будников Юрий Семенович"/>
    <s v="Мастерский участок № 5 (Таганский)"/>
    <m/>
    <m/>
    <m/>
    <m/>
    <m/>
    <m/>
    <m/>
    <m/>
    <m/>
    <m/>
    <m/>
    <m/>
    <m/>
    <m/>
    <x v="16"/>
    <s v=""/>
  </r>
  <r>
    <s v="09-120-002883/18М"/>
    <s v="ЦАО"/>
    <x v="6"/>
    <s v="ОДС 2"/>
    <x v="7"/>
    <x v="14"/>
    <d v="1899-12-30T18:54:00"/>
    <s v="В работе"/>
    <s v="Обычная"/>
    <s v="Отопление"/>
    <s v="гласный вход с улицы. магазин"/>
    <x v="6"/>
    <x v="18"/>
    <m/>
    <m/>
    <m/>
    <m/>
    <m/>
    <s v="8 (495) 629-17-18"/>
    <m/>
    <s v="Оператор КЦ  (Оператор ЕДЦ)"/>
    <s v="телефон"/>
    <m/>
    <s v="17.01.2018 с 08:00 по 20:00"/>
    <s v="бес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17"/>
    <s v=""/>
  </r>
  <r>
    <s v="09-072-001694/18М"/>
    <s v="ЦАО"/>
    <x v="5"/>
    <s v="ОДС № 8"/>
    <x v="6"/>
    <x v="15"/>
    <d v="1899-12-30T10:09:00"/>
    <s v="В работе"/>
    <s v="Обычная"/>
    <s v="Отопление"/>
    <s v="Непрогрев прибора отопления в комнате которая выходит в переулок."/>
    <x v="1"/>
    <x v="19"/>
    <s v="17"/>
    <s v="2"/>
    <s v="2"/>
    <s v="неизвестен"/>
    <s v="Виолетта Викторовна"/>
    <s v="8 (495) 681-63-53"/>
    <m/>
    <s v="Оператор КЦ  (Оператор ЕДЦ)"/>
    <s v="телефон"/>
    <m/>
    <s v="18.01.2018 с 08:00 по 20:00"/>
    <s v="бесплатная"/>
    <m/>
    <m/>
    <m/>
    <s v="ПАО &quot;МОЭК&quot;"/>
    <s v="Мастерский участок № 3 (Мещанский)"/>
    <m/>
    <m/>
    <m/>
    <m/>
    <m/>
    <m/>
    <m/>
    <m/>
    <m/>
    <m/>
    <m/>
    <m/>
    <m/>
    <m/>
    <x v="11"/>
    <m/>
  </r>
  <r>
    <s v="09-119-003875/18М"/>
    <s v="ЦАО"/>
    <x v="0"/>
    <s v="ОДС № 3/2"/>
    <x v="0"/>
    <x v="16"/>
    <d v="1899-12-30T09:43:00"/>
    <s v="В работе"/>
    <s v="Обычная"/>
    <s v="Отопление"/>
    <s v="Заявка создана на основе 09-119-087829/17. маленькая комната Шум продолжается"/>
    <x v="0"/>
    <x v="20"/>
    <s v="50"/>
    <s v="1"/>
    <s v="8"/>
    <s v="50"/>
    <s v="Ольга Михайловна и Михаил Юрьевич"/>
    <s v="8 (916) 360-44-94"/>
    <m/>
    <s v="Оператор КЦ  (Оператор ЕДЦ)"/>
    <s v="телефон"/>
    <m/>
    <s v="19.01.2018 с 08:00 по 20:00"/>
    <s v="бесплатная"/>
    <m/>
    <m/>
    <m/>
    <s v="Докаев Аслан Салманович"/>
    <s v="Мастерский участок № 3 (Таганский)"/>
    <m/>
    <s v="Заявка выполнена: ЦО согласно температурному режиму"/>
    <m/>
    <m/>
    <m/>
    <m/>
    <m/>
    <m/>
    <m/>
    <m/>
    <m/>
    <m/>
    <m/>
    <m/>
    <x v="18"/>
    <s v=""/>
  </r>
  <r>
    <s v="09-072-002297/18М"/>
    <s v="ЦАО"/>
    <x v="5"/>
    <s v="ОДС № 3"/>
    <x v="6"/>
    <x v="17"/>
    <d v="1899-12-30T17:49:00"/>
    <s v="В работе"/>
    <s v="Обычная"/>
    <s v="Отопление"/>
    <s v="салон красоты.КЛ просит прийти мастеру не раньше 10 утра"/>
    <x v="1"/>
    <x v="21"/>
    <m/>
    <m/>
    <m/>
    <m/>
    <s v="Наталья"/>
    <s v="8 (925) 238-47-04"/>
    <m/>
    <s v="Оператор КЦ  (Оператор ЕДЦ)"/>
    <s v="телефон"/>
    <m/>
    <s v="23.01.2018 с 08:00 по 14:00"/>
    <s v="бесплатная"/>
    <m/>
    <m/>
    <m/>
    <s v="Доу-Гуан-Хун Алексей Доучаоганович"/>
    <s v="Мастерский участок № 1 (Мещанский)"/>
    <m/>
    <s v="Заявка выполнена: Произведена наладка в системе ЦО."/>
    <m/>
    <m/>
    <m/>
    <m/>
    <m/>
    <m/>
    <m/>
    <m/>
    <m/>
    <m/>
    <m/>
    <m/>
    <x v="11"/>
    <m/>
  </r>
  <r>
    <s v="09-120-003906/18М"/>
    <s v="ЦАО"/>
    <x v="6"/>
    <s v="ОДС 2"/>
    <x v="7"/>
    <x v="17"/>
    <d v="1899-12-30T17:52:00"/>
    <s v="В работе"/>
    <s v="Обычная"/>
    <s v="Отопление"/>
    <s v="В комнате."/>
    <x v="3"/>
    <x v="22"/>
    <s v="44"/>
    <s v="6"/>
    <s v="2"/>
    <s v="44"/>
    <s v="Аня"/>
    <s v="8 (926) 344-79-68"/>
    <m/>
    <s v="Оператор КЦ  (Оператор ЕДЦ)"/>
    <s v="телефон"/>
    <m/>
    <s v="22.01.2018 с 08:00 по 20:00"/>
    <s v="бесплатная / платная"/>
    <m/>
    <m/>
    <m/>
    <s v="https://us05web.zoom.us/j/85344424172?pwd=Q21Vdlg0cE9sV3VXSFhjaUFsWVdCUT09"/>
    <s v="Мастерский участок 2 (Тверской)"/>
    <m/>
    <m/>
    <m/>
    <m/>
    <m/>
    <m/>
    <m/>
    <m/>
    <m/>
    <m/>
    <m/>
    <m/>
    <m/>
    <m/>
    <x v="19"/>
    <s v=""/>
  </r>
  <r>
    <s v="09-131-003460/18М"/>
    <s v="ЦАО"/>
    <x v="3"/>
    <s v="ОДС № 11"/>
    <x v="3"/>
    <x v="17"/>
    <d v="1899-12-30T15:03:00"/>
    <s v="В работе"/>
    <s v="Обычная"/>
    <s v="Отопление"/>
    <s v="отопление на кухне нет с начала отопительного сезона. просят разобраться, так как уже неоднократно обращались"/>
    <x v="6"/>
    <x v="23"/>
    <s v="4"/>
    <s v="1"/>
    <s v="1"/>
    <s v="4"/>
    <s v="Марина"/>
    <s v="8 (916) 920-18-62"/>
    <m/>
    <s v="Оператор КЦ  (Оператор ЕДЦ)"/>
    <s v="телефон"/>
    <m/>
    <s v="22.01.2018 с 08:00 по 20:00"/>
    <s v="бесплатная"/>
    <m/>
    <m/>
    <m/>
    <s v="Халафов Т.А.О."/>
    <s v="Мастерский участок № 1 (Хамовники)"/>
    <m/>
    <m/>
    <m/>
    <m/>
    <m/>
    <m/>
    <m/>
    <m/>
    <m/>
    <m/>
    <m/>
    <m/>
    <m/>
    <m/>
    <x v="20"/>
    <s v=""/>
  </r>
  <r>
    <s v="09-100-005439/18М"/>
    <s v="ЦАО"/>
    <x v="2"/>
    <s v="ОДС № 11"/>
    <x v="2"/>
    <x v="18"/>
    <d v="1899-12-30T16:21:00"/>
    <s v="В работе"/>
    <s v="Обычная"/>
    <s v="Отопление"/>
    <s v="На батарее образовался свищ и трещина. Заявители опасаются, что может прорвать."/>
    <x v="3"/>
    <x v="24"/>
    <s v="84"/>
    <s v="1"/>
    <s v="11"/>
    <s v="084к5689"/>
    <s v="Ирина Владимировна"/>
    <s v="8 (921) 388-32-18"/>
    <m/>
    <s v="Оператор КЦ  (Оператор ЕДЦ)"/>
    <s v="телефон"/>
    <m/>
    <s v="23.01.2018 с 08:00 по 20:00"/>
    <s v="бесплатная / платная"/>
    <m/>
    <m/>
    <m/>
    <s v="Жидков Борис Николаевич"/>
    <s v="Мастерский участок № 4 (Пресненский)"/>
    <m/>
    <m/>
    <m/>
    <m/>
    <m/>
    <m/>
    <m/>
    <m/>
    <m/>
    <m/>
    <m/>
    <m/>
    <m/>
    <m/>
    <x v="21"/>
    <s v=""/>
  </r>
  <r>
    <s v="09-120-004001/18М"/>
    <s v="ЦАО"/>
    <x v="6"/>
    <s v="ОДС 2"/>
    <x v="7"/>
    <x v="18"/>
    <d v="1899-12-30T10:21:00"/>
    <s v="В работе"/>
    <s v="Обычная"/>
    <s v="Отопление"/>
    <s v="Заявка создана на основе 09-120-003563/18. замена крана на батарее,не до конца закрываться кран,течь не устранена.Зявитель звонит повторно,купил краны!Срочно прийти на заявку!"/>
    <x v="8"/>
    <x v="25"/>
    <s v="138"/>
    <s v="11"/>
    <s v="5"/>
    <s v="138"/>
    <s v="Владимир Иванович"/>
    <s v="8 (915) 049-76-81"/>
    <m/>
    <s v="Оператор КЦ  (Оператор ЕДЦ)"/>
    <s v="телефон"/>
    <m/>
    <s v="23.01.2018 с 08:00 по 20:00"/>
    <s v="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22"/>
    <s v=""/>
  </r>
  <r>
    <s v="09-120-004174/18М"/>
    <s v="ЦАО"/>
    <x v="6"/>
    <s v="ОДС 2"/>
    <x v="7"/>
    <x v="19"/>
    <d v="1899-12-30T08:08:00"/>
    <s v="В работе"/>
    <s v="Обычная"/>
    <s v="Отопление"/>
    <s v="Холодные батареи."/>
    <x v="7"/>
    <x v="26"/>
    <m/>
    <s v="1"/>
    <m/>
    <m/>
    <m/>
    <s v="8 (495) 692-06-34"/>
    <m/>
    <s v="Ветрова Е.Е. (Диспетчер ОДС)"/>
    <s v="личное обращение (окно)"/>
    <m/>
    <s v="24.01.2018 с 08:00 по 20:00"/>
    <s v="бес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23"/>
    <s v=""/>
  </r>
  <r>
    <s v="09-119-005757/18М"/>
    <s v="ЦАО"/>
    <x v="0"/>
    <s v="ОДС № 8"/>
    <x v="0"/>
    <x v="20"/>
    <d v="1899-12-30T09:46:00"/>
    <s v="В работе"/>
    <s v="Обычная"/>
    <s v="Отопление"/>
    <s v="стояк чуть теплый,в 1 комнате"/>
    <x v="1"/>
    <x v="27"/>
    <s v="132"/>
    <s v="3"/>
    <s v="3"/>
    <s v="132"/>
    <s v="Рустам"/>
    <s v="8 (926) 530-48-69"/>
    <m/>
    <s v="Оператор КЦ  (Оператор ЕДЦ)"/>
    <s v="телефон"/>
    <m/>
    <s v="26.01.2018 с 08:00 по 20:00"/>
    <s v="бесплатная"/>
    <m/>
    <m/>
    <m/>
    <s v="Эркинов Дониёр Хасанбой"/>
    <s v="Мастерский участок № 8 (Таганский)"/>
    <m/>
    <s v="Заявка выполнена: перепустил стояк цо -прогрелось"/>
    <m/>
    <m/>
    <m/>
    <m/>
    <m/>
    <m/>
    <m/>
    <m/>
    <m/>
    <m/>
    <m/>
    <m/>
    <x v="24"/>
    <s v=""/>
  </r>
  <r>
    <s v="09-120-005202/18М"/>
    <s v="ЦАО"/>
    <x v="6"/>
    <s v="ОДС 2"/>
    <x v="7"/>
    <x v="21"/>
    <d v="1899-12-30T17:39:00"/>
    <s v="В работе"/>
    <s v="Обычная"/>
    <s v="Отопление"/>
    <s v="ГБУ &quot;ЦЕНТ&quot;Филиал &quot;Ковчег&quot;,заявку оставил руководитель филиала.Батареи отключена."/>
    <x v="3"/>
    <x v="28"/>
    <m/>
    <s v="6"/>
    <m/>
    <m/>
    <s v="Татьяна Юрьевна"/>
    <s v="8 (903) 677-01-40"/>
    <m/>
    <s v="Оператор КЦ  (Оператор ЕДЦ)"/>
    <s v="телефон"/>
    <m/>
    <s v="29.01.2018 с 08:00 по 20:00"/>
    <s v="бесплатная / 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25"/>
    <s v=""/>
  </r>
  <r>
    <s v="09-007-005953/18М"/>
    <s v="ЦАО"/>
    <x v="4"/>
    <s v="ОДС №13"/>
    <x v="8"/>
    <x v="22"/>
    <d v="1899-12-30T07:43:00"/>
    <s v="В работе"/>
    <s v="Обычная"/>
    <s v="Отопление"/>
    <s v="Заявка создана на основе 09-007-002431/18. шум усилился и жители не могут ждать до 1 июня, как советует им УК."/>
    <x v="0"/>
    <x v="29"/>
    <s v="12"/>
    <s v="1"/>
    <s v="2"/>
    <s v="12"/>
    <s v="Марина"/>
    <s v="8 (916) 116-83-25"/>
    <m/>
    <s v="Оператор КЦ  (Оператор ЕДЦ)"/>
    <s v="телефон"/>
    <m/>
    <s v="31.01.2018 с 08:00 по 20:00"/>
    <s v="бесплатная"/>
    <m/>
    <m/>
    <m/>
    <s v="ООО &quot;УК Экологический фактор&quot;"/>
    <s v="Мастерский участок № 2 (Басманный)"/>
    <m/>
    <m/>
    <m/>
    <m/>
    <m/>
    <m/>
    <m/>
    <m/>
    <m/>
    <m/>
    <m/>
    <m/>
    <m/>
    <m/>
    <x v="26"/>
    <s v=""/>
  </r>
  <r>
    <s v="09-072-003520/18М"/>
    <s v="ЦАО"/>
    <x v="5"/>
    <s v="ОДС № 2"/>
    <x v="6"/>
    <x v="23"/>
    <d v="1899-12-30T10:23:00"/>
    <s v="В работе"/>
    <s v="Обычная"/>
    <s v="Отопление"/>
    <s v="&quot;Моск. дом книги&quot;. Непрогрев приборов отопления по всему помещению."/>
    <x v="1"/>
    <x v="30"/>
    <m/>
    <s v="2"/>
    <s v="1"/>
    <s v="5в1521"/>
    <s v="Татьяна Андреевна"/>
    <s v="8 (909) 998-40-54"/>
    <m/>
    <s v="Оператор КЦ  (Оператор ЕДЦ)"/>
    <s v="телефон"/>
    <m/>
    <s v="01.02.2018 с 08:00 по 20:00"/>
    <s v="бесплатная"/>
    <m/>
    <m/>
    <m/>
    <s v="Лихачев Юрий Владимирович"/>
    <s v="Мастерский участок № 1 (Мещанский)"/>
    <m/>
    <s v="Заявка выполнена: Выполнена наладка системы ЦО. Спущен воздух."/>
    <m/>
    <m/>
    <m/>
    <m/>
    <m/>
    <m/>
    <m/>
    <m/>
    <m/>
    <m/>
    <m/>
    <m/>
    <x v="11"/>
    <m/>
  </r>
  <r>
    <s v="09-072-003554/18М"/>
    <s v="ЦАО"/>
    <x v="5"/>
    <s v="ОДС № 18"/>
    <x v="5"/>
    <x v="23"/>
    <d v="1899-12-30T12:11:00"/>
    <s v="В работе"/>
    <s v="Обычная"/>
    <s v="Отопление"/>
    <s v="Следственный отделпротекают вентиля от радиаторов (на одном стояке)"/>
    <x v="3"/>
    <x v="31"/>
    <m/>
    <m/>
    <s v="1"/>
    <m/>
    <m/>
    <s v="8 (495) 631-67-56"/>
    <m/>
    <s v="Оператор КЦ  (Оператор ЕДЦ)"/>
    <s v="телефон"/>
    <m/>
    <s v="01.02.2018 с 08:00 по 20:00"/>
    <s v="бесплатная / платная"/>
    <m/>
    <m/>
    <m/>
    <s v="ООО &quot;Комп. &quot;Ремстройсервис&quot;"/>
    <s v="Мастерский участок № 2 (Мещанский)"/>
    <m/>
    <m/>
    <m/>
    <m/>
    <m/>
    <m/>
    <m/>
    <m/>
    <m/>
    <m/>
    <m/>
    <m/>
    <m/>
    <m/>
    <x v="27"/>
    <s v=""/>
  </r>
  <r>
    <s v="09-072-003678/18М"/>
    <s v="ЦАО"/>
    <x v="5"/>
    <s v="ОДС № 6"/>
    <x v="6"/>
    <x v="24"/>
    <d v="1899-12-30T08:39:00"/>
    <s v="В работе"/>
    <s v="Обычная"/>
    <s v="Отопление"/>
    <s v="в под. на  1 эт.( входная группа)"/>
    <x v="3"/>
    <x v="32"/>
    <s v="53"/>
    <s v="2"/>
    <s v="6"/>
    <s v="53"/>
    <s v="Дмитрий Олегович"/>
    <s v="8 (903) 769-49-71"/>
    <m/>
    <s v="Оператор КЦ  (Оператор ЕДЦ)"/>
    <s v="телефон"/>
    <m/>
    <s v="02.02.2018 с 08:00 по 20:00"/>
    <s v="бесплатная"/>
    <m/>
    <m/>
    <m/>
    <s v="Балтиков Владимир"/>
    <s v="Мастерский участок № 3 (Мещанский)"/>
    <m/>
    <s v="Заявка выполнена: течь не обнаружена"/>
    <m/>
    <m/>
    <m/>
    <m/>
    <m/>
    <m/>
    <m/>
    <m/>
    <m/>
    <m/>
    <m/>
    <m/>
    <x v="11"/>
    <m/>
  </r>
  <r>
    <s v="09-100-008575/18М"/>
    <s v="ЦАО"/>
    <x v="2"/>
    <s v="ОДС № 3"/>
    <x v="2"/>
    <x v="24"/>
    <d v="1899-12-30T11:18:00"/>
    <s v="В работе"/>
    <s v="Обычная"/>
    <s v="Отопление"/>
    <s v="Заявка создана на основе № 09-100-088522/17, в настоящий момент шумит 2 стояка, а также вибрирует трубы отопления, происходит это при увилечении давления в системе"/>
    <x v="0"/>
    <x v="33"/>
    <s v="17"/>
    <s v="1"/>
    <s v="4"/>
    <s v="17к8396"/>
    <s v="Юрий"/>
    <s v="8 (909) 962-34-57"/>
    <m/>
    <s v="Оператор КЦ  (Оператор ЕДЦ)"/>
    <s v="телефон"/>
    <m/>
    <s v="02.02.2018 с 08:00 по 20:00"/>
    <s v="бесплатная"/>
    <m/>
    <m/>
    <m/>
    <s v="Стукалов Роман Валериевич"/>
    <s v="Мастерский участок № 3 (Пресненский)"/>
    <m/>
    <m/>
    <m/>
    <m/>
    <m/>
    <m/>
    <m/>
    <m/>
    <m/>
    <m/>
    <m/>
    <m/>
    <m/>
    <m/>
    <x v="28"/>
    <s v=""/>
  </r>
  <r>
    <s v="09-072-004195/18М"/>
    <s v="ЦАО"/>
    <x v="5"/>
    <s v="ОДС № 5"/>
    <x v="9"/>
    <x v="25"/>
    <d v="1899-12-30T12:52:00"/>
    <s v="В работе"/>
    <s v="Обычная"/>
    <s v="Отопление"/>
    <m/>
    <x v="6"/>
    <x v="34"/>
    <s v="1"/>
    <s v="1"/>
    <s v="3"/>
    <s v="1"/>
    <s v="Галина Васильевна"/>
    <s v="8 (499) 975-38-19"/>
    <m/>
    <s v="Оператор КЦ  (Оператор ЕДЦ)"/>
    <s v="телефон"/>
    <m/>
    <s v="05.02.2018 с 08:00 по 20:00"/>
    <s v="бесплатная"/>
    <m/>
    <m/>
    <m/>
    <s v="ЗАО РСФ &quot;Ремстройсервис&quot;"/>
    <s v="Мастерский участок № 3 (Мещанский)"/>
    <m/>
    <m/>
    <m/>
    <m/>
    <m/>
    <m/>
    <m/>
    <m/>
    <m/>
    <m/>
    <m/>
    <m/>
    <m/>
    <m/>
    <x v="29"/>
    <s v=""/>
  </r>
  <r>
    <s v="09-004-002391/18М"/>
    <s v="ЦАО"/>
    <x v="1"/>
    <s v="ОДС № 2"/>
    <x v="1"/>
    <x v="26"/>
    <d v="1899-12-30T22:00:00"/>
    <s v="В работе"/>
    <s v="Обычная"/>
    <s v="Отопление"/>
    <m/>
    <x v="6"/>
    <x v="35"/>
    <s v="3"/>
    <s v="1"/>
    <s v="2"/>
    <m/>
    <s v="Елена"/>
    <s v="8 (903) 724-26-46"/>
    <m/>
    <s v="Оператор КЦ  (Оператор ЕДЦ)"/>
    <s v="телефон"/>
    <m/>
    <s v="07.02.2018 с 08:00 по 20:00"/>
    <s v="бесплатная"/>
    <m/>
    <m/>
    <m/>
    <s v="Асатиллаев Бехзод"/>
    <s v="Мастерский участок № 2 (Арбат)"/>
    <m/>
    <m/>
    <m/>
    <m/>
    <m/>
    <m/>
    <m/>
    <m/>
    <m/>
    <m/>
    <m/>
    <m/>
    <m/>
    <m/>
    <x v="30"/>
    <s v=""/>
  </r>
  <r>
    <s v="09-004-002329/18М"/>
    <s v="ЦАО"/>
    <x v="1"/>
    <s v="ОДС № 2"/>
    <x v="1"/>
    <x v="26"/>
    <d v="1899-12-30T10:18:00"/>
    <s v="В работе"/>
    <s v="Обычная"/>
    <s v="Отопление"/>
    <s v="в одной из комнат неоднакратное обращение просьба принять меры"/>
    <x v="6"/>
    <x v="36"/>
    <s v="4"/>
    <s v="1"/>
    <s v="2"/>
    <s v="4"/>
    <s v="Димитрий Львович"/>
    <s v="8 (915) 376-58-03"/>
    <m/>
    <s v="Оператор КЦ  (Оператор ЕДЦ)"/>
    <s v="телефон"/>
    <m/>
    <s v="07.02.2018 с 08:00 по 20:00"/>
    <s v="бесплатная"/>
    <m/>
    <m/>
    <m/>
    <s v="Басараб Виктор"/>
    <s v="Мастерский участок № 2 (Арбат)"/>
    <m/>
    <m/>
    <m/>
    <m/>
    <m/>
    <m/>
    <m/>
    <m/>
    <m/>
    <m/>
    <m/>
    <m/>
    <m/>
    <m/>
    <x v="31"/>
    <s v=""/>
  </r>
  <r>
    <s v="09-072-004847/18М"/>
    <s v="ЦАО"/>
    <x v="5"/>
    <s v="ОДС № 5"/>
    <x v="6"/>
    <x v="27"/>
    <d v="1899-12-30T16:08:00"/>
    <s v="В работе"/>
    <s v="Обычная"/>
    <s v="Отопление"/>
    <s v="частично, на кухне, стояк холодный"/>
    <x v="6"/>
    <x v="37"/>
    <s v="32"/>
    <s v="1"/>
    <s v="8"/>
    <s v="1234;  4145в"/>
    <s v="Анна   Алексей"/>
    <s v="8 (495) 688-54-57"/>
    <m/>
    <s v="Оператор КЦ  (Оператор ЕДЦ)"/>
    <s v="телефон"/>
    <m/>
    <s v="08.02.2018 с 08:00 по 20:00"/>
    <s v="бесплатная"/>
    <m/>
    <m/>
    <m/>
    <s v="Чаусов Дмитрий"/>
    <s v="Мастерский участок № 3 (Мещанский)"/>
    <m/>
    <s v="Заявка выполнена: цо в норме"/>
    <m/>
    <m/>
    <m/>
    <m/>
    <m/>
    <m/>
    <m/>
    <m/>
    <m/>
    <m/>
    <m/>
    <m/>
    <x v="11"/>
    <m/>
  </r>
  <r>
    <s v="09-120-008080/18М"/>
    <s v="ЦАО"/>
    <x v="6"/>
    <s v="ОДС 4"/>
    <x v="7"/>
    <x v="27"/>
    <d v="1899-12-30T08:02:00"/>
    <s v="В работе"/>
    <s v="Обычная"/>
    <s v="Отопление"/>
    <m/>
    <x v="1"/>
    <x v="38"/>
    <s v="56"/>
    <s v="4"/>
    <s v="2"/>
    <s v="56"/>
    <s v="Вадим"/>
    <s v="8 (916) 310-75-26"/>
    <m/>
    <s v="Оператор КЦ  (Оператор ЕДЦ)"/>
    <s v="телефон"/>
    <m/>
    <s v="08.02.2018 с 08:00 по 20:00"/>
    <s v="бесплатная"/>
    <m/>
    <m/>
    <m/>
    <s v="Бекташев Мурат Алимжанович"/>
    <s v="Мастерский участок 4 (Тверской)"/>
    <m/>
    <s v="Заявка выполнена: отопление работает внорме"/>
    <m/>
    <m/>
    <m/>
    <m/>
    <m/>
    <m/>
    <m/>
    <m/>
    <m/>
    <m/>
    <m/>
    <m/>
    <x v="32"/>
    <s v=""/>
  </r>
  <r>
    <s v="09-072-004887/18М"/>
    <s v="ЦАО"/>
    <x v="5"/>
    <s v="ОДС № 6"/>
    <x v="5"/>
    <x v="27"/>
    <d v="1899-12-30T20:01:00"/>
    <s v="В работе"/>
    <s v="Обычная"/>
    <s v="Отопление"/>
    <s v="еле теплые,кв. угловая"/>
    <x v="1"/>
    <x v="39"/>
    <s v="18"/>
    <s v="1"/>
    <s v="3"/>
    <s v="18"/>
    <s v="Николай"/>
    <s v="8 (903) 538-10-67"/>
    <m/>
    <s v="Оператор КЦ  (Оператор ЕДЦ)"/>
    <s v="телефон"/>
    <m/>
    <s v="08.02.2018 с 08:00 по 20:00"/>
    <s v="бесплатная"/>
    <m/>
    <m/>
    <m/>
    <s v="ЗАО РСФ &quot;Ремстройсервис&quot;"/>
    <s v="Мастерский участок № 3 (Мещанский)"/>
    <m/>
    <s v="Заявка выполнена: ЦО восстановлено"/>
    <m/>
    <m/>
    <m/>
    <m/>
    <m/>
    <m/>
    <m/>
    <m/>
    <m/>
    <m/>
    <m/>
    <m/>
    <x v="33"/>
    <s v=""/>
  </r>
  <r>
    <s v="09-100-011211/18М"/>
    <s v="ЦАО"/>
    <x v="2"/>
    <s v="ОДС № 6"/>
    <x v="10"/>
    <x v="27"/>
    <d v="1899-12-30T15:23:00"/>
    <s v="В работе"/>
    <s v="Обычная"/>
    <s v="Отопление"/>
    <s v="спустится в подвал и отрегулировать температурусалон ВИТТЕ"/>
    <x v="1"/>
    <x v="40"/>
    <m/>
    <m/>
    <m/>
    <m/>
    <s v="ТАТЬЯНА"/>
    <s v="8 (916) 133-77-97"/>
    <s v="8 (499) 255-10-10"/>
    <s v="Оператор КЦ  (Оператор ЕДЦ)"/>
    <s v="телефон"/>
    <m/>
    <s v="08.02.2018 с 08:00 по 20:00"/>
    <s v="бесплатная"/>
    <m/>
    <m/>
    <m/>
    <s v="УК Пресненский Район"/>
    <s v="Мастерский участок № 9 (Пресненский)"/>
    <m/>
    <m/>
    <m/>
    <m/>
    <m/>
    <m/>
    <m/>
    <m/>
    <m/>
    <m/>
    <m/>
    <m/>
    <m/>
    <m/>
    <x v="34"/>
    <s v=""/>
  </r>
  <r>
    <s v="09-120-008555/18М"/>
    <s v="ЦАО"/>
    <x v="6"/>
    <s v="ОДС 2"/>
    <x v="7"/>
    <x v="28"/>
    <d v="1899-12-30T16:19:00"/>
    <s v="В работе"/>
    <s v="Аварийная ситуация"/>
    <s v="Отопление"/>
    <s v="на 5эт. течет уже на 4эт. в подъезде"/>
    <x v="5"/>
    <x v="41"/>
    <m/>
    <s v="1"/>
    <s v="5"/>
    <m/>
    <s v="оксана"/>
    <s v="8 (915) 341-48-03"/>
    <m/>
    <s v="Оператор КЦ  (Оператор ЕДЦ)"/>
    <s v="телефон"/>
    <m/>
    <s v="09.02.2018 с 08:00 по 20:00"/>
    <s v="бес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35"/>
    <s v=""/>
  </r>
  <r>
    <s v="09-072-005145/18М"/>
    <s v="ЦАО"/>
    <x v="5"/>
    <s v="ОДС № 2"/>
    <x v="6"/>
    <x v="29"/>
    <d v="1899-12-30T10:24:00"/>
    <s v="В работе"/>
    <s v="Обычная"/>
    <s v="Отопление"/>
    <s v="В кв еле теплый стояк ЦО и батареи еле теплые"/>
    <x v="1"/>
    <x v="42"/>
    <s v="23"/>
    <s v="2"/>
    <s v="1"/>
    <s v="23#9633"/>
    <m/>
    <s v="8 (495) 623-65-71"/>
    <m/>
    <s v="Оператор КЦ  (Оператор ЕДЦ)"/>
    <s v="телефон"/>
    <m/>
    <s v="10.02.2018 с 08:00 по 20:00"/>
    <s v="бесплатная"/>
    <m/>
    <m/>
    <m/>
    <s v="Сергеев Владимир Васильевич"/>
    <s v="Мастерский участок № 1 (Мещанский)"/>
    <m/>
    <s v="Заявка выполнена: протянут стояк, ЦО в норме"/>
    <m/>
    <m/>
    <m/>
    <m/>
    <m/>
    <m/>
    <m/>
    <m/>
    <m/>
    <m/>
    <m/>
    <m/>
    <x v="11"/>
    <m/>
  </r>
  <r>
    <s v="09-004-002709/18М"/>
    <s v="ЦАО"/>
    <x v="1"/>
    <s v="ОДС № 2"/>
    <x v="1"/>
    <x v="30"/>
    <d v="1899-12-30T20:48:00"/>
    <s v="В работе"/>
    <s v="Обычная"/>
    <s v="Отопление"/>
    <s v="В спальне не работает батарея, отсутствует вентиль."/>
    <x v="6"/>
    <x v="43"/>
    <s v="51"/>
    <s v="4"/>
    <s v="5"/>
    <s v="51"/>
    <s v="Елена Ивановна"/>
    <s v="8 (967) 261-03-05"/>
    <m/>
    <s v="Оператор КЦ  (Оператор ЕДЦ)"/>
    <s v="телефон"/>
    <m/>
    <s v="11.02.2018 с 08:00 по 20:00"/>
    <s v="бесплатная"/>
    <m/>
    <m/>
    <m/>
    <s v="Басараб Виктор"/>
    <s v="Мастерский участок № 2 (Арбат)"/>
    <m/>
    <s v="Заявка выполнена: На момент проверки ЦО в норме. Оказана консультация по замене вентиля на радиатор. Заявитель планирует замену на весенний период."/>
    <m/>
    <m/>
    <m/>
    <m/>
    <m/>
    <m/>
    <m/>
    <m/>
    <m/>
    <m/>
    <m/>
    <m/>
    <x v="36"/>
    <s v=""/>
  </r>
  <r>
    <s v="09-004-002666/18М"/>
    <s v="ЦАО"/>
    <x v="1"/>
    <s v="ОДС № 4"/>
    <x v="1"/>
    <x v="30"/>
    <d v="1899-12-30T11:02:00"/>
    <s v="В работе"/>
    <s v="Обычная"/>
    <s v="Отопление"/>
    <s v="капает труба батареи отопления"/>
    <x v="3"/>
    <x v="44"/>
    <s v="9"/>
    <s v="1"/>
    <s v="2"/>
    <s v="9"/>
    <s v="ГУЛЯ"/>
    <s v="8 (903) 968-38-79"/>
    <m/>
    <s v="Оператор КЦ  (Оператор ЕДЦ)"/>
    <s v="телефон"/>
    <m/>
    <s v="11.02.2018 с 08:00 по 20:00"/>
    <s v="бесплатная / платная"/>
    <m/>
    <m/>
    <m/>
    <s v="Завьялов Артем"/>
    <s v="Мастерский участок № 4 (Арбат)"/>
    <m/>
    <m/>
    <m/>
    <m/>
    <m/>
    <m/>
    <m/>
    <m/>
    <m/>
    <m/>
    <m/>
    <m/>
    <m/>
    <m/>
    <x v="37"/>
    <s v=""/>
  </r>
  <r>
    <s v="09-072-005545/18М"/>
    <s v="ЦАО"/>
    <x v="5"/>
    <s v="ОДС № 3"/>
    <x v="6"/>
    <x v="31"/>
    <d v="1899-12-30T14:56:00"/>
    <s v="В работе"/>
    <s v="Обычная"/>
    <s v="Отопление"/>
    <s v="между 8 и 11 кв.Жители слышат как капает из трубы вода. Стояк отопления.просьба прислать мастера"/>
    <x v="9"/>
    <x v="45"/>
    <s v="8"/>
    <s v="1"/>
    <s v="3"/>
    <s v="10в2910"/>
    <s v="Наталья и Степан"/>
    <s v="8 (910) 401-19-80"/>
    <s v="8 (919) 101-09-71"/>
    <s v="Оператор КЦ  (Оператор ЕДЦ)"/>
    <s v="телефон"/>
    <m/>
    <s v="12.02.2018 с 08:00 по 20:00"/>
    <s v="бесплатная"/>
    <m/>
    <m/>
    <m/>
    <s v="Прибатень Василий Андреевич"/>
    <s v="Мастерский участок № 1 (Мещанский)"/>
    <m/>
    <s v="Заявка выполнена: стук устранен причина в транзитной задвижке моэк"/>
    <m/>
    <m/>
    <m/>
    <m/>
    <m/>
    <m/>
    <m/>
    <m/>
    <m/>
    <m/>
    <m/>
    <m/>
    <x v="11"/>
    <m/>
  </r>
  <r>
    <s v="09-007-010850/18М"/>
    <s v="ЦАО"/>
    <x v="4"/>
    <s v="ОДС №7"/>
    <x v="4"/>
    <x v="31"/>
    <d v="1899-12-30T19:44:00"/>
    <s v="В работе"/>
    <s v="Аварийная ситуация"/>
    <s v="Отопление"/>
    <m/>
    <x v="5"/>
    <x v="46"/>
    <m/>
    <m/>
    <m/>
    <m/>
    <s v="Василий"/>
    <s v="8 (495) 916-21-21"/>
    <m/>
    <s v="Оператор КЦ  (Оператор ЕДЦ)"/>
    <s v="телефон"/>
    <m/>
    <s v="12.02.2018 с 08:00 по 20:00"/>
    <s v="бесплатная"/>
    <m/>
    <m/>
    <m/>
    <s v="ООО УК &quot;Дом-Мастер&quot;"/>
    <s v="Мастерский участок № 1 (Басманный)"/>
    <m/>
    <m/>
    <m/>
    <m/>
    <m/>
    <m/>
    <m/>
    <m/>
    <m/>
    <m/>
    <m/>
    <m/>
    <m/>
    <m/>
    <x v="38"/>
    <s v=""/>
  </r>
  <r>
    <s v="09-072-005651/18М"/>
    <s v="ЦАО"/>
    <x v="5"/>
    <s v="ОДС № 4"/>
    <x v="6"/>
    <x v="32"/>
    <d v="1899-12-30T09:45:00"/>
    <s v="В работе"/>
    <s v="Обычная"/>
    <s v="Отопление"/>
    <s v="гул в трубах отопления, невозможно спать ночью"/>
    <x v="0"/>
    <x v="47"/>
    <s v="134"/>
    <s v="3"/>
    <s v="6"/>
    <s v="134"/>
    <s v="Наталья"/>
    <s v="8 (926) 202-84-67"/>
    <m/>
    <s v="Оператор КЦ  (Оператор ЕДЦ)"/>
    <s v="телефон"/>
    <m/>
    <s v="13.02.2018 с 08:00 по 20:00"/>
    <s v="бесплатная"/>
    <m/>
    <m/>
    <m/>
    <s v="Агаке Валериу"/>
    <s v="Мастерский участок № 2 (Мещанский)"/>
    <m/>
    <s v="Заявка выполнена: по приходу сантехника гул обнаружен"/>
    <m/>
    <m/>
    <m/>
    <m/>
    <m/>
    <m/>
    <m/>
    <m/>
    <m/>
    <m/>
    <m/>
    <m/>
    <x v="11"/>
    <m/>
  </r>
  <r>
    <s v="09-072-005843/18М"/>
    <s v="ЦАО"/>
    <x v="5"/>
    <s v="ОДС № 5"/>
    <x v="5"/>
    <x v="33"/>
    <d v="1899-12-30T11:02:00"/>
    <s v="В работе"/>
    <s v="Обычная"/>
    <s v="Отопление"/>
    <s v="батареи холодные и на лестничной клетке"/>
    <x v="7"/>
    <x v="48"/>
    <s v="163"/>
    <s v="6"/>
    <s v="2"/>
    <s v="163"/>
    <s v="РАХИМ"/>
    <s v="8 (495) 681-52-16"/>
    <m/>
    <s v="Оператор КЦ  (Оператор ЕДЦ)"/>
    <s v="телефон"/>
    <m/>
    <s v="14.02.2018 с 08:00 по 20:00"/>
    <s v="бесплатная"/>
    <m/>
    <m/>
    <m/>
    <s v="ЗАО РСФ &quot;Ремстройсервис&quot;"/>
    <s v="Мастерский участок № 3 (Мещанский)"/>
    <m/>
    <m/>
    <m/>
    <m/>
    <m/>
    <m/>
    <m/>
    <m/>
    <m/>
    <m/>
    <m/>
    <m/>
    <m/>
    <m/>
    <x v="39"/>
    <s v=""/>
  </r>
  <r>
    <s v="09-119-012012/18М"/>
    <s v="ЦАО"/>
    <x v="0"/>
    <s v="ОДС № 2"/>
    <x v="0"/>
    <x v="33"/>
    <d v="1899-12-30T10:55:00"/>
    <s v="В работе"/>
    <s v="Обычная"/>
    <s v="Отопление"/>
    <s v="09-119-011873/18. потек кран на батареи. По заявке приходили мастера к жителю, обещали придти сегодня поменять кран. Жителю требуется уйти в аптеку."/>
    <x v="3"/>
    <x v="49"/>
    <s v="15"/>
    <s v="1"/>
    <s v="4"/>
    <s v="15"/>
    <m/>
    <s v="8 (495) 916-15-15"/>
    <s v="8 (926) 750-23-64"/>
    <s v="Оператор КЦ  (Оператор ЕДЦ)"/>
    <s v="телефон"/>
    <s v="житель просит позвонить в 14:00 уточнить приход мастеров."/>
    <s v="14.02.2018 с 14:00 по 20:00"/>
    <s v="бесплатная / платная"/>
    <m/>
    <m/>
    <m/>
    <s v="Киреев Владимир Анатольевич"/>
    <s v="Мастерский участок № 2 (Таганский)"/>
    <m/>
    <m/>
    <m/>
    <m/>
    <m/>
    <m/>
    <m/>
    <m/>
    <m/>
    <m/>
    <m/>
    <m/>
    <m/>
    <m/>
    <x v="40"/>
    <s v=""/>
  </r>
  <r>
    <s v="09-072-006114/18М"/>
    <s v="ЦАО"/>
    <x v="5"/>
    <s v="ОДС № 3"/>
    <x v="6"/>
    <x v="34"/>
    <d v="1899-12-30T14:15:00"/>
    <s v="В работе"/>
    <s v="Обычная"/>
    <s v="Отопление"/>
    <s v="1 батарея не прогрета батарея"/>
    <x v="1"/>
    <x v="50"/>
    <s v="4"/>
    <s v="1"/>
    <s v="2"/>
    <s v="4"/>
    <s v="Вячеслав"/>
    <s v="8 (968) 927-23-97"/>
    <m/>
    <s v="Оператор КЦ  (Оператор ЕДЦ)"/>
    <s v="телефон"/>
    <m/>
    <s v="15.02.2018 с 08:00 по 20:00"/>
    <s v="бесплатная"/>
    <m/>
    <m/>
    <m/>
    <s v="Хабибулин Олег Львович"/>
    <s v="Мастерский участок № 1 (Мещанский)"/>
    <m/>
    <s v="Заявка выполнена: Перезапуск стояка."/>
    <m/>
    <m/>
    <m/>
    <m/>
    <m/>
    <m/>
    <m/>
    <m/>
    <m/>
    <m/>
    <m/>
    <m/>
    <x v="11"/>
    <m/>
  </r>
  <r>
    <s v="09-036-004943/18М"/>
    <s v="ЦАО"/>
    <x v="7"/>
    <s v="ОДС № 2"/>
    <x v="11"/>
    <x v="34"/>
    <d v="1899-12-30T16:52:00"/>
    <s v="В работе"/>
    <s v="Обычная"/>
    <s v="Отопление"/>
    <s v="Замена прибора отопления на кухне."/>
    <x v="4"/>
    <x v="51"/>
    <s v="5"/>
    <s v="1"/>
    <s v="2"/>
    <s v="5"/>
    <s v="Любовь Дмитриевна"/>
    <s v="8 (909) 164-96-44"/>
    <m/>
    <s v="Оператор КЦ  (Оператор ЕДЦ)"/>
    <s v="телефон"/>
    <m/>
    <s v="15.02.2018 с 08:00 по 20:00"/>
    <s v="платная"/>
    <m/>
    <m/>
    <m/>
    <s v="Гущин Василий Николаевич"/>
    <s v="Мастерский участок № 2, 3 (Замоскворечье)"/>
    <m/>
    <m/>
    <m/>
    <m/>
    <m/>
    <m/>
    <m/>
    <m/>
    <m/>
    <m/>
    <m/>
    <m/>
    <m/>
    <m/>
    <x v="41"/>
    <s v=""/>
  </r>
  <r>
    <s v="09-036-004920/18М"/>
    <s v="ЦАО"/>
    <x v="7"/>
    <s v="ОДС № 6"/>
    <x v="11"/>
    <x v="34"/>
    <d v="1899-12-30T14:24:00"/>
    <s v="В работе"/>
    <s v="Обычная"/>
    <s v="Отопление"/>
    <s v="Заявка создана на основе 09-036-034173/17. в комнате холодная батарея. при этом это уже не первый год, такая ситуация. мастера приходят что то там  делают, температура повышается всего на пару градусов, просьба принять уже более кардинальные меры , так как батарея все равно не становится достаточно жаркой такой же как в соседней комнате. Год или 2 года назад, меняли  батареи в рамках кап ремонта. В квартире 10 детей!!!!!!!!!!! Проблема не решена, просьба принять меры, темпиратура не повышается. просьба решить общедомовым способом"/>
    <x v="1"/>
    <x v="52"/>
    <s v="4"/>
    <s v="1"/>
    <s v="2"/>
    <s v="4#9044"/>
    <m/>
    <s v="8 (910) 478-70-90"/>
    <m/>
    <s v="Оператор КЦ  (Оператор ЕДЦ)"/>
    <s v="телефон"/>
    <m/>
    <s v="15.02.2018 с 08:00 по 20:00"/>
    <s v="бесплатная"/>
    <m/>
    <m/>
    <m/>
    <s v="Карпов Игорь Михайлович"/>
    <s v="Мастерский участок № 4, 5, 6 (Замоскворечье)"/>
    <m/>
    <m/>
    <m/>
    <m/>
    <m/>
    <m/>
    <m/>
    <m/>
    <m/>
    <m/>
    <m/>
    <m/>
    <m/>
    <m/>
    <x v="42"/>
    <s v=""/>
  </r>
  <r>
    <s v="09-100-014178/18М"/>
    <s v="ЦАО"/>
    <x v="2"/>
    <s v="ОДС № 3"/>
    <x v="2"/>
    <x v="35"/>
    <d v="1899-12-30T13:18:00"/>
    <s v="В работе"/>
    <s v="Обычная"/>
    <s v="Отопление"/>
    <s v="отдельный вход парикмахерская, батареи чуть теплые"/>
    <x v="6"/>
    <x v="53"/>
    <m/>
    <m/>
    <m/>
    <m/>
    <m/>
    <s v="8 (910) 434-07-44"/>
    <m/>
    <s v="Оператор КЦ  (Оператор ЕДЦ)"/>
    <s v="телефон"/>
    <m/>
    <s v="16.02.2018 с 08:00 по 20:00"/>
    <s v="бесплатная"/>
    <m/>
    <m/>
    <m/>
    <s v="Стукалов Роман Валериевич"/>
    <s v="Мастерский участок № 3 (Пресненский)"/>
    <m/>
    <m/>
    <m/>
    <m/>
    <m/>
    <m/>
    <m/>
    <m/>
    <m/>
    <m/>
    <m/>
    <m/>
    <m/>
    <m/>
    <x v="43"/>
    <s v=""/>
  </r>
  <r>
    <s v="09-036-005085/18М"/>
    <s v="ЦАО"/>
    <x v="7"/>
    <s v="ОДС № 1"/>
    <x v="11"/>
    <x v="35"/>
    <d v="1899-12-30T18:26:00"/>
    <s v="В работе"/>
    <s v="Обычная"/>
    <s v="Отопление"/>
    <s v="замена одной батареи, отключение стояка не надо делать."/>
    <x v="4"/>
    <x v="54"/>
    <s v="304"/>
    <s v="6"/>
    <s v="7"/>
    <s v="304"/>
    <m/>
    <s v="8 (925) 449-67-90"/>
    <m/>
    <s v="Оператор КЦ  (Оператор ЕДЦ)"/>
    <s v="телефон"/>
    <m/>
    <s v="17.02.2018 с 08:00 по 14:00"/>
    <s v="платная"/>
    <m/>
    <m/>
    <m/>
    <s v="Абрамов Максим Евгеньевич"/>
    <s v="Мастерский участок № 1, 7, 8 (Замоскворечье)"/>
    <m/>
    <m/>
    <m/>
    <m/>
    <m/>
    <m/>
    <m/>
    <m/>
    <m/>
    <m/>
    <m/>
    <m/>
    <m/>
    <m/>
    <x v="44"/>
    <s v=""/>
  </r>
  <r>
    <s v="09-120-010424/18М"/>
    <s v="ЦАО"/>
    <x v="6"/>
    <s v="ОДС 2"/>
    <x v="7"/>
    <x v="35"/>
    <d v="1899-12-30T11:49:00"/>
    <s v="В работе"/>
    <s v="Обычная"/>
    <s v="Отопление"/>
    <s v="Заявка создана на основе 09-120-008618/18. Стояки батареи холодные просьба принять меры так как в кв холодно  это не однократное обращение"/>
    <x v="6"/>
    <x v="55"/>
    <s v="328"/>
    <s v="пос"/>
    <s v="5"/>
    <s v="328"/>
    <s v="Ольга Станиславовна"/>
    <s v="8 (903) 006-85-30"/>
    <m/>
    <s v="Оператор КЦ  (Оператор ЕДЦ)"/>
    <s v="телефон"/>
    <m/>
    <s v="16.02.2018 с 08:00 по 20:00"/>
    <s v="бес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45"/>
    <s v=""/>
  </r>
  <r>
    <s v="09-072-006760/18М"/>
    <s v="ЦАО"/>
    <x v="5"/>
    <s v="ОДС № 18"/>
    <x v="6"/>
    <x v="36"/>
    <d v="1899-12-30T19:17:00"/>
    <s v="Закрыта"/>
    <s v="Обычная"/>
    <s v="Отопление"/>
    <s v="Стояк и батареи отопления по одной стороне квартиры - холодные"/>
    <x v="6"/>
    <x v="56"/>
    <s v="28"/>
    <s v="2"/>
    <s v="8"/>
    <m/>
    <s v="Татьяна"/>
    <s v="8 (916) 404-95-49"/>
    <m/>
    <s v="Оператор КЦ  (Оператор ЕДЦ)"/>
    <s v="телефон"/>
    <m/>
    <s v="19.02.2018 с 08:00 по 20:00"/>
    <s v="бесплатная"/>
    <m/>
    <m/>
    <m/>
    <s v="Мамедов Самир Агабала Оглы"/>
    <s v="Мастерский участок № 2 (Мещанский)"/>
    <s v="19.02.2018 22:34"/>
    <s v="Заявка выполнена: сброс воздуха"/>
    <m/>
    <m/>
    <m/>
    <m/>
    <m/>
    <m/>
    <m/>
    <m/>
    <m/>
    <m/>
    <m/>
    <m/>
    <x v="11"/>
    <m/>
  </r>
  <r>
    <s v="09-119-013589/18М"/>
    <s v="ЦАО"/>
    <x v="0"/>
    <s v="ОДС № 9"/>
    <x v="0"/>
    <x v="36"/>
    <d v="1899-12-30T10:21:00"/>
    <s v="Закрыта"/>
    <s v="Обычная"/>
    <s v="Отопление"/>
    <s v="установить кран на батарею ЦО"/>
    <x v="8"/>
    <x v="57"/>
    <s v="81"/>
    <s v="7"/>
    <s v="3"/>
    <s v="неизвестен"/>
    <s v="Елена"/>
    <s v="8 (929) 676-24-18"/>
    <m/>
    <s v="Оператор КЦ  (Оператор ЕДЦ)"/>
    <s v="телефон"/>
    <s v="по оплате работы"/>
    <s v="19.02.2018 с 08:00 по 20:00"/>
    <s v="платная"/>
    <n v="1800"/>
    <m/>
    <s v="оплачено"/>
    <s v="Саттаров Михаил Акбарович"/>
    <s v="Мастерский участок № 9 (Таганский)"/>
    <s v="20.02.2018 12:36"/>
    <s v="Заявка выполнена: смена крана на подводке к радиатору, тепло дано"/>
    <m/>
    <m/>
    <m/>
    <m/>
    <m/>
    <m/>
    <m/>
    <m/>
    <m/>
    <m/>
    <m/>
    <m/>
    <x v="46"/>
    <d v="1899-12-31T02:15:00"/>
  </r>
  <r>
    <s v="09-100-015093/18М"/>
    <s v="ЦАО"/>
    <x v="2"/>
    <s v="ОДС № 11"/>
    <x v="2"/>
    <x v="36"/>
    <d v="1899-12-30T12:32:00"/>
    <s v="В работе"/>
    <s v="Аварийная ситуация"/>
    <s v="Отопление"/>
    <s v="течь приборе отопления"/>
    <x v="5"/>
    <x v="58"/>
    <m/>
    <s v="2"/>
    <m/>
    <s v="1к0000"/>
    <s v="Юлия"/>
    <s v="8 (906) 095-26-65"/>
    <m/>
    <s v="Оператор КЦ  (Оператор ЕДЦ)"/>
    <s v="телефон"/>
    <m/>
    <s v="19.02.2018 с 08:00 по 20:00"/>
    <s v="бесплатная / платная"/>
    <m/>
    <m/>
    <m/>
    <s v="Ткаченко Виталий"/>
    <s v="Мастерский участок № 4 (Пресненский)"/>
    <m/>
    <m/>
    <m/>
    <m/>
    <m/>
    <m/>
    <m/>
    <m/>
    <m/>
    <m/>
    <m/>
    <m/>
    <m/>
    <m/>
    <x v="47"/>
    <s v=""/>
  </r>
  <r>
    <s v="09-120-011425/18М"/>
    <s v="ЦАО"/>
    <x v="6"/>
    <s v="ОДС 10"/>
    <x v="7"/>
    <x v="36"/>
    <d v="1899-12-30T19:03:00"/>
    <s v="В работе"/>
    <s v="Обычная"/>
    <s v="Отопление"/>
    <s v="Потекла рыжая вода(рыжий сгусток), высохло, но заявитель боится, что батарею может прорвать, необходимо направить мастера для проверки, батарея очень горячая."/>
    <x v="3"/>
    <x v="59"/>
    <s v="207"/>
    <s v="1"/>
    <s v="4"/>
    <s v="207в"/>
    <s v="Надежда"/>
    <s v="8 (916) 420-52-96"/>
    <m/>
    <s v="Оператор КЦ  (Оператор ЕДЦ)"/>
    <s v="телефон"/>
    <m/>
    <s v="19.02.2018 с 08:00 по 20:00"/>
    <s v="бесплатная / платная"/>
    <m/>
    <m/>
    <m/>
    <s v="Молчанов Николай"/>
    <s v="Мастерский участок 10 (Тверской)"/>
    <m/>
    <m/>
    <m/>
    <m/>
    <m/>
    <m/>
    <m/>
    <m/>
    <m/>
    <m/>
    <m/>
    <m/>
    <m/>
    <m/>
    <x v="48"/>
    <s v=""/>
  </r>
  <r>
    <s v="09-120-011272/18М"/>
    <s v="ЦАО"/>
    <x v="6"/>
    <s v="ОДС 4"/>
    <x v="7"/>
    <x v="36"/>
    <d v="1899-12-30T14:14:00"/>
    <s v="В работе"/>
    <s v="Обычная"/>
    <s v="Отопление"/>
    <s v="во всей квартире еле теплые отопительные приборы ."/>
    <x v="1"/>
    <x v="60"/>
    <s v="6"/>
    <s v="1"/>
    <s v="4"/>
    <s v="6к4996"/>
    <s v="Татьяна Николаевна"/>
    <s v="8 (499) 250-24-18"/>
    <m/>
    <s v="Оператор КЦ  (Оператор ЕДЦ)"/>
    <s v="телефон"/>
    <m/>
    <s v="19.02.2018 с 08:00 по 20:00"/>
    <s v="бесплатная"/>
    <m/>
    <m/>
    <m/>
    <s v="Эгизалиев Токторбай Артыкбаевич"/>
    <s v="Мастерский участок 4 (Тверской)"/>
    <m/>
    <m/>
    <m/>
    <m/>
    <m/>
    <m/>
    <m/>
    <m/>
    <m/>
    <m/>
    <m/>
    <m/>
    <m/>
    <m/>
    <x v="49"/>
    <s v=""/>
  </r>
  <r>
    <s v="09-120-011042/18М"/>
    <s v="ЦАО"/>
    <x v="6"/>
    <s v="ОДС 2"/>
    <x v="7"/>
    <x v="36"/>
    <d v="1899-12-30T07:03:00"/>
    <s v="В работе"/>
    <s v="Обычная"/>
    <s v="Отопление"/>
    <s v="Заявка создана на основе 09-120-010777/18. Течь батареи в подъезде, отключен стояк отопления."/>
    <x v="2"/>
    <x v="61"/>
    <m/>
    <s v="3"/>
    <s v="1"/>
    <m/>
    <s v="консьерж"/>
    <s v="8 (495) 625-35-16"/>
    <m/>
    <s v="Ханова А.Н. (Диспетчер ОДС)"/>
    <s v="телефон"/>
    <m/>
    <s v="19.02.2018 с 08:00 по 20:00"/>
    <s v="бесплатная"/>
    <m/>
    <m/>
    <m/>
    <s v="Дячук Денис Владимирович"/>
    <s v="Мастерский участок 2 (Тверской)"/>
    <m/>
    <m/>
    <m/>
    <m/>
    <m/>
    <m/>
    <m/>
    <m/>
    <m/>
    <m/>
    <m/>
    <m/>
    <m/>
    <m/>
    <x v="50"/>
    <s v=""/>
  </r>
  <r>
    <s v="09-131-011289/18М"/>
    <s v="ЦАО"/>
    <x v="3"/>
    <s v="ОДС № 11"/>
    <x v="3"/>
    <x v="36"/>
    <d v="1899-12-30T22:51:00"/>
    <s v="В работе"/>
    <s v="Обычная"/>
    <s v="Отопление"/>
    <s v="Во все квартире"/>
    <x v="6"/>
    <x v="62"/>
    <s v="2"/>
    <s v="1"/>
    <s v="2"/>
    <s v="2"/>
    <s v="Алина"/>
    <s v="8 (985) 256-06-40"/>
    <m/>
    <s v="Оператор КЦ  (Оператор ЕДЦ)"/>
    <s v="телефон"/>
    <m/>
    <s v="19.02.2018 с 08:00 по 20:00"/>
    <s v="бесплатная"/>
    <m/>
    <m/>
    <m/>
    <s v="Халафов Т.А.О."/>
    <s v="Мастерский участок № 1 (Хамовники)"/>
    <m/>
    <s v="Заявка выполнена: провоздушен дом на ц.о.радиаторы прогрелись"/>
    <m/>
    <m/>
    <m/>
    <m/>
    <m/>
    <m/>
    <m/>
    <m/>
    <m/>
    <m/>
    <m/>
    <m/>
    <x v="51"/>
    <s v=""/>
  </r>
  <r>
    <s v="09-131-011058/18М"/>
    <s v="ЦАО"/>
    <x v="3"/>
    <s v="ОДС № 7"/>
    <x v="12"/>
    <x v="36"/>
    <d v="1899-12-30T12:48:00"/>
    <s v="В работе"/>
    <s v="Аварийная ситуация"/>
    <s v="Отопление"/>
    <m/>
    <x v="5"/>
    <x v="63"/>
    <s v="192"/>
    <s v="7"/>
    <s v="2"/>
    <s v="192"/>
    <s v="Ольга"/>
    <s v="8 (903) 134-58-38"/>
    <m/>
    <s v="Оператор КЦ  (Оператор ЕДЦ)"/>
    <s v="телефон"/>
    <m/>
    <s v="19.02.2018 с 08:00 по 20:00"/>
    <s v="бесплатная / платная"/>
    <m/>
    <m/>
    <m/>
    <s v="УК ООО &quot;Бамос Трейд&quot;"/>
    <s v="Мастерский участок № 4 (Хамовники)"/>
    <m/>
    <m/>
    <m/>
    <m/>
    <m/>
    <m/>
    <m/>
    <m/>
    <m/>
    <m/>
    <m/>
    <m/>
    <m/>
    <m/>
    <x v="52"/>
    <s v=""/>
  </r>
  <r>
    <s v="09-007-013473/18М"/>
    <s v="ЦАО"/>
    <x v="4"/>
    <s v="ОДС №7"/>
    <x v="4"/>
    <x v="36"/>
    <d v="1899-12-30T15:28:00"/>
    <s v="В работе"/>
    <s v="Аварийная ситуация"/>
    <s v="Отопление"/>
    <s v="протечка с чердака в комнате,течь сильная,житель думает что прорвало трубу отопления на чердаке"/>
    <x v="5"/>
    <x v="64"/>
    <s v="20"/>
    <s v="2"/>
    <s v="5"/>
    <s v="9876в"/>
    <s v="Леонид"/>
    <s v="8 (925) 176-17-62"/>
    <m/>
    <s v="Оператор КЦ  (Оператор ЕДЦ)"/>
    <s v="телефон"/>
    <m/>
    <s v="19.02.2018 с 08:00 по 20:00"/>
    <s v="бесплатная"/>
    <m/>
    <m/>
    <m/>
    <s v="УК Дом-Мастер"/>
    <s v="Мастерский участок № 1 (Басманный)"/>
    <m/>
    <m/>
    <m/>
    <m/>
    <m/>
    <m/>
    <m/>
    <m/>
    <m/>
    <m/>
    <m/>
    <m/>
    <m/>
    <m/>
    <x v="53"/>
    <s v=""/>
  </r>
  <r>
    <s v="09-100-015256/18М"/>
    <s v="ЦАО"/>
    <x v="2"/>
    <s v="ОДС № 6"/>
    <x v="10"/>
    <x v="36"/>
    <d v="1899-12-30T16:39:00"/>
    <s v="В работе"/>
    <s v="Обычная"/>
    <s v="Отопление"/>
    <s v="в 1 комнате,со слов жителя:необходимо включить насос"/>
    <x v="6"/>
    <x v="65"/>
    <s v="45"/>
    <s v="3"/>
    <s v="4"/>
    <s v="45"/>
    <s v="Елена Владимировна"/>
    <s v="8 (916) 456-19-22"/>
    <m/>
    <s v="Оператор КЦ  (Оператор ЕДЦ)"/>
    <s v="телефон"/>
    <m/>
    <s v="19.02.2018 с 08:00 по 20:00"/>
    <s v="бесплатная"/>
    <m/>
    <m/>
    <m/>
    <s v="УК Пресненский Район"/>
    <s v="Мастерский участок № 9 (Пресненский)"/>
    <m/>
    <m/>
    <m/>
    <m/>
    <m/>
    <m/>
    <m/>
    <m/>
    <m/>
    <m/>
    <m/>
    <m/>
    <m/>
    <m/>
    <x v="54"/>
    <s v=""/>
  </r>
  <r>
    <s v="09-072-006752/18М"/>
    <s v="ЦАО"/>
    <x v="5"/>
    <s v="ОДС № 18"/>
    <x v="6"/>
    <x v="36"/>
    <d v="1899-12-30T18:30:00"/>
    <s v="Закрыта"/>
    <s v="Обычная"/>
    <s v="Отопление"/>
    <s v="еле теплые батареи по всей квартире"/>
    <x v="1"/>
    <x v="66"/>
    <s v="16"/>
    <s v="1"/>
    <s v="9"/>
    <s v="16к9087"/>
    <s v="Наталья"/>
    <s v="8 (926) 711-70-07"/>
    <m/>
    <s v="Оператор КЦ  (Оператор ЕДЦ)"/>
    <s v="телефон"/>
    <m/>
    <s v="19.02.2018 с 08:00 по 20:00"/>
    <s v="бесплатная"/>
    <m/>
    <m/>
    <m/>
    <s v="Мамедов Самир Агабала Оглы"/>
    <s v="Мастерский участок № 2 (Мещанский)"/>
    <s v="19.02.2018 20:44"/>
    <s v="Заявка выполнена: выполнено"/>
    <m/>
    <m/>
    <m/>
    <m/>
    <m/>
    <m/>
    <m/>
    <m/>
    <m/>
    <m/>
    <m/>
    <m/>
    <x v="11"/>
    <m/>
  </r>
  <r>
    <s v="09-072-006656/18М"/>
    <s v="ЦАО"/>
    <x v="5"/>
    <s v="ОДС № 4"/>
    <x v="6"/>
    <x v="36"/>
    <d v="1899-12-30T12:44:00"/>
    <s v="Закрыта"/>
    <s v="Аварийная ситуация"/>
    <s v="Отопление"/>
    <s v="течь батареи на 1этаже черной лестнице"/>
    <x v="5"/>
    <x v="67"/>
    <m/>
    <s v="2"/>
    <s v="1"/>
    <s v="консьерж"/>
    <s v="валентина - консьерж"/>
    <s v="8 (495) 631-20-44"/>
    <m/>
    <s v="Оператор КЦ  (Оператор ЕДЦ)"/>
    <s v="телефон"/>
    <m/>
    <s v="19.02.2018 с 08:00 по 20:00"/>
    <s v="бесплатная"/>
    <m/>
    <m/>
    <m/>
    <s v="Ишмаметов Нязыф Исмаилович"/>
    <s v="Мастерский участок № 2 (Мещанский)"/>
    <s v="20.02.2018 14:19"/>
    <s v="Заявка выполнена: течь устранена"/>
    <m/>
    <m/>
    <m/>
    <m/>
    <m/>
    <m/>
    <m/>
    <m/>
    <m/>
    <m/>
    <m/>
    <m/>
    <x v="11"/>
    <m/>
  </r>
  <r>
    <s v="09-072-006646/18М"/>
    <s v="ЦАО"/>
    <x v="5"/>
    <s v="ОДС № 4"/>
    <x v="6"/>
    <x v="36"/>
    <d v="1899-12-30T12:15:00"/>
    <s v="Закрыта"/>
    <s v="Обычная"/>
    <s v="Отопление"/>
    <s v="после ночного отключения еле теплые батареи, примите меры для восстановления !!!"/>
    <x v="1"/>
    <x v="68"/>
    <s v="385"/>
    <s v="9"/>
    <s v="2"/>
    <s v="385"/>
    <s v="Игорь Олегович"/>
    <s v="8 (916) 350-95-51"/>
    <m/>
    <s v="Оператор КЦ  (Оператор ЕДЦ)"/>
    <s v="телефон"/>
    <m/>
    <s v="19.02.2018 с 08:00 по 20:00"/>
    <s v="бесплатная"/>
    <m/>
    <m/>
    <m/>
    <s v="Ишмаметов Нязыф Исмаилович"/>
    <s v="Мастерский участок № 2 (Мещанский)"/>
    <s v="19.02.2018 21:08"/>
    <s v="Заявка выполнена: выполнено"/>
    <m/>
    <m/>
    <m/>
    <m/>
    <m/>
    <m/>
    <m/>
    <m/>
    <m/>
    <m/>
    <m/>
    <m/>
    <x v="11"/>
    <m/>
  </r>
  <r>
    <s v="09-072-006638/18М"/>
    <s v="ЦАО"/>
    <x v="5"/>
    <s v="ОДС № 4"/>
    <x v="6"/>
    <x v="36"/>
    <d v="1899-12-30T12:07:00"/>
    <s v="Закрыта"/>
    <s v="Обычная"/>
    <s v="Отопление"/>
    <s v="нижний кран подкапывает"/>
    <x v="3"/>
    <x v="69"/>
    <s v="54"/>
    <s v="1"/>
    <s v="8"/>
    <s v="1329"/>
    <s v="Константин"/>
    <s v="8 (910) 406-65-14"/>
    <m/>
    <s v="Оператор КЦ  (Оператор ЕДЦ)"/>
    <s v="телефон"/>
    <m/>
    <s v="20.02.2018 с 12:00 по 13:00"/>
    <s v="бесплатная"/>
    <m/>
    <m/>
    <m/>
    <s v="Хусяинов Харис"/>
    <s v="Мастерский участок № 2 (Мещанский)"/>
    <s v="20.02.2018 14:22"/>
    <s v="Заявка выполнена: выполнено"/>
    <m/>
    <m/>
    <m/>
    <m/>
    <m/>
    <m/>
    <m/>
    <m/>
    <m/>
    <m/>
    <m/>
    <m/>
    <x v="11"/>
    <m/>
  </r>
  <r>
    <s v="09-072-006559/18М"/>
    <s v="ЦАО"/>
    <x v="5"/>
    <s v="ОДС № 4"/>
    <x v="6"/>
    <x v="36"/>
    <d v="1899-12-30T05:59:00"/>
    <s v="Закрыта"/>
    <s v="Обычная"/>
    <s v="Отопление"/>
    <s v="во всем доме"/>
    <x v="6"/>
    <x v="70"/>
    <s v="76"/>
    <s v="1"/>
    <s v="11"/>
    <s v="76"/>
    <s v="Юрий Константинович"/>
    <s v="8 (495) 681-48-64"/>
    <m/>
    <s v="Оператор КЦ  (Оператор ЕДЦ)"/>
    <s v="телефон"/>
    <m/>
    <s v="19.02.2018 с 08:00 по 20:00"/>
    <s v="бесплатная"/>
    <m/>
    <m/>
    <m/>
    <s v="МОЭК &quot;филиал №5&quot;"/>
    <s v="Мастерский участок № 2 (Мещанский)"/>
    <s v="19.02.2018 06:55"/>
    <s v="Заявка выполнена: включили насос"/>
    <m/>
    <m/>
    <m/>
    <m/>
    <m/>
    <m/>
    <m/>
    <m/>
    <m/>
    <m/>
    <m/>
    <m/>
    <x v="11"/>
    <m/>
  </r>
  <r>
    <s v="09-131-011270/18М"/>
    <s v="ЦАО"/>
    <x v="3"/>
    <s v="ОДС № 3"/>
    <x v="3"/>
    <x v="36"/>
    <d v="1899-12-30T20:45:00"/>
    <s v="Отклонена"/>
    <s v="Обычная"/>
    <s v="Отопление"/>
    <s v="во всем подъезде"/>
    <x v="6"/>
    <x v="71"/>
    <m/>
    <s v="2"/>
    <m/>
    <s v="945"/>
    <s v="Иван"/>
    <s v="8 (977) 474-94-77"/>
    <m/>
    <s v="Оператор КЦ  (Оператор ЕДЦ)"/>
    <s v="телефон"/>
    <m/>
    <s v="19.02.2018 с 08:00 по 20:00"/>
    <s v="бесплатная"/>
    <m/>
    <m/>
    <m/>
    <m/>
    <s v="Мастерский участок № 3 (Хамовники)"/>
    <m/>
    <m/>
    <m/>
    <m/>
    <m/>
    <s v="20.02.2018 00:06"/>
    <s v="Повторное обращение жителя по данной проблеме/дефекту"/>
    <s v="Пономарева Лидия Алексеевна"/>
    <m/>
    <m/>
    <m/>
    <m/>
    <m/>
    <m/>
    <x v="55"/>
    <s v=""/>
  </r>
  <r>
    <s v="09-007-013615/18М"/>
    <s v="ЦАО"/>
    <x v="4"/>
    <s v="ОДС №19"/>
    <x v="4"/>
    <x v="36"/>
    <d v="1899-12-30T20:10:00"/>
    <s v="Закрыта"/>
    <s v="Обычная"/>
    <s v="Отопление"/>
    <s v="Ранее оставляла но причина не устранена, просьба принять меры. Диспетчер свяжитесь с клиентом , объясните ей в чем причина ."/>
    <x v="6"/>
    <x v="72"/>
    <s v="108"/>
    <s v="12"/>
    <s v="8"/>
    <s v="108к3274"/>
    <s v="ирина николаевна"/>
    <s v="8 (495) 917-56-14"/>
    <s v="8 (916) 277-52-39"/>
    <s v="Оператор КЦ  (Оператор ЕДЦ)"/>
    <s v="телефон"/>
    <m/>
    <s v="19.02.2018 с 08:00 по 20:00"/>
    <s v="бесплатная"/>
    <m/>
    <m/>
    <m/>
    <s v="ООО &quot;Свитхом&quot;"/>
    <s v="Мастерский участок № 1 (Басманный)"/>
    <s v="22.02.2018 20:48"/>
    <s v="Заявка выполнена: сантехник &quot;Свитхом&quot; Батин - 22.02.18   18:40- на момент осмотра по стояку цо в кв. 106, 100, 98, 96 батареи горячие. Нет доступа в кв. 104 и 102. В кв. 108 у заявителя в кухне 2 чугунные батареи, перед ними 3-ходовой кран. Он срабатывает на перемычку, поэтому у батарей низ еле теплый, а верх горячий. Кран не течет. Требуется ремонт 3-ходового крана. Передано зам. директора ООО &quot;Свитхом&quot; Бердникову. Ремонт будет проводится в удобное для заявителя время. Заявитель позвонит в ЕДЦ дополнительно."/>
    <m/>
    <m/>
    <m/>
    <m/>
    <m/>
    <m/>
    <m/>
    <m/>
    <m/>
    <m/>
    <m/>
    <m/>
    <x v="56"/>
    <d v="1900-01-02T00:38:00"/>
  </r>
  <r>
    <s v="09-119-013901/18М"/>
    <s v="ЦАО"/>
    <x v="0"/>
    <s v="ОДС № 9"/>
    <x v="0"/>
    <x v="36"/>
    <d v="1899-12-30T20:25:00"/>
    <s v="Закрыта"/>
    <s v="Обычная"/>
    <s v="Отопление"/>
    <s v="комната рядом с кухней стояк холодный"/>
    <x v="1"/>
    <x v="73"/>
    <s v="58"/>
    <s v="2"/>
    <s v="3"/>
    <s v="58"/>
    <s v="Ольга"/>
    <s v="8 (916) 090-15-86"/>
    <m/>
    <s v="Оператор КЦ  (Оператор ЕДЦ)"/>
    <s v="телефон"/>
    <m/>
    <s v="19.02.2018 с 08:00 по 20:00"/>
    <s v="бесплатная"/>
    <m/>
    <m/>
    <m/>
    <s v="Саттаров Михаил Акбарович"/>
    <s v="Мастерский участок № 9 (Таганский)"/>
    <s v="20.02.2018 14:14"/>
    <s v="Заявка выполнена: организация ОАО СТРОМ произвела ремонтные работы, нижнияя часть радиаторов прогрелась"/>
    <m/>
    <m/>
    <m/>
    <m/>
    <m/>
    <m/>
    <m/>
    <m/>
    <m/>
    <m/>
    <m/>
    <m/>
    <x v="57"/>
    <d v="1899-12-30T17:49:00"/>
  </r>
  <r>
    <s v="09-119-013883/18М"/>
    <s v="ЦАО"/>
    <x v="0"/>
    <s v="ОДС № 3/1"/>
    <x v="0"/>
    <x v="36"/>
    <d v="1899-12-30T19:41:00"/>
    <s v="Закрыта"/>
    <s v="Обычная"/>
    <s v="Отопление"/>
    <s v="на кухне"/>
    <x v="6"/>
    <x v="74"/>
    <s v="42"/>
    <s v="2"/>
    <s v="4"/>
    <s v="42"/>
    <s v="Ирина"/>
    <s v="8 (906) 097-81-01"/>
    <m/>
    <s v="Оператор КЦ  (Оператор ЕДЦ)"/>
    <s v="телефон"/>
    <m/>
    <s v="20.02.2018 с 08:00 по 14:00"/>
    <s v="бесплатная"/>
    <m/>
    <m/>
    <m/>
    <s v="Тараненко Михаил Григорьевич"/>
    <s v="Мастерский участок № 3 (Таганский)"/>
    <s v="20.02.2018 15:10"/>
    <s v="Заявка выполнена: Переспуск стояка. ЦО дано"/>
    <m/>
    <m/>
    <m/>
    <m/>
    <m/>
    <m/>
    <m/>
    <m/>
    <m/>
    <m/>
    <m/>
    <m/>
    <x v="58"/>
    <d v="1899-12-30T19:29:00"/>
  </r>
  <r>
    <s v="09-072-006761/18М"/>
    <s v="ЦАО"/>
    <x v="5"/>
    <s v="ОДС № 6"/>
    <x v="5"/>
    <x v="36"/>
    <d v="1899-12-30T19:18:00"/>
    <s v="Закрыта"/>
    <s v="Обычная"/>
    <s v="Отопление"/>
    <s v="После оключения  отопления, в комнате не прогревается отопительный прибор, стояк горячий."/>
    <x v="6"/>
    <x v="75"/>
    <s v="129"/>
    <s v="5"/>
    <s v="6"/>
    <s v="129"/>
    <s v="Александр Иванович"/>
    <s v="8 (962) 923-80-04"/>
    <m/>
    <s v="Оператор КЦ  (Оператор ЕДЦ)"/>
    <s v="телефон"/>
    <m/>
    <s v="19.02.2018 с 08:00 по 20:00"/>
    <s v="бесплатная"/>
    <m/>
    <m/>
    <m/>
    <s v="ЗАО РСФ &quot;Ремстройсервис&quot;"/>
    <s v="Мастерский участок № 3 (Мещанский)"/>
    <s v="21.02.2018 18:25"/>
    <s v="Заявка выполнена: ц.о. восстановлено"/>
    <m/>
    <m/>
    <m/>
    <m/>
    <m/>
    <m/>
    <m/>
    <m/>
    <m/>
    <m/>
    <m/>
    <m/>
    <x v="59"/>
    <d v="1899-12-31T23:07:00"/>
  </r>
  <r>
    <s v="09-120-011432/18М"/>
    <s v="ЦАО"/>
    <x v="6"/>
    <s v="ОДС 11"/>
    <x v="7"/>
    <x v="36"/>
    <d v="1899-12-30T19:21:00"/>
    <s v="Закрыта"/>
    <s v="Обычная"/>
    <s v="Отопление"/>
    <m/>
    <x v="1"/>
    <x v="76"/>
    <s v="68"/>
    <s v="2"/>
    <s v="6"/>
    <s v="68"/>
    <m/>
    <s v="8 (962) 936-03-88"/>
    <m/>
    <s v="Оператор КЦ  (Оператор ЕДЦ)"/>
    <s v="телефон"/>
    <m/>
    <s v="19.02.2018 с 08:00 по 20:00"/>
    <s v="бесплатная"/>
    <m/>
    <m/>
    <m/>
    <s v="Давтян Мурад Эдуардович"/>
    <s v="Мастерский участок 11 (Тверской)"/>
    <s v="20.02.2018 11:18"/>
    <s v="Заявка выполнена: Созвон с заявителем. Ц. О. в норме."/>
    <m/>
    <m/>
    <m/>
    <m/>
    <m/>
    <m/>
    <m/>
    <m/>
    <m/>
    <m/>
    <m/>
    <m/>
    <x v="60"/>
    <d v="1899-12-30T15:57:00"/>
  </r>
  <r>
    <s v="09-004-003475/18М"/>
    <s v="ЦАО"/>
    <x v="1"/>
    <s v="ОДС № 1"/>
    <x v="1"/>
    <x v="36"/>
    <d v="1899-12-30T17:56:00"/>
    <s v="Отклонена"/>
    <s v="Обычная"/>
    <s v="Отопление"/>
    <s v="нет отопления в двух комнатах. на кухне батарея горячая"/>
    <x v="1"/>
    <x v="77"/>
    <s v="52"/>
    <s v="4"/>
    <s v="3"/>
    <s v="52"/>
    <s v="Иван"/>
    <s v="8 (903) 199-36-33"/>
    <m/>
    <s v="Оператор КЦ  (Оператор ЕДЦ)"/>
    <s v="телефон"/>
    <m/>
    <s v="19.02.2018 с 08:00 по 20:00"/>
    <s v="бесплатная"/>
    <m/>
    <m/>
    <m/>
    <s v="Каширин Николай"/>
    <s v="Мастерский участок № 1 (Арбат)"/>
    <m/>
    <m/>
    <m/>
    <m/>
    <m/>
    <s v="19.02.2018 18:40"/>
    <s v="Аварийное/плановое отключение"/>
    <s v="Лемзякова Светлана Анатольевна"/>
    <m/>
    <m/>
    <m/>
    <m/>
    <m/>
    <m/>
    <x v="61"/>
    <s v=""/>
  </r>
  <r>
    <s v="09-052-005215/18М"/>
    <s v="ЦАО"/>
    <x v="8"/>
    <s v="ОДС № 3"/>
    <x v="13"/>
    <x v="36"/>
    <d v="1899-12-30T17:55:00"/>
    <s v="Закрыта"/>
    <s v="Обычная"/>
    <s v="Отопление"/>
    <s v="в квартире по стоякам"/>
    <x v="6"/>
    <x v="78"/>
    <s v="80"/>
    <s v="1"/>
    <s v="5"/>
    <s v="неизвестен"/>
    <s v="Станислав"/>
    <s v="8 (926) 176-80-60"/>
    <m/>
    <s v="Оператор КЦ  (Оператор ЕДЦ)"/>
    <s v="телефон"/>
    <m/>
    <s v="19.02.2018 с 08:00 по 20:00"/>
    <s v="бесплатная"/>
    <m/>
    <m/>
    <m/>
    <s v="Оморов Тарель Усабекович"/>
    <s v="Мастерский участок № 3 (Красносельский)"/>
    <s v="20.02.2018 02:53"/>
    <s v="Заявка выполнена: работы выполнены , течь трассы ЦО устранена , ЦО на дом восстановлено в 19:30"/>
    <m/>
    <m/>
    <m/>
    <m/>
    <m/>
    <m/>
    <m/>
    <m/>
    <m/>
    <m/>
    <m/>
    <m/>
    <x v="62"/>
    <d v="1899-12-30T08:58:00"/>
  </r>
  <r>
    <s v="09-100-015293/18М"/>
    <s v="ЦАО"/>
    <x v="2"/>
    <s v="ОДС № 1"/>
    <x v="2"/>
    <x v="36"/>
    <d v="1899-12-30T17:49:00"/>
    <s v="Закрыта"/>
    <s v="Аварийная ситуация"/>
    <s v="Отопление"/>
    <s v="подвальное помещение вход со двора"/>
    <x v="5"/>
    <x v="79"/>
    <m/>
    <m/>
    <m/>
    <m/>
    <s v="Александра"/>
    <s v="8 (916) 671-24-91"/>
    <m/>
    <s v="Оператор КЦ  (Оператор ЕДЦ)"/>
    <s v="телефон"/>
    <m/>
    <s v="19.02.2018 с 08:00 по 20:00"/>
    <s v="бесплатная"/>
    <m/>
    <m/>
    <m/>
    <s v="Гуляш Владимир Владимирович"/>
    <s v="Мастерский участок № 1 (Пресненский)"/>
    <s v="20.02.2018 17:32"/>
    <s v="Заявка выполнена: Заварен свищ на розлива отопление."/>
    <m/>
    <m/>
    <m/>
    <m/>
    <m/>
    <m/>
    <m/>
    <m/>
    <m/>
    <m/>
    <m/>
    <m/>
    <x v="63"/>
    <d v="1899-12-30T23:43:00"/>
  </r>
  <r>
    <s v="09-052-005210/18М"/>
    <s v="ЦАО"/>
    <x v="8"/>
    <s v="ОДС № 4"/>
    <x v="13"/>
    <x v="36"/>
    <d v="1899-12-30T17:42:00"/>
    <s v="Закрыта"/>
    <s v="Обычная"/>
    <s v="Отопление"/>
    <m/>
    <x v="3"/>
    <x v="80"/>
    <s v="4"/>
    <s v="1"/>
    <s v="3"/>
    <s v="неизвестен"/>
    <s v="Светлана"/>
    <s v="8 (916) 672-85-02"/>
    <m/>
    <s v="Оператор КЦ  (Оператор ЕДЦ)"/>
    <s v="телефон"/>
    <m/>
    <s v="20.02.2018 с 16:00 по 20:00"/>
    <s v="бесплатная"/>
    <m/>
    <m/>
    <m/>
    <s v="Фоминых Александр Ильич"/>
    <s v="Мастерский участок № 3 (Красносельский)"/>
    <s v="20.02.2018 18:01"/>
    <s v="Заявка выполнена: подтяжка американки,течь устранена"/>
    <m/>
    <m/>
    <m/>
    <m/>
    <m/>
    <m/>
    <m/>
    <m/>
    <m/>
    <m/>
    <m/>
    <m/>
    <x v="64"/>
    <d v="1899-12-31T00:19:00"/>
  </r>
  <r>
    <s v="09-120-011356/18М"/>
    <s v="ЦАО"/>
    <x v="6"/>
    <s v="ОДС 7"/>
    <x v="7"/>
    <x v="36"/>
    <d v="1899-12-30T17:03:00"/>
    <s v="Закрыта"/>
    <s v="Обычная"/>
    <s v="Отопление"/>
    <s v="в маленькой комнате стояк горячий, батарея холодная"/>
    <x v="1"/>
    <x v="81"/>
    <s v="260"/>
    <s v="20"/>
    <s v="2"/>
    <s v="263к400"/>
    <s v="Людмила Ивановна"/>
    <s v="8 (499) 251-69-53"/>
    <m/>
    <s v="Оператор КЦ  (Оператор ЕДЦ)"/>
    <s v="телефон"/>
    <m/>
    <s v="19.02.2018 с 08:00 по 20:00"/>
    <s v="бесплатная"/>
    <m/>
    <m/>
    <m/>
    <s v="Аманов Марат"/>
    <s v="Мастерский участок 7 (Тверской)"/>
    <s v="20.02.2018 12:05"/>
    <s v="Заявка выполнена: спуск воздуха,прогрело"/>
    <m/>
    <m/>
    <m/>
    <m/>
    <m/>
    <m/>
    <m/>
    <m/>
    <m/>
    <m/>
    <m/>
    <m/>
    <x v="65"/>
    <d v="1899-12-30T19:02:00"/>
  </r>
  <r>
    <s v="09-004-003467/18М"/>
    <s v="ЦАО"/>
    <x v="1"/>
    <s v="ОДС № 1"/>
    <x v="1"/>
    <x v="36"/>
    <d v="1899-12-30T16:35:00"/>
    <s v="Закрыта"/>
    <s v="Аварийная ситуация"/>
    <s v="Отопление"/>
    <m/>
    <x v="5"/>
    <x v="82"/>
    <s v="42"/>
    <s v="3"/>
    <s v="4"/>
    <s v="42"/>
    <s v="Александр"/>
    <s v="8 (916) 961-22-43"/>
    <m/>
    <s v="Оператор КЦ  (Оператор ЕДЦ)"/>
    <s v="телефон"/>
    <s v="по цене"/>
    <s v="19.02.2018 с 08:00 по 20:00"/>
    <s v="бесплатная"/>
    <m/>
    <m/>
    <m/>
    <s v="Каширин Николай"/>
    <s v="Мастерский участок № 1 (Арбат)"/>
    <s v="19.02.2018 20:12"/>
    <s v="Заявка выполнена: перекрыт радиатор идет ремонт течь устранена"/>
    <m/>
    <m/>
    <m/>
    <m/>
    <m/>
    <m/>
    <m/>
    <m/>
    <m/>
    <m/>
    <m/>
    <m/>
    <x v="66"/>
    <d v="1899-12-30T03:37:00"/>
  </r>
  <r>
    <s v="09-119-013802/18М"/>
    <s v="ЦАО"/>
    <x v="0"/>
    <s v="ОДС № 5/1"/>
    <x v="0"/>
    <x v="36"/>
    <d v="1899-12-30T16:31:00"/>
    <s v="Закрыта"/>
    <s v="Обычная"/>
    <s v="Отопление"/>
    <s v="на кухне, стояк горячий, батарея холодная"/>
    <x v="6"/>
    <x v="83"/>
    <s v="1"/>
    <s v="1"/>
    <s v="2"/>
    <s v="1"/>
    <s v="Лидия Михайловна"/>
    <s v="8 (495) 678-59-91"/>
    <m/>
    <s v="Оператор КЦ  (Оператор ЕДЦ)"/>
    <s v="телефон"/>
    <m/>
    <s v="19.02.2018 с 08:00 по 20:00"/>
    <s v="бесплатная"/>
    <m/>
    <m/>
    <m/>
    <s v="Бахышов Елбурус АсланОглы"/>
    <s v="Мастерский участок № 5 (Таганский)"/>
    <s v="20.02.2018 11:16"/>
    <s v="Заявка выполнена: В момент осмотра отопление в норме."/>
    <m/>
    <m/>
    <m/>
    <m/>
    <m/>
    <m/>
    <m/>
    <m/>
    <m/>
    <m/>
    <m/>
    <m/>
    <x v="67"/>
    <d v="1899-12-30T18:45:00"/>
  </r>
  <r>
    <s v="09-131-011169/18М"/>
    <s v="ЦАО"/>
    <x v="3"/>
    <s v="ОДС № 7"/>
    <x v="12"/>
    <x v="36"/>
    <d v="1899-12-30T16:19:00"/>
    <s v="Отменена"/>
    <s v="Обычная"/>
    <s v="Отопление"/>
    <m/>
    <x v="3"/>
    <x v="84"/>
    <s v="27"/>
    <s v="1"/>
    <s v="5"/>
    <s v="27в"/>
    <s v="Антон"/>
    <s v="8 (916) 425-40-43"/>
    <m/>
    <s v="Оператор КЦ  (Оператор ЕДЦ)"/>
    <s v="телефон"/>
    <m/>
    <s v="19.02.2018 с 08:00 по 20:00"/>
    <s v="бесплатная / платная"/>
    <m/>
    <m/>
    <m/>
    <m/>
    <s v="Мастерский участок № 4 (Хамовники)"/>
    <m/>
    <m/>
    <s v="19.02.2018 16:20"/>
    <s v="Заявитель устранил проблему самостоятельно"/>
    <s v="Оператор КЦ"/>
    <m/>
    <m/>
    <m/>
    <m/>
    <m/>
    <m/>
    <m/>
    <m/>
    <m/>
    <x v="68"/>
    <s v=""/>
  </r>
  <r>
    <s v="09-007-013493/18М"/>
    <s v="ЦАО"/>
    <x v="4"/>
    <s v="ОДС №19"/>
    <x v="4"/>
    <x v="36"/>
    <d v="1899-12-30T16:11:00"/>
    <s v="Закрыта"/>
    <s v="Обычная"/>
    <s v="Отопление"/>
    <s v="По стояку с чердака на  последнем этаже.На кухне."/>
    <x v="3"/>
    <x v="85"/>
    <s v="104"/>
    <s v="4"/>
    <s v="7"/>
    <s v="104"/>
    <s v="Екатерина"/>
    <s v="8 (967) 099-48-58"/>
    <m/>
    <s v="Оператор КЦ  (Оператор ЕДЦ)"/>
    <s v="телефон"/>
    <m/>
    <s v="19.02.2018 с 17:00 по 20:00"/>
    <s v="бесплатная"/>
    <m/>
    <m/>
    <m/>
    <s v="ООО &quot;Свитхом&quot;"/>
    <s v="Мастерский участок № 1 (Басманный)"/>
    <s v="19.02.2018 20:29"/>
    <s v="Заявка выполнена: 19.02.18 - 17.30 - очистка кровли от снега, наледи, сосулек. Кровельщик Гезалов. 18.30 заявка передена сантехникам Терентьеву,Струкову. 19.45 - на момент проверки на чердаке течи на общедомовых коммуникациях нет, течи стояка ц.о. на чердаке нет. Сантехники Терентьев, Струков"/>
    <m/>
    <m/>
    <m/>
    <m/>
    <m/>
    <m/>
    <m/>
    <m/>
    <m/>
    <m/>
    <m/>
    <m/>
    <x v="69"/>
    <d v="1899-12-30T04:18:00"/>
  </r>
  <r>
    <s v="09-007-013483/18М"/>
    <s v="ЦАО"/>
    <x v="4"/>
    <s v="ОДС №20"/>
    <x v="4"/>
    <x v="36"/>
    <d v="1899-12-30T15:58:00"/>
    <s v="Закрыта"/>
    <s v="Обычная"/>
    <s v="Отопление"/>
    <s v="батареи еле теплые. В квартире холодно"/>
    <x v="1"/>
    <x v="86"/>
    <s v="1"/>
    <s v="1"/>
    <s v="2"/>
    <s v="2к2118"/>
    <s v="ольга"/>
    <s v="8 (916) 714-28-77"/>
    <m/>
    <s v="Оператор КЦ  (Оператор ЕДЦ)"/>
    <s v="телефон"/>
    <m/>
    <s v="19.02.2018 с 08:00 по 20:00"/>
    <s v="бесплатная"/>
    <m/>
    <m/>
    <m/>
    <s v="ООО &quot;Свитхом&quot;"/>
    <s v="Мастерский участок № 1 (Басманный)"/>
    <s v="24.02.2018 19:50"/>
    <s v="Заявка выполнена: ВЫПОЛНЕНО."/>
    <m/>
    <m/>
    <m/>
    <m/>
    <m/>
    <m/>
    <m/>
    <m/>
    <m/>
    <m/>
    <m/>
    <m/>
    <x v="70"/>
    <d v="1900-01-04T03:52:00"/>
  </r>
  <r>
    <s v="09-100-015238/18М"/>
    <s v="ЦАО"/>
    <x v="2"/>
    <s v="ОДС № 16"/>
    <x v="2"/>
    <x v="36"/>
    <d v="1899-12-30T16:08:00"/>
    <s v="Закрыта"/>
    <s v="Обычная"/>
    <s v="Отопление"/>
    <s v="во всей квартире еле тёплые батареи предыдущая заявка не выполнена 09-100-012265/18"/>
    <x v="1"/>
    <x v="87"/>
    <s v="58"/>
    <s v="5"/>
    <s v="7"/>
    <s v="58"/>
    <s v="Александр и Геннадий"/>
    <s v="8 (916) 605-43-23"/>
    <m/>
    <s v="Оператор КЦ  (Оператор ЕДЦ)"/>
    <s v="телефон"/>
    <m/>
    <s v="19.02.2018 с 08:00 по 20:00"/>
    <s v="бесплатная"/>
    <m/>
    <m/>
    <m/>
    <s v="Коваленко Николай Николаевич"/>
    <s v="Мастерский участок № 6 (Пресненский)"/>
    <s v="20.02.2018 11:17"/>
    <s v="Заявка выполнена: температура системы Ц.О. в норме."/>
    <m/>
    <m/>
    <m/>
    <m/>
    <m/>
    <m/>
    <m/>
    <m/>
    <m/>
    <m/>
    <m/>
    <m/>
    <x v="71"/>
    <d v="1899-12-30T19:09:00"/>
  </r>
  <r>
    <s v="09-120-011326/18М"/>
    <s v="ЦАО"/>
    <x v="6"/>
    <s v="ОДС 11"/>
    <x v="7"/>
    <x v="36"/>
    <d v="1899-12-30T15:43:00"/>
    <s v="Отклонена"/>
    <s v="Обычная"/>
    <s v="Отопление"/>
    <m/>
    <x v="6"/>
    <x v="88"/>
    <s v="16"/>
    <s v="1"/>
    <s v="5"/>
    <s v="16"/>
    <s v="Виталий"/>
    <s v="8 (499) 978-24-84"/>
    <m/>
    <s v="Оператор КЦ  (Оператор ЕДЦ)"/>
    <s v="телефон"/>
    <m/>
    <s v="19.02.2018 с 08:00 по 20:00"/>
    <s v="бесплатная"/>
    <m/>
    <m/>
    <m/>
    <s v="ПАО &quot;МОЭК&quot;"/>
    <s v="Мастерский участок 11 (Тверской)"/>
    <m/>
    <m/>
    <m/>
    <m/>
    <m/>
    <s v="19.02.2018 15:49"/>
    <s v="Аварийное/плановое отключение"/>
    <s v="Ганеева Сания Рифатовна"/>
    <m/>
    <m/>
    <m/>
    <m/>
    <m/>
    <m/>
    <x v="72"/>
    <s v=""/>
  </r>
  <r>
    <s v="09-131-011142/18М"/>
    <s v="ЦАО"/>
    <x v="3"/>
    <s v="ОДС № 6"/>
    <x v="12"/>
    <x v="36"/>
    <d v="1899-12-30T15:22:00"/>
    <s v="Закрыта"/>
    <s v="Обычная"/>
    <s v="Отопление"/>
    <s v="Магазин &quot;Мед техника&quot;"/>
    <x v="6"/>
    <x v="89"/>
    <m/>
    <m/>
    <m/>
    <m/>
    <s v="Валентин"/>
    <s v="8 (905) 753-25-00"/>
    <m/>
    <s v="Оператор КЦ  (Оператор ЕДЦ)"/>
    <s v="телефон"/>
    <m/>
    <s v="19.02.2018 с 08:00 по 20:00"/>
    <s v="бесплатная"/>
    <m/>
    <m/>
    <m/>
    <s v="УК ООО &quot;Бамос Трейд&quot;"/>
    <s v="Мастерский участок № 4 (Хамовники)"/>
    <s v="20.02.2018 10:37"/>
    <s v="Заявка выполнена: при обследовании слесарем цо в норме"/>
    <m/>
    <m/>
    <m/>
    <m/>
    <m/>
    <m/>
    <m/>
    <m/>
    <m/>
    <m/>
    <m/>
    <m/>
    <x v="73"/>
    <d v="1899-12-30T19:15:00"/>
  </r>
  <r>
    <s v="09-131-011129/18М"/>
    <s v="ЦАО"/>
    <x v="3"/>
    <s v="ОДС № 2"/>
    <x v="14"/>
    <x v="36"/>
    <d v="1899-12-30T15:02:00"/>
    <s v="Закрыта"/>
    <s v="Аварийная ситуация"/>
    <s v="Отопление"/>
    <s v="течь в спальне с батарее"/>
    <x v="5"/>
    <x v="90"/>
    <s v="8"/>
    <s v="1"/>
    <s v="4"/>
    <s v="40920"/>
    <s v="Светлана"/>
    <s v="8 (917) 544-06-57"/>
    <m/>
    <s v="Оператор КЦ  (Оператор ЕДЦ)"/>
    <s v="телефон"/>
    <m/>
    <s v="19.02.2018 с 08:00 по 20:00"/>
    <s v="бесплатная"/>
    <m/>
    <m/>
    <m/>
    <s v="ООО &quot;Жилстандарт&quot;"/>
    <s v="Мастерский участок № 3 (Хамовники)"/>
    <s v="20.02.2018 12:18"/>
    <s v="Заявка выполнена: замена вентиля на радиаторе течь устранена"/>
    <m/>
    <m/>
    <m/>
    <m/>
    <m/>
    <m/>
    <m/>
    <m/>
    <m/>
    <m/>
    <m/>
    <m/>
    <x v="74"/>
    <d v="1899-12-30T21:16:00"/>
  </r>
  <r>
    <s v="09-131-011128/18М"/>
    <s v="ЦАО"/>
    <x v="3"/>
    <s v="ОДС № 2"/>
    <x v="3"/>
    <x v="36"/>
    <d v="1899-12-30T15:01:00"/>
    <s v="Закрыта"/>
    <s v="Обычная"/>
    <s v="Отопление"/>
    <s v="В одном помещении холодные батареи. Коллегия адвокатов. 8(495)6950225025."/>
    <x v="6"/>
    <x v="91"/>
    <m/>
    <m/>
    <m/>
    <m/>
    <m/>
    <s v="8 (495) 695-02-24"/>
    <m/>
    <s v="Оператор КЦ  (Оператор ЕДЦ)"/>
    <s v="телефон"/>
    <m/>
    <s v="19.02.2018 с 08:00 по 20:00"/>
    <s v="бесплатная"/>
    <m/>
    <m/>
    <m/>
    <s v="ООО &quot;Жилстандарт&quot;"/>
    <s v="Мастерский участок № 3 (Хамовники)"/>
    <s v="20.02.2018 15:00"/>
    <s v="Заявка выполнена: отопительные приборы прогрелись"/>
    <m/>
    <m/>
    <m/>
    <m/>
    <m/>
    <m/>
    <m/>
    <m/>
    <m/>
    <m/>
    <m/>
    <m/>
    <x v="75"/>
    <d v="1899-12-30T23:59:00"/>
  </r>
  <r>
    <s v="09-120-011293/18М"/>
    <s v="ЦАО"/>
    <x v="6"/>
    <s v="ОДС 7"/>
    <x v="7"/>
    <x v="36"/>
    <d v="1899-12-30T14:53:00"/>
    <s v="Закрыта"/>
    <s v="Обычная"/>
    <s v="Отопление"/>
    <s v="во всем подъезде плохо греются."/>
    <x v="1"/>
    <x v="92"/>
    <s v="34"/>
    <s v="3"/>
    <s v="2"/>
    <s v="34"/>
    <m/>
    <s v="8 (499) 978-53-22"/>
    <m/>
    <s v="Оператор КЦ  (Оператор ЕДЦ)"/>
    <s v="телефон"/>
    <m/>
    <s v="19.02.2018 с 08:00 по 20:00"/>
    <s v="бесплатная"/>
    <m/>
    <m/>
    <m/>
    <s v="Аманов Марат"/>
    <s v="Мастерский участок 7 (Тверской)"/>
    <s v="19.02.2018 15:47"/>
    <s v="Заявка выполнена: спуск воздуха"/>
    <m/>
    <m/>
    <m/>
    <m/>
    <m/>
    <m/>
    <m/>
    <m/>
    <m/>
    <m/>
    <m/>
    <m/>
    <x v="76"/>
    <d v="1899-12-30T00:54:00"/>
  </r>
  <r>
    <s v="09-120-011289/18М"/>
    <s v="ЦАО"/>
    <x v="6"/>
    <s v="ОДС 4"/>
    <x v="7"/>
    <x v="36"/>
    <d v="1899-12-30T14:47:00"/>
    <s v="Закрыта"/>
    <s v="Обычная"/>
    <s v="Отопление"/>
    <s v="по всей квартире"/>
    <x v="1"/>
    <x v="93"/>
    <s v="59"/>
    <s v="1"/>
    <s v="8"/>
    <s v="59"/>
    <s v="иван"/>
    <s v="8 (915) 401-34-33"/>
    <m/>
    <s v="Оператор КЦ  (Оператор ЕДЦ)"/>
    <s v="телефон"/>
    <m/>
    <s v="20.02.2018 с 16:00 по 20:00"/>
    <s v="бесплатная"/>
    <m/>
    <m/>
    <m/>
    <s v="Эгизалиев Токторбай Артыкбаевич"/>
    <s v="Мастерский участок 4 (Тверской)"/>
    <s v="20.02.2018 18:05"/>
    <s v="Заявка выполнена: В кв.никого нет.ЦО по дому работает в норм.режиме."/>
    <m/>
    <m/>
    <m/>
    <m/>
    <m/>
    <m/>
    <m/>
    <m/>
    <m/>
    <m/>
    <m/>
    <m/>
    <x v="77"/>
    <d v="1899-12-31T03:18:00"/>
  </r>
  <r>
    <s v="09-007-013442/18М"/>
    <s v="ЦАО"/>
    <x v="4"/>
    <s v="ОДС №19"/>
    <x v="4"/>
    <x v="36"/>
    <d v="1899-12-30T14:40:00"/>
    <s v="Закрыта"/>
    <s v="Обычная"/>
    <s v="Отопление"/>
    <m/>
    <x v="1"/>
    <x v="94"/>
    <s v="16"/>
    <s v="2"/>
    <s v="2"/>
    <s v="16"/>
    <m/>
    <s v="8 (495) 917-03-12"/>
    <m/>
    <s v="Оператор КЦ  (Оператор ЕДЦ)"/>
    <s v="телефон"/>
    <m/>
    <s v="19.02.2018 с 08:00 по 20:00"/>
    <s v="бесплатная"/>
    <m/>
    <m/>
    <m/>
    <s v="ПАО &quot;МОЭК&quot;"/>
    <s v="Мастерский участок № 1 (Басманный)"/>
    <s v="19.02.2018 17:57"/>
    <s v="Заявка выполнена: Заявка выполнена: 19.02.18 - 14.15 - температура ц.о. в узле учета - 38 градусов - прямая, 34 град. - обратка, давление 4,2х4,0 Сантехники Терентьев,Струков, заявка передана в МОЭК нач.участка Мельникову. 16.00 - регулировка температуры ц.о. в цтп., отопление восстановлено"/>
    <m/>
    <m/>
    <m/>
    <m/>
    <m/>
    <m/>
    <m/>
    <m/>
    <m/>
    <m/>
    <m/>
    <m/>
    <x v="78"/>
    <d v="1899-12-30T03:17:00"/>
  </r>
  <r>
    <s v="09-144-002467/18М"/>
    <s v="ЦАО"/>
    <x v="9"/>
    <s v="ОДС №4"/>
    <x v="15"/>
    <x v="36"/>
    <d v="1899-12-30T14:38:00"/>
    <s v="Отклонена"/>
    <s v="Обычная"/>
    <s v="Отопление"/>
    <s v="на кухне"/>
    <x v="6"/>
    <x v="95"/>
    <s v="183"/>
    <s v="5"/>
    <s v="5"/>
    <s v="183"/>
    <s v="александр александрович"/>
    <s v="8 (499) 238-53-52"/>
    <s v="8 (916) 303-35-78"/>
    <s v="Оператор КЦ  (Оператор ЕДЦ)"/>
    <s v="телефон"/>
    <m/>
    <s v="19.02.2018 с 08:00 по 20:00"/>
    <s v="бесплатная"/>
    <m/>
    <m/>
    <m/>
    <s v="Мамедов Палат Канимат"/>
    <s v="Мастерский участок № 2 (Якиманка)"/>
    <m/>
    <s v="Заявка выполнена: данный   подъезд  объслуживает подрядная организация УПДК .передано на исполнение. дежурной."/>
    <m/>
    <m/>
    <m/>
    <s v="19.02.2018 18:19"/>
    <s v="По данному типу работ услуги не оказываются"/>
    <s v="Овсянникова Анастасия Валерьевна"/>
    <m/>
    <m/>
    <m/>
    <m/>
    <m/>
    <m/>
    <x v="79"/>
    <s v=""/>
  </r>
  <r>
    <s v="09-131-011126/18М"/>
    <s v="ЦАО"/>
    <x v="3"/>
    <s v="ОДС № 12"/>
    <x v="3"/>
    <x v="36"/>
    <d v="1899-12-30T14:38:00"/>
    <s v="Закрыта"/>
    <s v="Обычная"/>
    <s v="Отопление"/>
    <s v="на кухне чуть теплые батареи"/>
    <x v="1"/>
    <x v="96"/>
    <s v="33"/>
    <s v="3"/>
    <s v="3"/>
    <s v="33"/>
    <s v="Елена"/>
    <s v="8 (966) 328-44-17"/>
    <m/>
    <s v="Оператор КЦ  (Оператор ЕДЦ)"/>
    <s v="телефон"/>
    <m/>
    <s v="19.02.2018 с 08:00 по 20:00"/>
    <s v="бесплатная"/>
    <m/>
    <m/>
    <m/>
    <s v="Харитонов Сергей Александрович"/>
    <s v="Мастерский участок № 3 (Хамовники)"/>
    <s v="19.02.2018 19:18"/>
    <s v="Заявка выполнена: развоздушен стояк ЦО"/>
    <m/>
    <m/>
    <m/>
    <m/>
    <m/>
    <m/>
    <m/>
    <m/>
    <m/>
    <m/>
    <m/>
    <m/>
    <x v="79"/>
    <d v="1899-12-30T04:40:00"/>
  </r>
  <r>
    <s v="09-004-003451/18М"/>
    <s v="ЦАО"/>
    <x v="1"/>
    <s v="ОДС № 4"/>
    <x v="1"/>
    <x v="36"/>
    <d v="1899-12-30T14:36:00"/>
    <s v="Закрыта"/>
    <s v="Аварийная ситуация"/>
    <s v="Отопление"/>
    <m/>
    <x v="5"/>
    <x v="97"/>
    <s v="24"/>
    <s v="1"/>
    <s v="6"/>
    <s v="24"/>
    <s v="Сергей"/>
    <s v="8 (985) 317-03-80"/>
    <m/>
    <s v="Оператор КЦ  (Оператор ЕДЦ)"/>
    <s v="телефон"/>
    <m/>
    <s v="19.02.2018 с 08:00 по 20:00"/>
    <s v="бесплатная"/>
    <m/>
    <m/>
    <m/>
    <s v="Завьялов Артем"/>
    <s v="Мастерский участок № 4 (Арбат)"/>
    <s v="19.02.2018 15:12"/>
    <s v="Заявка выполнена: перекрыты краны на батарею.течь прекращена! цо в норме!"/>
    <m/>
    <m/>
    <m/>
    <m/>
    <m/>
    <m/>
    <m/>
    <m/>
    <m/>
    <m/>
    <m/>
    <m/>
    <x v="80"/>
    <d v="1899-12-30T00:36:00"/>
  </r>
  <r>
    <s v="09-007-013428/18М"/>
    <s v="ЦАО"/>
    <x v="4"/>
    <s v="ОДС №5"/>
    <x v="4"/>
    <x v="36"/>
    <d v="1899-12-30T14:22:00"/>
    <s v="Закрыта"/>
    <s v="Обычная"/>
    <s v="Отопление"/>
    <s v="Во всей квартире."/>
    <x v="6"/>
    <x v="98"/>
    <s v="10"/>
    <s v="2"/>
    <s v="1"/>
    <s v="10"/>
    <m/>
    <s v="8 (916) 653-67-16"/>
    <m/>
    <s v="Оператор КЦ  (Оператор ЕДЦ)"/>
    <s v="телефон"/>
    <m/>
    <s v="19.02.2018 с 08:00 по 20:00"/>
    <s v="бесплатная"/>
    <m/>
    <m/>
    <m/>
    <s v="ООО УК &quot;Дом-Мастер&quot;"/>
    <s v="Мастерский участок № 1 (Басманный)"/>
    <s v="19.02.2018 18:41"/>
    <s v="Заявка выполнена: Спуск воздуха, р-ры прогрелись."/>
    <m/>
    <m/>
    <m/>
    <m/>
    <m/>
    <m/>
    <m/>
    <m/>
    <m/>
    <m/>
    <m/>
    <m/>
    <x v="81"/>
    <d v="1899-12-30T04:19:00"/>
  </r>
  <r>
    <s v="09-007-013439/18М"/>
    <s v="ЦАО"/>
    <x v="4"/>
    <s v="ОДС №5"/>
    <x v="16"/>
    <x v="36"/>
    <d v="1899-12-30T14:35:00"/>
    <s v="Закрыта"/>
    <s v="Обычная"/>
    <s v="Отопление"/>
    <s v="Вход в арку.Батарея в комнате."/>
    <x v="3"/>
    <x v="99"/>
    <s v="25"/>
    <m/>
    <s v="1"/>
    <s v="неизвестен"/>
    <s v="Сергей"/>
    <s v="8 (926) 551-18-10"/>
    <m/>
    <s v="Оператор КЦ  (Оператор ЕДЦ)"/>
    <s v="телефон"/>
    <m/>
    <s v="19.02.2018 с 08:00 по 19:00"/>
    <s v="бесплатная"/>
    <m/>
    <m/>
    <m/>
    <s v="Масюткин А.И"/>
    <s v="Мастерский участок № 1 (Басманный)"/>
    <s v="20.02.2018 10:01"/>
    <s v="Заявка выполнена: Подтянута гайка на радиаторе. Течь прекратилась."/>
    <m/>
    <m/>
    <m/>
    <m/>
    <m/>
    <m/>
    <m/>
    <m/>
    <m/>
    <m/>
    <m/>
    <m/>
    <x v="82"/>
    <d v="1899-12-30T19:26:00"/>
  </r>
  <r>
    <s v="09-007-013395/18М"/>
    <s v="ЦАО"/>
    <x v="4"/>
    <s v="ОДС №8"/>
    <x v="4"/>
    <x v="36"/>
    <d v="1899-12-30T13:47:00"/>
    <s v="Закрыта"/>
    <s v="Обычная"/>
    <s v="Отопление"/>
    <s v="Стояк холодный во всей квартире."/>
    <x v="6"/>
    <x v="100"/>
    <s v="174"/>
    <s v="12"/>
    <s v="7"/>
    <s v="консьерж"/>
    <s v="ольга Александровна"/>
    <s v="8 (495) 608-28-29"/>
    <m/>
    <s v="Оператор КЦ  (Оператор ЕДЦ)"/>
    <s v="телефон"/>
    <m/>
    <s v="19.02.2018 с 08:00 по 20:00"/>
    <s v="бесплатная"/>
    <m/>
    <m/>
    <m/>
    <s v="ООО УК &quot;Дом-Мастер&quot;"/>
    <s v="Мастерский участок № 2 (Басманный)"/>
    <s v="19.02.2018 15:45"/>
    <s v="Заявка выполнена: Спуск воздуха по стояку .Отопление дано."/>
    <m/>
    <m/>
    <m/>
    <m/>
    <m/>
    <m/>
    <m/>
    <m/>
    <m/>
    <m/>
    <m/>
    <m/>
    <x v="83"/>
    <d v="1899-12-30T01:58:00"/>
  </r>
  <r>
    <s v="09-120-011253/18М"/>
    <s v="ЦАО"/>
    <x v="6"/>
    <s v="ОДС 10"/>
    <x v="7"/>
    <x v="36"/>
    <d v="1899-12-30T13:55:00"/>
    <s v="Закрыта"/>
    <s v="Обычная"/>
    <s v="Отопление"/>
    <s v="в одной из комнат, житель просит сообщить время прихода мастера"/>
    <x v="1"/>
    <x v="101"/>
    <s v="60"/>
    <s v="5"/>
    <s v="6"/>
    <s v="60в4035"/>
    <s v="Маргарита"/>
    <s v="8 (915) 025-67-23"/>
    <m/>
    <s v="Оператор КЦ  (Оператор ЕДЦ)"/>
    <s v="телефон"/>
    <m/>
    <s v="19.02.2018 с 08:00 по 20:00"/>
    <s v="бесплатная"/>
    <m/>
    <m/>
    <m/>
    <s v="Гаспарян Маврик Вазгенович"/>
    <s v="Мастерский участок 10 (Тверской)"/>
    <s v="21.02.2018 09:26"/>
    <s v="Заявка выполнена: В квартире идёт кап.ремонт. Для переноса труб дана консультация и предложено обратиться к прорабу по оплате."/>
    <m/>
    <m/>
    <m/>
    <m/>
    <m/>
    <m/>
    <m/>
    <m/>
    <m/>
    <m/>
    <m/>
    <m/>
    <x v="84"/>
    <d v="1899-12-31T19:31:00"/>
  </r>
  <r>
    <s v="09-007-013390/18М"/>
    <s v="ЦАО"/>
    <x v="4"/>
    <s v="ОДС №19"/>
    <x v="4"/>
    <x v="36"/>
    <d v="1899-12-30T13:41:00"/>
    <s v="Закрыта"/>
    <s v="Обычная"/>
    <s v="Отопление"/>
    <m/>
    <x v="6"/>
    <x v="102"/>
    <s v="43"/>
    <s v="3"/>
    <s v="5"/>
    <s v="43"/>
    <m/>
    <s v="8 (495) 917-82-46"/>
    <m/>
    <s v="Оператор КЦ  (Оператор ЕДЦ)"/>
    <s v="телефон"/>
    <m/>
    <s v="19.02.2018 с 08:00 по 20:00"/>
    <s v="бесплатная"/>
    <m/>
    <m/>
    <m/>
    <s v="ПАО &quot;МОЭК&quot;"/>
    <s v="Мастерский участок № 1 (Басманный)"/>
    <s v="19.02.2018 17:55"/>
    <s v="Заявка выполнена: 19.02.18 - 14.15 - температура ц.о. в узле учета - 38 градусов - прямая, 34 град. - обратка, давление 4,2х4,0 Сантехники Терентьев,Струков, заявка передана в МОЭК нач.участка Мельникову. 16.00 - регулировка температуры ц.о. в цтп. . Со слов заявителя - батареи прогрелись"/>
    <m/>
    <m/>
    <m/>
    <m/>
    <m/>
    <m/>
    <m/>
    <m/>
    <m/>
    <m/>
    <m/>
    <m/>
    <x v="85"/>
    <d v="1899-12-30T04:14:00"/>
  </r>
  <r>
    <s v="09-052-005154/18М"/>
    <s v="ЦАО"/>
    <x v="8"/>
    <s v="ОДС № 8"/>
    <x v="13"/>
    <x v="36"/>
    <d v="1899-12-30T13:46:00"/>
    <s v="Отклонена"/>
    <s v="Обычная"/>
    <s v="Отопление"/>
    <m/>
    <x v="6"/>
    <x v="103"/>
    <s v="53"/>
    <s v="1"/>
    <s v="1"/>
    <s v="неизвестен"/>
    <s v="Ирина"/>
    <s v="8 (916) 842-17-05"/>
    <m/>
    <s v="Оператор КЦ  (Оператор ЕДЦ)"/>
    <s v="телефон"/>
    <m/>
    <s v="19.02.2018 с 08:00 по 20:00"/>
    <s v="бесплатная"/>
    <m/>
    <m/>
    <m/>
    <m/>
    <s v="Мастерский участок № 5 (Красносельский)"/>
    <m/>
    <m/>
    <m/>
    <m/>
    <m/>
    <s v="19.02.2018 13:49"/>
    <s v="Множественное обращение по данной проблеме/дефекту"/>
    <s v="РДС Красносельский"/>
    <m/>
    <m/>
    <m/>
    <m/>
    <m/>
    <m/>
    <x v="86"/>
    <s v=""/>
  </r>
  <r>
    <s v="09-131-011091/18М"/>
    <s v="ЦАО"/>
    <x v="3"/>
    <s v="ОДС № 5"/>
    <x v="3"/>
    <x v="36"/>
    <d v="1899-12-30T13:35:00"/>
    <s v="Закрыта"/>
    <s v="Обычная"/>
    <s v="Отопление"/>
    <s v="просьба спуститься в подвал и убедится что регуляторы отопления включены на максимум. просьба сообщить заявителю когда мастер проверит."/>
    <x v="1"/>
    <x v="104"/>
    <s v="22"/>
    <s v="1"/>
    <s v="7"/>
    <s v="22"/>
    <s v="Лия"/>
    <s v="8 (985) 205-66-59"/>
    <m/>
    <s v="Оператор КЦ  (Оператор ЕДЦ)"/>
    <s v="телефон"/>
    <m/>
    <s v="19.02.2018 с 08:00 по 20:00"/>
    <s v="бесплатная"/>
    <m/>
    <m/>
    <m/>
    <s v="Ковалев Евгений Сергеевич"/>
    <s v="Мастерский участок № 2 (Хамовники)"/>
    <s v="19.02.2018 14:09"/>
    <s v="Заявка выполнена: В ЦТП установлена автоматическая система контроля.На данное время параметры соответствуют температурномуи графику 62/54."/>
    <m/>
    <m/>
    <m/>
    <m/>
    <m/>
    <m/>
    <m/>
    <m/>
    <m/>
    <m/>
    <m/>
    <m/>
    <x v="87"/>
    <d v="1899-12-30T00:34:00"/>
  </r>
  <r>
    <s v="09-007-013357/18М"/>
    <s v="ЦАО"/>
    <x v="4"/>
    <s v="ОДС №18"/>
    <x v="4"/>
    <x v="36"/>
    <d v="1899-12-30T13:06:00"/>
    <s v="Закрыта"/>
    <s v="Обычная"/>
    <s v="Отопление"/>
    <s v="течь сверху по стояку отопления"/>
    <x v="9"/>
    <x v="105"/>
    <s v="84"/>
    <s v="3"/>
    <s v="8"/>
    <s v="84"/>
    <s v="Вадим Валентинович"/>
    <s v="8 (495) 360-42-75"/>
    <m/>
    <s v="Оператор КЦ  (Оператор ЕДЦ)"/>
    <s v="телефон"/>
    <m/>
    <s v="19.02.2018 с 08:00 по 20:00"/>
    <s v="бесплатная"/>
    <m/>
    <m/>
    <m/>
    <s v="ООО &quot;Трэк-6&quot;"/>
    <s v="Мастерский участок № 2 (Басманный)"/>
    <s v="19.02.2018 18:19"/>
    <s v="Заявка выполнена: На чердаке поставлены ёмкости. Течь прекратилась."/>
    <m/>
    <m/>
    <m/>
    <m/>
    <m/>
    <m/>
    <m/>
    <m/>
    <m/>
    <m/>
    <m/>
    <m/>
    <x v="88"/>
    <d v="1899-12-30T05:13:00"/>
  </r>
  <r>
    <s v="09-100-015122/18М"/>
    <s v="ЦАО"/>
    <x v="2"/>
    <s v="ОДС № 9"/>
    <x v="2"/>
    <x v="36"/>
    <d v="1899-12-30T13:24:00"/>
    <s v="Закрыта"/>
    <s v="Обычная"/>
    <s v="Отопление"/>
    <s v="Течь стояка ЦО в подвале"/>
    <x v="2"/>
    <x v="106"/>
    <m/>
    <s v="1"/>
    <m/>
    <m/>
    <m/>
    <s v="8 (903) 223-91-40"/>
    <m/>
    <s v="Лучина Л.В. (Диспетчер ОДС)"/>
    <s v="личное обращение (окно)"/>
    <m/>
    <s v="19.02.2018 с 08:00 по 20:00"/>
    <s v="бесплатная"/>
    <m/>
    <m/>
    <m/>
    <s v="Лобода Владимир"/>
    <s v="Мастерский участок № 6 (Пресненский)"/>
    <s v="19.02.2018 18:45"/>
    <s v="Заявка выполнена:  Замена трубы диаметром 20, длинна 2м, в подвале на стояке ЦО."/>
    <m/>
    <m/>
    <m/>
    <m/>
    <m/>
    <m/>
    <m/>
    <m/>
    <m/>
    <m/>
    <m/>
    <m/>
    <x v="89"/>
    <d v="1899-12-30T05:21:00"/>
  </r>
  <r>
    <s v="09-004-003426/18М"/>
    <s v="ЦАО"/>
    <x v="1"/>
    <s v="ОДС № 3"/>
    <x v="1"/>
    <x v="36"/>
    <d v="1899-12-30T12:59:00"/>
    <s v="Закрыта"/>
    <s v="Обычная"/>
    <s v="Отопление"/>
    <s v="овис ОСГЕО  батареи чуть тёплые просьба принять меры"/>
    <x v="1"/>
    <x v="107"/>
    <s v="офис"/>
    <m/>
    <m/>
    <s v="офис"/>
    <s v="Сергей Николаевич"/>
    <s v="8 (499) 241-54-10"/>
    <m/>
    <s v="Оператор КЦ  (Оператор ЕДЦ)"/>
    <s v="телефон"/>
    <m/>
    <s v="19.02.2018 с 08:00 по 20:00"/>
    <s v="бесплатная"/>
    <m/>
    <m/>
    <m/>
    <s v="Бондаренко Василий Васильевич"/>
    <s v="Мастерский участок № 3 (Арбат)"/>
    <s v="19.02.2018 18:05"/>
    <s v="Заявка выполнена: Перепуск стояка, батареи прогрелись."/>
    <m/>
    <m/>
    <m/>
    <m/>
    <m/>
    <m/>
    <m/>
    <m/>
    <m/>
    <m/>
    <m/>
    <m/>
    <x v="90"/>
    <d v="1899-12-30T05:06:00"/>
  </r>
  <r>
    <s v="09-007-013300/18М"/>
    <s v="ЦАО"/>
    <x v="4"/>
    <s v="ОДС №8"/>
    <x v="4"/>
    <x v="36"/>
    <d v="1899-12-30T12:06:00"/>
    <s v="Закрыта"/>
    <s v="Аварийная ситуация"/>
    <s v="Отопление"/>
    <s v="Течь магистральной  трубы в подвале под № 4"/>
    <x v="5"/>
    <x v="108"/>
    <m/>
    <s v="4"/>
    <m/>
    <m/>
    <m/>
    <s v="8 (999) 999-99-99"/>
    <m/>
    <s v="Белоконь Л.В. (Диспетчер ОДС)"/>
    <s v="личное обращение (окно)"/>
    <m/>
    <s v="19.02.2018 с 08:00 по 20:00"/>
    <s v="бесплатная"/>
    <m/>
    <m/>
    <m/>
    <s v="ООО УК &quot;Дом-Мастер&quot;"/>
    <s v="Мастерский участок № 2 (Басманный)"/>
    <s v="19.02.2018 21:13"/>
    <s v="Заявка выполнена: Произведена замена участка трубы на разводящей магистрали ц/о. в подвале."/>
    <m/>
    <m/>
    <m/>
    <m/>
    <m/>
    <m/>
    <m/>
    <m/>
    <m/>
    <m/>
    <m/>
    <m/>
    <x v="91"/>
    <d v="1899-12-30T09:07:00"/>
  </r>
  <r>
    <s v="09-007-013237/18М"/>
    <s v="ЦАО"/>
    <x v="4"/>
    <s v="ОДС №2"/>
    <x v="4"/>
    <x v="36"/>
    <d v="1899-12-30T10:59:00"/>
    <s v="Отменена"/>
    <s v="Обычная"/>
    <s v="Отопление"/>
    <s v="В одном крыле нет отопления .ПО холодные, стояки холодные. Выполнить сегодня. Диспетчер проконтролируйте появление отопления в квартире"/>
    <x v="6"/>
    <x v="109"/>
    <m/>
    <m/>
    <m/>
    <m/>
    <m/>
    <s v="8 (495) 628-70-84"/>
    <m/>
    <s v="Оператор КЦ  (Оператор ЕДЦ)"/>
    <s v="телефон"/>
    <m/>
    <s v="19.02.2018 с 08:00 по 20:00"/>
    <s v="бесплатная"/>
    <m/>
    <m/>
    <m/>
    <s v="ООО УК &quot;Дом-Мастер&quot;"/>
    <s v="Мастерский участок № 1 (Басманный)"/>
    <m/>
    <m/>
    <s v="19.02.2018 11:36"/>
    <s v="Заявитель отказался от услуг без объяснения причин"/>
    <s v="Оператор КЦ"/>
    <m/>
    <m/>
    <m/>
    <m/>
    <m/>
    <m/>
    <m/>
    <m/>
    <m/>
    <x v="92"/>
    <s v=""/>
  </r>
  <r>
    <s v="09-119-013601/18М"/>
    <s v="ЦАО"/>
    <x v="0"/>
    <s v="ОДС № 8"/>
    <x v="0"/>
    <x v="36"/>
    <d v="1899-12-30T10:37:00"/>
    <s v="Закрыта"/>
    <s v="Обычная"/>
    <s v="Отопление"/>
    <s v="в большой комнате из батареи капает вода"/>
    <x v="3"/>
    <x v="110"/>
    <s v="66"/>
    <s v="1"/>
    <s v="10"/>
    <s v="66"/>
    <s v="Евгений"/>
    <s v="8 (495) 671-06-89"/>
    <m/>
    <s v="Оператор КЦ  (Оператор ЕДЦ)"/>
    <s v="телефон"/>
    <m/>
    <s v="19.02.2018 с 08:00 по 20:00"/>
    <s v="бесплатная"/>
    <m/>
    <m/>
    <m/>
    <s v="Маткаримов Жалолиддин"/>
    <s v="Мастерский участок № 8 (Таганский)"/>
    <s v="19.02.2018 11:39"/>
    <s v="Заявка выполнена: перекыта батарея ЦО .Течь устранена"/>
    <m/>
    <m/>
    <m/>
    <m/>
    <m/>
    <m/>
    <m/>
    <m/>
    <m/>
    <m/>
    <m/>
    <m/>
    <x v="93"/>
    <d v="1899-12-30T01:02:00"/>
  </r>
  <r>
    <s v="09-119-013600/18М"/>
    <s v="ЦАО"/>
    <x v="0"/>
    <s v="ОДС № 10"/>
    <x v="17"/>
    <x v="36"/>
    <d v="1899-12-30T10:33:00"/>
    <s v="Закрыта"/>
    <s v="Обычная"/>
    <s v="Отопление"/>
    <m/>
    <x v="9"/>
    <x v="111"/>
    <s v="127"/>
    <s v="8"/>
    <s v="10"/>
    <m/>
    <s v="Татьяна Александровна"/>
    <s v="8 (916) 069-48-91"/>
    <m/>
    <s v="Оператор КЦ  (Оператор ЕДЦ)"/>
    <s v="телефон"/>
    <m/>
    <s v="19.02.2018 с 08:00 по 20:00"/>
    <s v="бесплатная"/>
    <m/>
    <m/>
    <m/>
    <s v="ООО «Эксжилстрой»"/>
    <s v="Мастерский участок № 10 (Таганский)"/>
    <s v="19.02.2018 13:31"/>
    <s v="Заявка выполнена: течь с кровли устранена"/>
    <m/>
    <m/>
    <m/>
    <m/>
    <m/>
    <m/>
    <m/>
    <m/>
    <m/>
    <m/>
    <m/>
    <m/>
    <x v="94"/>
    <d v="1899-12-30T02:58:00"/>
  </r>
  <r>
    <s v="09-100-014984/18М"/>
    <s v="ЦАО"/>
    <x v="2"/>
    <s v="ОДС № 10"/>
    <x v="2"/>
    <x v="36"/>
    <d v="1899-12-30T10:18:00"/>
    <s v="Закрыта"/>
    <s v="Обычная"/>
    <s v="Отопление"/>
    <s v="течет батарея. течь достаточно чильная"/>
    <x v="3"/>
    <x v="112"/>
    <s v="65"/>
    <s v="6"/>
    <s v="5"/>
    <s v="70к6366"/>
    <s v="Инокентий"/>
    <s v="8 (903) 759-33-36"/>
    <m/>
    <s v="Оператор КЦ  (Оператор ЕДЦ)"/>
    <s v="телефон"/>
    <m/>
    <s v="19.02.2018 с 08:00 по 20:00"/>
    <s v="бесплатная"/>
    <m/>
    <m/>
    <m/>
    <s v="Голубев Владимир Алексеевич"/>
    <s v="Мастерский участок № 8 (Пресненский)"/>
    <s v="19.02.2018 12:18"/>
    <s v="Заявка выполнена: Установлены краны течь устранена"/>
    <m/>
    <m/>
    <m/>
    <m/>
    <m/>
    <m/>
    <m/>
    <m/>
    <m/>
    <m/>
    <m/>
    <m/>
    <x v="95"/>
    <d v="1899-12-30T02:00:00"/>
  </r>
  <r>
    <s v="09-100-014957/18М"/>
    <s v="ЦАО"/>
    <x v="2"/>
    <s v="ОДС № 3"/>
    <x v="2"/>
    <x v="36"/>
    <d v="1899-12-30T09:48:00"/>
    <s v="Закрыта"/>
    <s v="Обычная"/>
    <s v="Отопление"/>
    <s v="Проблема с начала отопительного сезона. Во всей квартире радиаторы еле теплые."/>
    <x v="1"/>
    <x v="113"/>
    <s v="4"/>
    <s v="1"/>
    <s v="1"/>
    <s v="4"/>
    <m/>
    <s v="8 (906) 711-90-56"/>
    <m/>
    <s v="Оператор КЦ  (Оператор ЕДЦ)"/>
    <s v="телефон"/>
    <m/>
    <s v="19.02.2018 с 08:00 по 20:00"/>
    <s v="бесплатная"/>
    <m/>
    <m/>
    <m/>
    <s v="Стукалов Роман Валериевич"/>
    <s v="Мастерский участок № 3 (Пресненский)"/>
    <s v="24.02.2018 17:41"/>
    <s v="Заявка выполнена: произвели увеличение давления цо в норме"/>
    <m/>
    <m/>
    <m/>
    <m/>
    <m/>
    <m/>
    <m/>
    <m/>
    <m/>
    <m/>
    <m/>
    <m/>
    <x v="96"/>
    <d v="1900-01-04T07:53:00"/>
  </r>
  <r>
    <s v="09-119-013566/18М"/>
    <s v="ЦАО"/>
    <x v="0"/>
    <s v="ОДС № 10"/>
    <x v="0"/>
    <x v="36"/>
    <d v="1899-12-30T09:44:00"/>
    <s v="Отклонена"/>
    <s v="Обычная"/>
    <s v="Отопление"/>
    <s v="Гул в батарее в комнате"/>
    <x v="0"/>
    <x v="114"/>
    <s v="89"/>
    <s v="2"/>
    <s v="11"/>
    <s v="89"/>
    <s v="Елена"/>
    <s v="8 (916) 291-08-40"/>
    <m/>
    <s v="Оператор КЦ  (Оператор ЕДЦ)"/>
    <s v="телефон"/>
    <m/>
    <s v="19.02.2018 с 08:00 по 20:00"/>
    <s v="бесплатная"/>
    <m/>
    <m/>
    <m/>
    <m/>
    <s v="Мастерский участок № 10 (Таганский)"/>
    <m/>
    <m/>
    <m/>
    <m/>
    <m/>
    <s v="19.02.2018 09:51"/>
    <s v="Повторное обращение жителя по данной проблеме/дефекту"/>
    <s v="Добшикова Надежда Михайловна"/>
    <m/>
    <m/>
    <m/>
    <m/>
    <m/>
    <m/>
    <x v="97"/>
    <s v=""/>
  </r>
  <r>
    <s v="09-036-005399/18М"/>
    <s v="ЦАО"/>
    <x v="7"/>
    <s v="ОДС № 6"/>
    <x v="11"/>
    <x v="36"/>
    <d v="1899-12-30T09:38:00"/>
    <s v="Закрыта"/>
    <s v="Обычная"/>
    <s v="Отопление"/>
    <m/>
    <x v="9"/>
    <x v="115"/>
    <s v="12"/>
    <s v="1"/>
    <s v="3"/>
    <s v="консьерж"/>
    <s v="Павел"/>
    <s v="8 (966) 015-25-10"/>
    <m/>
    <s v="Оператор КЦ  (Оператор ЕДЦ)"/>
    <s v="телефон"/>
    <m/>
    <s v="19.02.2018 с 08:00 по 20:00"/>
    <s v="бесплатная"/>
    <m/>
    <m/>
    <m/>
    <s v="Карпов Игорь Михайлович"/>
    <s v="Мастерский участок № 4, 5, 6 (Замоскворечье)"/>
    <s v="19.02.2018 11:42"/>
    <s v="Заявка выполнена: подтягута гайка штоке шарового крана отопления,течь прекратилась."/>
    <m/>
    <m/>
    <m/>
    <m/>
    <m/>
    <m/>
    <m/>
    <m/>
    <m/>
    <m/>
    <m/>
    <m/>
    <x v="98"/>
    <d v="1899-12-30T02:04:00"/>
  </r>
  <r>
    <s v="09-120-011085/18М"/>
    <s v="ЦАО"/>
    <x v="6"/>
    <s v="ОДС 11"/>
    <x v="7"/>
    <x v="36"/>
    <d v="1899-12-30T09:21:00"/>
    <s v="Закрыта"/>
    <s v="Обычная"/>
    <s v="Отопление"/>
    <s v="один стояк теплый и одна батарея ели  теплая в гостиной"/>
    <x v="1"/>
    <x v="116"/>
    <s v="1"/>
    <s v="1"/>
    <s v="1"/>
    <s v="9999#0111"/>
    <s v="Елена Викторовна"/>
    <s v="8 (499) 972-64-72"/>
    <m/>
    <s v="Оператор КЦ  (Оператор ЕДЦ)"/>
    <s v="телефон"/>
    <m/>
    <s v="19.02.2018 с 08:00 по 20:00"/>
    <s v="бесплатная"/>
    <m/>
    <m/>
    <m/>
    <s v="Голиков Евгений Петрович"/>
    <s v="Мастерский участок 11 (Тверской)"/>
    <s v="19.02.2018 14:44"/>
    <s v="Заявка выполнена: перепуск стояка, жители квартиры №1 нет дома"/>
    <m/>
    <m/>
    <m/>
    <m/>
    <m/>
    <m/>
    <m/>
    <m/>
    <m/>
    <m/>
    <m/>
    <m/>
    <x v="99"/>
    <d v="1899-12-30T05:23:00"/>
  </r>
  <r>
    <s v="09-007-013127/18М"/>
    <s v="ЦАО"/>
    <x v="4"/>
    <s v="ОДС №20"/>
    <x v="4"/>
    <x v="36"/>
    <d v="1899-12-30T08:46:00"/>
    <s v="Закрыта"/>
    <s v="Обычная"/>
    <s v="Отопление"/>
    <s v="в большой комнате практически холодные , все остальные еле теплые"/>
    <x v="1"/>
    <x v="117"/>
    <s v="74"/>
    <s v="4"/>
    <s v="2"/>
    <s v="74"/>
    <s v="Ирина Михайловна"/>
    <s v="8 (495) 917-13-06"/>
    <m/>
    <s v="Оператор КЦ  (Оператор ЕДЦ)"/>
    <s v="телефон"/>
    <m/>
    <s v="19.02.2018 с 08:00 по 20:00"/>
    <s v="бесплатная"/>
    <m/>
    <m/>
    <m/>
    <s v="ОАО МОЭК Предприятие №9"/>
    <s v="Мастерский участок № 1 (Басманный)"/>
    <s v="22.02.2018 12:12"/>
    <s v="Заявка выполнена: ВЫПОЛНЕНО."/>
    <m/>
    <m/>
    <m/>
    <m/>
    <m/>
    <m/>
    <m/>
    <m/>
    <m/>
    <m/>
    <m/>
    <m/>
    <x v="100"/>
    <d v="1900-01-02T03:26:00"/>
  </r>
  <r>
    <s v="09-052-005378/18М"/>
    <s v="ЦАО"/>
    <x v="8"/>
    <s v="ОДС № 7"/>
    <x v="13"/>
    <x v="37"/>
    <d v="1899-12-30T17:35:00"/>
    <s v="В работе"/>
    <s v="Обычная"/>
    <s v="Отопление"/>
    <s v="в одной из комнат нет отопления, стояки холодные совсем. Подозревают, что соседи из 223 делали ремонт и неправильно установили вентиль. Примите меры . Если теория жителя подтвердится, то необходимо составить акт , чтобы жители 223-й квартиры устранили проблемы."/>
    <x v="6"/>
    <x v="118"/>
    <s v="199"/>
    <s v="4"/>
    <s v="6"/>
    <s v="100"/>
    <s v="Владимир"/>
    <s v="8 (903) 786-07-07"/>
    <m/>
    <s v="Оператор КЦ  (Оператор ЕДЦ)"/>
    <s v="телефон"/>
    <s v="Свяжитесь с жителем, чтобы поставить его в известность. Обязательно"/>
    <s v="20.02.2018 с 08:00 по 20:00"/>
    <s v="бесплатная"/>
    <m/>
    <m/>
    <m/>
    <s v="Акишин Юрий"/>
    <s v="Мастерский участок № 5 (Красносельский)"/>
    <m/>
    <s v="Заявка выполнена: Стояк ЦО провоздушен, ЦО восстановлено."/>
    <m/>
    <m/>
    <m/>
    <m/>
    <m/>
    <m/>
    <m/>
    <m/>
    <m/>
    <m/>
    <m/>
    <m/>
    <x v="101"/>
    <s v=""/>
  </r>
  <r>
    <s v="09-120-011619/18М"/>
    <s v="ЦАО"/>
    <x v="6"/>
    <s v="ОДС 3"/>
    <x v="7"/>
    <x v="37"/>
    <d v="1899-12-30T12:34:00"/>
    <s v="В работе"/>
    <s v="Обычная"/>
    <s v="Отопление"/>
    <s v="Заявка создана на основе 09-120-005923/18. № 09-120-004025/18 три часа и снова холодная. прислать инженера. Ситуация не изменилась батареи холодные."/>
    <x v="1"/>
    <x v="119"/>
    <s v="24"/>
    <s v="2"/>
    <s v="4"/>
    <s v="024"/>
    <s v="Галина Ивановна"/>
    <s v="8 (495) 699-47-15"/>
    <m/>
    <s v="Оператор КЦ  (Оператор ЕДЦ)"/>
    <s v="телефон"/>
    <m/>
    <s v="20.02.2018 с 08:00 по 20:00"/>
    <s v="бесплатная"/>
    <m/>
    <m/>
    <m/>
    <s v="Лебедев Владимир Владиславович"/>
    <s v="Мастерский участок 3 (Тверской)"/>
    <m/>
    <m/>
    <m/>
    <m/>
    <m/>
    <m/>
    <m/>
    <m/>
    <m/>
    <m/>
    <m/>
    <m/>
    <m/>
    <m/>
    <x v="102"/>
    <s v=""/>
  </r>
  <r>
    <s v="09-131-011536/18М"/>
    <s v="ЦАО"/>
    <x v="3"/>
    <s v="ОДС № 9"/>
    <x v="3"/>
    <x v="37"/>
    <d v="1899-12-30T16:28:00"/>
    <s v="В работе"/>
    <s v="Обычная"/>
    <s v="Отопление"/>
    <s v="на кухне верхняя подача горячая,нижняя холодная."/>
    <x v="1"/>
    <x v="120"/>
    <s v="77"/>
    <s v="3"/>
    <s v="5"/>
    <s v="77#6940"/>
    <s v="Юрий"/>
    <s v="8 (916) 849-64-18"/>
    <m/>
    <s v="Оператор КЦ  (Оператор ЕДЦ)"/>
    <s v="телефон"/>
    <s v="по времени."/>
    <s v="20.02.2018 с 08:00 по 20:00"/>
    <s v="бесплатная"/>
    <m/>
    <m/>
    <m/>
    <s v="Никишин Н.А."/>
    <s v="Мастерский участок № 1 (Хамовники)"/>
    <m/>
    <s v="Заявка выполнена: На момент прихода сантехника дверь никто не открыл, жильцов нету дома"/>
    <m/>
    <m/>
    <m/>
    <m/>
    <m/>
    <m/>
    <m/>
    <m/>
    <m/>
    <m/>
    <m/>
    <m/>
    <x v="103"/>
    <s v=""/>
  </r>
  <r>
    <s v="09-131-011608/18М"/>
    <s v="ЦАО"/>
    <x v="3"/>
    <s v="ОДС № 6"/>
    <x v="12"/>
    <x v="37"/>
    <d v="1899-12-30T19:58:00"/>
    <s v="В работе"/>
    <s v="Обычная"/>
    <s v="Отопление"/>
    <s v="Сверху стояк слегка теплый в комнате, отопительные приборы холодные."/>
    <x v="1"/>
    <x v="121"/>
    <s v="20"/>
    <s v="2"/>
    <s v="4"/>
    <s v="20к2581"/>
    <m/>
    <s v="8 (919) 761-11-79"/>
    <m/>
    <s v="Оператор КЦ  (Оператор ЕДЦ)"/>
    <s v="телефон"/>
    <m/>
    <s v="20.02.2018 с 08:00 по 20:00"/>
    <s v="бесплатная"/>
    <m/>
    <m/>
    <m/>
    <s v="УК ООО &quot;Бамос Трейд&quot;"/>
    <s v="Мастерский участок № 4 (Хамовники)"/>
    <m/>
    <m/>
    <m/>
    <m/>
    <m/>
    <m/>
    <m/>
    <m/>
    <m/>
    <m/>
    <m/>
    <m/>
    <m/>
    <m/>
    <x v="104"/>
    <s v=""/>
  </r>
  <r>
    <s v="09-072-007008/18М"/>
    <s v="ЦАО"/>
    <x v="5"/>
    <s v="ОДС № 6"/>
    <x v="6"/>
    <x v="37"/>
    <d v="1899-12-30T19:49:00"/>
    <s v="Закрыта"/>
    <s v="Обычная"/>
    <s v="Отопление"/>
    <s v="между 2 и 3 этажами в подъезде"/>
    <x v="3"/>
    <x v="122"/>
    <s v="47"/>
    <s v="2"/>
    <m/>
    <s v="неизвестен"/>
    <s v="Лариса"/>
    <s v="8 (915) 413-40-54"/>
    <m/>
    <s v="Оператор КЦ  (Оператор ЕДЦ)"/>
    <s v="телефон"/>
    <m/>
    <s v="20.02.2018 с 08:00 по 20:00"/>
    <s v="бесплатная"/>
    <m/>
    <m/>
    <m/>
    <s v="Чаусов Дмитрий"/>
    <s v="Мастерский участок № 3 (Мещанский)"/>
    <s v="21.02.2018 10:07"/>
    <s v="Заявка выполнена: подтянута &quot;американка&quot;на батарее ЦО ,течь устранена,было всё раскручено"/>
    <m/>
    <m/>
    <m/>
    <m/>
    <m/>
    <m/>
    <m/>
    <m/>
    <m/>
    <m/>
    <m/>
    <m/>
    <x v="11"/>
    <m/>
  </r>
  <r>
    <s v="09-052-005425/18М"/>
    <s v="ЦАО"/>
    <x v="8"/>
    <s v="ОДС № 2"/>
    <x v="13"/>
    <x v="37"/>
    <d v="1899-12-30T23:43:00"/>
    <s v="Закрыта"/>
    <s v="Обычная"/>
    <s v="Отопление"/>
    <s v="По стояку в комнате окна направлены в сторону детского сада."/>
    <x v="1"/>
    <x v="123"/>
    <s v="1"/>
    <s v="1"/>
    <s v="2"/>
    <s v="консьерж"/>
    <s v="Сергей Олегович"/>
    <s v="8 (964) 648-57-88"/>
    <m/>
    <s v="Оператор КЦ  (Оператор ЕДЦ)"/>
    <s v="телефон"/>
    <m/>
    <s v="20.02.2018 с 08:00 по 20:00"/>
    <s v="бесплатная"/>
    <m/>
    <m/>
    <m/>
    <s v="Джолдошев Мирбек"/>
    <s v="Мастерский участок № 2 (Красносельский)"/>
    <s v="21.02.2018 09:53"/>
    <s v="Заявка выполнена: провоздушено по стояку. ЦО восстановлено."/>
    <m/>
    <m/>
    <m/>
    <m/>
    <m/>
    <m/>
    <m/>
    <m/>
    <m/>
    <m/>
    <m/>
    <m/>
    <x v="105"/>
    <d v="1899-12-30T10:10:00"/>
  </r>
  <r>
    <s v="09-119-014267/18М"/>
    <s v="ЦАО"/>
    <x v="0"/>
    <s v="ОДС № 6"/>
    <x v="0"/>
    <x v="37"/>
    <d v="1899-12-30T21:42:00"/>
    <s v="Закрыта"/>
    <s v="Обычная"/>
    <s v="Отопление"/>
    <s v="Со слов заявителя низкая температура теплоносителя. Просят принять меры."/>
    <x v="1"/>
    <x v="124"/>
    <s v="25"/>
    <s v="1"/>
    <s v="4"/>
    <s v="25#825"/>
    <s v="Юрий"/>
    <s v="8 (495) 911-80-25"/>
    <m/>
    <s v="Оператор КЦ  (Оператор ЕДЦ)"/>
    <s v="телефон"/>
    <m/>
    <s v="20.02.2018 с 08:00 по 20:00"/>
    <s v="бесплатная"/>
    <m/>
    <m/>
    <m/>
    <s v="Холов Шоди"/>
    <s v="Мастерский участок № 6 (Таганский)"/>
    <s v="21.02.2018 17:12"/>
    <s v="Заявка выполнена: Стояк разваздушен"/>
    <m/>
    <m/>
    <m/>
    <m/>
    <m/>
    <m/>
    <m/>
    <m/>
    <m/>
    <m/>
    <m/>
    <m/>
    <x v="106"/>
    <d v="1899-12-30T19:30:00"/>
  </r>
  <r>
    <s v="09-131-011623/18М"/>
    <s v="ЦАО"/>
    <x v="3"/>
    <s v="ОДС № 3"/>
    <x v="3"/>
    <x v="37"/>
    <d v="1899-12-30T21:39:00"/>
    <s v="Закрыта"/>
    <s v="Обычная"/>
    <s v="Отопление"/>
    <s v="ВЕСЬ СТОЯК С ПРАВА КВ 18,20,14 И 16"/>
    <x v="6"/>
    <x v="125"/>
    <s v="20"/>
    <s v="2"/>
    <s v="5"/>
    <s v="консьерж"/>
    <s v="Дина Анатольевна"/>
    <s v="8 (985) 922-56-83"/>
    <m/>
    <s v="Оператор КЦ  (Оператор ЕДЦ)"/>
    <s v="телефон"/>
    <m/>
    <s v="20.02.2018 с 08:00 по 20:00"/>
    <s v="бесплатная"/>
    <m/>
    <m/>
    <m/>
    <s v="Степанов Александр Викторович"/>
    <s v="Мастерский участок № 3 (Хамовники)"/>
    <s v="21.02.2018 09:39"/>
    <s v="Заявка выполнена: Созвонились с заявителем.Стояк ц.о.прогрелся. Тепло дано."/>
    <m/>
    <m/>
    <m/>
    <m/>
    <m/>
    <m/>
    <s v="Хорошо"/>
    <s v="Претензий нет"/>
    <m/>
    <m/>
    <m/>
    <m/>
    <x v="107"/>
    <d v="1899-12-30T12:00:00"/>
  </r>
  <r>
    <s v="09-007-014057/18М"/>
    <s v="ЦАО"/>
    <x v="4"/>
    <s v="ОДС №15"/>
    <x v="16"/>
    <x v="37"/>
    <d v="1899-12-30T20:55:00"/>
    <s v="Закрыта"/>
    <s v="Обычная"/>
    <s v="Отопление"/>
    <s v="еле теплые батареи"/>
    <x v="1"/>
    <x v="126"/>
    <s v="6"/>
    <s v="1"/>
    <s v="2"/>
    <s v="6"/>
    <s v="Андрей Михайлович"/>
    <s v="8 (967) 135-96-23"/>
    <m/>
    <s v="Оператор КЦ  (Оператор ЕДЦ)"/>
    <s v="телефон"/>
    <m/>
    <s v="20.02.2018 с 08:00 по 20:00"/>
    <s v="бесплатная"/>
    <m/>
    <m/>
    <m/>
    <s v="АС МОЭК"/>
    <s v="Мастерский участок № 2 (Басманный)"/>
    <s v="21.02.2018 00:10"/>
    <s v="Заявка выполнена: Включили насос в ЦТП. Тепло дано."/>
    <m/>
    <m/>
    <m/>
    <m/>
    <m/>
    <m/>
    <m/>
    <m/>
    <m/>
    <m/>
    <m/>
    <m/>
    <x v="108"/>
    <d v="1899-12-30T03:15:00"/>
  </r>
  <r>
    <s v="09-004-003598/18М"/>
    <s v="ЦАО"/>
    <x v="1"/>
    <s v="ОДС № 4"/>
    <x v="1"/>
    <x v="37"/>
    <d v="1899-12-30T19:01:00"/>
    <s v="Отменена"/>
    <s v="Обычная"/>
    <s v="Отопление"/>
    <s v="Замена 1 батареи"/>
    <x v="4"/>
    <x v="127"/>
    <s v="37"/>
    <s v="3"/>
    <s v="4"/>
    <s v="37"/>
    <s v="Наталья Леонид Иванович"/>
    <s v="8 (967) 107-22-22"/>
    <s v="8 (915) 196-10-47"/>
    <s v="Оператор КЦ  (Оператор ЕДЦ)"/>
    <s v="телефон"/>
    <m/>
    <s v="20.02.2018 с 08:00 по 20:00"/>
    <s v="платная"/>
    <m/>
    <m/>
    <m/>
    <m/>
    <s v="Мастерский участок № 4 (Арбат)"/>
    <m/>
    <m/>
    <s v="21.02.2018 07:57"/>
    <s v="Заявитель обратился в стороннюю организацию"/>
    <s v="Серегина Марина Борисовна"/>
    <m/>
    <m/>
    <m/>
    <m/>
    <m/>
    <m/>
    <m/>
    <m/>
    <m/>
    <x v="109"/>
    <s v=""/>
  </r>
  <r>
    <s v="09-144-002565/18М"/>
    <s v="ЦАО"/>
    <x v="9"/>
    <s v="ОДС №4"/>
    <x v="15"/>
    <x v="37"/>
    <d v="1899-12-30T18:56:00"/>
    <s v="Закрыта"/>
    <s v="Обычная"/>
    <s v="Отопление"/>
    <s v="Заявитель уточнил что в 2-х комнатах батареи плохо греют, 2 секции грею остальные нет."/>
    <x v="1"/>
    <x v="128"/>
    <s v="61"/>
    <s v="1"/>
    <s v="8"/>
    <s v="61"/>
    <s v="Галина"/>
    <s v="8 (903) 679-69-49"/>
    <m/>
    <s v="Оператор КЦ  (Оператор ЕДЦ)"/>
    <s v="телефон"/>
    <m/>
    <s v="20.02.2018 с 08:00 по 20:00"/>
    <s v="бесплатная"/>
    <m/>
    <m/>
    <m/>
    <s v="Самедов Мамед"/>
    <s v="Мастерский участок № 2 (Якиманка)"/>
    <s v="21.02.2018 11:46"/>
    <s v="Заявка выполнена: сброс воздуха на чердаке"/>
    <m/>
    <m/>
    <m/>
    <m/>
    <m/>
    <m/>
    <m/>
    <m/>
    <m/>
    <m/>
    <m/>
    <m/>
    <x v="110"/>
    <d v="1899-12-30T16:50:00"/>
  </r>
  <r>
    <s v="09-100-015780/18М"/>
    <s v="ЦАО"/>
    <x v="2"/>
    <s v="ОДС № 2"/>
    <x v="2"/>
    <x v="37"/>
    <d v="1899-12-30T18:48:00"/>
    <s v="Закрыта"/>
    <s v="Обычная"/>
    <s v="Отопление"/>
    <s v="в маленькой  комнате  капает  с батареи."/>
    <x v="3"/>
    <x v="129"/>
    <s v="76"/>
    <s v="4"/>
    <s v="1"/>
    <s v="76к"/>
    <s v="Ирина"/>
    <s v="8 (905) 500-72-77"/>
    <m/>
    <s v="Оператор КЦ  (Оператор ЕДЦ)"/>
    <s v="телефон"/>
    <m/>
    <s v="20.02.2018 с 08:00 по 20:00"/>
    <s v="бесплатная"/>
    <m/>
    <m/>
    <m/>
    <s v="Бабашов Зульфи"/>
    <s v="Мастерский участок № 2 (Пресненский)"/>
    <s v="20.02.2018 19:52"/>
    <s v="Заявка выполнена: Подтянул гайку на вентиль ц/о  течь прекратилась"/>
    <m/>
    <m/>
    <m/>
    <m/>
    <m/>
    <m/>
    <m/>
    <m/>
    <m/>
    <m/>
    <m/>
    <m/>
    <x v="111"/>
    <d v="1899-12-30T01:04:00"/>
  </r>
  <r>
    <s v="09-144-002562/18М"/>
    <s v="ЦАО"/>
    <x v="9"/>
    <s v="ОДС № 3"/>
    <x v="15"/>
    <x v="37"/>
    <d v="1899-12-30T18:44:00"/>
    <s v="Закрыта"/>
    <s v="Аварийная ситуация"/>
    <s v="Отопление"/>
    <s v="в подъезде между 6 и 7 этажом"/>
    <x v="5"/>
    <x v="130"/>
    <s v="32"/>
    <s v="1"/>
    <s v="9"/>
    <s v="32"/>
    <s v="Алексей"/>
    <s v="8 (916) 504-66-60"/>
    <m/>
    <s v="Оператор КЦ  (Оператор ЕДЦ)"/>
    <s v="телефон"/>
    <m/>
    <s v="20.02.2018 с 08:00 по 20:00"/>
    <s v="бесплатная"/>
    <m/>
    <m/>
    <m/>
    <s v="Юрманов Сергей Александрович"/>
    <s v="Мастерский участок № 1 (Якиманка)"/>
    <s v="20.02.2018 20:28"/>
    <s v="Заявка выполнена: перепаковал сгон на ц. о течь устранена"/>
    <m/>
    <m/>
    <m/>
    <m/>
    <m/>
    <m/>
    <m/>
    <m/>
    <m/>
    <m/>
    <m/>
    <m/>
    <x v="112"/>
    <d v="1899-12-30T01:44:00"/>
  </r>
  <r>
    <s v="09-007-014017/18М"/>
    <s v="ЦАО"/>
    <x v="4"/>
    <s v="ОДС №1"/>
    <x v="4"/>
    <x v="37"/>
    <d v="1899-12-30T18:20:00"/>
    <s v="Закрыта"/>
    <s v="Обычная"/>
    <s v="Отопление"/>
    <s v="Установка"/>
    <x v="4"/>
    <x v="131"/>
    <s v="29"/>
    <s v="3"/>
    <s v="2"/>
    <s v="29"/>
    <s v="Виталий Иванович"/>
    <s v="8 (985) 764-34-57"/>
    <m/>
    <s v="Оператор КЦ  (Оператор ЕДЦ)"/>
    <s v="телефон"/>
    <m/>
    <s v="20.02.2018 с 08:00 по 20:00"/>
    <s v="платная"/>
    <m/>
    <m/>
    <s v="оплачено"/>
    <s v="ООО УК &quot;Дом-Мастер&quot;"/>
    <s v="Мастерский участок № 1 (Басманный)"/>
    <s v="20.02.2018 19:02"/>
    <s v="Заявка выполнена: Заявителю предложено обратится в УК Дом Мастер с заявлением на установку радиаторов в квартире."/>
    <m/>
    <m/>
    <m/>
    <m/>
    <m/>
    <m/>
    <m/>
    <m/>
    <m/>
    <m/>
    <m/>
    <m/>
    <x v="113"/>
    <d v="1899-12-30T00:42:00"/>
  </r>
  <r>
    <s v="09-131-011569/18М"/>
    <s v="ЦАО"/>
    <x v="3"/>
    <s v="ОДС № 10"/>
    <x v="3"/>
    <x v="37"/>
    <d v="1899-12-30T18:02:00"/>
    <s v="Закрыта"/>
    <s v="Обычная"/>
    <s v="Отопление"/>
    <s v="Холодные батареи в комнате ,которая выходит на Комсомольский проспект"/>
    <x v="1"/>
    <x v="132"/>
    <s v="93"/>
    <s v="4"/>
    <s v="3"/>
    <s v="93"/>
    <s v="Елена"/>
    <s v="8 (903) 579-03-54"/>
    <m/>
    <s v="Оператор КЦ  (Оператор ЕДЦ)"/>
    <s v="телефон"/>
    <m/>
    <s v="20.02.2018 с 08:00 по 20:00"/>
    <s v="бесплатная"/>
    <m/>
    <m/>
    <m/>
    <s v="Харламов В."/>
    <s v="Мастерский участок № 1 (Хамовники)"/>
    <s v="21.02.2018 14:07"/>
    <s v="Заявка выполнена: проверено греет согласно температурному режиму"/>
    <m/>
    <m/>
    <m/>
    <m/>
    <m/>
    <m/>
    <m/>
    <m/>
    <m/>
    <m/>
    <m/>
    <m/>
    <x v="114"/>
    <d v="1899-12-30T20:05:00"/>
  </r>
  <r>
    <s v="09-131-011567/18М"/>
    <s v="ЦАО"/>
    <x v="3"/>
    <s v="ОДС № 3"/>
    <x v="3"/>
    <x v="37"/>
    <d v="1899-12-30T17:59:00"/>
    <s v="Отклонена"/>
    <s v="Обычная"/>
    <s v="Отопление"/>
    <s v="еле теплые батареи в большой комнате"/>
    <x v="1"/>
    <x v="133"/>
    <s v="13"/>
    <s v="1"/>
    <s v="1"/>
    <s v="консьерж"/>
    <s v="Евгений"/>
    <s v="8 (925) 150-69-75"/>
    <m/>
    <s v="Оператор КЦ  (Оператор ЕДЦ)"/>
    <s v="телефон"/>
    <m/>
    <s v="20.02.2018 с 08:00 по 20:00"/>
    <s v="бесплатная"/>
    <m/>
    <m/>
    <m/>
    <m/>
    <s v="Мастерский участок № 3 (Хамовники)"/>
    <m/>
    <m/>
    <m/>
    <m/>
    <m/>
    <s v="20.02.2018 18:38"/>
    <s v="По данному типу работ услуги не оказываются"/>
    <s v="Воропаева Наталья Владимировна"/>
    <m/>
    <m/>
    <m/>
    <m/>
    <m/>
    <m/>
    <x v="115"/>
    <s v=""/>
  </r>
  <r>
    <s v="09-120-011739/18М"/>
    <s v="ЦАО"/>
    <x v="6"/>
    <s v="ОДС 8"/>
    <x v="7"/>
    <x v="37"/>
    <d v="1899-12-30T17:47:00"/>
    <s v="Закрыта"/>
    <s v="Обычная"/>
    <s v="Отопление"/>
    <s v="По всей квартире."/>
    <x v="6"/>
    <x v="134"/>
    <s v="22"/>
    <s v="2"/>
    <s v="1"/>
    <s v="неизвестен"/>
    <s v="Тая Айгумовна"/>
    <s v="8 (926) 417-65-79"/>
    <m/>
    <s v="Оператор КЦ  (Оператор ЕДЦ)"/>
    <s v="телефон"/>
    <m/>
    <s v="20.02.2018 с 08:00 по 20:00"/>
    <s v="бесплатная"/>
    <m/>
    <m/>
    <m/>
    <s v="Камалян Хачик Мейтиханович"/>
    <s v="Мастерский участок 8 (Тверской)"/>
    <s v="21.02.2018 09:47"/>
    <s v="Заявка выполнена: Спуск воздуха батареи прогрелись"/>
    <m/>
    <m/>
    <m/>
    <m/>
    <m/>
    <m/>
    <m/>
    <m/>
    <m/>
    <m/>
    <m/>
    <m/>
    <x v="116"/>
    <d v="1899-12-30T16:00:00"/>
  </r>
  <r>
    <s v="09-036-005752/18М"/>
    <s v="ЦАО"/>
    <x v="7"/>
    <s v="ОДС № 1"/>
    <x v="11"/>
    <x v="37"/>
    <d v="1899-12-30T17:23:00"/>
    <s v="Отменена"/>
    <s v="Обычная"/>
    <s v="Отопление"/>
    <s v="на кухне холодная батарея"/>
    <x v="1"/>
    <x v="135"/>
    <s v="109"/>
    <s v="3"/>
    <s v="9"/>
    <s v="109"/>
    <s v="Инна"/>
    <s v="8 (985) 909-56-29"/>
    <m/>
    <s v="Оператор КЦ  (Оператор ЕДЦ)"/>
    <s v="телефон"/>
    <m/>
    <s v="20.02.2018 с 08:00 по 20:00"/>
    <s v="бесплатная"/>
    <m/>
    <m/>
    <m/>
    <s v="Абрамов Максим Евгеньевич"/>
    <s v="Мастерский участок № 1, 7, 8 (Замоскворечье)"/>
    <m/>
    <m/>
    <s v="21.02.2018 16:16"/>
    <s v="Заявитель устранил проблему самостоятельно"/>
    <s v="Оператор КЦ"/>
    <m/>
    <m/>
    <m/>
    <m/>
    <m/>
    <m/>
    <m/>
    <m/>
    <m/>
    <x v="117"/>
    <s v=""/>
  </r>
  <r>
    <s v="09-120-011735/18М"/>
    <s v="ЦАО"/>
    <x v="6"/>
    <s v="ОДС 4"/>
    <x v="7"/>
    <x v="37"/>
    <d v="1899-12-30T17:16:00"/>
    <s v="Закрыта"/>
    <s v="Обычная"/>
    <s v="Отопление"/>
    <m/>
    <x v="6"/>
    <x v="136"/>
    <s v="32"/>
    <s v="2"/>
    <s v="5"/>
    <s v="консьерж"/>
    <s v="Дмитрий"/>
    <s v="8 (962) 442-74-87"/>
    <m/>
    <s v="Оператор КЦ  (Оператор ЕДЦ)"/>
    <s v="телефон"/>
    <m/>
    <s v="20.02.2018 с 08:00 по 20:00"/>
    <s v="бесплатная"/>
    <m/>
    <m/>
    <m/>
    <s v="Эгизалиев Токторбай Артыкбаевич"/>
    <s v="Мастерский участок 4 (Тверской)"/>
    <s v="21.02.2018 09:52"/>
    <s v="Заявка выполнена: Спуск воздуха ЦО"/>
    <m/>
    <m/>
    <m/>
    <m/>
    <m/>
    <m/>
    <m/>
    <m/>
    <m/>
    <m/>
    <m/>
    <m/>
    <x v="118"/>
    <d v="1899-12-30T16:36:00"/>
  </r>
  <r>
    <s v="09-100-015738/18М"/>
    <s v="ЦАО"/>
    <x v="2"/>
    <s v="ОДС № 17"/>
    <x v="18"/>
    <x v="37"/>
    <d v="1899-12-30T17:08:00"/>
    <s v="Закрыта"/>
    <s v="Обычная"/>
    <s v="Отопление"/>
    <m/>
    <x v="1"/>
    <x v="137"/>
    <s v="98"/>
    <s v="3"/>
    <s v="1"/>
    <s v="98"/>
    <m/>
    <s v="8 (903) 185-56-94"/>
    <m/>
    <s v="Оператор КЦ  (Оператор ЕДЦ)"/>
    <s v="телефон"/>
    <m/>
    <s v="20.02.2018 с 08:00 по 20:00"/>
    <s v="бесплатная"/>
    <m/>
    <m/>
    <m/>
    <s v="ООО УК-10 Пресненского района"/>
    <s v="Мастерский участок № 10 (Пресненский)"/>
    <s v="20.02.2018 20:03"/>
    <s v="Заявка выполнена: Регулировка ц/0,в т/узле. Прибавили температуру"/>
    <m/>
    <m/>
    <m/>
    <m/>
    <m/>
    <m/>
    <m/>
    <m/>
    <m/>
    <m/>
    <m/>
    <m/>
    <x v="119"/>
    <d v="1899-12-30T02:55:00"/>
  </r>
  <r>
    <s v="09-004-003583/18М"/>
    <s v="ЦАО"/>
    <x v="1"/>
    <s v="ОДС № 1"/>
    <x v="1"/>
    <x v="37"/>
    <d v="1899-12-30T16:07:00"/>
    <s v="Закрыта"/>
    <s v="Обычная"/>
    <s v="Отопление"/>
    <s v="Капает где соединение до крана"/>
    <x v="9"/>
    <x v="138"/>
    <s v="43"/>
    <s v="1"/>
    <s v="1"/>
    <s v="56в6716"/>
    <s v="Жан"/>
    <s v="8 (926) 324-39-17"/>
    <m/>
    <s v="Оператор КЦ  (Оператор ЕДЦ)"/>
    <s v="телефон"/>
    <m/>
    <s v="20.02.2018 с 08:00 по 20:00"/>
    <s v="бесплатная"/>
    <m/>
    <m/>
    <m/>
    <s v="Каширин Николай"/>
    <s v="Мастерский участок № 1 (Арбат)"/>
    <s v="26.02.2018 08:30"/>
    <s v="Заявка выполнена: Со слов заявителя течи нет."/>
    <m/>
    <m/>
    <m/>
    <m/>
    <m/>
    <m/>
    <m/>
    <m/>
    <m/>
    <m/>
    <m/>
    <m/>
    <x v="120"/>
    <d v="1900-01-04T16:23:00"/>
  </r>
  <r>
    <s v="09-036-005737/18М"/>
    <s v="ЦАО"/>
    <x v="7"/>
    <s v="ОДС № 5"/>
    <x v="11"/>
    <x v="37"/>
    <d v="1899-12-30T15:56:00"/>
    <s v="Закрыта"/>
    <s v="Обычная"/>
    <s v="Отопление"/>
    <s v="На батареи образовалась ржавчина, и там запотевает. Житель боится что может прорвать. В квартире проживает инвалид 2 группы, переживает. заявка на ЗАВТРА после 10.00 утра."/>
    <x v="2"/>
    <x v="139"/>
    <s v="60"/>
    <s v="3"/>
    <s v="5"/>
    <s v="60*0788"/>
    <s v="Марьяна Олеговна"/>
    <s v="8 (495) 951-64-77"/>
    <m/>
    <s v="Оператор КЦ  (Оператор ЕДЦ)"/>
    <s v="телефон"/>
    <m/>
    <s v="21.02.2018 с 10:00 по 20:00"/>
    <s v="бесплатная"/>
    <m/>
    <m/>
    <m/>
    <s v="Лодкин Сергей Юрьевич"/>
    <s v="Мастерский участок № 4, 5, 6 (Замоскворечье)"/>
    <s v="21.02.2018 18:04"/>
    <s v="Заявка выполнена: житель к замене старой батареи на новую-пока не готова.плохо себя чувствует.даст заявку."/>
    <m/>
    <m/>
    <m/>
    <m/>
    <m/>
    <m/>
    <m/>
    <m/>
    <m/>
    <m/>
    <m/>
    <m/>
    <x v="121"/>
    <d v="1899-12-31T02:08:00"/>
  </r>
  <r>
    <s v="09-007-013920/18М"/>
    <s v="ЦАО"/>
    <x v="4"/>
    <s v="ОДС №19"/>
    <x v="4"/>
    <x v="37"/>
    <d v="1899-12-30T15:07:00"/>
    <s v="Закрыта"/>
    <s v="Аварийная ситуация"/>
    <s v="Отопление"/>
    <m/>
    <x v="5"/>
    <x v="140"/>
    <s v="7"/>
    <s v="1"/>
    <s v="3"/>
    <s v="7к1542"/>
    <s v="Людмила"/>
    <s v="8 (903) 263-81-45"/>
    <m/>
    <s v="Оператор КЦ  (Оператор ЕДЦ)"/>
    <s v="телефон"/>
    <m/>
    <s v="20.02.2018 с 08:00 по 20:00"/>
    <s v="бесплатная"/>
    <m/>
    <m/>
    <m/>
    <s v="ООО &quot;Свитхом&quot;"/>
    <s v="Мастерский участок № 1 (Басманный)"/>
    <s v="20.02.2018 18:37"/>
    <s v="Заявка выполнена: Протяжка резбового соединения на кране ЦО. Течьустранена. в 16-30"/>
    <m/>
    <m/>
    <m/>
    <m/>
    <m/>
    <m/>
    <m/>
    <m/>
    <m/>
    <m/>
    <m/>
    <m/>
    <x v="122"/>
    <d v="1899-12-30T03:30:00"/>
  </r>
  <r>
    <s v="09-004-003574/18М"/>
    <s v="ЦАО"/>
    <x v="1"/>
    <s v="ОДС № 3"/>
    <x v="19"/>
    <x v="37"/>
    <d v="1899-12-30T14:58:00"/>
    <s v="Закрыта"/>
    <s v="Обычная"/>
    <s v="Отопление"/>
    <s v="Холодные батареи и стояки в двух маленьких комнатах."/>
    <x v="1"/>
    <x v="141"/>
    <s v="16"/>
    <s v="1"/>
    <s v="3"/>
    <s v="неизвестен"/>
    <s v="Вероника"/>
    <s v="8 (916) 076-54-04"/>
    <m/>
    <s v="Оператор КЦ  (Оператор ЕДЦ)"/>
    <s v="телефон"/>
    <m/>
    <s v="20.02.2018 с 08:00 по 20:00"/>
    <s v="бесплатная"/>
    <m/>
    <m/>
    <m/>
    <s v="УК &quot;Арбат&quot;"/>
    <s v="Мастерский участок № 3 (Арбат)"/>
    <s v="21.02.2018 13:16"/>
    <s v="Заявка выполнена: При проверке батареи прогрелись, инф сантехника Болихан."/>
    <m/>
    <m/>
    <m/>
    <m/>
    <m/>
    <m/>
    <m/>
    <m/>
    <m/>
    <m/>
    <m/>
    <m/>
    <x v="123"/>
    <d v="1899-12-30T22:18:00"/>
  </r>
  <r>
    <s v="09-120-011694/18М"/>
    <s v="ЦАО"/>
    <x v="6"/>
    <s v="ОДС 9"/>
    <x v="7"/>
    <x v="37"/>
    <d v="1899-12-30T15:03:00"/>
    <s v="Закрыта"/>
    <s v="Обычная"/>
    <s v="Отопление"/>
    <s v="ООО &quot;СК ВТБ-Страхование&quot;, в некоторых помещениях не работает отопление"/>
    <x v="1"/>
    <x v="142"/>
    <m/>
    <m/>
    <m/>
    <s v="неизвестен"/>
    <m/>
    <s v="8 (915) 350-01-61"/>
    <m/>
    <s v="Оператор КЦ  (Оператор ЕДЦ)"/>
    <s v="телефон"/>
    <m/>
    <s v="20.02.2018 с 08:00 по 20:00"/>
    <s v="бесплатная"/>
    <m/>
    <m/>
    <m/>
    <s v="Силантьев Игорь Львович"/>
    <s v="Мастерский участок 9 (Тверской)"/>
    <s v="21.02.2018 15:17"/>
    <s v="Заявка выполнена: Наладка системы центрального отопления, ЦО восстановлено."/>
    <m/>
    <m/>
    <m/>
    <m/>
    <m/>
    <m/>
    <m/>
    <m/>
    <m/>
    <m/>
    <m/>
    <m/>
    <x v="124"/>
    <d v="1899-12-31T00:14:00"/>
  </r>
  <r>
    <s v="09-007-013909/18М"/>
    <s v="ЦАО"/>
    <x v="4"/>
    <s v="ОДС №13"/>
    <x v="8"/>
    <x v="37"/>
    <d v="1899-12-30T14:40:00"/>
    <s v="Закрыта"/>
    <s v="Обычная"/>
    <s v="Отопление"/>
    <s v="в гостинной"/>
    <x v="3"/>
    <x v="143"/>
    <s v="79"/>
    <s v="3"/>
    <s v="12"/>
    <s v="79"/>
    <s v="Рубен"/>
    <s v="8 (985) 763-96-08"/>
    <m/>
    <s v="Оператор КЦ  (Оператор ЕДЦ)"/>
    <s v="телефон"/>
    <m/>
    <s v="20.02.2018 с 16:00 по 17:00"/>
    <s v="бесплатная"/>
    <m/>
    <m/>
    <m/>
    <s v="ООО &quot;УК Экологический фактор&quot;"/>
    <s v="Мастерский участок № 2 (Басманный)"/>
    <s v="20.02.2018 18:34"/>
    <s v="Заявка выполнена: монтаж   патрубка   на  радиатор  .течь   устранена"/>
    <m/>
    <m/>
    <m/>
    <m/>
    <m/>
    <m/>
    <m/>
    <m/>
    <m/>
    <m/>
    <m/>
    <m/>
    <x v="125"/>
    <d v="1899-12-30T03:54:00"/>
  </r>
  <r>
    <s v="09-004-003571/18М"/>
    <s v="ЦАО"/>
    <x v="1"/>
    <s v="ОДС № 4"/>
    <x v="1"/>
    <x v="37"/>
    <d v="1899-12-30T14:34:00"/>
    <s v="Отклонена"/>
    <s v="Обычная"/>
    <s v="Отопление"/>
    <s v="нет отопления во всей квартире полностью"/>
    <x v="6"/>
    <x v="144"/>
    <s v="17"/>
    <s v="1"/>
    <s v="5"/>
    <s v="17"/>
    <s v="Ирина Марковна"/>
    <s v="8 (499) 241-40-74"/>
    <m/>
    <s v="Оператор КЦ  (Оператор ЕДЦ)"/>
    <s v="телефон"/>
    <m/>
    <s v="20.02.2018 с 08:00 по 20:00"/>
    <s v="бесплатная"/>
    <m/>
    <m/>
    <m/>
    <s v="Завьялов Артем"/>
    <s v="Мастерский участок № 4 (Арбат)"/>
    <m/>
    <m/>
    <m/>
    <m/>
    <m/>
    <s v="20.02.2018 15:06"/>
    <s v="Множественное обращение по данной проблеме/дефекту"/>
    <s v="Серегина Марина Борисовна"/>
    <m/>
    <m/>
    <m/>
    <m/>
    <m/>
    <m/>
    <x v="126"/>
    <s v=""/>
  </r>
  <r>
    <s v="09-144-002548/18М"/>
    <s v="ЦАО"/>
    <x v="9"/>
    <s v="ОДС №1"/>
    <x v="15"/>
    <x v="37"/>
    <d v="1899-12-30T14:33:00"/>
    <s v="Отклонена"/>
    <s v="Обычная"/>
    <s v="Отопление"/>
    <s v="Желает поменять в квартире  стояки и приборы отопления. Просим ДС созвониться о возможности выполнения заявки"/>
    <x v="2"/>
    <x v="145"/>
    <s v="45"/>
    <s v="5"/>
    <s v="4"/>
    <s v="45к1033"/>
    <s v="Владислав"/>
    <s v="8 (916) 674-45-19"/>
    <m/>
    <s v="Оператор КЦ  (Оператор ЕДЦ)"/>
    <s v="телефон"/>
    <m/>
    <s v="20.02.2018 с 08:00 по 20:00"/>
    <s v="бесплатная / платная"/>
    <m/>
    <m/>
    <m/>
    <m/>
    <s v="Мастерский участок № 1 (Якиманка)"/>
    <m/>
    <m/>
    <m/>
    <m/>
    <m/>
    <s v="20.02.2018 15:29"/>
    <s v="Отсутствие фактов, бессодержательность"/>
    <s v="Щетинин Виталий"/>
    <m/>
    <m/>
    <m/>
    <m/>
    <m/>
    <m/>
    <x v="127"/>
    <s v=""/>
  </r>
  <r>
    <s v="09-007-013896/18М"/>
    <s v="ЦАО"/>
    <x v="4"/>
    <s v="ОДС №21"/>
    <x v="20"/>
    <x v="37"/>
    <d v="1899-12-30T14:22:00"/>
    <s v="Закрыта"/>
    <s v="Обычная"/>
    <s v="Отопление"/>
    <s v="Стояки горячие."/>
    <x v="1"/>
    <x v="146"/>
    <s v="62"/>
    <s v="2"/>
    <s v="6"/>
    <s v="62"/>
    <m/>
    <s v="8 (909) 163-18-11"/>
    <m/>
    <s v="Михайлова Е.Н. (Диспетчер ОДС)"/>
    <s v="личное обращение (окно)"/>
    <m/>
    <s v="20.02.2018 с 08:00 по 20:00"/>
    <s v="бесплатная"/>
    <m/>
    <m/>
    <m/>
    <s v="ООО &quot;ТРЭК&quot;"/>
    <s v="Мастерский участок № 2 (Басманный)"/>
    <s v="20.02.2018 15:27"/>
    <s v="Заявка выполнена: Батарея прогрелась."/>
    <m/>
    <m/>
    <m/>
    <m/>
    <m/>
    <m/>
    <m/>
    <m/>
    <m/>
    <m/>
    <m/>
    <m/>
    <x v="128"/>
    <d v="1899-12-30T01:05:00"/>
  </r>
  <r>
    <s v="09-100-015670/18М"/>
    <s v="ЦАО"/>
    <x v="2"/>
    <s v="ОДС № 5"/>
    <x v="2"/>
    <x v="37"/>
    <d v="1899-12-30T14:31:00"/>
    <s v="Закрыта"/>
    <s v="Обычная"/>
    <s v="Отопление"/>
    <s v="на кухне и маленькой комнате"/>
    <x v="6"/>
    <x v="147"/>
    <s v="5"/>
    <s v="1"/>
    <s v="2"/>
    <s v="в5"/>
    <s v="Татьяна"/>
    <s v="8 (499) 253-16-75"/>
    <m/>
    <s v="Оператор КЦ  (Оператор ЕДЦ)"/>
    <s v="телефон"/>
    <m/>
    <s v="20.02.2018 с 08:00 по 20:00"/>
    <s v="бесплатная"/>
    <m/>
    <m/>
    <m/>
    <s v="Уласкаев Николай Константинович"/>
    <s v="Мастерский участок № 3 (Пресненский)"/>
    <s v="20.02.2018 17:52"/>
    <s v="Заявка выполнена: Спуск воздуха, радиаторы прогрелись"/>
    <m/>
    <m/>
    <m/>
    <m/>
    <m/>
    <m/>
    <m/>
    <m/>
    <m/>
    <m/>
    <m/>
    <m/>
    <x v="129"/>
    <d v="1899-12-30T03:21:00"/>
  </r>
  <r>
    <s v="09-131-011482/18М"/>
    <s v="ЦАО"/>
    <x v="3"/>
    <s v="ОДС № 4"/>
    <x v="3"/>
    <x v="37"/>
    <d v="1899-12-30T13:56:00"/>
    <s v="Закрыта"/>
    <s v="Обычная"/>
    <s v="Отопление"/>
    <s v="В центральной комнате,холодно дома,холодная батарея и холодный стояк, Житель обращается повторно,Приходили мастера 2 недели назад,пообещали сделать и ушли, работы не выполнены."/>
    <x v="6"/>
    <x v="148"/>
    <s v="16"/>
    <s v="2"/>
    <s v="3"/>
    <s v="16"/>
    <s v="Анна"/>
    <s v="8 (905) 596-19-98"/>
    <m/>
    <s v="Оператор КЦ  (Оператор ЕДЦ)"/>
    <s v="телефон"/>
    <m/>
    <s v="20.02.2018 с 08:00 по 20:00"/>
    <s v="бесплатная"/>
    <m/>
    <m/>
    <m/>
    <s v="Серый А.Н"/>
    <s v="Мастерский участок № 2 (Хамовники)"/>
    <s v="20.02.2018 16:18"/>
    <s v="Заявка выполнена: Провоздушено. Радиаторы прогрелись"/>
    <m/>
    <m/>
    <m/>
    <m/>
    <m/>
    <m/>
    <m/>
    <m/>
    <m/>
    <m/>
    <m/>
    <m/>
    <x v="130"/>
    <d v="1899-12-30T02:22:00"/>
  </r>
  <r>
    <s v="09-007-013873/18М"/>
    <s v="ЦАО"/>
    <x v="4"/>
    <s v="ОДС №4"/>
    <x v="4"/>
    <x v="37"/>
    <d v="1899-12-30T13:23:00"/>
    <s v="Закрыта"/>
    <s v="Обычная"/>
    <s v="Отопление"/>
    <s v="во всей квартире батареи еле теплые"/>
    <x v="1"/>
    <x v="149"/>
    <s v="3"/>
    <s v="1"/>
    <s v="2"/>
    <s v="803"/>
    <m/>
    <s v="8 (495) 628-62-79"/>
    <m/>
    <s v="Оператор КЦ  (Оператор ЕДЦ)"/>
    <s v="телефон"/>
    <m/>
    <s v="20.02.2018 с 08:00 по 20:00"/>
    <s v="бесплатная"/>
    <m/>
    <m/>
    <m/>
    <s v="ООО УК &quot;Дом-Мастер&quot;"/>
    <s v="Мастерский участок № 1 (Басманный)"/>
    <s v="20.02.2018 17:52"/>
    <s v="Заявка выполнена: Отопление в норме."/>
    <m/>
    <m/>
    <m/>
    <m/>
    <m/>
    <m/>
    <m/>
    <m/>
    <m/>
    <m/>
    <m/>
    <m/>
    <x v="131"/>
    <d v="1899-12-30T04:29:00"/>
  </r>
  <r>
    <s v="09-052-005334/18М"/>
    <s v="ЦАО"/>
    <x v="8"/>
    <s v="ОДС № 6"/>
    <x v="13"/>
    <x v="37"/>
    <d v="1899-12-30T13:01:00"/>
    <s v="Закрыта"/>
    <s v="Обычная"/>
    <s v="Отопление"/>
    <m/>
    <x v="6"/>
    <x v="150"/>
    <s v="96"/>
    <s v="4"/>
    <s v="5"/>
    <s v="96к4743"/>
    <s v="Любовь"/>
    <s v="8 (963) 636-55-52"/>
    <m/>
    <s v="Оператор КЦ  (Оператор ЕДЦ)"/>
    <s v="телефон"/>
    <m/>
    <s v="20.02.2018 с 08:00 по 20:00"/>
    <s v="бесплатная"/>
    <m/>
    <m/>
    <m/>
    <s v="ПАО &quot;МОЭК&quot;"/>
    <s v="Мастерский участок № 4 (Красносельский)"/>
    <s v="20.02.2018 16:26"/>
    <s v="Заявка выполнена: Ц/о в доме восстановлено в 15.45 - произведена замена 1м тр-да на вводе в ЦТП,"/>
    <m/>
    <m/>
    <m/>
    <m/>
    <m/>
    <m/>
    <m/>
    <m/>
    <m/>
    <m/>
    <m/>
    <m/>
    <x v="132"/>
    <d v="1899-12-30T03:25:00"/>
  </r>
  <r>
    <s v="09-052-005331/18М"/>
    <s v="ЦАО"/>
    <x v="8"/>
    <s v="ОДС № 8"/>
    <x v="13"/>
    <x v="37"/>
    <d v="1899-12-30T12:49:00"/>
    <s v="Закрыта"/>
    <s v="Обычная"/>
    <s v="Отопление"/>
    <s v="во всей комнате"/>
    <x v="1"/>
    <x v="151"/>
    <s v="41"/>
    <s v="1"/>
    <s v="6"/>
    <s v="41"/>
    <s v="Елена"/>
    <s v="8 (916) 870-55-98"/>
    <m/>
    <s v="Оператор КЦ  (Оператор ЕДЦ)"/>
    <s v="телефон"/>
    <m/>
    <s v="20.02.2018 с 08:00 по 20:00"/>
    <s v="бесплатная"/>
    <m/>
    <m/>
    <m/>
    <s v="Марченко Владимир Алексеевич"/>
    <s v="Мастерский участок № 5 (Красносельский)"/>
    <s v="20.02.2018 13:49"/>
    <s v="Заявка выполнена: 13.41 на момент проверки температура ЦО соответствует температурному режиму"/>
    <m/>
    <m/>
    <m/>
    <m/>
    <m/>
    <m/>
    <m/>
    <m/>
    <m/>
    <m/>
    <m/>
    <m/>
    <x v="133"/>
    <d v="1899-12-30T01:00:00"/>
  </r>
  <r>
    <s v="09-052-005329/18М"/>
    <s v="ЦАО"/>
    <x v="8"/>
    <s v="ОДС № 2"/>
    <x v="13"/>
    <x v="37"/>
    <d v="1899-12-30T12:38:00"/>
    <s v="Закрыта"/>
    <s v="Обычная"/>
    <s v="Отопление"/>
    <s v="В одном соединении капает."/>
    <x v="3"/>
    <x v="152"/>
    <s v="11"/>
    <s v="1"/>
    <s v="8"/>
    <s v="2"/>
    <s v="Дмитрий"/>
    <s v="8 (915) 383-42-40"/>
    <m/>
    <s v="Оператор КЦ  (Оператор ЕДЦ)"/>
    <s v="телефон"/>
    <m/>
    <s v="20.02.2018 с 08:00 по 20:00"/>
    <s v="бесплатная"/>
    <m/>
    <m/>
    <m/>
    <s v="Потолов Валерий Алексеевич"/>
    <s v="Мастерский участок № 2 (Красносельский)"/>
    <s v="20.02.2018 17:02"/>
    <s v="Заявка выполнена: Установлен м/хомут.на соединении &quot;американка&quot; к верхней подводке радиатора. Течь устранена."/>
    <m/>
    <m/>
    <m/>
    <m/>
    <m/>
    <m/>
    <m/>
    <m/>
    <m/>
    <m/>
    <m/>
    <m/>
    <x v="134"/>
    <d v="1899-12-30T04:24:00"/>
  </r>
  <r>
    <s v="09-120-011606/18М"/>
    <s v="ЦАО"/>
    <x v="6"/>
    <s v="ОДС 4"/>
    <x v="7"/>
    <x v="37"/>
    <d v="1899-12-30T12:11:00"/>
    <s v="Закрыта"/>
    <s v="Аварийная ситуация"/>
    <s v="Отопление"/>
    <s v="Течет трасса ЦО в подвале."/>
    <x v="10"/>
    <x v="153"/>
    <m/>
    <s v="1"/>
    <m/>
    <m/>
    <m/>
    <s v="8 (903) 171-55-33"/>
    <m/>
    <s v="Сибукаева Э.Б. (Диспетчер ОДС)"/>
    <s v="личное обращение (окно)"/>
    <m/>
    <s v="20.02.2018 с 08:00 по 20:00"/>
    <s v="бесплатная"/>
    <m/>
    <m/>
    <m/>
    <s v="Эгизалиев Турсунбай Артыкбаевич"/>
    <s v="Мастерский участок 4 (Тверской)"/>
    <s v="21.02.2018 15:20"/>
    <s v="Заявка выполнена: Течёт трасса ЦО .Передано руководству МОЭКа."/>
    <m/>
    <m/>
    <m/>
    <m/>
    <m/>
    <m/>
    <m/>
    <m/>
    <m/>
    <m/>
    <m/>
    <m/>
    <x v="135"/>
    <d v="1899-12-31T03:09:00"/>
  </r>
  <r>
    <s v="09-131-011421/18М"/>
    <s v="ЦАО"/>
    <x v="3"/>
    <s v="ОДС № 3"/>
    <x v="3"/>
    <x v="37"/>
    <d v="1899-12-30T12:09:00"/>
    <s v="Закрыта"/>
    <s v="Обычная"/>
    <s v="Отопление"/>
    <s v="Заявка создана на основе 09-131-011035/18. 1 из трех батарей холодная"/>
    <x v="1"/>
    <x v="154"/>
    <s v="14"/>
    <s v="1"/>
    <s v="4"/>
    <s v="14"/>
    <s v="Тимур Георгиевич"/>
    <s v="8 (965) 359-82-91"/>
    <m/>
    <s v="Оператор КЦ  (Оператор ЕДЦ)"/>
    <s v="телефон"/>
    <m/>
    <s v="20.02.2018 с 08:00 по 20:00"/>
    <s v="бесплатная"/>
    <m/>
    <m/>
    <m/>
    <s v="Степанов Александр Викторович"/>
    <s v="Мастерский участок № 3 (Хамовники)"/>
    <s v="24.02.2018 18:01"/>
    <s v="Заявка выполнена: Заявитель на звонки не отвечает.Мастер выходил  по заявке, в квартире никого нет."/>
    <m/>
    <m/>
    <m/>
    <m/>
    <m/>
    <m/>
    <m/>
    <m/>
    <m/>
    <m/>
    <m/>
    <m/>
    <x v="136"/>
    <d v="1900-01-03T05:52:00"/>
  </r>
  <r>
    <s v="09-120-011603/18М"/>
    <s v="ЦАО"/>
    <x v="6"/>
    <s v="ОДС 7"/>
    <x v="7"/>
    <x v="37"/>
    <d v="1899-12-30T12:07:00"/>
    <s v="Закрыта"/>
    <s v="Обычная"/>
    <s v="Отопление"/>
    <s v="замена батареи"/>
    <x v="11"/>
    <x v="155"/>
    <s v="226"/>
    <s v="13"/>
    <s v="5"/>
    <s v="226"/>
    <s v="Олег"/>
    <s v="8 (903) 561-32-00"/>
    <m/>
    <s v="Оператор КЦ  (Оператор ЕДЦ)"/>
    <s v="телефон"/>
    <m/>
    <s v="20.02.2018 с 08:00 по 20:00"/>
    <s v="платная"/>
    <m/>
    <s v="Да"/>
    <s v="оплачено"/>
    <s v="Момунов Нурбек"/>
    <s v="Мастерский участок 7 (Тверской)"/>
    <s v="22.02.2018 09:01"/>
    <s v="Заявка выполнена: требуется отключение стаяка ц.о. при температуре от минус 5 и вниже град.отключение отопление запрещено.заявителям согласованно."/>
    <m/>
    <m/>
    <m/>
    <m/>
    <m/>
    <m/>
    <m/>
    <m/>
    <m/>
    <m/>
    <m/>
    <m/>
    <x v="137"/>
    <d v="1899-12-31T20:54:00"/>
  </r>
  <r>
    <s v="09-100-015556/18М"/>
    <s v="ЦАО"/>
    <x v="2"/>
    <s v="ОДС № 10"/>
    <x v="2"/>
    <x v="37"/>
    <d v="1899-12-30T11:45:00"/>
    <s v="Закрыта"/>
    <s v="Обычная"/>
    <s v="Отопление"/>
    <s v="в большой комнате под окном гудит батарея"/>
    <x v="0"/>
    <x v="156"/>
    <s v="43"/>
    <s v="3"/>
    <s v="1"/>
    <s v="43"/>
    <s v="Александр"/>
    <s v="8 (985) 367-54-48"/>
    <m/>
    <s v="Оператор КЦ  (Оператор ЕДЦ)"/>
    <s v="телефон"/>
    <m/>
    <s v="20.02.2018 с 08:00 по 20:00"/>
    <s v="бесплатная"/>
    <m/>
    <m/>
    <m/>
    <s v="Голубев Владимир Алексеевич"/>
    <s v="Мастерский участок № 8 (Пресненский)"/>
    <s v="20.02.2018 14:19"/>
    <s v="Заявка выполнена: перемотка перемотка контрогайки течь устранена цо в нормеконтрогайки течь устранена цо в норме"/>
    <m/>
    <m/>
    <m/>
    <m/>
    <m/>
    <m/>
    <s v="Хорошо"/>
    <s v="Претензий нет"/>
    <m/>
    <m/>
    <m/>
    <m/>
    <x v="138"/>
    <d v="1899-12-30T02:34:00"/>
  </r>
  <r>
    <s v="09-120-011587/18М"/>
    <s v="ЦАО"/>
    <x v="6"/>
    <s v="ОДС 7"/>
    <x v="7"/>
    <x v="37"/>
    <d v="1899-12-30T11:42:00"/>
    <s v="Закрыта"/>
    <s v="Обычная"/>
    <s v="Отопление"/>
    <s v="начиная с 7 числа нету тепла."/>
    <x v="1"/>
    <x v="157"/>
    <s v="53"/>
    <s v="2"/>
    <s v="5"/>
    <s v="53"/>
    <s v="Владимир"/>
    <s v="8 (905) 500-75-82"/>
    <m/>
    <s v="Оператор КЦ  (Оператор ЕДЦ)"/>
    <s v="телефон"/>
    <m/>
    <s v="20.02.2018 с 08:00 по 20:00"/>
    <s v="бесплатная"/>
    <m/>
    <m/>
    <m/>
    <s v="Саттаров Ильяз"/>
    <s v="Мастерский участок 7 (Тверской)"/>
    <s v="20.02.2018 16:35"/>
    <s v="Заявка выполнена: Спуск воздуха с системы ЦО,восстановлено"/>
    <m/>
    <m/>
    <m/>
    <m/>
    <m/>
    <m/>
    <m/>
    <m/>
    <m/>
    <m/>
    <m/>
    <m/>
    <x v="139"/>
    <d v="1899-12-30T04:53:00"/>
  </r>
  <r>
    <s v="09-004-003533/18М"/>
    <s v="ЦАО"/>
    <x v="1"/>
    <s v="ОДС № 2"/>
    <x v="1"/>
    <x v="37"/>
    <d v="1899-12-30T11:18:00"/>
    <s v="Закрыта"/>
    <s v="Обычная"/>
    <s v="Отопление"/>
    <s v="необходимо спустить воздух в стояке отопления"/>
    <x v="6"/>
    <x v="158"/>
    <m/>
    <s v="1"/>
    <s v="6"/>
    <m/>
    <s v="Андрей"/>
    <s v="8 (495) 690-19-09"/>
    <m/>
    <s v="Оператор КЦ  (Оператор ЕДЦ)"/>
    <s v="телефон"/>
    <m/>
    <s v="20.02.2018 с 08:00 по 20:00"/>
    <s v="бесплатная"/>
    <m/>
    <m/>
    <m/>
    <s v="Присакарь Михаил"/>
    <s v="Мастерский участок № 2 (Арбат)"/>
    <s v="20.02.2018 15:36"/>
    <s v="Заявка выполнена: Отобран воздух из системы Ц/О, Ц/О восстановлено в 15:00. Инф-я заявителя."/>
    <m/>
    <m/>
    <m/>
    <m/>
    <m/>
    <m/>
    <m/>
    <m/>
    <m/>
    <m/>
    <m/>
    <m/>
    <x v="140"/>
    <d v="1899-12-30T04:18:00"/>
  </r>
  <r>
    <s v="09-120-011571/18М"/>
    <s v="ЦАО"/>
    <x v="6"/>
    <s v="ОДС 1"/>
    <x v="7"/>
    <x v="37"/>
    <d v="1899-12-30T11:09:00"/>
    <s v="Закрыта"/>
    <s v="Обычная"/>
    <s v="Отопление"/>
    <s v="Симпл Смайл- стоматологическая клиника. Частично отсутствует отопление в поликлинике. Нет отопления в одном кабинете."/>
    <x v="6"/>
    <x v="159"/>
    <m/>
    <m/>
    <s v="1"/>
    <s v="неизвестен"/>
    <s v="Александра"/>
    <s v="8 (499) 251-43-79"/>
    <m/>
    <s v="Оператор КЦ  (Оператор ЕДЦ)"/>
    <s v="телефон"/>
    <m/>
    <s v="20.02.2018 с 08:00 по 20:00"/>
    <s v="бесплатная"/>
    <m/>
    <m/>
    <m/>
    <s v="Арапов Асилбек"/>
    <s v="Мастерский участок 1 (Тверской)"/>
    <s v="21.02.2018 20:14"/>
    <s v="Заявка выполнена: спущен воздух ц/о восстановлено"/>
    <m/>
    <m/>
    <m/>
    <m/>
    <m/>
    <m/>
    <m/>
    <m/>
    <m/>
    <m/>
    <m/>
    <m/>
    <x v="141"/>
    <d v="1899-12-31T09:05:00"/>
  </r>
  <r>
    <s v="09-119-014037/18М"/>
    <s v="ЦАО"/>
    <x v="0"/>
    <s v="ОДС № 5/2"/>
    <x v="0"/>
    <x v="37"/>
    <d v="1899-12-30T11:01:00"/>
    <s v="Закрыта"/>
    <s v="Аварийная ситуация"/>
    <s v="Отопление"/>
    <s v="в подъезде на 13 этаже в тех помещении"/>
    <x v="5"/>
    <x v="160"/>
    <s v="97"/>
    <s v="1"/>
    <s v="13"/>
    <s v="97"/>
    <s v="Марина"/>
    <s v="8 (903) 506-73-66"/>
    <m/>
    <s v="Оператор КЦ  (Оператор ЕДЦ)"/>
    <s v="телефон"/>
    <m/>
    <s v="20.02.2018 с 08:00 по 20:00"/>
    <s v="бесплатная"/>
    <m/>
    <m/>
    <m/>
    <s v="Алексеев Геннадий Николаевич"/>
    <s v="Мастерский участок № 5 (Таганский)"/>
    <s v="22.02.2018 11:09"/>
    <s v="Заявка выполнена: Произведена замена участка трубы диаметром 100 на гвс"/>
    <m/>
    <m/>
    <m/>
    <m/>
    <m/>
    <m/>
    <m/>
    <m/>
    <m/>
    <m/>
    <m/>
    <m/>
    <x v="142"/>
    <d v="1900-01-01T00:08:00"/>
  </r>
  <r>
    <s v="09-007-013798/18М"/>
    <s v="ЦАО"/>
    <x v="4"/>
    <s v="ОДС №19"/>
    <x v="4"/>
    <x v="37"/>
    <d v="1899-12-30T10:59:00"/>
    <s v="Закрыта"/>
    <s v="Обычная"/>
    <s v="Отопление"/>
    <s v="необходимо включить отопление в квартире холодно"/>
    <x v="6"/>
    <x v="161"/>
    <s v="1"/>
    <s v="2"/>
    <s v="2"/>
    <s v="247 одновременно"/>
    <s v="Александр"/>
    <s v="8 (495) 916-23-75"/>
    <m/>
    <s v="Оператор КЦ  (Оператор ЕДЦ)"/>
    <s v="телефон"/>
    <m/>
    <s v="20.02.2018 с 08:00 по 20:00"/>
    <s v="бесплатная"/>
    <m/>
    <m/>
    <m/>
    <s v="ПАО &quot;МОЭК&quot;"/>
    <s v="Мастерский участок № 1 (Басманный)"/>
    <s v="20.02.2018 17:05"/>
    <s v="Заявка выполнена: Регулировка системы отопления. Батареи прогрелись. 20.02.2018 12:14:02"/>
    <m/>
    <m/>
    <m/>
    <m/>
    <m/>
    <m/>
    <m/>
    <m/>
    <m/>
    <m/>
    <m/>
    <m/>
    <x v="143"/>
    <d v="1899-12-30T06:06:00"/>
  </r>
  <r>
    <s v="09-120-011565/18М"/>
    <s v="ЦАО"/>
    <x v="6"/>
    <s v="ОДС 4"/>
    <x v="7"/>
    <x v="37"/>
    <d v="1899-12-30T10:56:00"/>
    <s v="Закрыта"/>
    <s v="Обычная"/>
    <s v="Отопление"/>
    <s v="Между 1 и 2 эт. в подъезде капает с батареи. Неоднократное обращение. Просьба разобраться в ситуации."/>
    <x v="3"/>
    <x v="162"/>
    <s v="13"/>
    <s v="2"/>
    <s v="2"/>
    <s v="неизвестен"/>
    <s v="Аня"/>
    <s v="8 (903) 969-64-05"/>
    <m/>
    <s v="Оператор КЦ  (Оператор ЕДЦ)"/>
    <s v="телефон"/>
    <m/>
    <s v="20.02.2018 с 08:00 по 20:00"/>
    <s v="бесплатная"/>
    <m/>
    <m/>
    <m/>
    <s v="Бекташев Мурат Алимжанович"/>
    <s v="Мастерский участок 4 (Тверской)"/>
    <s v="20.02.2018 17:31"/>
    <s v="Заявка выполнена: Перемотка льна под контрагайке"/>
    <m/>
    <m/>
    <m/>
    <m/>
    <m/>
    <m/>
    <m/>
    <m/>
    <m/>
    <m/>
    <m/>
    <m/>
    <x v="144"/>
    <d v="1899-12-30T06:35:00"/>
  </r>
  <r>
    <s v="09-100-015520/18М"/>
    <s v="ЦАО"/>
    <x v="2"/>
    <s v="ОДС № 4"/>
    <x v="2"/>
    <x v="37"/>
    <d v="1899-12-30T10:44:00"/>
    <s v="Отклонена"/>
    <s v="Обычная"/>
    <s v="Отопление"/>
    <m/>
    <x v="9"/>
    <x v="163"/>
    <m/>
    <m/>
    <m/>
    <s v="неизвестен"/>
    <s v="Александра"/>
    <s v="8 (964) 560-15-01"/>
    <m/>
    <s v="Оператор КЦ  (Оператор ЕДЦ)"/>
    <s v="телефон"/>
    <m/>
    <s v="20.02.2018 с 08:00 по 20:00"/>
    <s v="бесплатная / платная"/>
    <m/>
    <m/>
    <m/>
    <m/>
    <s v="Мастерский участок № 1 (Пресненский)"/>
    <m/>
    <m/>
    <m/>
    <m/>
    <m/>
    <s v="20.02.2018 11:15"/>
    <s v="По данному типу работ услуги не оказываются"/>
    <s v="Овсянникова Анастасия Валерьевна"/>
    <m/>
    <m/>
    <m/>
    <m/>
    <m/>
    <m/>
    <x v="145"/>
    <s v=""/>
  </r>
  <r>
    <s v="09-072-006847/18М"/>
    <s v="ЦАО"/>
    <x v="5"/>
    <s v="ОДС № 3"/>
    <x v="6"/>
    <x v="37"/>
    <d v="1899-12-30T10:41:00"/>
    <s v="Отменена"/>
    <s v="Обычная"/>
    <s v="Отопление"/>
    <s v="Шум, гул, вибрация в системе отопления"/>
    <x v="0"/>
    <x v="164"/>
    <s v="5"/>
    <s v="1"/>
    <s v="3"/>
    <s v="реш1234"/>
    <s v="Антон"/>
    <s v="8 (916) 153-12-18"/>
    <s v="8 (925) 314-54-33"/>
    <s v="Оператор КЦ  (Оператор ЕДЦ)"/>
    <s v="телефон"/>
    <m/>
    <s v="20.02.2018 с 08:00 по 20:00"/>
    <s v="бесплатная"/>
    <m/>
    <m/>
    <m/>
    <s v="Хабибулин Олег Львович"/>
    <s v="Мастерский участок № 1 (Мещанский)"/>
    <m/>
    <m/>
    <s v="20.02.2018 13:57"/>
    <s v="Заявитель отказался от услуг без объяснения причин"/>
    <s v="Муслимов Нестан Муслимович"/>
    <m/>
    <m/>
    <m/>
    <m/>
    <m/>
    <m/>
    <m/>
    <m/>
    <m/>
    <x v="11"/>
    <m/>
  </r>
  <r>
    <s v="09-100-015507/18М"/>
    <s v="ЦАО"/>
    <x v="2"/>
    <s v="ОДС № 17"/>
    <x v="18"/>
    <x v="37"/>
    <d v="1899-12-30T10:32:00"/>
    <s v="Закрыта"/>
    <s v="Обычная"/>
    <s v="Отопление"/>
    <s v="по всей квартире ели теплые батареи"/>
    <x v="1"/>
    <x v="165"/>
    <s v="14"/>
    <s v="1"/>
    <s v="4"/>
    <s v="14к5542"/>
    <s v="Елена Викторовна"/>
    <s v="8 (495) 707-20-66"/>
    <m/>
    <s v="Оператор КЦ  (Оператор ЕДЦ)"/>
    <s v="телефон"/>
    <m/>
    <s v="20.02.2018 с 08:00 по 20:00"/>
    <s v="бесплатная"/>
    <m/>
    <m/>
    <m/>
    <s v="ООО УК-10 Пресненского района"/>
    <s v="Мастерский участок № 10 (Пресненский)"/>
    <s v="20.02.2018 19:50"/>
    <s v="Заявка выполнена: Регулировка ц/0,в т/узле. Прибавили температуру"/>
    <m/>
    <m/>
    <m/>
    <m/>
    <m/>
    <m/>
    <m/>
    <m/>
    <m/>
    <m/>
    <m/>
    <m/>
    <x v="146"/>
    <d v="1899-12-30T09:18:00"/>
  </r>
  <r>
    <s v="09-036-005651/18М"/>
    <s v="ЦАО"/>
    <x v="7"/>
    <s v="ОДС № 2"/>
    <x v="11"/>
    <x v="37"/>
    <d v="1899-12-30T09:47:00"/>
    <s v="Закрыта"/>
    <s v="Обычная"/>
    <s v="Отопление"/>
    <m/>
    <x v="6"/>
    <x v="166"/>
    <m/>
    <s v="3а"/>
    <s v="2"/>
    <s v="консьерж"/>
    <s v="Ирина"/>
    <s v="8 (495) 959-37-17"/>
    <m/>
    <s v="Оператор КЦ  (Оператор ЕДЦ)"/>
    <s v="телефон"/>
    <m/>
    <s v="20.02.2018 с 10:00 по 12:00"/>
    <s v="бесплатная"/>
    <m/>
    <m/>
    <m/>
    <s v="Галко Вадим Петрович"/>
    <s v="Мастерский участок № 2, 3 (Замоскворечье)"/>
    <s v="20.02.2018 15:32"/>
    <s v="Заявка выполнена: обработаны воздушки, ц/о в норме."/>
    <m/>
    <m/>
    <m/>
    <m/>
    <m/>
    <m/>
    <m/>
    <m/>
    <m/>
    <m/>
    <m/>
    <m/>
    <x v="147"/>
    <d v="1899-12-30T05:45:00"/>
  </r>
  <r>
    <s v="09-100-015456/18М"/>
    <s v="ЦАО"/>
    <x v="2"/>
    <s v="ОДС № 15"/>
    <x v="2"/>
    <x v="37"/>
    <d v="1899-12-30T09:27:00"/>
    <s v="Закрыта"/>
    <s v="Обычная"/>
    <s v="Отопление"/>
    <s v="одна батарея"/>
    <x v="1"/>
    <x v="167"/>
    <s v="16"/>
    <s v="1"/>
    <s v="6"/>
    <s v="консьерж"/>
    <s v="Ирина"/>
    <s v="8 (903) 762-43-08"/>
    <m/>
    <s v="Оператор КЦ  (Оператор ЕДЦ)"/>
    <s v="телефон"/>
    <m/>
    <s v="20.02.2018 с 08:00 по 20:00"/>
    <s v="бесплатная"/>
    <m/>
    <m/>
    <m/>
    <s v="Ромашевский Станислав Игоревич"/>
    <s v="Мастерский участок № 6 (Пресненский)"/>
    <s v="20.02.2018 16:19"/>
    <s v="Заявка выполнена: при проверки батарея в норме"/>
    <m/>
    <m/>
    <m/>
    <m/>
    <m/>
    <m/>
    <m/>
    <m/>
    <m/>
    <m/>
    <m/>
    <m/>
    <x v="148"/>
    <d v="1899-12-30T06:52:00"/>
  </r>
  <r>
    <s v="09-100-015453/18М"/>
    <s v="ЦАО"/>
    <x v="2"/>
    <s v="ОДС № 1"/>
    <x v="2"/>
    <x v="37"/>
    <d v="1899-12-30T09:16:00"/>
    <s v="Закрыта"/>
    <s v="Обычная"/>
    <s v="Отопление"/>
    <s v="в маленькой комнате нет отопления"/>
    <x v="6"/>
    <x v="168"/>
    <s v="18"/>
    <s v="3"/>
    <s v="3"/>
    <s v="неизвестен"/>
    <m/>
    <s v="8 (499) 254-51-15"/>
    <m/>
    <s v="Оператор КЦ  (Оператор ЕДЦ)"/>
    <s v="телефон"/>
    <m/>
    <s v="20.02.2018 с 08:00 по 20:00"/>
    <s v="бесплатная"/>
    <m/>
    <m/>
    <m/>
    <s v="Гуляш Владимир Владимирович"/>
    <s v="Мастерский участок № 1 (Пресненский)"/>
    <s v="24.02.2018 17:34"/>
    <s v="Заявка выполнена: Заявка выполнена.спуск воздуха.цо в норме."/>
    <m/>
    <m/>
    <m/>
    <m/>
    <m/>
    <m/>
    <m/>
    <m/>
    <m/>
    <m/>
    <m/>
    <m/>
    <x v="149"/>
    <d v="1900-01-03T08:18:00"/>
  </r>
  <r>
    <s v="09-100-015449/18М"/>
    <s v="ЦАО"/>
    <x v="2"/>
    <s v="ОДС № 11"/>
    <x v="2"/>
    <x v="37"/>
    <d v="1899-12-30T09:14:00"/>
    <s v="Закрыта"/>
    <s v="Аварийная ситуация"/>
    <s v="Отопление"/>
    <s v="потекла  батарея   1  этаж  жилого  дома  Архив трудовых отношений"/>
    <x v="5"/>
    <x v="169"/>
    <m/>
    <s v="4"/>
    <m/>
    <s v="неизвестен"/>
    <s v="Людмила Александровна"/>
    <s v="8 (499) 256-98-02"/>
    <m/>
    <s v="Оператор КЦ  (Оператор ЕДЦ)"/>
    <s v="телефон"/>
    <m/>
    <s v="20.02.2018 с 08:00 по 20:00"/>
    <s v="бесплатная"/>
    <m/>
    <m/>
    <m/>
    <s v="Жидков Сергей"/>
    <s v="Мастерский участок № 4 (Пресненский)"/>
    <s v="20.02.2018 12:19"/>
    <s v="Заявка выполнена: перемотал контрагайку на подводке радиатора ЦО. течь прекратилась"/>
    <m/>
    <m/>
    <m/>
    <m/>
    <m/>
    <m/>
    <m/>
    <m/>
    <m/>
    <m/>
    <m/>
    <m/>
    <x v="150"/>
    <d v="1899-12-30T03:05:00"/>
  </r>
  <r>
    <s v="09-100-015438/18М"/>
    <s v="ЦАО"/>
    <x v="2"/>
    <s v="ОДС № 6"/>
    <x v="10"/>
    <x v="37"/>
    <d v="1899-12-30T08:45:00"/>
    <s v="Закрыта"/>
    <s v="Обычная"/>
    <s v="Отопление"/>
    <s v="чуть теплые батареи, остывают"/>
    <x v="1"/>
    <x v="170"/>
    <s v="12"/>
    <s v="1"/>
    <s v="4"/>
    <s v="12"/>
    <m/>
    <s v="8 (985) 419-50-57"/>
    <m/>
    <s v="Оператор КЦ  (Оператор ЕДЦ)"/>
    <s v="телефон"/>
    <m/>
    <s v="20.02.2018 с 08:00 по 20:00"/>
    <s v="бесплатная"/>
    <m/>
    <m/>
    <m/>
    <s v="УК Пресненский Район"/>
    <s v="Мастерский участок № 9 (Пресненский)"/>
    <s v="21.02.2018 16:58"/>
    <s v="Заявка выполнена: ц\о в норме"/>
    <m/>
    <m/>
    <m/>
    <m/>
    <m/>
    <m/>
    <m/>
    <m/>
    <m/>
    <m/>
    <m/>
    <m/>
    <x v="151"/>
    <d v="1899-12-31T08:13:00"/>
  </r>
  <r>
    <s v="09-131-011318/18М"/>
    <s v="ЦАО"/>
    <x v="3"/>
    <s v="ОДС № 5"/>
    <x v="3"/>
    <x v="37"/>
    <d v="1899-12-30T08:30:00"/>
    <s v="Закрыта"/>
    <s v="Обычная"/>
    <s v="Отопление"/>
    <s v="течь в спальне"/>
    <x v="3"/>
    <x v="171"/>
    <s v="16"/>
    <s v="1"/>
    <s v="3"/>
    <s v="16в9779"/>
    <s v="Екатерина"/>
    <s v="8 (985) 920-49-53"/>
    <m/>
    <s v="Оператор КЦ  (Оператор ЕДЦ)"/>
    <s v="телефон"/>
    <m/>
    <s v="20.02.2018 с 08:00 по 20:00"/>
    <s v="бесплатная"/>
    <m/>
    <m/>
    <m/>
    <s v="Ковалев Евгений Сергеевич"/>
    <s v="Мастерский участок № 2 (Хамовники)"/>
    <s v="20.02.2018 12:04"/>
    <s v="Заявка выполнена: Произведен ремонт регулятора, на радиаторе отопления. Течь устранена."/>
    <m/>
    <m/>
    <m/>
    <m/>
    <m/>
    <m/>
    <m/>
    <m/>
    <m/>
    <m/>
    <m/>
    <m/>
    <x v="152"/>
    <d v="1899-12-30T03:34:00"/>
  </r>
  <r>
    <s v="09-144-002509/18М"/>
    <s v="ЦАО"/>
    <x v="9"/>
    <s v="ОДС № 3"/>
    <x v="15"/>
    <x v="37"/>
    <d v="1899-12-30T08:28:00"/>
    <s v="Закрыта"/>
    <s v="Обычная"/>
    <s v="Отопление"/>
    <m/>
    <x v="1"/>
    <x v="172"/>
    <s v="98"/>
    <s v="1"/>
    <s v="13"/>
    <s v="98"/>
    <s v="Мария Ивановна"/>
    <s v="8 (916) 834-88-14"/>
    <m/>
    <s v="Оператор КЦ  (Оператор ЕДЦ)"/>
    <s v="телефон"/>
    <m/>
    <s v="20.02.2018 с 08:00 по 20:00"/>
    <s v="бесплатная"/>
    <m/>
    <m/>
    <m/>
    <s v="Юрманов Сергей Александрович"/>
    <s v="Мастерский участок № 1 (Якиманка)"/>
    <s v="20.02.2018 13:19"/>
    <s v="Заявка выполнена: спустил воздух с радиатора ц. о прогрелось"/>
    <m/>
    <m/>
    <m/>
    <m/>
    <m/>
    <m/>
    <m/>
    <m/>
    <m/>
    <m/>
    <m/>
    <m/>
    <x v="153"/>
    <d v="1899-12-30T04:51:00"/>
  </r>
  <r>
    <s v="09-131-011306/18М"/>
    <s v="ЦАО"/>
    <x v="3"/>
    <s v="ОДС № 3"/>
    <x v="3"/>
    <x v="37"/>
    <d v="1899-12-30T07:05:00"/>
    <s v="Закрыта"/>
    <s v="Аварийная ситуация"/>
    <s v="Отопление"/>
    <s v="просьба срочно направить мастера."/>
    <x v="10"/>
    <x v="173"/>
    <s v="51"/>
    <s v="3"/>
    <s v="4"/>
    <s v="351"/>
    <s v="Валентина Васильевна"/>
    <s v="8 (495) 637-41-76"/>
    <m/>
    <s v="Оператор КЦ  (Оператор ЕДЦ)"/>
    <s v="телефон"/>
    <m/>
    <s v="20.02.2018 с 08:00 по 20:00"/>
    <s v="бесплатная"/>
    <m/>
    <m/>
    <m/>
    <s v="Аварийная служба (Хамовники)"/>
    <s v="Мастерский участок № 3 (Хамовники)"/>
    <s v="20.02.2018 11:13"/>
    <s v="Заявка выполнена: На подводке к радиатору установлен хомут.Течь устранена."/>
    <m/>
    <m/>
    <m/>
    <m/>
    <m/>
    <m/>
    <m/>
    <m/>
    <m/>
    <m/>
    <m/>
    <m/>
    <x v="154"/>
    <d v="1899-12-30T04:08:00"/>
  </r>
  <r>
    <s v="09-100-015404/18М"/>
    <s v="ЦАО"/>
    <x v="2"/>
    <s v="ОДС № 8"/>
    <x v="2"/>
    <x v="37"/>
    <d v="1899-12-30T06:53:00"/>
    <s v="Закрыта"/>
    <s v="Аварийная ситуация"/>
    <s v="Отопление"/>
    <s v="во двор заезжать не надо, подъезд со Красной Пресни, серая железная дверь между магазинами Эконика и Проф.косметика со слов заявителя"/>
    <x v="5"/>
    <x v="174"/>
    <s v="25"/>
    <s v="2"/>
    <s v="2"/>
    <s v="25к2996"/>
    <s v="Людмила"/>
    <s v="8 (925) 999-27-35"/>
    <m/>
    <s v="Оператор КЦ  (Оператор ЕДЦ)"/>
    <s v="телефон"/>
    <m/>
    <s v="20.02.2018 с 08:00 по 20:00"/>
    <s v="бесплатная"/>
    <m/>
    <m/>
    <m/>
    <s v="Аварийная служба (Пресненский)"/>
    <s v="Мастерский участок № 2 (Пресненский)"/>
    <s v="20.02.2018 18:52"/>
    <s v="Заявка выполнена: замена сгона на цо , течь устранили"/>
    <m/>
    <m/>
    <m/>
    <m/>
    <m/>
    <m/>
    <m/>
    <m/>
    <m/>
    <m/>
    <m/>
    <m/>
    <x v="155"/>
    <d v="1899-12-30T11:59:00"/>
  </r>
  <r>
    <s v="09-007-013681/18М"/>
    <s v="ЦАО"/>
    <x v="4"/>
    <s v="ОДС №8"/>
    <x v="16"/>
    <x v="37"/>
    <d v="1899-12-30T06:53:00"/>
    <s v="Закрыта"/>
    <s v="Обычная"/>
    <s v="Отопление"/>
    <m/>
    <x v="6"/>
    <x v="175"/>
    <s v="194"/>
    <s v="9"/>
    <m/>
    <s v="194"/>
    <s v="Наталья Михайловна"/>
    <s v="8 (915) 347-59-69"/>
    <m/>
    <s v="Оператор КЦ  (Оператор ЕДЦ)"/>
    <s v="телефон"/>
    <m/>
    <s v="20.02.2018 с 08:00 по 20:00"/>
    <s v="бесплатная"/>
    <m/>
    <m/>
    <m/>
    <s v="Джаамбаев Эрмомат"/>
    <s v="Мастерский участок № 2 (Басманный)"/>
    <s v="20.02.2018 10:17"/>
    <s v="Заявка выполнена: включены насосы в ЦТП .Отопление дано."/>
    <m/>
    <m/>
    <m/>
    <m/>
    <m/>
    <m/>
    <m/>
    <m/>
    <m/>
    <m/>
    <m/>
    <m/>
    <x v="155"/>
    <d v="1899-12-30T03:24:00"/>
  </r>
  <r>
    <s v="09-052-005261/18М"/>
    <s v="ЦАО"/>
    <x v="8"/>
    <s v="ОДС № 8"/>
    <x v="13"/>
    <x v="37"/>
    <d v="1899-12-30T01:19:00"/>
    <s v="Закрыта"/>
    <s v="Обычная"/>
    <s v="Отопление"/>
    <s v="слишком горячие батареи,просьба вызвать аварийную службу"/>
    <x v="2"/>
    <x v="176"/>
    <s v="23"/>
    <s v="1"/>
    <s v="5"/>
    <s v="23"/>
    <s v="Елена"/>
    <s v="8 (499) 264-71-58"/>
    <m/>
    <s v="Оператор КЦ  (Оператор ЕДЦ)"/>
    <s v="телефон"/>
    <s v="по индивидуальному вопросу"/>
    <s v="20.02.2018 с 08:00 по 20:00"/>
    <s v="бесплатная"/>
    <m/>
    <m/>
    <m/>
    <s v="ПАО &quot;МОЭК&quot;"/>
    <s v="Мастерский участок № 5 (Красносельский)"/>
    <s v="24.02.2018 15:08"/>
    <s v="Заявка выполнена: Со слов диспетчера МОЭК Воронцова температура ЦО соответствует температурному режиму."/>
    <m/>
    <m/>
    <m/>
    <m/>
    <m/>
    <m/>
    <m/>
    <m/>
    <m/>
    <m/>
    <m/>
    <m/>
    <x v="156"/>
    <d v="1900-01-03T13:49:00"/>
  </r>
  <r>
    <s v="09-119-013931/18М"/>
    <s v="ЦАО"/>
    <x v="0"/>
    <s v="ОДС № 6"/>
    <x v="0"/>
    <x v="37"/>
    <d v="1899-12-30T00:32:00"/>
    <s v="Закрыта"/>
    <s v="Обычная"/>
    <s v="Отопление"/>
    <s v="Житель просит не заходть к нему, проблема в подвале"/>
    <x v="6"/>
    <x v="177"/>
    <s v="117"/>
    <s v="1"/>
    <s v="5"/>
    <s v="117"/>
    <m/>
    <s v="8 (926) 328-69-48"/>
    <m/>
    <s v="Оператор КЦ  (Оператор ЕДЦ)"/>
    <s v="телефон"/>
    <m/>
    <s v="20.02.2018 с 08:00 по 20:00"/>
    <s v="бесплатная"/>
    <m/>
    <m/>
    <m/>
    <s v="Хатамов Исмоил Рашидович"/>
    <s v="Мастерский участок № 6 (Таганский)"/>
    <s v="20.02.2018 18:05"/>
    <s v="Заявка выполнена: разваздушен стояки цо"/>
    <m/>
    <m/>
    <m/>
    <m/>
    <m/>
    <m/>
    <m/>
    <m/>
    <m/>
    <m/>
    <m/>
    <m/>
    <x v="157"/>
    <d v="1899-12-30T17:33:00"/>
  </r>
  <r>
    <s v="09-072-007029/18М"/>
    <s v="ЦАО"/>
    <x v="5"/>
    <s v="ОДС № 3"/>
    <x v="6"/>
    <x v="38"/>
    <d v="1899-12-30T08:07:00"/>
    <s v="В работе"/>
    <s v="Обычная"/>
    <s v="Отопление"/>
    <s v="на кухне"/>
    <x v="1"/>
    <x v="178"/>
    <s v="45"/>
    <s v="2"/>
    <s v="5"/>
    <s v="45"/>
    <s v="Антон"/>
    <s v="8 (495) 608-75-09"/>
    <m/>
    <s v="Оператор КЦ  (Оператор ЕДЦ)"/>
    <s v="телефон"/>
    <m/>
    <s v="21.02.2018 с 08:00 по 20:00"/>
    <s v="бесплатная"/>
    <m/>
    <m/>
    <m/>
    <s v="Доу-Гуан-Хун Алексей Доучаоганович"/>
    <s v="Мастерский участок № 1 (Мещанский)"/>
    <m/>
    <s v="Заявка выполнена: наладка системы цо, спуск воздуха со стояка, цо в норме"/>
    <m/>
    <m/>
    <m/>
    <m/>
    <m/>
    <m/>
    <m/>
    <m/>
    <m/>
    <m/>
    <m/>
    <m/>
    <x v="11"/>
    <m/>
  </r>
  <r>
    <s v="09-004-003648/18М"/>
    <s v="ЦАО"/>
    <x v="1"/>
    <s v="ОДС № 3"/>
    <x v="1"/>
    <x v="38"/>
    <d v="1899-12-30T12:09:00"/>
    <s v="В работе"/>
    <s v="Обычная"/>
    <s v="Отопление"/>
    <s v="отключен стояк,нет отопления в ванной комнате."/>
    <x v="6"/>
    <x v="179"/>
    <s v="7"/>
    <s v="2"/>
    <s v="2"/>
    <s v="7"/>
    <s v="Маргарита"/>
    <s v="8 (903) 105-65-96"/>
    <m/>
    <s v="Оператор КЦ  (Оператор ЕДЦ)"/>
    <s v="телефон"/>
    <m/>
    <s v="21.02.2018 с 08:00 по 20:00"/>
    <s v="бесплатная"/>
    <m/>
    <m/>
    <m/>
    <s v="Аланов Сайдулло"/>
    <s v="Мастерский участок № 3 (Арбат)"/>
    <m/>
    <m/>
    <m/>
    <m/>
    <m/>
    <m/>
    <m/>
    <m/>
    <m/>
    <m/>
    <m/>
    <m/>
    <m/>
    <m/>
    <x v="158"/>
    <s v=""/>
  </r>
  <r>
    <s v="09-120-012060/18М"/>
    <s v="ЦАО"/>
    <x v="6"/>
    <s v="ОДС 10"/>
    <x v="7"/>
    <x v="38"/>
    <d v="1899-12-30T21:11:00"/>
    <s v="В работе"/>
    <s v="Обычная"/>
    <s v="Отопление"/>
    <s v="отрезали батареи и не поставили назад. холодно"/>
    <x v="2"/>
    <x v="180"/>
    <m/>
    <s v="3"/>
    <s v="1"/>
    <s v="неизвестен"/>
    <s v="Юрий"/>
    <s v="8 (903) 109-49-91"/>
    <m/>
    <s v="Оператор КЦ  (Оператор ЕДЦ)"/>
    <s v="телефон"/>
    <m/>
    <s v="21.02.2018 с 08:00 по 20:00"/>
    <s v="бесплатная / платная"/>
    <m/>
    <m/>
    <m/>
    <s v="Молчанов Николай"/>
    <s v="Мастерский участок 10 (Тверской)"/>
    <m/>
    <m/>
    <m/>
    <m/>
    <m/>
    <m/>
    <m/>
    <m/>
    <m/>
    <m/>
    <m/>
    <m/>
    <m/>
    <m/>
    <x v="159"/>
    <s v=""/>
  </r>
  <r>
    <s v="09-120-011886/18М"/>
    <s v="ЦАО"/>
    <x v="6"/>
    <s v="ОДС 4"/>
    <x v="7"/>
    <x v="38"/>
    <d v="1899-12-30T11:53:00"/>
    <s v="В работе"/>
    <s v="Обычная"/>
    <s v="Отопление"/>
    <s v="Со слов заявителя:Отключали батареи,не было тепла,возможно завоздушивание .Батареи в ванной горячие,в комнате холодные."/>
    <x v="1"/>
    <x v="181"/>
    <s v="4"/>
    <s v="1"/>
    <s v="1"/>
    <s v="4"/>
    <s v="Валентина Викторовна"/>
    <s v="8 (499) 978-12-74"/>
    <m/>
    <s v="Оператор КЦ  (Оператор ЕДЦ)"/>
    <s v="телефон"/>
    <m/>
    <s v="21.02.2018 с 08:00 по 20:00"/>
    <s v="бесплатная"/>
    <m/>
    <m/>
    <m/>
    <s v="Мамбетов Тоголбай"/>
    <s v="Мастерский участок 4 (Тверской)"/>
    <m/>
    <s v="Заявка выполнена: Развоздушен стояк ЦО в подвале, прогрелось."/>
    <m/>
    <m/>
    <m/>
    <m/>
    <m/>
    <m/>
    <m/>
    <m/>
    <m/>
    <m/>
    <m/>
    <m/>
    <x v="160"/>
    <s v=""/>
  </r>
  <r>
    <s v="09-100-015868/18М"/>
    <s v="ЦАО"/>
    <x v="2"/>
    <s v="ОДС № 17"/>
    <x v="18"/>
    <x v="38"/>
    <d v="1899-12-30T09:04:00"/>
    <s v="В работе"/>
    <s v="Обычная"/>
    <s v="Отопление"/>
    <m/>
    <x v="1"/>
    <x v="182"/>
    <s v="41"/>
    <s v="3"/>
    <s v="1"/>
    <s v="41в7121"/>
    <s v="Виктор Сергеевич"/>
    <s v="8 (499) 259-49-27"/>
    <m/>
    <s v="Оператор КЦ  (Оператор ЕДЦ)"/>
    <s v="телефон"/>
    <m/>
    <s v="21.02.2018 с 08:00 по 20:00"/>
    <s v="бесплатная"/>
    <m/>
    <m/>
    <m/>
    <s v="ООО УК-10 Пресненского района"/>
    <s v="Мастерский участок № 10 (Пресненский)"/>
    <m/>
    <s v="Заявка выполнена: Регулировка ц/0,в т/узле. Прибавили температуру"/>
    <m/>
    <m/>
    <m/>
    <m/>
    <m/>
    <m/>
    <m/>
    <m/>
    <m/>
    <m/>
    <m/>
    <m/>
    <x v="161"/>
    <s v=""/>
  </r>
  <r>
    <s v="09-072-007177/18М"/>
    <s v="ЦАО"/>
    <x v="5"/>
    <s v="ОДС № 6"/>
    <x v="6"/>
    <x v="38"/>
    <d v="1899-12-30T17:37:00"/>
    <s v="Закрыта"/>
    <s v="Обычная"/>
    <s v="Отопление"/>
    <m/>
    <x v="3"/>
    <x v="183"/>
    <s v="5"/>
    <m/>
    <s v="1"/>
    <s v="5"/>
    <s v="Ирина Ивановна"/>
    <s v="8 (495) 681-06-31"/>
    <m/>
    <s v="Оператор КЦ  (Оператор ЕДЦ)"/>
    <s v="телефон"/>
    <m/>
    <s v="21.02.2018 с 08:00 по 20:00"/>
    <s v="бесплатная"/>
    <m/>
    <m/>
    <m/>
    <s v="Чаусов Дмитрий"/>
    <s v="Мастерский участок № 3 (Мещанский)"/>
    <s v="21.02.2018 21:05"/>
    <s v="Заявка выполнена: незначительная течь американки , требуется снятие радиатора , для перепаковки  передано капитальщикам"/>
    <m/>
    <m/>
    <m/>
    <m/>
    <m/>
    <m/>
    <m/>
    <m/>
    <m/>
    <m/>
    <m/>
    <m/>
    <x v="11"/>
    <m/>
  </r>
  <r>
    <s v="09-131-011904/18М"/>
    <s v="ЦАО"/>
    <x v="3"/>
    <s v="ОДС № 9"/>
    <x v="3"/>
    <x v="38"/>
    <d v="1899-12-30T23:17:00"/>
    <s v="Закрыта"/>
    <s v="Аварийная ситуация"/>
    <s v="Отопление"/>
    <s v="Прорыв трубы отопления на верхнем этаже,  жителя с верхнего этажа дома нет! Требуется срочно перекрыть стояк!"/>
    <x v="10"/>
    <x v="184"/>
    <s v="35"/>
    <s v="3"/>
    <s v="6"/>
    <s v="35"/>
    <m/>
    <s v="8 (985) 227-60-45"/>
    <m/>
    <s v="Оператор КЦ  (Оператор ЕДЦ)"/>
    <s v="телефон"/>
    <m/>
    <s v="21.02.2018 с 08:00 по 20:00"/>
    <s v="бесплатная"/>
    <m/>
    <m/>
    <m/>
    <s v="Аварийная служба (Хамовники)"/>
    <s v="Мастерский участок № 1 (Хамовники)"/>
    <s v="23.02.2018 08:02"/>
    <s v="Заявка выполнена: На момент прихода АС собственник кв.37 сам перекрыл краны.течь прекратилась."/>
    <m/>
    <m/>
    <m/>
    <m/>
    <m/>
    <m/>
    <m/>
    <m/>
    <m/>
    <m/>
    <m/>
    <m/>
    <x v="162"/>
    <d v="1899-12-31T08:45:00"/>
  </r>
  <r>
    <s v="09-100-016214/18М"/>
    <s v="ЦАО"/>
    <x v="2"/>
    <s v="ОДС № 12"/>
    <x v="2"/>
    <x v="38"/>
    <d v="1899-12-30T22:24:00"/>
    <s v="Закрыта"/>
    <s v="Обычная"/>
    <s v="Отопление"/>
    <s v="ПОСТОЯННО ОТКЛЮЧАЮТ ОТОПЛЕНИЕ"/>
    <x v="6"/>
    <x v="185"/>
    <s v="45"/>
    <s v="3"/>
    <s v="2"/>
    <s v="45з8704"/>
    <s v="Надежда Анатольевна"/>
    <s v="8 (985) 489-24-76"/>
    <m/>
    <s v="Оператор КЦ  (Оператор ЕДЦ)"/>
    <s v="телефон"/>
    <m/>
    <s v="21.02.2018 с 08:00 по 20:00"/>
    <s v="бесплатная"/>
    <m/>
    <m/>
    <m/>
    <s v="ОАО МОЭК Предприятие №9"/>
    <s v="Мастерский участок № 7 (Пресненский)"/>
    <s v="22.02.2018 12:48"/>
    <s v="Заявка выполнена: Увеличена температура ЦО."/>
    <m/>
    <m/>
    <m/>
    <m/>
    <m/>
    <m/>
    <m/>
    <m/>
    <m/>
    <m/>
    <m/>
    <m/>
    <x v="163"/>
    <d v="1899-12-30T14:24:00"/>
  </r>
  <r>
    <s v="09-007-014433/18М"/>
    <s v="ЦАО"/>
    <x v="4"/>
    <s v="ОДС №3"/>
    <x v="4"/>
    <x v="38"/>
    <d v="1899-12-30T21:50:00"/>
    <s v="Закрыта"/>
    <s v="Обычная"/>
    <s v="Отопление"/>
    <s v="нет отопления в комнатах"/>
    <x v="1"/>
    <x v="186"/>
    <s v="45"/>
    <s v="1"/>
    <s v="5"/>
    <s v="45"/>
    <s v="Татьяна Васильевна"/>
    <s v="8 (495) 628-86-17"/>
    <m/>
    <s v="Оператор КЦ  (Оператор ЕДЦ)"/>
    <s v="телефон"/>
    <m/>
    <s v="21.02.2018 с 08:00 по 20:00"/>
    <s v="бесплатная"/>
    <m/>
    <m/>
    <m/>
    <s v="ОАО &quot;УК &quot;Городская&quot;"/>
    <s v="Мастерский участок № 1 (Басманный)"/>
    <s v="22.02.2018 09:16"/>
    <s v="Заявка выполнена: Спущены воздушки. Радиаторы прогреваются"/>
    <m/>
    <m/>
    <m/>
    <m/>
    <m/>
    <m/>
    <m/>
    <m/>
    <m/>
    <m/>
    <m/>
    <m/>
    <x v="164"/>
    <d v="1899-12-30T11:26:00"/>
  </r>
  <r>
    <s v="09-004-003715/18М"/>
    <s v="ЦАО"/>
    <x v="1"/>
    <s v="ОДС № 4"/>
    <x v="1"/>
    <x v="38"/>
    <d v="1899-12-30T20:15:00"/>
    <s v="Закрыта"/>
    <s v="Обычная"/>
    <s v="Отопление"/>
    <s v="По всей квартире.Проблема постоянна.Просьба принять меры."/>
    <x v="6"/>
    <x v="187"/>
    <s v="4"/>
    <s v="1"/>
    <s v="2"/>
    <s v="4"/>
    <m/>
    <s v="8 (985) 928-44-82"/>
    <m/>
    <s v="Оператор КЦ  (Оператор ЕДЦ)"/>
    <s v="телефон"/>
    <m/>
    <s v="21.02.2018 с 08:00 по 20:00"/>
    <s v="бесплатная"/>
    <m/>
    <m/>
    <m/>
    <s v="ПАО &quot;МОЭК&quot;"/>
    <s v="Мастерский участок № 4 (Арбат)"/>
    <s v="21.02.2018 21:36"/>
    <s v="Заявка выполнена: Регулировка давления,батареи прогрелись,информация заявителя."/>
    <m/>
    <m/>
    <m/>
    <m/>
    <m/>
    <m/>
    <m/>
    <m/>
    <m/>
    <m/>
    <m/>
    <m/>
    <x v="165"/>
    <d v="1899-12-30T01:21:00"/>
  </r>
  <r>
    <s v="09-119-014564/18М"/>
    <s v="ЦАО"/>
    <x v="0"/>
    <s v="ОДС № 10"/>
    <x v="17"/>
    <x v="38"/>
    <d v="1899-12-30T19:35:00"/>
    <s v="Закрыта"/>
    <s v="Аварийная ситуация"/>
    <s v="Отопление"/>
    <s v="в комнате"/>
    <x v="5"/>
    <x v="188"/>
    <s v="36"/>
    <s v="1"/>
    <s v="5"/>
    <s v="36"/>
    <m/>
    <s v="8 (903) 137-76-23"/>
    <m/>
    <s v="Оператор КЦ  (Оператор ЕДЦ)"/>
    <s v="телефон"/>
    <m/>
    <s v="21.02.2018 с 08:00 по 20:00"/>
    <s v="бесплатная"/>
    <m/>
    <m/>
    <m/>
    <s v="ООО «Эксжилстрой»"/>
    <s v="Мастерский участок № 10 (Таганский)"/>
    <s v="21.02.2018 23:43"/>
    <s v="Заявка выполнена: замена крана на ц/о,течь устранена"/>
    <m/>
    <m/>
    <m/>
    <m/>
    <m/>
    <m/>
    <m/>
    <m/>
    <m/>
    <m/>
    <m/>
    <m/>
    <x v="166"/>
    <d v="1899-12-30T04:08:00"/>
  </r>
  <r>
    <s v="09-004-003713/18М"/>
    <s v="ЦАО"/>
    <x v="1"/>
    <s v="ОДС № 1"/>
    <x v="1"/>
    <x v="38"/>
    <d v="1899-12-30T19:57:00"/>
    <s v="Закрыта"/>
    <s v="Обычная"/>
    <s v="Отопление"/>
    <s v="во всей квартире"/>
    <x v="1"/>
    <x v="189"/>
    <s v="186"/>
    <s v="4"/>
    <s v="7"/>
    <s v="186к7830"/>
    <m/>
    <s v="8 (903) 787-10-58"/>
    <m/>
    <s v="Оператор КЦ  (Оператор ЕДЦ)"/>
    <s v="телефон"/>
    <m/>
    <s v="21.02.2018 с 08:00 по 20:00"/>
    <s v="бесплатная"/>
    <m/>
    <m/>
    <m/>
    <s v="Русаков Александр"/>
    <s v="Мастерский участок № 1 (Арбат)"/>
    <s v="22.02.2018 09:29"/>
    <s v="Заявка выполнена: При проверки радиаторов воздуха нет, батареи работают, все горячие."/>
    <m/>
    <m/>
    <m/>
    <m/>
    <m/>
    <m/>
    <m/>
    <m/>
    <m/>
    <m/>
    <m/>
    <m/>
    <x v="167"/>
    <d v="1899-12-30T13:32:00"/>
  </r>
  <r>
    <s v="09-131-011873/18М"/>
    <s v="ЦАО"/>
    <x v="3"/>
    <s v="ОДС № 3"/>
    <x v="3"/>
    <x v="38"/>
    <d v="1899-12-30T19:28:00"/>
    <s v="Закрыта"/>
    <s v="Обычная"/>
    <s v="Отопление"/>
    <s v="в ванной. Житель будет дома до 10,30 утра завтрашнего дня. потом уезжает."/>
    <x v="3"/>
    <x v="190"/>
    <s v="11"/>
    <s v="1"/>
    <s v="6"/>
    <m/>
    <s v="Наталья Петровна"/>
    <s v="8 (499) 246-62-10"/>
    <m/>
    <s v="Оператор КЦ  (Оператор ЕДЦ)"/>
    <s v="телефон"/>
    <m/>
    <s v="21.02.2018 с 08:00 по 20:00"/>
    <s v="бесплатная"/>
    <m/>
    <m/>
    <m/>
    <s v="Степанов Александр Викторович"/>
    <s v="Мастерский участок № 3 (Хамовники)"/>
    <s v="21.02.2018 21:15"/>
    <s v="Заявка выполнена: подмотан лен на контрогайке на батарее течь устранена"/>
    <m/>
    <m/>
    <m/>
    <m/>
    <m/>
    <m/>
    <m/>
    <m/>
    <m/>
    <m/>
    <m/>
    <m/>
    <x v="168"/>
    <d v="1899-12-30T01:47:00"/>
  </r>
  <r>
    <s v="09-036-005906/18М"/>
    <s v="ЦАО"/>
    <x v="7"/>
    <s v="ОДС № 1"/>
    <x v="21"/>
    <x v="38"/>
    <d v="1899-12-30T19:18:00"/>
    <s v="Закрыта"/>
    <s v="Обычная"/>
    <s v="Отопление"/>
    <m/>
    <x v="0"/>
    <x v="191"/>
    <s v="51"/>
    <s v="2"/>
    <s v="2"/>
    <s v="51"/>
    <s v="Лидия Нмколаевна"/>
    <s v="8 (915) 325-91-40"/>
    <m/>
    <s v="Оператор КЦ  (Оператор ЕДЦ)"/>
    <s v="телефон"/>
    <m/>
    <s v="21.02.2018 с 08:00 по 20:00"/>
    <s v="бесплатная"/>
    <m/>
    <m/>
    <m/>
    <s v="ООО УК &quot;Вектор&quot;"/>
    <s v="Мастерский участок № 1, 7, 8 (Замоскворечье)"/>
    <s v="22.02.2018 15:23"/>
    <s v="Заявка выполнена: Произведено обследование слесарями: Мадалимовым и Кравцовым подвального и чердачного помещения. также вышерасположенной квартиры шум и вибрация не обнаружены .Заявителя дома нет , а квартира на з-м этаже никаких вибраций и шума не ощущает ."/>
    <m/>
    <m/>
    <m/>
    <m/>
    <m/>
    <m/>
    <s v="Плохо"/>
    <s v="Работа не выполнена"/>
    <m/>
    <m/>
    <m/>
    <m/>
    <x v="169"/>
    <d v="1899-12-30T20:05:00"/>
  </r>
  <r>
    <s v="09-100-016160/18М"/>
    <s v="ЦАО"/>
    <x v="2"/>
    <s v="ОДС № 2"/>
    <x v="22"/>
    <x v="38"/>
    <d v="1899-12-30T19:16:00"/>
    <s v="Закрыта"/>
    <s v="Обычная"/>
    <s v="Отопление"/>
    <s v="на ресепшене"/>
    <x v="6"/>
    <x v="192"/>
    <m/>
    <m/>
    <s v="1"/>
    <m/>
    <s v="Оксана Анатольевна"/>
    <s v="8 (499) 253-45-36"/>
    <m/>
    <s v="Оператор КЦ  (Оператор ЕДЦ)"/>
    <s v="телефон"/>
    <m/>
    <s v="21.02.2018 с 08:00 по 20:00"/>
    <s v="бесплатная"/>
    <m/>
    <m/>
    <m/>
    <s v="ООО &quot;Ремсервис&quot;"/>
    <s v="Мастерский участок № 2 (Пресненский)"/>
    <s v="21.02.2018 19:22"/>
    <s v="Заявка выполнена: Передано дежурному сантехнику."/>
    <m/>
    <m/>
    <m/>
    <m/>
    <m/>
    <m/>
    <m/>
    <m/>
    <m/>
    <m/>
    <m/>
    <m/>
    <x v="170"/>
    <d v="1899-12-30T00:06:00"/>
  </r>
  <r>
    <s v="09-120-012039/18М"/>
    <s v="ЦАО"/>
    <x v="6"/>
    <s v="ОДС 7"/>
    <x v="7"/>
    <x v="38"/>
    <d v="1899-12-30T19:16:00"/>
    <s v="Закрыта"/>
    <s v="Обычная"/>
    <s v="Отопление"/>
    <s v="в подъезде за лифтом, на 1 этаже"/>
    <x v="3"/>
    <x v="193"/>
    <s v="40"/>
    <s v="3"/>
    <m/>
    <m/>
    <s v="Валерий Васильевич"/>
    <s v="8 (499) 250-39-94"/>
    <m/>
    <s v="Оператор КЦ  (Оператор ЕДЦ)"/>
    <s v="телефон"/>
    <m/>
    <s v="21.02.2018 с 08:00 по 20:00"/>
    <s v="бесплатная"/>
    <m/>
    <m/>
    <m/>
    <s v="Садиров Азамат"/>
    <s v="Мастерский участок 7 (Тверской)"/>
    <s v="22.02.2018 16:38"/>
    <s v="Заявка выполнена: Наложен резиновый хомут.Течь устранена."/>
    <m/>
    <m/>
    <m/>
    <m/>
    <m/>
    <m/>
    <m/>
    <m/>
    <m/>
    <m/>
    <m/>
    <m/>
    <x v="170"/>
    <d v="1899-12-30T21:22:00"/>
  </r>
  <r>
    <s v="09-072-007182/18М"/>
    <s v="ЦАО"/>
    <x v="5"/>
    <s v="ОДС № 7"/>
    <x v="23"/>
    <x v="38"/>
    <d v="1899-12-30T18:14:00"/>
    <s v="Закрыта"/>
    <s v="Обычная"/>
    <s v="Отопление"/>
    <m/>
    <x v="3"/>
    <x v="194"/>
    <s v="119"/>
    <s v="4"/>
    <s v="7"/>
    <s v="119"/>
    <s v="Татьяна Анатольевна"/>
    <s v="8 (495) 680-84-98"/>
    <s v="8 (916) 445-77-91"/>
    <s v="Оператор КЦ  (Оператор ЕДЦ)"/>
    <s v="телефон"/>
    <m/>
    <s v="21.02.2018 с 08:00 по 20:00"/>
    <s v="бесплатная"/>
    <m/>
    <m/>
    <m/>
    <s v="Ук &quot;Мещанская Слобода&quot;"/>
    <s v="Мастерский участок № 3 (Мещанский)"/>
    <s v="21.02.2018 20:29"/>
    <s v="Заявка выполнена: течь американки на радиаторе ц.о. на кухне. перемотал американки и заменил прокладки 2 шт.ф20. течь устранена"/>
    <m/>
    <m/>
    <m/>
    <m/>
    <m/>
    <m/>
    <m/>
    <m/>
    <m/>
    <m/>
    <m/>
    <m/>
    <x v="171"/>
    <d v="1899-12-30T02:15:00"/>
  </r>
  <r>
    <s v="09-072-007181/18М"/>
    <s v="ЦАО"/>
    <x v="5"/>
    <s v="ОДС № 6"/>
    <x v="5"/>
    <x v="38"/>
    <d v="1899-12-30T18:13:00"/>
    <s v="Закрыта"/>
    <s v="Обычная"/>
    <s v="Отопление"/>
    <m/>
    <x v="6"/>
    <x v="195"/>
    <s v="42"/>
    <s v="3"/>
    <s v="1"/>
    <s v="консьерж"/>
    <s v="Надежда -старшая по дому"/>
    <s v="8 (903) 122-72-94"/>
    <m/>
    <s v="Оператор КЦ  (Оператор ЕДЦ)"/>
    <s v="телефон"/>
    <m/>
    <s v="21.02.2018 с 08:00 по 20:00"/>
    <s v="бесплатная"/>
    <m/>
    <m/>
    <m/>
    <s v="ЗАО РСФ &quot;Ремстройсервис&quot;"/>
    <s v="Мастерский участок № 3 (Мещанский)"/>
    <s v="22.02.2018 17:13"/>
    <s v="Заявка выполнена: ц.о согласно графика"/>
    <m/>
    <m/>
    <m/>
    <m/>
    <m/>
    <m/>
    <m/>
    <m/>
    <m/>
    <m/>
    <m/>
    <m/>
    <x v="172"/>
    <d v="1899-12-30T23:00:00"/>
  </r>
  <r>
    <s v="09-100-016139/18М"/>
    <s v="ЦАО"/>
    <x v="2"/>
    <s v="ОДС № 13"/>
    <x v="10"/>
    <x v="38"/>
    <d v="1899-12-30T18:06:00"/>
    <s v="Закрыта"/>
    <s v="Обычная"/>
    <s v="Отопление"/>
    <s v="Влажность в районе стояка отопления в квартире."/>
    <x v="2"/>
    <x v="196"/>
    <s v="14"/>
    <s v="2"/>
    <s v="2"/>
    <s v="14"/>
    <m/>
    <s v="8 (985) 970-49-79"/>
    <m/>
    <s v="Легавина Р.А. (Диспетчер ОДС)"/>
    <s v="личное обращение (окно)"/>
    <m/>
    <s v="21.02.2018 с 08:00 по 20:00"/>
    <s v="бесплатная"/>
    <m/>
    <m/>
    <m/>
    <s v="УК-5 Преснеского района"/>
    <s v="Мастерский участок № 5 (Пресненский)"/>
    <s v="22.02.2018 17:35"/>
    <s v="Заявка выполнена: Ц\о по стояку запущено в 13.30. Течь на стояке не обнаружена. Влажное пятно старое, оно возникло до проведения аварийно-ремонтных работ на стояке 21.02.18, и еще не просохло."/>
    <m/>
    <m/>
    <m/>
    <m/>
    <m/>
    <m/>
    <m/>
    <m/>
    <m/>
    <m/>
    <m/>
    <m/>
    <x v="173"/>
    <d v="1899-12-30T23:29:00"/>
  </r>
  <r>
    <s v="09-144-002637/18М"/>
    <s v="ЦАО"/>
    <x v="9"/>
    <s v="ОДС №4"/>
    <x v="15"/>
    <x v="38"/>
    <d v="1899-12-30T17:38:00"/>
    <s v="Отменена"/>
    <s v="Обычная"/>
    <s v="Отопление"/>
    <m/>
    <x v="7"/>
    <x v="197"/>
    <s v="231"/>
    <s v="9"/>
    <s v="5"/>
    <s v="231"/>
    <s v="Наум Маркович"/>
    <s v="8 (915) 257-66-85"/>
    <m/>
    <s v="Оператор КЦ  (Оператор ЕДЦ)"/>
    <s v="телефон"/>
    <s v="связаться"/>
    <s v="21.02.2018 с 08:00 по 20:00"/>
    <s v="бесплатная"/>
    <m/>
    <m/>
    <m/>
    <s v="Самедов Мамед"/>
    <s v="Мастерский участок № 2 (Якиманка)"/>
    <m/>
    <m/>
    <s v="21.02.2018 17:52"/>
    <s v="Заявитель обратился в стороннюю организацию"/>
    <s v="Морева Вера Владимировна"/>
    <m/>
    <m/>
    <m/>
    <m/>
    <m/>
    <m/>
    <m/>
    <m/>
    <m/>
    <x v="174"/>
    <s v=""/>
  </r>
  <r>
    <s v="09-007-014358/18М"/>
    <s v="ЦАО"/>
    <x v="4"/>
    <s v="ОДС №9"/>
    <x v="4"/>
    <x v="38"/>
    <d v="1899-12-30T17:04:00"/>
    <s v="Закрыта"/>
    <s v="Обычная"/>
    <s v="Отопление"/>
    <s v="на кухне"/>
    <x v="3"/>
    <x v="198"/>
    <s v="19"/>
    <s v="2"/>
    <s v="4"/>
    <s v="19"/>
    <s v="Дмитрий"/>
    <s v="8 (925) 263-16-60"/>
    <m/>
    <s v="Оператор КЦ  (Оператор ЕДЦ)"/>
    <s v="телефон"/>
    <m/>
    <s v="21.02.2018 с 08:00 по 20:00"/>
    <s v="бесплатная"/>
    <m/>
    <m/>
    <m/>
    <s v="ООО УК &quot;Дом-Мастер&quot;"/>
    <s v="Мастерский участок № 2 (Басманный)"/>
    <s v="21.02.2018 18:45"/>
    <s v="Заявка выполнена: Перекоетриванте контрогайки на радиаторе Ц/О. Течь устранена."/>
    <m/>
    <m/>
    <m/>
    <m/>
    <m/>
    <m/>
    <m/>
    <m/>
    <m/>
    <m/>
    <m/>
    <m/>
    <x v="175"/>
    <d v="1899-12-30T01:41:00"/>
  </r>
  <r>
    <s v="09-052-005516/18М"/>
    <s v="ЦАО"/>
    <x v="8"/>
    <s v="ОДС № 6"/>
    <x v="13"/>
    <x v="38"/>
    <d v="1899-12-30T17:13:00"/>
    <s v="Закрыта"/>
    <s v="Обычная"/>
    <s v="Отопление"/>
    <s v="Еле теплые батареи в двух комнатах."/>
    <x v="1"/>
    <x v="199"/>
    <s v="157"/>
    <s v="1"/>
    <s v="1"/>
    <s v="157"/>
    <m/>
    <s v="8 (499) 267-52-78"/>
    <m/>
    <s v="Оператор КЦ  (Оператор ЕДЦ)"/>
    <s v="телефон"/>
    <m/>
    <s v="21.02.2018 с 08:00 по 20:00"/>
    <s v="бесплатная"/>
    <m/>
    <m/>
    <m/>
    <s v="Петровский Николай Николаевич"/>
    <s v="Мастерский участок № 4 (Красносельский)"/>
    <s v="21.02.2018 19:10"/>
    <s v="Заявка выполнена: Провоздушено.  ЦО восстановлено."/>
    <m/>
    <m/>
    <m/>
    <m/>
    <m/>
    <m/>
    <m/>
    <m/>
    <m/>
    <m/>
    <m/>
    <m/>
    <x v="176"/>
    <d v="1899-12-30T01:57:00"/>
  </r>
  <r>
    <s v="09-100-016113/18М"/>
    <s v="ЦАО"/>
    <x v="2"/>
    <s v="ОДС № 10"/>
    <x v="2"/>
    <x v="38"/>
    <d v="1899-12-30T16:47:00"/>
    <s v="Закрыта"/>
    <s v="Обычная"/>
    <s v="Отопление"/>
    <s v="Комната питается с 4 подъезда."/>
    <x v="6"/>
    <x v="200"/>
    <s v="57"/>
    <s v="5"/>
    <s v="4"/>
    <s v="неизвестен"/>
    <s v="Алексей Григорьевич"/>
    <s v="8 (916) 124-48-10"/>
    <m/>
    <s v="Оператор КЦ  (Оператор ЕДЦ)"/>
    <s v="телефон"/>
    <m/>
    <s v="21.02.2018 с 08:00 по 20:00"/>
    <s v="бесплатная"/>
    <m/>
    <m/>
    <m/>
    <s v="Марфин Роман"/>
    <s v="Мастерский участок № 8 (Пресненский)"/>
    <s v="23.02.2018 15:12"/>
    <s v="Заявка выполнена: В кв.57 заявитель доступ не предоставляет,по стояку ц/о соответствует норме.Заявок на ц/о по дому нет."/>
    <m/>
    <m/>
    <m/>
    <m/>
    <m/>
    <m/>
    <m/>
    <m/>
    <m/>
    <m/>
    <m/>
    <m/>
    <x v="177"/>
    <d v="1899-12-31T22:25:00"/>
  </r>
  <r>
    <s v="09-119-014503/18М"/>
    <s v="ЦАО"/>
    <x v="0"/>
    <s v="ОДС № 7/2"/>
    <x v="0"/>
    <x v="38"/>
    <d v="1899-12-30T16:41:00"/>
    <s v="Закрыта"/>
    <s v="Обычная"/>
    <s v="Отопление"/>
    <s v="из-за ремонта у жильцов на 5 этаже, отопление на кухне отсутсвует"/>
    <x v="6"/>
    <x v="201"/>
    <s v="24"/>
    <s v="3"/>
    <s v="2"/>
    <s v="24"/>
    <s v="Евгения  Вячеславна"/>
    <s v="8 (495) 911-96-06"/>
    <m/>
    <s v="Оператор КЦ  (Оператор ЕДЦ)"/>
    <s v="телефон"/>
    <s v="по срокам"/>
    <s v="21.02.2018 с 08:00 по 20:00"/>
    <s v="бесплатная"/>
    <m/>
    <m/>
    <m/>
    <s v="Порохно Сергей Витальевич"/>
    <s v="Мастерский участок № 7 (Таганский)"/>
    <s v="21.02.2018 19:01"/>
    <s v="Заявка выполнена: Спуск воздуха на чердаке. ЦО в норме."/>
    <m/>
    <m/>
    <m/>
    <m/>
    <m/>
    <m/>
    <m/>
    <m/>
    <m/>
    <m/>
    <m/>
    <m/>
    <x v="178"/>
    <d v="1899-12-30T02:20:00"/>
  </r>
  <r>
    <s v="09-052-005514/18М"/>
    <s v="ЦАО"/>
    <x v="8"/>
    <s v="ОДС № 4"/>
    <x v="13"/>
    <x v="38"/>
    <d v="1899-12-30T16:37:00"/>
    <s v="Закрыта"/>
    <s v="Обычная"/>
    <s v="Отопление"/>
    <s v="салон красоты- закапала батаре- просят срочно ,боятся что прорвкет. вход со стороны скверпа"/>
    <x v="3"/>
    <x v="202"/>
    <m/>
    <m/>
    <m/>
    <s v="неизвестен"/>
    <s v="Дмитрий"/>
    <s v="8 (965) 308-58-58"/>
    <m/>
    <s v="Оператор КЦ  (Оператор ЕДЦ)"/>
    <s v="телефон"/>
    <m/>
    <s v="21.02.2018 с 08:00 по 20:00"/>
    <s v="бесплатная"/>
    <m/>
    <m/>
    <m/>
    <s v="Фоминых Александр Ильич"/>
    <s v="Мастерский участок № 3 (Красносельский)"/>
    <s v="21.02.2018 17:59"/>
    <s v="Заявка выполнена: Произведена подтяжка &quot;американки&quot;. Течь устранена."/>
    <m/>
    <m/>
    <m/>
    <m/>
    <m/>
    <m/>
    <m/>
    <m/>
    <m/>
    <m/>
    <m/>
    <m/>
    <x v="179"/>
    <d v="1899-12-30T01:22:00"/>
  </r>
  <r>
    <s v="09-120-011999/18М"/>
    <s v="ЦАО"/>
    <x v="6"/>
    <s v="ОДС 3"/>
    <x v="7"/>
    <x v="38"/>
    <d v="1899-12-30T16:36:00"/>
    <s v="Отклонена"/>
    <s v="Обычная"/>
    <s v="Отопление"/>
    <s v="творческая мастерская, вход с левой стороны"/>
    <x v="6"/>
    <x v="203"/>
    <m/>
    <m/>
    <m/>
    <m/>
    <s v="александр"/>
    <s v="8 (916) 122-91-06"/>
    <m/>
    <s v="Оператор КЦ  (Оператор ЕДЦ)"/>
    <s v="телефон"/>
    <m/>
    <s v="21.02.2018 с 08:00 по 20:00"/>
    <s v="бесплатная"/>
    <m/>
    <m/>
    <m/>
    <s v="Фалин Николай Викторович"/>
    <s v="Мастерский участок 3 (Тверской)"/>
    <m/>
    <m/>
    <m/>
    <m/>
    <m/>
    <s v="21.02.2018 16:43"/>
    <s v="Множественное обращение по данной проблеме/дефекту"/>
    <s v="РДС Тверской"/>
    <m/>
    <m/>
    <m/>
    <m/>
    <m/>
    <m/>
    <x v="180"/>
    <s v=""/>
  </r>
  <r>
    <s v="09-007-014350/18М"/>
    <s v="ЦАО"/>
    <x v="4"/>
    <s v="ОДС №10"/>
    <x v="16"/>
    <x v="38"/>
    <d v="1899-12-30T16:35:00"/>
    <s v="Закрыта"/>
    <s v="Аварийная ситуация"/>
    <s v="Отопление"/>
    <s v="цокольное помещение"/>
    <x v="5"/>
    <x v="204"/>
    <m/>
    <m/>
    <m/>
    <m/>
    <s v="Сергей"/>
    <s v="8 (968) 747-98-57"/>
    <m/>
    <s v="Оператор КЦ  (Оператор ЕДЦ)"/>
    <s v="телефон"/>
    <m/>
    <s v="21.02.2018 с 08:00 по 20:00"/>
    <s v="бесплатная"/>
    <m/>
    <m/>
    <m/>
    <s v="ЧЫРМАШОВ НУРБЕК КАЗАКБАЕВИЧ"/>
    <s v="Мастерский участок № 1,2 (Басманный)"/>
    <s v="23.02.2018 12:52"/>
    <s v="Заявка выполнена: Переупаковка американки. Течь устранена."/>
    <m/>
    <m/>
    <m/>
    <m/>
    <m/>
    <m/>
    <m/>
    <m/>
    <m/>
    <m/>
    <m/>
    <m/>
    <x v="181"/>
    <d v="1899-12-31T20:17:00"/>
  </r>
  <r>
    <s v="09-007-014347/18М"/>
    <s v="ЦАО"/>
    <x v="4"/>
    <s v="ОДС №4"/>
    <x v="4"/>
    <x v="38"/>
    <d v="1899-12-30T16:16:00"/>
    <s v="Закрыта"/>
    <s v="Обычная"/>
    <s v="Отопление"/>
    <s v="В одной комнате не прогреты отопительные приборы."/>
    <x v="1"/>
    <x v="205"/>
    <m/>
    <m/>
    <m/>
    <m/>
    <s v="Виктор Вячеславович"/>
    <s v="8 (495) 623-14-00"/>
    <m/>
    <s v="Оператор КЦ  (Оператор ЕДЦ)"/>
    <s v="телефон"/>
    <m/>
    <s v="21.02.2018 с 08:00 по 20:00"/>
    <s v="бесплатная"/>
    <m/>
    <m/>
    <m/>
    <s v="ПАО &quot;МОЭК&quot;"/>
    <s v="Мастерский участок № 1 (Басманный)"/>
    <s v="22.02.2018 15:39"/>
    <s v="Заявка выполнена: Выполнено, батареи прогрелись."/>
    <m/>
    <m/>
    <m/>
    <m/>
    <m/>
    <m/>
    <m/>
    <m/>
    <m/>
    <m/>
    <m/>
    <m/>
    <x v="182"/>
    <d v="1899-12-30T23:23:00"/>
  </r>
  <r>
    <s v="09-072-007162/18М"/>
    <s v="ЦАО"/>
    <x v="5"/>
    <s v="ОДС № 5"/>
    <x v="5"/>
    <x v="38"/>
    <d v="1899-12-30T16:08:00"/>
    <s v="Закрыта"/>
    <s v="Обычная"/>
    <s v="Отопление"/>
    <s v="Прорвало на соединении труб отопления. Вода фонтанчиком. Житель просит как можно скорее, чтобы не прорвало еще сильнее."/>
    <x v="9"/>
    <x v="206"/>
    <s v="30"/>
    <s v="2"/>
    <s v="7"/>
    <s v="30"/>
    <s v="Егор"/>
    <s v="8 (910) 451-97-88"/>
    <m/>
    <s v="Оператор КЦ  (Оператор ЕДЦ)"/>
    <s v="телефон"/>
    <m/>
    <s v="21.02.2018 с 08:00 по 20:00"/>
    <s v="бесплатная"/>
    <m/>
    <m/>
    <m/>
    <s v="ЗАО РСФ &quot;Ремстройсервис&quot;"/>
    <s v="Мастерский участок № 3 (Мещанский)"/>
    <s v="21.02.2018 20:40"/>
    <s v="Заявка выполнена: Течь устранена .Проведены сварочные работы ЦО восстановлена."/>
    <m/>
    <m/>
    <m/>
    <m/>
    <m/>
    <m/>
    <m/>
    <m/>
    <m/>
    <m/>
    <m/>
    <m/>
    <x v="183"/>
    <d v="1899-12-30T04:32:00"/>
  </r>
  <r>
    <s v="09-100-016095/18М"/>
    <s v="ЦАО"/>
    <x v="2"/>
    <s v="ОДС № 8"/>
    <x v="2"/>
    <x v="38"/>
    <d v="1899-12-30T16:14:00"/>
    <s v="Закрыта"/>
    <s v="Обычная"/>
    <s v="Отопление"/>
    <s v="в большой комнате"/>
    <x v="3"/>
    <x v="207"/>
    <s v="56"/>
    <s v="2"/>
    <s v="4"/>
    <s v="56"/>
    <s v="Надежда"/>
    <s v="8 (916) 195-76-79"/>
    <m/>
    <s v="Оператор КЦ  (Оператор ЕДЦ)"/>
    <s v="телефон"/>
    <m/>
    <s v="21.02.2018 с 08:00 по 20:00"/>
    <s v="бесплатная"/>
    <m/>
    <m/>
    <m/>
    <s v="Азиратали Уулу Жоробек"/>
    <s v="Мастерский участок № 2 (Пресненский)"/>
    <s v="21.02.2018 16:43"/>
    <s v="Заявка выполнена: Подкинули гайки на американке течь прекратилась"/>
    <m/>
    <m/>
    <m/>
    <m/>
    <m/>
    <m/>
    <m/>
    <m/>
    <m/>
    <m/>
    <m/>
    <m/>
    <x v="184"/>
    <d v="1899-12-30T00:29:00"/>
  </r>
  <r>
    <s v="09-007-014339/18М"/>
    <s v="ЦАО"/>
    <x v="4"/>
    <s v="ОДС №9"/>
    <x v="4"/>
    <x v="38"/>
    <d v="1899-12-30T15:54:00"/>
    <s v="Закрыта"/>
    <s v="Аварийная ситуация"/>
    <s v="Отопление"/>
    <m/>
    <x v="5"/>
    <x v="208"/>
    <s v="28"/>
    <s v="1"/>
    <s v="4"/>
    <s v="28"/>
    <m/>
    <s v="8 (916) 921-27-93"/>
    <m/>
    <s v="Оператор КЦ  (Оператор ЕДЦ)"/>
    <s v="телефон"/>
    <m/>
    <s v="21.02.2018 с 08:00 по 20:00"/>
    <s v="бесплатная"/>
    <m/>
    <m/>
    <m/>
    <s v="ООО УК &quot;Дом-Мастер&quot;"/>
    <s v="Мастерский участок № 2 (Басманный)"/>
    <s v="21.02.2018 16:51"/>
    <s v="Заявка выполнена: Подтяжка крана типа &quot;американка&quot; на рад. Ц,О. Течь устранена."/>
    <m/>
    <m/>
    <m/>
    <m/>
    <m/>
    <m/>
    <m/>
    <m/>
    <m/>
    <m/>
    <m/>
    <m/>
    <x v="185"/>
    <d v="1899-12-30T00:57:00"/>
  </r>
  <r>
    <s v="09-036-005879/18М"/>
    <s v="ЦАО"/>
    <x v="7"/>
    <s v="ОДС № 5"/>
    <x v="11"/>
    <x v="38"/>
    <d v="1899-12-30T15:51:00"/>
    <s v="Закрыта"/>
    <s v="Аварийная ситуация"/>
    <s v="Отопление"/>
    <s v="в подземном гараже"/>
    <x v="10"/>
    <x v="209"/>
    <m/>
    <s v="1"/>
    <s v="-1"/>
    <s v="консьерж"/>
    <s v="Андрей"/>
    <s v="8 (926) 320-56-20"/>
    <m/>
    <s v="Оператор КЦ  (Оператор ЕДЦ)"/>
    <s v="телефон"/>
    <m/>
    <s v="21.02.2018 с 08:00 по 20:00"/>
    <s v="бесплатная"/>
    <m/>
    <m/>
    <m/>
    <s v="Лодкин Сергей Юрьевич"/>
    <s v="Мастерский участок № 4, 5, 6 (Замоскворечье)"/>
    <s v="21.02.2018 17:40"/>
    <s v="Заявка выполнена: на трубе установлен хомут.течь устранена."/>
    <m/>
    <m/>
    <m/>
    <m/>
    <m/>
    <m/>
    <m/>
    <m/>
    <m/>
    <m/>
    <m/>
    <m/>
    <x v="186"/>
    <d v="1899-12-30T01:49:00"/>
  </r>
  <r>
    <s v="09-007-014317/18М"/>
    <s v="ЦАО"/>
    <x v="4"/>
    <s v="ОДС №6"/>
    <x v="4"/>
    <x v="38"/>
    <d v="1899-12-30T15:22:00"/>
    <s v="Закрыта"/>
    <s v="Аварийная ситуация"/>
    <s v="Отопление"/>
    <m/>
    <x v="5"/>
    <x v="210"/>
    <s v="65"/>
    <s v="2"/>
    <s v="8"/>
    <s v="65"/>
    <m/>
    <s v="8 (916) 576-53-06"/>
    <m/>
    <s v="Оператор КЦ  (Оператор ЕДЦ)"/>
    <s v="телефон"/>
    <m/>
    <s v="21.02.2018 с 08:00 по 20:00"/>
    <s v="бесплатная"/>
    <m/>
    <m/>
    <m/>
    <s v="ООО &quot;Дом Мастер&quot;"/>
    <s v="Мастерский участок № 1 (Басманный)"/>
    <s v="21.02.2018 15:43"/>
    <s v="Заявка выполнена: Перекрыт кран на р-ре ЦО Течь Устранена"/>
    <m/>
    <m/>
    <m/>
    <m/>
    <m/>
    <m/>
    <m/>
    <m/>
    <m/>
    <m/>
    <m/>
    <m/>
    <x v="187"/>
    <d v="1899-12-30T00:21:00"/>
  </r>
  <r>
    <s v="09-007-014322/18М"/>
    <s v="ЦАО"/>
    <x v="4"/>
    <s v="ОДС №12"/>
    <x v="16"/>
    <x v="38"/>
    <d v="1899-12-30T15:26:00"/>
    <s v="Отклонена"/>
    <s v="Обычная"/>
    <s v="Отопление"/>
    <m/>
    <x v="12"/>
    <x v="211"/>
    <s v="265"/>
    <s v="8"/>
    <s v="9"/>
    <s v="неизвестен"/>
    <s v="Олег"/>
    <s v="8 (916) 236-11-85"/>
    <m/>
    <s v="Оператор КЦ  (Оператор ЕДЦ)"/>
    <s v="телефон"/>
    <m/>
    <s v="21.02.2018 с 08:00 по 20:00"/>
    <s v="платная"/>
    <m/>
    <m/>
    <m/>
    <s v="Красавин Виктор Александрович"/>
    <s v="Мастерский участок № 2 (Басманный)"/>
    <m/>
    <m/>
    <m/>
    <m/>
    <m/>
    <s v="22.02.2018 12:22"/>
    <s v="Отсутствие фактов, бессодержательность"/>
    <s v="Мельников Денис Эдуардович"/>
    <m/>
    <m/>
    <m/>
    <m/>
    <m/>
    <m/>
    <x v="188"/>
    <s v=""/>
  </r>
  <r>
    <s v="09-144-002630/18М"/>
    <s v="ЦАО"/>
    <x v="9"/>
    <s v="ОДС №4"/>
    <x v="15"/>
    <x v="38"/>
    <d v="1899-12-30T15:19:00"/>
    <s v="Отклонена"/>
    <s v="Обычная"/>
    <s v="Отопление"/>
    <m/>
    <x v="6"/>
    <x v="212"/>
    <s v="21"/>
    <s v="1"/>
    <s v="5"/>
    <s v="4830"/>
    <s v="Елена"/>
    <s v="8 (499) 236-05-93"/>
    <m/>
    <s v="Оператор КЦ  (Оператор ЕДЦ)"/>
    <s v="телефон"/>
    <m/>
    <s v="21.02.2018 с 08:00 по 20:00"/>
    <s v="бесплатная"/>
    <m/>
    <m/>
    <m/>
    <m/>
    <s v="Мастерский участок № 2 (Якиманка)"/>
    <m/>
    <m/>
    <m/>
    <m/>
    <m/>
    <s v="21.02.2018 15:32"/>
    <s v="Множественное обращение по данной проблеме/дефекту"/>
    <s v="Морева Вера Владимировна"/>
    <m/>
    <m/>
    <m/>
    <m/>
    <m/>
    <m/>
    <x v="189"/>
    <s v=""/>
  </r>
  <r>
    <s v="09-007-014293/18М"/>
    <s v="ЦАО"/>
    <x v="4"/>
    <s v="ОДС №7"/>
    <x v="4"/>
    <x v="38"/>
    <d v="1899-12-30T14:44:00"/>
    <s v="Закрыта"/>
    <s v="Обычная"/>
    <s v="Отопление"/>
    <m/>
    <x v="3"/>
    <x v="213"/>
    <s v="58"/>
    <s v="6"/>
    <s v="2"/>
    <s v="неизвестен"/>
    <s v="Кирилл"/>
    <s v="8 (916) 604-77-33"/>
    <m/>
    <s v="Оператор КЦ  (Оператор ЕДЦ)"/>
    <s v="телефон"/>
    <m/>
    <s v="21.02.2018 с 08:00 по 20:00"/>
    <s v="бесплатная"/>
    <m/>
    <m/>
    <m/>
    <s v="УК Дом-Мастер"/>
    <s v="Мастерский участок № 1 (Басманный)"/>
    <s v="21.02.2018 18:31"/>
    <s v="Заявка выполнена: течь устранена"/>
    <m/>
    <m/>
    <m/>
    <m/>
    <m/>
    <m/>
    <m/>
    <m/>
    <m/>
    <m/>
    <m/>
    <m/>
    <x v="190"/>
    <d v="1899-12-30T03:47:00"/>
  </r>
  <r>
    <s v="09-100-016059/18М"/>
    <s v="ЦАО"/>
    <x v="2"/>
    <s v="ОДС № 11"/>
    <x v="2"/>
    <x v="38"/>
    <d v="1899-12-30T14:43:00"/>
    <s v="Закрыта"/>
    <s v="Обычная"/>
    <s v="Отопление"/>
    <m/>
    <x v="6"/>
    <x v="214"/>
    <s v="30"/>
    <s v="2"/>
    <m/>
    <s v="30"/>
    <s v="Римма Алексеевна"/>
    <s v="8 (499) 259-96-23"/>
    <m/>
    <s v="Оператор КЦ  (Оператор ЕДЦ)"/>
    <s v="телефон"/>
    <m/>
    <s v="21.02.2018 с 08:00 по 20:00"/>
    <s v="бесплатная"/>
    <m/>
    <m/>
    <m/>
    <s v="Лагунов Константин"/>
    <s v="Мастерский участок № 4 (Пресненский)"/>
    <s v="21.02.2018 17:27"/>
    <s v="Заявка выполнена: перезапуск дома центральное отопление восстановлено"/>
    <m/>
    <m/>
    <m/>
    <m/>
    <m/>
    <m/>
    <m/>
    <m/>
    <m/>
    <m/>
    <m/>
    <m/>
    <x v="191"/>
    <d v="1899-12-30T02:44:00"/>
  </r>
  <r>
    <s v="09-119-014457/18М"/>
    <s v="ЦАО"/>
    <x v="0"/>
    <s v="ОДС № 6"/>
    <x v="0"/>
    <x v="38"/>
    <d v="1899-12-30T14:24:00"/>
    <s v="Закрыта"/>
    <s v="Обычная"/>
    <s v="Отопление"/>
    <s v="Мастера затронули тубу,  надрез, капает вода."/>
    <x v="3"/>
    <x v="215"/>
    <s v="33"/>
    <s v="1"/>
    <s v="2"/>
    <s v="568"/>
    <s v="Нина Алексеевна"/>
    <s v="8 (495) 670-01-29"/>
    <m/>
    <s v="Оператор КЦ  (Оператор ЕДЦ)"/>
    <s v="телефон"/>
    <m/>
    <s v="21.02.2018 с 08:00 по 20:00"/>
    <s v="бесплатная"/>
    <m/>
    <m/>
    <m/>
    <s v="Холов Шоди"/>
    <s v="Мастерский участок № 6 (Таганский)"/>
    <s v="21.02.2018 17:17"/>
    <s v="Заявка выполнена: Протечка устранена"/>
    <m/>
    <m/>
    <m/>
    <m/>
    <m/>
    <m/>
    <s v="Хорошо"/>
    <s v="Претензий нет"/>
    <m/>
    <m/>
    <m/>
    <m/>
    <x v="192"/>
    <d v="1899-12-30T02:53:00"/>
  </r>
  <r>
    <s v="09-100-016044/18М"/>
    <s v="ЦАО"/>
    <x v="2"/>
    <s v="ОДС № 11"/>
    <x v="2"/>
    <x v="38"/>
    <d v="1899-12-30T14:07:00"/>
    <s v="Отменена"/>
    <s v="Обычная"/>
    <s v="Отопление"/>
    <s v="цокольный этаж нежилое помещение офис"/>
    <x v="3"/>
    <x v="216"/>
    <m/>
    <m/>
    <m/>
    <m/>
    <s v="Лилия"/>
    <s v="8 (985) 885-22-17"/>
    <m/>
    <s v="Оператор КЦ  (Оператор ЕДЦ)"/>
    <s v="телефон"/>
    <m/>
    <s v="21.02.2018 с 08:00 по 20:00"/>
    <s v="бесплатная"/>
    <m/>
    <m/>
    <m/>
    <s v="Лагунов Константин"/>
    <s v="Мастерский участок № 4 (Пресненский)"/>
    <m/>
    <m/>
    <s v="21.02.2018 17:43"/>
    <s v="Заявитель отказался от услуг без объяснения причин"/>
    <s v="Оператор КЦ"/>
    <m/>
    <m/>
    <m/>
    <m/>
    <m/>
    <m/>
    <m/>
    <m/>
    <m/>
    <x v="193"/>
    <s v=""/>
  </r>
  <r>
    <s v="09-119-014451/18М"/>
    <s v="ЦАО"/>
    <x v="0"/>
    <s v="ОДС № 3/1"/>
    <x v="0"/>
    <x v="38"/>
    <d v="1899-12-30T14:07:00"/>
    <s v="Закрыта"/>
    <s v="Обычная"/>
    <s v="Отопление"/>
    <s v="в помещении консьержа тоже не работает"/>
    <x v="7"/>
    <x v="217"/>
    <m/>
    <s v="3"/>
    <s v="1"/>
    <s v="консьерж"/>
    <s v="Соня консъерж"/>
    <s v="8 (968) 896-75-38"/>
    <m/>
    <s v="Оператор КЦ  (Оператор ЕДЦ)"/>
    <s v="телефон"/>
    <m/>
    <s v="21.02.2018 с 08:00 по 20:00"/>
    <s v="бесплатная"/>
    <m/>
    <m/>
    <m/>
    <s v="Тараненко Михаил Григорьевич"/>
    <s v="Мастерский участок № 3 (Таганский)"/>
    <s v="21.02.2018 15:49"/>
    <s v="Заявка выполнена: наладка инженерного оборудования в цтп. цо дано"/>
    <m/>
    <m/>
    <m/>
    <m/>
    <m/>
    <m/>
    <m/>
    <m/>
    <m/>
    <m/>
    <m/>
    <m/>
    <x v="193"/>
    <d v="1899-12-30T01:42:00"/>
  </r>
  <r>
    <s v="09-052-005494/18М"/>
    <s v="ЦАО"/>
    <x v="8"/>
    <s v="ОДС № 6"/>
    <x v="13"/>
    <x v="38"/>
    <d v="1899-12-30T14:04:00"/>
    <s v="Закрыта"/>
    <s v="Аварийная ситуация"/>
    <s v="Отопление"/>
    <s v="правое крылобатарея под потолком в подъезде, между 6 и 7 эт"/>
    <x v="3"/>
    <x v="218"/>
    <s v="51"/>
    <s v="1"/>
    <s v="7"/>
    <s v="51К5766"/>
    <s v="Владимир Алексеевич"/>
    <s v="8 (495) 632-10-21"/>
    <m/>
    <s v="Оператор КЦ  (Оператор ЕДЦ)"/>
    <s v="телефон"/>
    <m/>
    <s v="21.02.2018 с 08:00 по 20:00"/>
    <s v="бесплатная"/>
    <m/>
    <m/>
    <m/>
    <s v="Аварийная служба (Красносельский)"/>
    <s v="Мастерский участок № 4 (Красносельский)"/>
    <s v="22.02.2018 07:03"/>
    <s v="Заявка выполнена: произведены сварочные работы на сгоне радиатора. Течь устранена."/>
    <m/>
    <m/>
    <m/>
    <m/>
    <m/>
    <m/>
    <m/>
    <m/>
    <m/>
    <m/>
    <m/>
    <m/>
    <x v="194"/>
    <d v="1899-12-30T16:59:00"/>
  </r>
  <r>
    <s v="09-119-014443/18М"/>
    <s v="ЦАО"/>
    <x v="0"/>
    <s v="ОДС № 9"/>
    <x v="0"/>
    <x v="38"/>
    <d v="1899-12-30T13:36:00"/>
    <s v="Закрыта"/>
    <s v="Обычная"/>
    <s v="Отопление"/>
    <s v="Еле теплые ПО и стояки. В квартире очень холодно. Вся семья болеет. Нужно прибавить отопление. Нужно проверить подвал все ли закрыто, тк идет холод от пола. Ледяные полы. Диспетчер проконтролируйте появление отопления в квартире."/>
    <x v="1"/>
    <x v="219"/>
    <s v="2"/>
    <s v="1"/>
    <s v="1"/>
    <s v="неизвестен"/>
    <s v="Александра"/>
    <s v="8 (903) 005-75-29"/>
    <s v="8 (495) 915-25-91"/>
    <s v="Оператор КЦ  (Оператор ЕДЦ)"/>
    <s v="телефон"/>
    <m/>
    <s v="21.02.2018 с 08:00 по 20:00"/>
    <s v="бесплатная"/>
    <m/>
    <m/>
    <m/>
    <s v="Мазур Михаил Михайлович"/>
    <s v="Мастерский участок № 9 (Таганский)"/>
    <s v="21.02.2018 17:12"/>
    <s v="Заявка выполнена: Тепло есть,подается согласно наружного воздуха"/>
    <m/>
    <m/>
    <m/>
    <m/>
    <m/>
    <m/>
    <m/>
    <m/>
    <m/>
    <m/>
    <m/>
    <m/>
    <x v="195"/>
    <d v="1899-12-30T03:36:00"/>
  </r>
  <r>
    <s v="09-036-005849/18М"/>
    <s v="ЦАО"/>
    <x v="7"/>
    <s v="ОДС № 1"/>
    <x v="11"/>
    <x v="38"/>
    <d v="1899-12-30T13:08:00"/>
    <s v="Отменена"/>
    <s v="Обычная"/>
    <s v="Отопление"/>
    <s v="в большой комнате полностью холодные батареи"/>
    <x v="7"/>
    <x v="220"/>
    <s v="249а"/>
    <s v="15"/>
    <s v="6"/>
    <s v="133"/>
    <s v="Валентина Васильевна"/>
    <s v="8 (495) 959-91-48"/>
    <m/>
    <s v="Оператор КЦ  (Оператор ЕДЦ)"/>
    <s v="телефон"/>
    <m/>
    <s v="21.02.2018 с 08:00 по 20:00"/>
    <s v="бесплатная"/>
    <m/>
    <m/>
    <m/>
    <m/>
    <s v="Мастерский участок № 1, 7, 8 (Замоскворечье)"/>
    <m/>
    <m/>
    <s v="21.02.2018 13:22"/>
    <s v="Заявитель устранил проблему самостоятельно"/>
    <s v="Оператор КЦ"/>
    <m/>
    <m/>
    <m/>
    <m/>
    <m/>
    <m/>
    <m/>
    <m/>
    <m/>
    <x v="196"/>
    <s v=""/>
  </r>
  <r>
    <s v="09-119-014438/18М"/>
    <s v="ЦАО"/>
    <x v="0"/>
    <s v="ОДС № 3/1"/>
    <x v="0"/>
    <x v="38"/>
    <d v="1899-12-30T13:07:00"/>
    <s v="Закрыта"/>
    <s v="Обычная"/>
    <s v="Отопление"/>
    <s v="во всех кв 1го этажа"/>
    <x v="6"/>
    <x v="221"/>
    <m/>
    <s v="1"/>
    <s v="1"/>
    <m/>
    <s v="Мария"/>
    <s v="8 (903) 807-71-10"/>
    <m/>
    <s v="Оператор КЦ  (Оператор ЕДЦ)"/>
    <s v="телефон"/>
    <m/>
    <s v="21.02.2018 с 08:00 по 20:00"/>
    <s v="бесплатная"/>
    <m/>
    <m/>
    <m/>
    <s v="Тараненко Михаил Григорьевич"/>
    <s v="Мастерский участок № 3 (Таганский)"/>
    <s v="21.02.2018 15:50"/>
    <s v="Заявка выполнена: наладка инженерного оборудования в цтп, цо дано"/>
    <m/>
    <m/>
    <m/>
    <m/>
    <m/>
    <m/>
    <m/>
    <m/>
    <m/>
    <m/>
    <m/>
    <m/>
    <x v="197"/>
    <d v="1899-12-30T02:43:00"/>
  </r>
  <r>
    <s v="09-100-016012/18М"/>
    <s v="ЦАО"/>
    <x v="2"/>
    <s v="ОДС № 5"/>
    <x v="2"/>
    <x v="38"/>
    <d v="1899-12-30T13:06:00"/>
    <s v="Закрыта"/>
    <s v="Обычная"/>
    <s v="Отопление"/>
    <s v="нет отопления в квартире. батареи холодные, стояки холодные"/>
    <x v="6"/>
    <x v="222"/>
    <s v="127"/>
    <s v="4"/>
    <s v="12"/>
    <s v="1)369 2)127"/>
    <s v="Наталия Васильевна"/>
    <s v="8 (499) 254-24-93"/>
    <m/>
    <s v="Оператор КЦ  (Оператор ЕДЦ)"/>
    <s v="телефон"/>
    <m/>
    <s v="21.02.2018 с 08:00 по 20:00"/>
    <s v="бесплатная"/>
    <m/>
    <m/>
    <m/>
    <s v="Шахмедян Рафаил Андреевич"/>
    <s v="Мастерский участок № 3 (Пресненский)"/>
    <s v="22.02.2018 14:51"/>
    <s v="Заявка выполнена: Заявка выполнена. Звонил сотрудник ОПИВ."/>
    <m/>
    <m/>
    <m/>
    <m/>
    <m/>
    <m/>
    <m/>
    <m/>
    <m/>
    <m/>
    <m/>
    <m/>
    <x v="198"/>
    <d v="1899-12-31T01:45:00"/>
  </r>
  <r>
    <s v="09-007-014244/18М"/>
    <s v="ЦАО"/>
    <x v="4"/>
    <s v="ОДС №18"/>
    <x v="20"/>
    <x v="38"/>
    <d v="1899-12-30T12:38:00"/>
    <s v="Закрыта"/>
    <s v="Аварийная ситуация"/>
    <s v="Отопление"/>
    <s v="Сильная течь крана на стояке отопления."/>
    <x v="5"/>
    <x v="223"/>
    <s v="38"/>
    <s v="4"/>
    <s v="4"/>
    <s v="38"/>
    <s v="Евгений"/>
    <s v="8 (985) 411-13-37"/>
    <m/>
    <s v="Оператор КЦ  (Оператор ЕДЦ)"/>
    <s v="телефон"/>
    <m/>
    <s v="21.02.2018 с 08:00 по 20:00"/>
    <s v="бесплатная"/>
    <m/>
    <m/>
    <m/>
    <s v="ООО &quot;ТРЭК&quot;"/>
    <s v="Мастерский участок № 2 (Басманный)"/>
    <s v="21.02.2018 13:26"/>
    <s v="Заявка выполнена: Подтянута контро-гайка на батарее Ц.О. Течь устранена."/>
    <m/>
    <m/>
    <m/>
    <m/>
    <m/>
    <m/>
    <m/>
    <m/>
    <m/>
    <m/>
    <m/>
    <m/>
    <x v="199"/>
    <d v="1899-12-30T00:48:00"/>
  </r>
  <r>
    <s v="09-007-014243/18М"/>
    <s v="ЦАО"/>
    <x v="4"/>
    <s v="ОДС №2"/>
    <x v="16"/>
    <x v="38"/>
    <d v="1899-12-30T12:35:00"/>
    <s v="Закрыта"/>
    <s v="Обычная"/>
    <s v="Отопление"/>
    <m/>
    <x v="6"/>
    <x v="224"/>
    <s v="1"/>
    <s v="1"/>
    <m/>
    <s v="71"/>
    <s v="Олег"/>
    <s v="8 (985) 764-52-76"/>
    <m/>
    <s v="Оператор КЦ  (Оператор ЕДЦ)"/>
    <s v="телефон"/>
    <m/>
    <s v="21.02.2018 с 08:00 по 20:00"/>
    <s v="бесплатная"/>
    <m/>
    <m/>
    <m/>
    <s v="Поята А.П"/>
    <s v="Мастерский участок № 1 (Басманный)"/>
    <s v="21.02.2018 16:02"/>
    <s v="Заявка выполнена: Регулировка КЗР в ЦТП.ЦО дано."/>
    <m/>
    <m/>
    <m/>
    <m/>
    <m/>
    <m/>
    <m/>
    <m/>
    <m/>
    <m/>
    <m/>
    <m/>
    <x v="200"/>
    <d v="1899-12-30T03:27:00"/>
  </r>
  <r>
    <s v="09-120-011911/18М"/>
    <s v="ЦАО"/>
    <x v="6"/>
    <s v="ОДС 8"/>
    <x v="7"/>
    <x v="38"/>
    <d v="1899-12-30T12:25:00"/>
    <s v="Закрыта"/>
    <s v="Обычная"/>
    <s v="Отопление"/>
    <s v="подкапывает кран на батарее"/>
    <x v="3"/>
    <x v="225"/>
    <s v="26"/>
    <s v="1"/>
    <s v="5"/>
    <s v="26"/>
    <s v="Наталья"/>
    <s v="8 (916) 647-32-27"/>
    <m/>
    <s v="Оператор КЦ  (Оператор ЕДЦ)"/>
    <s v="телефон"/>
    <m/>
    <s v="21.02.2018 с 08:00 по 20:00"/>
    <s v="бесплатная"/>
    <m/>
    <m/>
    <m/>
    <s v="Уткин Алексей Александрович"/>
    <s v="Мастерский участок 8 (Тверской)"/>
    <s v="21.02.2018 16:08"/>
    <s v="Заявка выполнена: На момент проверки течь не обнаружена."/>
    <m/>
    <m/>
    <m/>
    <m/>
    <m/>
    <m/>
    <m/>
    <m/>
    <m/>
    <m/>
    <m/>
    <m/>
    <x v="201"/>
    <d v="1899-12-30T03:43:00"/>
  </r>
  <r>
    <s v="09-120-011910/18М"/>
    <s v="ЦАО"/>
    <x v="6"/>
    <s v="ОДС 8"/>
    <x v="7"/>
    <x v="38"/>
    <d v="1899-12-30T12:23:00"/>
    <s v="Закрыта"/>
    <s v="Обычная"/>
    <s v="Отопление"/>
    <s v="Течь батареи в квартире."/>
    <x v="3"/>
    <x v="226"/>
    <s v="176"/>
    <s v="3"/>
    <s v="10"/>
    <s v="176"/>
    <s v="Вера Александровна"/>
    <s v="8 (903) 575-52-92"/>
    <m/>
    <s v="Оператор КЦ  (Оператор ЕДЦ)"/>
    <s v="телефон"/>
    <m/>
    <s v="21.02.2018 с 08:00 по 20:00"/>
    <s v="бесплатная"/>
    <m/>
    <m/>
    <m/>
    <s v="Крюков Владимир Иванович"/>
    <s v="Мастерский участок 8 (Тверской)"/>
    <s v="21.02.2018 16:06"/>
    <s v="Заявка выполнена: Перемотка контргаики на стояке ЦО, течь локализована."/>
    <m/>
    <m/>
    <m/>
    <m/>
    <m/>
    <m/>
    <m/>
    <m/>
    <m/>
    <m/>
    <m/>
    <m/>
    <x v="202"/>
    <d v="1899-12-30T03:43:00"/>
  </r>
  <r>
    <s v="09-131-011740/18М"/>
    <s v="ЦАО"/>
    <x v="3"/>
    <s v="ОДС № 9"/>
    <x v="3"/>
    <x v="38"/>
    <d v="1899-12-30T12:14:00"/>
    <s v="Закрыта"/>
    <s v="Обычная"/>
    <s v="Отопление"/>
    <s v="в помещение холодно люди работают в куртках"/>
    <x v="6"/>
    <x v="227"/>
    <m/>
    <m/>
    <m/>
    <m/>
    <m/>
    <s v="8 (925) 504-93-45"/>
    <m/>
    <s v="Оператор КЦ  (Оператор ЕДЦ)"/>
    <s v="телефон"/>
    <m/>
    <s v="21.02.2018 с 08:00 по 20:00"/>
    <s v="бесплатная"/>
    <m/>
    <m/>
    <m/>
    <s v="Шишкин С.М."/>
    <s v="Мастерский участок № 1 (Хамовники)"/>
    <s v="21.02.2018 13:58"/>
    <s v="Заявка выполнена: Приборы отопления импортные и прогреты. Заявитель просит увеличить прогрев. Передано в МОЭК."/>
    <m/>
    <m/>
    <m/>
    <m/>
    <m/>
    <m/>
    <m/>
    <m/>
    <m/>
    <m/>
    <m/>
    <m/>
    <x v="203"/>
    <d v="1899-12-30T01:44:00"/>
  </r>
  <r>
    <s v="09-119-014402/18М"/>
    <s v="ЦАО"/>
    <x v="0"/>
    <s v="ОДС № 5/2"/>
    <x v="0"/>
    <x v="38"/>
    <d v="1899-12-30T12:01:00"/>
    <s v="Закрыта"/>
    <s v="Обычная"/>
    <s v="Отопление"/>
    <m/>
    <x v="1"/>
    <x v="228"/>
    <s v="2"/>
    <s v="1"/>
    <s v="2"/>
    <s v="2"/>
    <s v="Николай Константинович-упавляющий"/>
    <s v="8 (903) 710-07-74"/>
    <m/>
    <s v="Оператор КЦ  (Оператор ЕДЦ)"/>
    <s v="телефон"/>
    <m/>
    <s v="21.02.2018 с 08:00 по 20:00"/>
    <s v="бесплатная"/>
    <m/>
    <m/>
    <m/>
    <s v="Бахышов Елбурус АсланОглы"/>
    <s v="Мастерский участок № 5 (Таганский)"/>
    <s v="21.02.2018 14:45"/>
    <s v="Заявка выполнена: Произведена регулировка регулятора температурного режима, отопление в норме."/>
    <m/>
    <m/>
    <m/>
    <m/>
    <m/>
    <m/>
    <m/>
    <m/>
    <m/>
    <m/>
    <m/>
    <m/>
    <x v="204"/>
    <d v="1899-12-30T02:44:00"/>
  </r>
  <r>
    <s v="09-131-011731/18М"/>
    <s v="ЦАО"/>
    <x v="3"/>
    <s v="ОДС № 11"/>
    <x v="3"/>
    <x v="38"/>
    <d v="1899-12-30T11:56:00"/>
    <s v="Закрыта"/>
    <s v="Обычная"/>
    <s v="Отопление"/>
    <s v="Непрогрев приборов отопления по всей квартире."/>
    <x v="1"/>
    <x v="229"/>
    <s v="121"/>
    <s v="5"/>
    <s v="4"/>
    <s v="121"/>
    <s v="Людмила Анатольевна"/>
    <s v="8 (499) 246-78-61"/>
    <m/>
    <s v="Оператор КЦ  (Оператор ЕДЦ)"/>
    <s v="телефон"/>
    <m/>
    <s v="21.02.2018 с 08:00 по 20:00"/>
    <s v="бесплатная"/>
    <m/>
    <m/>
    <m/>
    <s v="Иванов Николай Михайлович"/>
    <s v="Мастерский участок № 1 (Хамовники)"/>
    <s v="21.02.2018 15:34"/>
    <s v="Заявка выполнена: Провоздушено,отопление восстановлено."/>
    <m/>
    <m/>
    <m/>
    <m/>
    <m/>
    <m/>
    <m/>
    <m/>
    <m/>
    <m/>
    <m/>
    <m/>
    <x v="205"/>
    <d v="1899-12-30T03:38:00"/>
  </r>
  <r>
    <s v="09-100-015970/18М"/>
    <s v="ЦАО"/>
    <x v="2"/>
    <s v="ОДС № 4"/>
    <x v="2"/>
    <x v="38"/>
    <d v="1899-12-30T11:52:00"/>
    <s v="Закрыта"/>
    <s v="Обычная"/>
    <s v="Отопление"/>
    <s v="В подвале."/>
    <x v="3"/>
    <x v="230"/>
    <m/>
    <s v="1"/>
    <s v="1"/>
    <s v="консьерж"/>
    <s v="косьерж"/>
    <s v="8 (495) 240-83-90"/>
    <m/>
    <s v="Оператор КЦ  (Оператор ЕДЦ)"/>
    <s v="телефон"/>
    <m/>
    <s v="21.02.2018 с 08:00 по 20:00"/>
    <s v="бесплатная"/>
    <m/>
    <m/>
    <m/>
    <s v="Оганесян Геворг"/>
    <s v="Мастерский участок № 1 (Пресненский)"/>
    <s v="21.02.2018 15:21"/>
    <s v="Заявка выполнена: 21.02.2018 15:19:03Каханова Ольга Васильевна Произведена замена участка трубы гвс к общедомовому теплосчетчику . Течь устранена."/>
    <m/>
    <m/>
    <m/>
    <m/>
    <m/>
    <m/>
    <m/>
    <m/>
    <m/>
    <m/>
    <m/>
    <m/>
    <x v="206"/>
    <d v="1899-12-30T03:29:00"/>
  </r>
  <r>
    <s v="09-100-015960/18М"/>
    <s v="ЦАО"/>
    <x v="2"/>
    <s v="ОДС № 17"/>
    <x v="18"/>
    <x v="38"/>
    <d v="1899-12-30T11:40:00"/>
    <s v="Закрыта"/>
    <s v="Обычная"/>
    <s v="Отопление"/>
    <s v="По стоякам в 2-х  наружных комнатах"/>
    <x v="1"/>
    <x v="231"/>
    <s v="58"/>
    <s v="1"/>
    <s v="9"/>
    <s v="58#1381"/>
    <s v="Татьяна Михайловна"/>
    <s v="8 (499) 259-51-91"/>
    <m/>
    <s v="Оператор КЦ  (Оператор ЕДЦ)"/>
    <s v="телефон"/>
    <m/>
    <s v="21.02.2018 с 08:00 по 20:00"/>
    <s v="бесплатная"/>
    <m/>
    <m/>
    <m/>
    <s v="ООО УК-10 Пресненского района"/>
    <s v="Мастерский участок № 10 (Пресненский)"/>
    <s v="21.02.2018 15:23"/>
    <s v="Заявка выполнена: Регулировка ц/0,в т/узле. Прибавили температуру"/>
    <m/>
    <m/>
    <m/>
    <m/>
    <m/>
    <m/>
    <m/>
    <m/>
    <m/>
    <m/>
    <m/>
    <m/>
    <x v="207"/>
    <d v="1899-12-30T03:43:00"/>
  </r>
  <r>
    <s v="09-120-011884/18М"/>
    <s v="ЦАО"/>
    <x v="6"/>
    <s v="ОДС 1"/>
    <x v="7"/>
    <x v="38"/>
    <d v="1899-12-30T11:50:00"/>
    <s v="Закрыта"/>
    <s v="Обычная"/>
    <s v="Отопление"/>
    <m/>
    <x v="9"/>
    <x v="232"/>
    <s v="138"/>
    <s v="1"/>
    <s v="2"/>
    <s v="неизвестен"/>
    <s v="александр"/>
    <s v="8 (916) 662-15-90"/>
    <m/>
    <s v="Оператор КЦ  (Оператор ЕДЦ)"/>
    <s v="телефон"/>
    <s v="данной проблеммы"/>
    <s v="21.02.2018 с 13:00 по 14:00"/>
    <s v="бесплатная"/>
    <m/>
    <m/>
    <m/>
    <s v="Арапов Асилбек"/>
    <s v="Мастерский участок 1 (Тверской)"/>
    <s v="21.02.2018 14:35"/>
    <s v="Заявка выполнена: Заявитель приобретет материалы даст новую заявку"/>
    <m/>
    <m/>
    <m/>
    <m/>
    <m/>
    <m/>
    <m/>
    <m/>
    <m/>
    <m/>
    <m/>
    <m/>
    <x v="208"/>
    <d v="1899-12-30T02:45:00"/>
  </r>
  <r>
    <s v="09-007-014198/18М"/>
    <s v="ЦАО"/>
    <x v="4"/>
    <s v="ОДС №9"/>
    <x v="4"/>
    <x v="38"/>
    <d v="1899-12-30T11:27:00"/>
    <s v="Закрыта"/>
    <s v="Обычная"/>
    <s v="Отопление"/>
    <m/>
    <x v="6"/>
    <x v="233"/>
    <s v="31"/>
    <s v="3"/>
    <s v="1"/>
    <s v="31"/>
    <s v="Георгий"/>
    <s v="8 (925) 257-92-52"/>
    <m/>
    <s v="Оператор КЦ  (Оператор ЕДЦ)"/>
    <s v="телефон"/>
    <m/>
    <s v="21.02.2018 с 08:00 по 20:00"/>
    <s v="бесплатная"/>
    <m/>
    <m/>
    <m/>
    <s v="ООО УК &quot;Дом-Мастер&quot;"/>
    <s v="Мастерский участок № 2 (Басманный)"/>
    <s v="21.02.2018 13:58"/>
    <s v="Заявка выполнена: Перезапуск системы Ц/О ,батареи прогрелись."/>
    <m/>
    <m/>
    <m/>
    <m/>
    <m/>
    <m/>
    <m/>
    <m/>
    <m/>
    <m/>
    <m/>
    <m/>
    <x v="209"/>
    <d v="1899-12-30T02:31:00"/>
  </r>
  <r>
    <s v="09-119-014393/18М"/>
    <s v="ЦАО"/>
    <x v="0"/>
    <s v="ОДС № 10"/>
    <x v="0"/>
    <x v="38"/>
    <d v="1899-12-30T11:37:00"/>
    <s v="Закрыта"/>
    <s v="Обычная"/>
    <s v="Отопление"/>
    <s v="поменять прокладку на батареи"/>
    <x v="3"/>
    <x v="234"/>
    <s v="135"/>
    <s v="4"/>
    <s v="7"/>
    <s v="консьерж"/>
    <s v="Татьяна Алексеивна"/>
    <s v="8 (916) 265-04-21"/>
    <m/>
    <s v="Оператор КЦ  (Оператор ЕДЦ)"/>
    <s v="телефон"/>
    <m/>
    <s v="21.02.2018 с 08:00 по 14:00"/>
    <s v="бесплатная"/>
    <m/>
    <m/>
    <m/>
    <s v="Анищенко Павел"/>
    <s v="Мастерский участок № 10 (Таганский)"/>
    <s v="21.02.2018 20:40"/>
    <s v="Заявка выполнена: подтянул резьбовое соединение на батарее ц.о"/>
    <m/>
    <m/>
    <m/>
    <m/>
    <m/>
    <m/>
    <m/>
    <m/>
    <m/>
    <m/>
    <m/>
    <m/>
    <x v="210"/>
    <d v="1899-12-30T09:03:00"/>
  </r>
  <r>
    <s v="09-007-014186/18М"/>
    <s v="ЦАО"/>
    <x v="4"/>
    <s v="ОДС №15"/>
    <x v="4"/>
    <x v="38"/>
    <d v="1899-12-30T10:52:00"/>
    <s v="Закрыта"/>
    <s v="Обычная"/>
    <s v="Отопление"/>
    <s v="капает прибор отопления"/>
    <x v="3"/>
    <x v="235"/>
    <s v="68"/>
    <s v="1"/>
    <s v="8"/>
    <s v="68#2220"/>
    <s v="Александр"/>
    <s v="8 (985) 121-48-50"/>
    <m/>
    <s v="Оператор КЦ  (Оператор ЕДЦ)"/>
    <s v="телефон"/>
    <m/>
    <s v="21.02.2018 с 08:00 по 20:00"/>
    <s v="бесплатная"/>
    <m/>
    <m/>
    <m/>
    <s v="ООО УК &quot;Дом-Мастер&quot;"/>
    <s v="Мастерский участок № 2 (Басманный)"/>
    <s v="21.02.2018 11:33"/>
    <s v="Заявка выполнена: Подтянули контрогайку на батарее Ц/О,течь устранена."/>
    <m/>
    <m/>
    <m/>
    <m/>
    <m/>
    <m/>
    <m/>
    <m/>
    <m/>
    <m/>
    <m/>
    <m/>
    <x v="211"/>
    <d v="1899-12-30T00:41:00"/>
  </r>
  <r>
    <s v="09-100-015922/18М"/>
    <s v="ЦАО"/>
    <x v="2"/>
    <s v="ОДС № 17"/>
    <x v="18"/>
    <x v="38"/>
    <d v="1899-12-30T10:48:00"/>
    <s v="Закрыта"/>
    <s v="Обычная"/>
    <s v="Отопление"/>
    <s v="Заявка создана на основе 09-100-010510/18. Батареи не прогреваются. Обращение неоднократное!!!!"/>
    <x v="1"/>
    <x v="236"/>
    <s v="84"/>
    <s v="5"/>
    <s v="1"/>
    <s v="84в5730"/>
    <s v="Олег Юрьевич"/>
    <s v="8 (915) 027-95-46"/>
    <m/>
    <s v="Оператор КЦ  (Оператор ЕДЦ)"/>
    <s v="телефон"/>
    <m/>
    <s v="21.02.2018 с 08:00 по 20:00"/>
    <s v="бесплатная"/>
    <m/>
    <m/>
    <m/>
    <s v="ООО УК-10 Пресненского района"/>
    <s v="Мастерский участок № 10 (Пресненский)"/>
    <s v="21.02.2018 19:10"/>
    <s v="Заявка выполнена: Регулировка ц/0,в т/узле. Прибавили температуру"/>
    <m/>
    <m/>
    <m/>
    <m/>
    <m/>
    <m/>
    <s v="Хорошо"/>
    <s v="Претензий нет"/>
    <m/>
    <m/>
    <m/>
    <m/>
    <x v="212"/>
    <d v="1899-12-30T08:22:00"/>
  </r>
  <r>
    <s v="09-144-002597/18М"/>
    <s v="ЦАО"/>
    <x v="9"/>
    <s v="ОДС № 3"/>
    <x v="15"/>
    <x v="38"/>
    <d v="1899-12-30T10:55:00"/>
    <s v="Закрыта"/>
    <s v="Обычная"/>
    <s v="Отопление"/>
    <s v="нежилое помещение  2 и 4, батареи чуть теплые, почти холодные"/>
    <x v="1"/>
    <x v="237"/>
    <m/>
    <m/>
    <s v="1"/>
    <m/>
    <s v="Ольга"/>
    <s v="8 (499) 238-23-58"/>
    <m/>
    <s v="Оператор КЦ  (Оператор ЕДЦ)"/>
    <s v="телефон"/>
    <m/>
    <s v="21.02.2018 с 08:00 по 20:00"/>
    <s v="бесплатная"/>
    <m/>
    <m/>
    <m/>
    <s v="Халилов Эльвис Дловирович"/>
    <s v="Мастерский участок № 1 (Якиманка)"/>
    <s v="21.02.2018 14:31"/>
    <s v="Заявка выполнена: прибавил температуру на Аушке, в подвале."/>
    <m/>
    <m/>
    <m/>
    <m/>
    <m/>
    <m/>
    <m/>
    <m/>
    <m/>
    <m/>
    <m/>
    <m/>
    <x v="213"/>
    <d v="1899-12-30T03:36:00"/>
  </r>
  <r>
    <s v="09-007-014179/18М"/>
    <s v="ЦАО"/>
    <x v="4"/>
    <s v="ОДС №11"/>
    <x v="8"/>
    <x v="38"/>
    <d v="1899-12-30T10:42:00"/>
    <s v="Закрыта"/>
    <s v="Обычная"/>
    <s v="Отопление"/>
    <m/>
    <x v="6"/>
    <x v="238"/>
    <s v="14"/>
    <s v="1"/>
    <s v="9"/>
    <s v="014"/>
    <s v="светлана"/>
    <s v="8 (916) 855-98-98"/>
    <m/>
    <s v="Оператор КЦ  (Оператор ЕДЦ)"/>
    <s v="телефон"/>
    <m/>
    <s v="21.02.2018 с 08:00 по 20:00"/>
    <s v="бесплатная"/>
    <m/>
    <m/>
    <m/>
    <s v="ООО &quot;УК Экологический фактор&quot;"/>
    <s v="Мастерский участок № 2 (Басманный)"/>
    <s v="21.02.2018 15:25"/>
    <s v="Заявка выполнена: Регулировка давления в системе ц/о. Спуск воздуха из системы ц/о."/>
    <m/>
    <m/>
    <m/>
    <m/>
    <m/>
    <m/>
    <m/>
    <m/>
    <m/>
    <m/>
    <m/>
    <m/>
    <x v="214"/>
    <d v="1899-12-30T04:43:00"/>
  </r>
  <r>
    <s v="09-120-011845/18М"/>
    <s v="ЦАО"/>
    <x v="6"/>
    <s v="ОДС 4"/>
    <x v="7"/>
    <x v="38"/>
    <d v="1899-12-30T10:40:00"/>
    <s v="Закрыта"/>
    <s v="Обычная"/>
    <s v="Отопление"/>
    <s v="капает батарея в комнате."/>
    <x v="3"/>
    <x v="239"/>
    <s v="20"/>
    <s v="2"/>
    <s v="5"/>
    <s v="20"/>
    <s v="Елена Ивановна   Дмитрий"/>
    <s v="8 (499) 251-05-94"/>
    <m/>
    <s v="Оператор КЦ  (Оператор ЕДЦ)"/>
    <s v="телефон"/>
    <m/>
    <s v="21.02.2018 с 08:00 по 20:00"/>
    <s v="бесплатная"/>
    <m/>
    <m/>
    <m/>
    <s v="Мамбетов Тоголбай"/>
    <s v="Мастерский участок 4 (Тверской)"/>
    <s v="21.02.2018 13:48"/>
    <s v="Заявка выполнена: Произведена перемотка льна под контргайкой, течь прекратилась."/>
    <m/>
    <m/>
    <m/>
    <m/>
    <m/>
    <m/>
    <m/>
    <m/>
    <m/>
    <m/>
    <m/>
    <m/>
    <x v="215"/>
    <d v="1899-12-30T03:08:00"/>
  </r>
  <r>
    <s v="09-144-002590/18М"/>
    <s v="ЦАО"/>
    <x v="9"/>
    <s v="ОДС №4"/>
    <x v="15"/>
    <x v="38"/>
    <d v="1899-12-30T10:30:00"/>
    <s v="Отменена"/>
    <s v="Обычная"/>
    <s v="Отопление"/>
    <s v="подтекает  на стыке прибора отопления вода в комнате"/>
    <x v="9"/>
    <x v="240"/>
    <s v="65"/>
    <s v="1"/>
    <s v="10"/>
    <s v="65#609"/>
    <s v="Марина"/>
    <s v="8 (910) 400-46-86"/>
    <m/>
    <s v="Оператор КЦ  (Оператор ЕДЦ)"/>
    <s v="телефон"/>
    <m/>
    <s v="22.02.2018 с 09:00 по 12:00"/>
    <s v="бесплатная"/>
    <m/>
    <m/>
    <m/>
    <s v="Самедов Мамед"/>
    <s v="Мастерский участок № 2 (Якиманка)"/>
    <m/>
    <m/>
    <s v="21.02.2018 15:53"/>
    <s v="Житель не предоставил доступ в квартиру"/>
    <s v="Оператор КЦ"/>
    <m/>
    <m/>
    <m/>
    <m/>
    <m/>
    <m/>
    <m/>
    <m/>
    <m/>
    <x v="216"/>
    <s v=""/>
  </r>
  <r>
    <s v="09-119-014353/18М"/>
    <s v="ЦАО"/>
    <x v="0"/>
    <s v="ОДС № 10"/>
    <x v="0"/>
    <x v="38"/>
    <d v="1899-12-30T10:28:00"/>
    <s v="Закрыта"/>
    <s v="Обычная"/>
    <s v="Отопление"/>
    <s v="необходима консультация мастера по приобретению и замене батареи"/>
    <x v="2"/>
    <x v="241"/>
    <s v="10"/>
    <s v="1"/>
    <s v="3"/>
    <s v="в21в1498"/>
    <s v="Марина"/>
    <s v="8 (966) 361-59-91"/>
    <m/>
    <s v="Оператор КЦ  (Оператор ЕДЦ)"/>
    <s v="телефон"/>
    <m/>
    <s v="21.02.2018 с 08:00 по 20:00"/>
    <s v="бесплатная"/>
    <m/>
    <m/>
    <m/>
    <s v="Анищенко Павел"/>
    <s v="Мастерский участок № 10 (Таганский)"/>
    <s v="21.02.2018 19:32"/>
    <s v="Заявка выполнена: консультация дана"/>
    <m/>
    <m/>
    <m/>
    <m/>
    <m/>
    <m/>
    <m/>
    <m/>
    <m/>
    <m/>
    <m/>
    <m/>
    <x v="217"/>
    <d v="1899-12-30T09:04:00"/>
  </r>
  <r>
    <s v="09-120-011843/18М"/>
    <s v="ЦАО"/>
    <x v="6"/>
    <s v="ОДС 4"/>
    <x v="7"/>
    <x v="38"/>
    <d v="1899-12-30T10:24:00"/>
    <s v="Отклонена"/>
    <s v="Обычная"/>
    <s v="Отопление"/>
    <s v="в 2 х комнатах"/>
    <x v="6"/>
    <x v="242"/>
    <s v="150"/>
    <s v="8"/>
    <s v="5"/>
    <m/>
    <s v="Павел Альбертович"/>
    <s v="8 (968) 917-75-01"/>
    <m/>
    <s v="Оператор КЦ  (Оператор ЕДЦ)"/>
    <s v="телефон"/>
    <m/>
    <s v="21.02.2018 с 08:00 по 20:00"/>
    <s v="бесплатная"/>
    <m/>
    <m/>
    <m/>
    <m/>
    <s v="Мастерский участок 4 (Тверской)"/>
    <m/>
    <m/>
    <m/>
    <m/>
    <m/>
    <s v="21.02.2018 10:27"/>
    <s v="Повторное обращение жителя по данной проблеме/дефекту"/>
    <s v="Пызина Татьяна Владимировна"/>
    <m/>
    <m/>
    <m/>
    <m/>
    <m/>
    <m/>
    <x v="218"/>
    <s v=""/>
  </r>
  <r>
    <s v="09-007-014162/18М"/>
    <s v="ЦАО"/>
    <x v="4"/>
    <s v="ОДС №20"/>
    <x v="4"/>
    <x v="38"/>
    <d v="1899-12-30T10:11:00"/>
    <s v="Закрыта"/>
    <s v="Обычная"/>
    <s v="Отопление"/>
    <s v="в комнате"/>
    <x v="1"/>
    <x v="243"/>
    <s v="89"/>
    <s v="4"/>
    <s v="4"/>
    <s v="89"/>
    <s v="дмитрий"/>
    <s v="8 (495) 917-72-99"/>
    <m/>
    <s v="Оператор КЦ  (Оператор ЕДЦ)"/>
    <s v="телефон"/>
    <m/>
    <s v="21.02.2018 с 08:00 по 20:00"/>
    <s v="бесплатная"/>
    <m/>
    <m/>
    <m/>
    <s v="ООО &quot;Свитхом&quot;"/>
    <s v="Мастерский участок № 1 (Басманный)"/>
    <s v="21.02.2018 17:21"/>
    <s v="Заявка выполнена: ВЫПОЛНЕНО."/>
    <m/>
    <m/>
    <m/>
    <m/>
    <m/>
    <m/>
    <m/>
    <m/>
    <m/>
    <m/>
    <m/>
    <m/>
    <x v="219"/>
    <d v="1899-12-30T07:10:00"/>
  </r>
  <r>
    <s v="09-100-015906/18М"/>
    <s v="ЦАО"/>
    <x v="2"/>
    <s v="ОДС № 17"/>
    <x v="18"/>
    <x v="38"/>
    <d v="1899-12-30T10:10:00"/>
    <s v="Закрыта"/>
    <s v="Обычная"/>
    <s v="Отопление"/>
    <s v="Еле теплая батарея"/>
    <x v="2"/>
    <x v="244"/>
    <m/>
    <m/>
    <m/>
    <s v="85в88816"/>
    <s v="Раиса"/>
    <s v="8 (499) 259-31-16"/>
    <m/>
    <s v="Оператор КЦ  (Оператор ЕДЦ)"/>
    <s v="телефон"/>
    <m/>
    <s v="21.02.2018 с 08:00 по 20:00"/>
    <s v="бесплатная"/>
    <m/>
    <m/>
    <m/>
    <s v="ООО УК-10 Пресненского района"/>
    <s v="Мастерский участок № 10 (Пресненский)"/>
    <s v="21.02.2018 19:07"/>
    <s v="Заявка выполнена: Регулировка ц/0,в т/узле. Прибавили температуру"/>
    <m/>
    <m/>
    <m/>
    <m/>
    <m/>
    <m/>
    <m/>
    <m/>
    <m/>
    <m/>
    <m/>
    <m/>
    <x v="220"/>
    <d v="1899-12-30T08:57:00"/>
  </r>
  <r>
    <s v="09-007-014157/18М"/>
    <s v="ЦАО"/>
    <x v="4"/>
    <s v="ОДС №18"/>
    <x v="5"/>
    <x v="38"/>
    <d v="1899-12-30T10:02:00"/>
    <s v="Закрыта"/>
    <s v="Обычная"/>
    <s v="Отопление"/>
    <s v="Холодная батарея в одной комнате"/>
    <x v="1"/>
    <x v="245"/>
    <s v="117"/>
    <s v="5"/>
    <s v="4"/>
    <s v="117"/>
    <s v="Дина"/>
    <s v="8 (926) 071-08-48"/>
    <m/>
    <s v="Оператор КЦ  (Оператор ЕДЦ)"/>
    <s v="телефон"/>
    <m/>
    <s v="21.02.2018 с 08:00 по 20:00"/>
    <s v="бесплатная"/>
    <m/>
    <m/>
    <m/>
    <s v="ЗАО РСФ &quot;Ремстройсервис&quot;"/>
    <s v="Мастерский участок № 2 (Басманный)"/>
    <s v="21.02.2018 14:54"/>
    <s v="Заявка выполнена: Переспущен стояк ЦО-батареи прогрелись."/>
    <m/>
    <m/>
    <m/>
    <m/>
    <m/>
    <m/>
    <m/>
    <m/>
    <m/>
    <m/>
    <m/>
    <m/>
    <x v="221"/>
    <d v="1899-12-30T04:52:00"/>
  </r>
  <r>
    <s v="09-131-011686/18М"/>
    <s v="ЦАО"/>
    <x v="3"/>
    <s v="ОДС № 5"/>
    <x v="3"/>
    <x v="38"/>
    <d v="1899-12-30T10:09:00"/>
    <s v="Закрыта"/>
    <s v="Обычная"/>
    <s v="Отопление"/>
    <s v="угловая"/>
    <x v="1"/>
    <x v="246"/>
    <s v="33"/>
    <s v="4"/>
    <s v="1"/>
    <s v="неизвестен"/>
    <s v="Николай Васильевич"/>
    <s v="8 (925) 124-18-53"/>
    <m/>
    <s v="Оператор КЦ  (Оператор ЕДЦ)"/>
    <s v="телефон"/>
    <m/>
    <s v="21.02.2018 с 08:00 по 20:00"/>
    <s v="бесплатная"/>
    <m/>
    <m/>
    <m/>
    <s v="Жуков М.Г."/>
    <s v="Мастерский участок № 2 (Хамовники)"/>
    <s v="21.02.2018 13:00"/>
    <s v="Заявка выполнена: Развоздушена батарея,ц.о. в норме."/>
    <m/>
    <m/>
    <m/>
    <m/>
    <m/>
    <m/>
    <m/>
    <m/>
    <m/>
    <m/>
    <m/>
    <m/>
    <x v="222"/>
    <d v="1899-12-30T02:51:00"/>
  </r>
  <r>
    <s v="09-100-015895/18М"/>
    <s v="ЦАО"/>
    <x v="2"/>
    <s v="ОДС № 10"/>
    <x v="2"/>
    <x v="38"/>
    <d v="1899-12-30T09:52:00"/>
    <s v="Закрыта"/>
    <s v="Обычная"/>
    <s v="Отопление"/>
    <s v="в 4 подьезде между 2 и 3этажами  , офисное помещение"/>
    <x v="3"/>
    <x v="247"/>
    <m/>
    <s v="3"/>
    <s v="1"/>
    <s v="консьерж"/>
    <s v="Николай"/>
    <s v="8 (499) 259-43-11"/>
    <m/>
    <s v="Оператор КЦ  (Оператор ЕДЦ)"/>
    <s v="телефон"/>
    <m/>
    <s v="21.02.2018 с 08:00 по 20:00"/>
    <s v="бесплатная"/>
    <m/>
    <m/>
    <m/>
    <s v="Марфин Роман"/>
    <s v="Мастерский участок № 8 (Пресненский)"/>
    <s v="21.02.2018 19:41"/>
    <s v="Заявка выполнена: подтяжка контргайки, течь устранена"/>
    <m/>
    <m/>
    <m/>
    <m/>
    <m/>
    <m/>
    <m/>
    <m/>
    <m/>
    <m/>
    <m/>
    <m/>
    <x v="223"/>
    <d v="1899-12-30T09:49:00"/>
  </r>
  <r>
    <s v="09-052-005450/18М"/>
    <s v="ЦАО"/>
    <x v="8"/>
    <s v="ОДС № 7"/>
    <x v="13"/>
    <x v="38"/>
    <d v="1899-12-30T09:51:00"/>
    <s v="Отклонена"/>
    <s v="Обычная"/>
    <s v="Отопление"/>
    <s v="на кухне батарея полностью холодная"/>
    <x v="6"/>
    <x v="248"/>
    <s v="132"/>
    <s v="3"/>
    <s v="1"/>
    <s v="консьерж"/>
    <s v="Алеся"/>
    <s v="8 (917) 516-77-04"/>
    <m/>
    <s v="Оператор КЦ  (Оператор ЕДЦ)"/>
    <s v="телефон"/>
    <m/>
    <s v="21.02.2018 с 08:00 по 20:00"/>
    <s v="бесплатная"/>
    <m/>
    <m/>
    <m/>
    <m/>
    <s v="Мастерский участок № 5 (Красносельский)"/>
    <m/>
    <m/>
    <m/>
    <m/>
    <m/>
    <s v="21.02.2018 09:51"/>
    <s v="Множественное обращение по данной проблеме/дефекту"/>
    <s v="РДС Красносельский"/>
    <m/>
    <m/>
    <m/>
    <m/>
    <m/>
    <m/>
    <x v="224"/>
    <s v=""/>
  </r>
  <r>
    <s v="09-119-014335/18М"/>
    <s v="ЦАО"/>
    <x v="0"/>
    <s v="ОДС № 10"/>
    <x v="0"/>
    <x v="38"/>
    <d v="1899-12-30T09:46:00"/>
    <s v="Закрыта"/>
    <s v="Обычная"/>
    <s v="Отопление"/>
    <s v="в одной из комнат еле теплые батареи"/>
    <x v="1"/>
    <x v="249"/>
    <s v="19"/>
    <s v="2"/>
    <s v="2"/>
    <s v="34"/>
    <s v="Галина Ивановна"/>
    <s v="8 (495) 632-63-23"/>
    <m/>
    <s v="Оператор КЦ  (Оператор ЕДЦ)"/>
    <s v="телефон"/>
    <s v="для консультации"/>
    <s v="21.02.2018 с 08:00 по 20:00"/>
    <s v="бесплатная"/>
    <m/>
    <m/>
    <m/>
    <s v="Анищенко Павел"/>
    <s v="Мастерский участок № 10 (Таганский)"/>
    <s v="21.02.2018 19:44"/>
    <s v="Заявка выполнена: стояк ц/о развоздушен. ц/о в норме."/>
    <m/>
    <m/>
    <m/>
    <m/>
    <m/>
    <m/>
    <m/>
    <m/>
    <m/>
    <m/>
    <m/>
    <m/>
    <x v="225"/>
    <d v="1899-12-30T09:58:00"/>
  </r>
  <r>
    <s v="09-119-014332/18М"/>
    <s v="ЦАО"/>
    <x v="0"/>
    <s v="ОДС № 9"/>
    <x v="0"/>
    <x v="38"/>
    <d v="1899-12-30T09:39:00"/>
    <s v="Закрыта"/>
    <s v="Обычная"/>
    <s v="Отопление"/>
    <s v="течь на стыке с батареей"/>
    <x v="9"/>
    <x v="250"/>
    <s v="18"/>
    <s v="1"/>
    <s v="7"/>
    <s v="18"/>
    <s v="Наталья Николаевна"/>
    <s v="8 (495) 915-23-09"/>
    <m/>
    <s v="Оператор КЦ  (Оператор ЕДЦ)"/>
    <s v="телефон"/>
    <m/>
    <s v="21.02.2018 с 08:00 по 20:00"/>
    <s v="бесплатная"/>
    <m/>
    <m/>
    <m/>
    <s v="Мазур Михаил Михайлович"/>
    <s v="Мастерский участок № 9 (Таганский)"/>
    <s v="21.02.2018 11:08"/>
    <s v="Заявка выполнена: Подтянул гайку на сгоне,течи нет"/>
    <m/>
    <m/>
    <m/>
    <m/>
    <m/>
    <m/>
    <m/>
    <m/>
    <m/>
    <m/>
    <m/>
    <m/>
    <x v="226"/>
    <d v="1899-12-30T01:29:00"/>
  </r>
  <r>
    <s v="09-119-014329/18М"/>
    <s v="ЦАО"/>
    <x v="0"/>
    <s v="ОДС № 1"/>
    <x v="24"/>
    <x v="38"/>
    <d v="1899-12-30T09:36:00"/>
    <s v="Отклонена"/>
    <s v="Обычная"/>
    <s v="Отопление"/>
    <s v="нет отопления полностью в квартире,в квартире нет ни кого"/>
    <x v="6"/>
    <x v="251"/>
    <s v="50"/>
    <s v="однопо"/>
    <s v="11"/>
    <s v="50в"/>
    <s v="оксана"/>
    <s v="8 (916) 469-34-11"/>
    <m/>
    <s v="Оператор КЦ  (Оператор ЕДЦ)"/>
    <s v="телефон"/>
    <m/>
    <s v="21.02.2018 с 08:00 по 20:00"/>
    <s v="бесплатная"/>
    <m/>
    <m/>
    <m/>
    <s v="ГБУ ЭВАЖД"/>
    <s v="Мастерский участок № 1 (Таганский)"/>
    <m/>
    <m/>
    <m/>
    <m/>
    <m/>
    <s v="21.02.2018 09:46"/>
    <s v="По данному типу работ услуги не оказываются"/>
    <s v="Кошелева Ольга Петровна"/>
    <m/>
    <m/>
    <m/>
    <m/>
    <m/>
    <m/>
    <x v="227"/>
    <s v=""/>
  </r>
  <r>
    <s v="09-131-011665/18М"/>
    <s v="ЦАО"/>
    <x v="3"/>
    <s v="ОДС № 10"/>
    <x v="3"/>
    <x v="38"/>
    <d v="1899-12-30T09:36:00"/>
    <s v="Закрыта"/>
    <s v="Обычная"/>
    <s v="Отопление"/>
    <s v="в комнате капает  вода с батареи."/>
    <x v="3"/>
    <x v="252"/>
    <s v="27"/>
    <s v="1"/>
    <s v="8"/>
    <s v="27"/>
    <s v="Марина"/>
    <s v="8 (916) 353-13-25"/>
    <m/>
    <s v="Оператор КЦ  (Оператор ЕДЦ)"/>
    <s v="телефон"/>
    <m/>
    <s v="21.02.2018 с 08:00 по 20:00"/>
    <s v="бесплатная"/>
    <m/>
    <m/>
    <m/>
    <s v="Турсуналиев Э."/>
    <s v="Мастерский участок № 1 (Хамовники)"/>
    <s v="21.02.2018 12:09"/>
    <s v="Заявка выполнена: требуется замена фитинга на батарею закрыли вентиль на батареи жилец купит и даст новую заявку"/>
    <m/>
    <m/>
    <m/>
    <m/>
    <m/>
    <m/>
    <m/>
    <m/>
    <m/>
    <m/>
    <m/>
    <m/>
    <x v="227"/>
    <d v="1899-12-30T02:33:00"/>
  </r>
  <r>
    <s v="09-119-014320/18М"/>
    <s v="ЦАО"/>
    <x v="0"/>
    <s v="ОДС № 3/2"/>
    <x v="0"/>
    <x v="38"/>
    <d v="1899-12-30T09:22:00"/>
    <s v="Закрыта"/>
    <s v="Обычная"/>
    <s v="Отопление"/>
    <m/>
    <x v="1"/>
    <x v="253"/>
    <s v="82"/>
    <s v="1"/>
    <s v="12"/>
    <s v="82"/>
    <s v="Жора"/>
    <s v="8 (901) 712-02-52"/>
    <m/>
    <s v="Оператор КЦ  (Оператор ЕДЦ)"/>
    <s v="телефон"/>
    <m/>
    <s v="21.02.2018 с 08:00 по 20:00"/>
    <s v="бесплатная"/>
    <m/>
    <m/>
    <m/>
    <s v="Галинский Игорь Святославович"/>
    <s v="Мастерский участок № 3 (Таганский)"/>
    <s v="21.02.2018 14:37"/>
    <s v="Заявка выполнена: жители нет дома до повторного обращения"/>
    <m/>
    <m/>
    <m/>
    <m/>
    <m/>
    <m/>
    <m/>
    <m/>
    <m/>
    <m/>
    <m/>
    <m/>
    <x v="228"/>
    <d v="1899-12-30T05:15:00"/>
  </r>
  <r>
    <s v="09-007-014136/18М"/>
    <s v="ЦАО"/>
    <x v="4"/>
    <s v="ОДС №9"/>
    <x v="4"/>
    <x v="38"/>
    <d v="1899-12-30T09:17:00"/>
    <s v="Закрыта"/>
    <s v="Обычная"/>
    <s v="Отопление"/>
    <s v="на кухне  на стояке отопления подтеки, мокрые пятна на потолке. Ожидают мастера до 14-00!!"/>
    <x v="3"/>
    <x v="254"/>
    <s v="273"/>
    <s v="1"/>
    <s v="5"/>
    <s v="273"/>
    <s v="Лидия"/>
    <s v="8 (906) 762-54-71"/>
    <m/>
    <s v="Оператор КЦ  (Оператор ЕДЦ)"/>
    <s v="телефон"/>
    <m/>
    <s v="21.02.2018 с 08:00 по 14:00"/>
    <s v="бесплатная"/>
    <m/>
    <m/>
    <m/>
    <s v="ООО УК &quot;Дом-Мастер&quot;"/>
    <s v="Мастерский участок № 2 (Басманный)"/>
    <s v="21.02.2018 17:23"/>
    <s v="Заявка выполнена: 14-00. Течи системы Ц/О не обнаружено. Течь с кровли. Кровля очищена от снега и наледи. Причина протечки устранена."/>
    <m/>
    <m/>
    <m/>
    <m/>
    <m/>
    <m/>
    <m/>
    <m/>
    <m/>
    <m/>
    <m/>
    <m/>
    <x v="229"/>
    <d v="1899-12-30T08:06:00"/>
  </r>
  <r>
    <s v="09-100-015864/18М"/>
    <s v="ЦАО"/>
    <x v="2"/>
    <s v="ОДС № 4"/>
    <x v="2"/>
    <x v="38"/>
    <d v="1899-12-30T08:52:00"/>
    <s v="Закрыта"/>
    <s v="Обычная"/>
    <s v="Отопление"/>
    <s v="необходимо утановить чехол на батарею сняли на 1 этаже"/>
    <x v="2"/>
    <x v="255"/>
    <s v="29"/>
    <s v="3"/>
    <s v="1"/>
    <s v="к29к1936"/>
    <s v="Татьяна"/>
    <s v="8 (903) 217-32-35"/>
    <m/>
    <s v="Оператор КЦ  (Оператор ЕДЦ)"/>
    <s v="телефон"/>
    <m/>
    <s v="21.02.2018 с 08:00 по 20:00"/>
    <s v="бесплатная"/>
    <m/>
    <m/>
    <m/>
    <s v="Рахматов Вахид"/>
    <s v="Мастерский участок № 1 (Пресненский)"/>
    <s v="21.02.2018 10:50"/>
    <s v="Заявка выполнена: установлен чехол на месте"/>
    <m/>
    <m/>
    <m/>
    <m/>
    <m/>
    <m/>
    <m/>
    <m/>
    <m/>
    <m/>
    <m/>
    <m/>
    <x v="230"/>
    <d v="1899-12-30T01:58:00"/>
  </r>
  <r>
    <s v="09-131-011643/18М"/>
    <s v="ЦАО"/>
    <x v="3"/>
    <s v="ОДС № 2"/>
    <x v="3"/>
    <x v="38"/>
    <d v="1899-12-30T08:51:00"/>
    <s v="Закрыта"/>
    <s v="Обычная"/>
    <s v="Отопление"/>
    <m/>
    <x v="1"/>
    <x v="256"/>
    <s v="36"/>
    <s v="2"/>
    <s v="7"/>
    <s v="неизвестен"/>
    <s v="Зоя Ивановна"/>
    <s v="8 (495) 695-14-28"/>
    <m/>
    <s v="Оператор КЦ  (Оператор ЕДЦ)"/>
    <s v="телефон"/>
    <m/>
    <s v="21.02.2018 с 08:00 по 20:00"/>
    <s v="бесплатная"/>
    <m/>
    <m/>
    <m/>
    <s v="Тимохин Владимир Викторович"/>
    <s v="Мастерский участок № 3 (Хамовники)"/>
    <s v="21.02.2018 10:07"/>
    <s v="Заявка выполнена: Прибавлено давление и температура. Прогрелось, проверено у заявителя."/>
    <m/>
    <m/>
    <m/>
    <m/>
    <m/>
    <m/>
    <m/>
    <m/>
    <m/>
    <m/>
    <m/>
    <m/>
    <x v="231"/>
    <d v="1899-12-30T01:16:00"/>
  </r>
  <r>
    <s v="09-100-015862/18М"/>
    <s v="ЦАО"/>
    <x v="2"/>
    <s v="ОДС № 4"/>
    <x v="2"/>
    <x v="38"/>
    <d v="1899-12-30T08:50:00"/>
    <s v="Закрыта"/>
    <s v="Обычная"/>
    <s v="Отопление"/>
    <s v="Стоматология &quot;Нава&quot;.Частично."/>
    <x v="6"/>
    <x v="257"/>
    <m/>
    <m/>
    <s v="1"/>
    <s v="неизвестен"/>
    <s v="Людмила Николаевна"/>
    <s v="8 (499) 254-88-18"/>
    <m/>
    <s v="Оператор КЦ  (Оператор ЕДЦ)"/>
    <s v="телефон"/>
    <m/>
    <s v="21.02.2018 с 08:00 по 20:00"/>
    <s v="бесплатная"/>
    <m/>
    <m/>
    <m/>
    <s v="Рахматуллаев Фарход Валижанович"/>
    <s v="Мастерский участок № 1 (Пресненский)"/>
    <s v="21.02.2018 11:44"/>
    <s v="Заявка выполнена: 21.02.2018 11:27:19Каханова Ольга Васильевна заявка выполнена.Регулировка параметров в ЦТП. Прогрев есть"/>
    <m/>
    <m/>
    <m/>
    <m/>
    <m/>
    <m/>
    <m/>
    <m/>
    <m/>
    <m/>
    <m/>
    <m/>
    <x v="232"/>
    <d v="1899-12-30T02:54:00"/>
  </r>
  <r>
    <s v="09-007-014118/18М"/>
    <s v="ЦАО"/>
    <x v="4"/>
    <s v="ОДС №13"/>
    <x v="4"/>
    <x v="38"/>
    <d v="1899-12-30T08:39:00"/>
    <s v="Закрыта"/>
    <s v="Обычная"/>
    <s v="Отопление"/>
    <s v="В туалете холодный стояк."/>
    <x v="1"/>
    <x v="258"/>
    <s v="74"/>
    <s v="7"/>
    <s v="4"/>
    <s v="74"/>
    <s v="Владимир Яковлевич"/>
    <s v="8 (499) 563-30-52"/>
    <m/>
    <s v="Оператор КЦ  (Оператор ЕДЦ)"/>
    <s v="телефон"/>
    <m/>
    <s v="21.02.2018 с 08:00 по 20:00"/>
    <s v="бесплатная"/>
    <m/>
    <m/>
    <m/>
    <s v="ООО &quot;Дом Мастер&quot;"/>
    <s v="Мастерский участок № 2 (Басманный)"/>
    <s v="21.02.2018 14:00"/>
    <s v="Заявка выполнена: В квартире 72 открыли кран на стояке ц.о. в туалете ( нет перемычки ) Стояк прогрелся. сантехник Чернеляну в 13ч.40м."/>
    <m/>
    <m/>
    <m/>
    <m/>
    <m/>
    <m/>
    <m/>
    <m/>
    <m/>
    <m/>
    <m/>
    <m/>
    <x v="233"/>
    <d v="1899-12-30T05:21:00"/>
  </r>
  <r>
    <s v="09-119-014307/18М"/>
    <s v="ЦАО"/>
    <x v="0"/>
    <s v="ОДС № 1"/>
    <x v="0"/>
    <x v="38"/>
    <d v="1899-12-30T08:30:00"/>
    <s v="Закрыта"/>
    <s v="Обычная"/>
    <s v="Отопление"/>
    <s v="в квартире никого нет"/>
    <x v="6"/>
    <x v="259"/>
    <s v="37"/>
    <s v="1"/>
    <s v="11"/>
    <s v="37"/>
    <m/>
    <s v="8 (916) 129-55-91"/>
    <m/>
    <s v="Оператор КЦ  (Оператор ЕДЦ)"/>
    <s v="телефон"/>
    <m/>
    <s v="21.02.2018 с 08:00 по 20:00"/>
    <s v="бесплатная"/>
    <m/>
    <m/>
    <m/>
    <s v="Шебалин Михаил Анатольевич"/>
    <s v="Мастерский участок № 1 (Таганский)"/>
    <s v="21.02.2018 14:49"/>
    <s v="Заявка выполнена: развоздушен стояк ц.о. отопление в норме"/>
    <m/>
    <m/>
    <m/>
    <m/>
    <m/>
    <m/>
    <m/>
    <m/>
    <m/>
    <m/>
    <m/>
    <m/>
    <x v="234"/>
    <d v="1899-12-30T06:19:00"/>
  </r>
  <r>
    <s v="09-007-014112/18М"/>
    <s v="ЦАО"/>
    <x v="4"/>
    <s v="ОДС №12"/>
    <x v="4"/>
    <x v="38"/>
    <d v="1899-12-30T08:20:00"/>
    <s v="Закрыта"/>
    <s v="Обычная"/>
    <s v="Отопление"/>
    <s v="в одной комнате холодные батареи а стояк теплый"/>
    <x v="1"/>
    <x v="260"/>
    <s v="8"/>
    <s v="1"/>
    <s v="2"/>
    <s v="8"/>
    <s v="Владимир"/>
    <s v="8 (925) 357-12-71"/>
    <m/>
    <s v="Оператор КЦ  (Оператор ЕДЦ)"/>
    <s v="телефон"/>
    <m/>
    <s v="21.02.2018 с 08:00 по 20:00"/>
    <s v="бесплатная"/>
    <m/>
    <m/>
    <m/>
    <s v="ООО &quot;УК Экологический фактор&quot;"/>
    <s v="Мастерский участок № 2 (Басманный)"/>
    <s v="21.02.2018 12:57"/>
    <s v="Заявка выполнена: со слов мастера воздушная пробка удалена ЦО востановлено"/>
    <m/>
    <m/>
    <m/>
    <m/>
    <m/>
    <m/>
    <m/>
    <m/>
    <m/>
    <m/>
    <m/>
    <m/>
    <x v="235"/>
    <d v="1899-12-30T04:37:00"/>
  </r>
  <r>
    <s v="09-100-015854/18М"/>
    <s v="ЦАО"/>
    <x v="2"/>
    <s v="ОДС № 1"/>
    <x v="2"/>
    <x v="38"/>
    <d v="1899-12-30T08:21:00"/>
    <s v="Закрыта"/>
    <s v="Обычная"/>
    <s v="Отопление"/>
    <s v="в подъезде на 1м этаже."/>
    <x v="3"/>
    <x v="261"/>
    <m/>
    <s v="1"/>
    <s v="1"/>
    <s v="консьерж"/>
    <s v="Нина Алексеевна консьерж"/>
    <s v="8 (499) 766-74-27"/>
    <m/>
    <s v="Оператор КЦ  (Оператор ЕДЦ)"/>
    <s v="телефон"/>
    <m/>
    <s v="21.02.2018 с 08:00 по 20:00"/>
    <s v="бесплатная"/>
    <m/>
    <m/>
    <m/>
    <s v="Оганесян Геворг"/>
    <s v="Мастерский участок № 1 (Пресненский)"/>
    <s v="21.02.2018 10:24"/>
    <s v="Заявка выполнена: подтянул гайку на кран течь устранена."/>
    <m/>
    <m/>
    <m/>
    <m/>
    <m/>
    <m/>
    <m/>
    <m/>
    <m/>
    <m/>
    <m/>
    <m/>
    <x v="236"/>
    <d v="1899-12-30T02:03:00"/>
  </r>
  <r>
    <s v="09-120-011810/18М"/>
    <s v="ЦАО"/>
    <x v="6"/>
    <s v="ОДС 4"/>
    <x v="7"/>
    <x v="38"/>
    <d v="1899-12-30T08:02:00"/>
    <s v="Отклонена"/>
    <s v="Обычная"/>
    <s v="Отопление"/>
    <s v="В кухне и двух комнатах."/>
    <x v="1"/>
    <x v="262"/>
    <s v="22"/>
    <s v="1"/>
    <s v="9"/>
    <s v="22"/>
    <s v="Людмила"/>
    <s v="8 (915) 274-16-15"/>
    <m/>
    <s v="Оператор КЦ  (Оператор ЕДЦ)"/>
    <s v="телефон"/>
    <m/>
    <s v="21.02.2018 с 08:00 по 20:00"/>
    <s v="бесплатная"/>
    <m/>
    <m/>
    <m/>
    <m/>
    <s v="Мастерский участок 4 (Тверской)"/>
    <m/>
    <m/>
    <m/>
    <m/>
    <m/>
    <s v="21.02.2018 08:04"/>
    <s v="Повторное обращение жителя по данной проблеме/дефекту"/>
    <s v="Пызина Татьяна Владимировна"/>
    <m/>
    <m/>
    <m/>
    <m/>
    <m/>
    <m/>
    <x v="237"/>
    <s v=""/>
  </r>
  <r>
    <s v="09-036-005793/18М"/>
    <s v="ЦАО"/>
    <x v="7"/>
    <s v="ОДС № 4"/>
    <x v="11"/>
    <x v="38"/>
    <d v="1899-12-30T07:58:00"/>
    <s v="Отклонена"/>
    <s v="Аварийная ситуация"/>
    <s v="Отопление"/>
    <s v="в подъезде на 8 э,  течет до 4 этажа"/>
    <x v="5"/>
    <x v="263"/>
    <s v="27"/>
    <s v="1"/>
    <s v="8"/>
    <s v="27"/>
    <s v="ст  по подъезду-юрий николаевич"/>
    <s v="8 (495) 951-60-16"/>
    <m/>
    <s v="Оператор КЦ  (Оператор ЕДЦ)"/>
    <s v="телефон"/>
    <m/>
    <s v="21.02.2018 с 08:00 по 20:00"/>
    <s v="бесплатная / платная"/>
    <m/>
    <m/>
    <m/>
    <m/>
    <s v="Мастерский участок № 4, 5, 6 (Замоскворечье)"/>
    <m/>
    <m/>
    <m/>
    <m/>
    <m/>
    <s v="21.02.2018 08:01"/>
    <s v="Множественное обращение по данной проблеме/дефекту"/>
    <s v="Шишкова Нина Павловна"/>
    <m/>
    <m/>
    <m/>
    <m/>
    <m/>
    <m/>
    <x v="238"/>
    <s v=""/>
  </r>
  <r>
    <s v="09-100-015832/18М"/>
    <s v="ЦАО"/>
    <x v="2"/>
    <s v="ОДС № 6"/>
    <x v="10"/>
    <x v="38"/>
    <d v="1899-12-30T07:29:00"/>
    <s v="Закрыта"/>
    <s v="Обычная"/>
    <s v="Отопление"/>
    <m/>
    <x v="1"/>
    <x v="264"/>
    <s v="10"/>
    <s v="1"/>
    <s v="4"/>
    <s v="10"/>
    <s v="татьяна анатольевна"/>
    <s v="8 (903) 610-03-58"/>
    <m/>
    <s v="Оператор КЦ  (Оператор ЕДЦ)"/>
    <s v="телефон"/>
    <m/>
    <s v="21.02.2018 с 08:00 по 20:00"/>
    <s v="бесплатная"/>
    <m/>
    <m/>
    <m/>
    <s v="УК Пресненский Район"/>
    <s v="Мастерский участок № 9 (Пресненский)"/>
    <s v="21.02.2018 15:38"/>
    <s v="Заявка выполнена: спуск воздуха ц\о в норме"/>
    <m/>
    <m/>
    <m/>
    <m/>
    <m/>
    <m/>
    <m/>
    <m/>
    <m/>
    <m/>
    <m/>
    <m/>
    <x v="239"/>
    <d v="1899-12-30T08:09:00"/>
  </r>
  <r>
    <s v="09-072-007026/18М"/>
    <s v="ЦАО"/>
    <x v="5"/>
    <s v="ОДС № 6"/>
    <x v="25"/>
    <x v="38"/>
    <d v="1899-12-30T06:42:00"/>
    <s v="Закрыта"/>
    <s v="Аварийная ситуация"/>
    <s v="Отопление"/>
    <s v="краны перекрыли, срочно ждут сантехника"/>
    <x v="5"/>
    <x v="265"/>
    <s v="19"/>
    <s v="1"/>
    <s v="6"/>
    <s v="19"/>
    <s v="Елена"/>
    <s v="8 (495) 684-61-32"/>
    <m/>
    <s v="Оператор КЦ  (Оператор ЕДЦ)"/>
    <s v="телефон"/>
    <m/>
    <s v="21.02.2018 с 08:00 по 20:00"/>
    <s v="бесплатная"/>
    <m/>
    <m/>
    <m/>
    <s v="Чаусов Дмитрий"/>
    <s v="Мастерский участок № 3 (Мещанский)"/>
    <s v="21.02.2018 12:31"/>
    <s v="Заявка выполнена: течь&quot;американки&quot;,перекрыт радиатор ,течь устранена ,будут проблему устранять своими силами"/>
    <m/>
    <m/>
    <m/>
    <m/>
    <m/>
    <m/>
    <m/>
    <m/>
    <m/>
    <m/>
    <m/>
    <m/>
    <x v="240"/>
    <d v="1899-12-30T05:49:00"/>
  </r>
  <r>
    <s v="09-131-011632/18М"/>
    <s v="ЦАО"/>
    <x v="3"/>
    <s v="ОДС № 1"/>
    <x v="26"/>
    <x v="38"/>
    <d v="1899-12-30T06:34:00"/>
    <s v="Закрыта"/>
    <s v="Обычная"/>
    <s v="Отопление"/>
    <s v="в 1 й комнате. связаться с заявителем."/>
    <x v="1"/>
    <x v="266"/>
    <s v="16"/>
    <s v="2"/>
    <s v="5"/>
    <s v="16к4251"/>
    <s v="Юрий Викторович"/>
    <s v="8 (925) 308-71-21"/>
    <m/>
    <s v="Оператор КЦ  (Оператор ЕДЦ)"/>
    <s v="телефон"/>
    <m/>
    <s v="21.02.2018 с 08:00 по 20:00"/>
    <s v="бесплатная"/>
    <m/>
    <m/>
    <m/>
    <s v="ООО &quot;Жилстандарт&quot;"/>
    <s v="Мастерский участок № 5 (Хамовники)"/>
    <s v="22.02.2018 09:52"/>
    <s v="Заявка выполнена: Система ЦО развоздушена. Радиаторы прогрелись."/>
    <m/>
    <m/>
    <m/>
    <m/>
    <m/>
    <m/>
    <m/>
    <m/>
    <m/>
    <m/>
    <m/>
    <m/>
    <x v="241"/>
    <d v="1899-12-31T03:18:00"/>
  </r>
  <r>
    <s v="09-007-014093/18М"/>
    <s v="ЦАО"/>
    <x v="4"/>
    <s v="ОДС №19"/>
    <x v="16"/>
    <x v="38"/>
    <d v="1899-12-30T04:10:00"/>
    <s v="Закрыта"/>
    <s v="Обычная"/>
    <s v="Отопление"/>
    <m/>
    <x v="9"/>
    <x v="267"/>
    <s v="21"/>
    <s v="3"/>
    <s v="2"/>
    <s v="21"/>
    <m/>
    <s v="8 (903) 240-53-43"/>
    <m/>
    <s v="Бреднева Л.А. (Диспетчер ОДС)"/>
    <s v="телефон"/>
    <m/>
    <s v="21.02.2018 с 08:00 по 20:00"/>
    <s v="бесплатная"/>
    <m/>
    <m/>
    <m/>
    <s v="Поята А.П"/>
    <s v="Мастерский участок № 1 (Басманный)"/>
    <s v="21.02.2018 14:34"/>
    <s v="Заявка выполнена: 13:45 - произведена переконтровка контрогайки - течь ЦО устранена ."/>
    <m/>
    <m/>
    <m/>
    <m/>
    <m/>
    <m/>
    <m/>
    <m/>
    <m/>
    <m/>
    <m/>
    <m/>
    <x v="242"/>
    <d v="1899-12-30T10:24:00"/>
  </r>
  <r>
    <s v="09-100-016564/18М"/>
    <s v="ЦАО"/>
    <x v="2"/>
    <s v="ОДС № 18"/>
    <x v="2"/>
    <x v="39"/>
    <d v="1899-12-30T21:49:00"/>
    <s v="Закрыта"/>
    <s v="Аварийная ситуация"/>
    <s v="Отопление"/>
    <m/>
    <x v="5"/>
    <x v="268"/>
    <s v="35"/>
    <s v="2"/>
    <s v="7"/>
    <s v="консьерж"/>
    <s v="Консьерж"/>
    <s v="8 (499) 255-55-16"/>
    <m/>
    <s v="Оператор КЦ  (Оператор ЕДЦ)"/>
    <s v="телефон"/>
    <m/>
    <s v="22.02.2018 с 08:00 по 20:00"/>
    <s v="платная"/>
    <n v="250"/>
    <m/>
    <s v="оплачено"/>
    <s v="Поляков А.Ю"/>
    <s v="Мастерский участок № 9 (Пресненский)"/>
    <s v="23.02.2018 01:29"/>
    <s v="Заявка выполнена: замена уплотнительной  прокладки на американке запорного крана"/>
    <m/>
    <m/>
    <m/>
    <m/>
    <m/>
    <m/>
    <m/>
    <m/>
    <m/>
    <m/>
    <m/>
    <m/>
    <x v="243"/>
    <d v="1899-12-30T03:40:00"/>
  </r>
  <r>
    <s v="09-100-016551/18М"/>
    <s v="ЦАО"/>
    <x v="2"/>
    <s v="ОДС № 9"/>
    <x v="2"/>
    <x v="39"/>
    <d v="1899-12-30T20:51:00"/>
    <s v="Закрыта"/>
    <s v="Обычная"/>
    <s v="Отопление"/>
    <m/>
    <x v="6"/>
    <x v="269"/>
    <s v="8"/>
    <s v="1"/>
    <s v="3"/>
    <s v="8"/>
    <s v="Марина"/>
    <s v="8 (916) 615-91-90"/>
    <m/>
    <s v="Оператор КЦ  (Оператор ЕДЦ)"/>
    <s v="телефон"/>
    <m/>
    <s v="22.02.2018 с 08:00 по 20:00"/>
    <s v="платная"/>
    <n v="7000"/>
    <m/>
    <m/>
    <s v="Биджаков Сергей Пантелеевич"/>
    <s v="Мастерский участок № 6 (Пресненский)"/>
    <s v="23.02.2018 13:40"/>
    <s v="Заявка выполнена: Заявка выполнена. Батареи прогрелись."/>
    <m/>
    <m/>
    <m/>
    <m/>
    <m/>
    <m/>
    <m/>
    <m/>
    <m/>
    <m/>
    <m/>
    <m/>
    <x v="244"/>
    <d v="1899-12-30T16:49:00"/>
  </r>
  <r>
    <s v="09-100-016515/18М"/>
    <s v="ЦАО"/>
    <x v="2"/>
    <s v="ОДС № 5"/>
    <x v="2"/>
    <x v="39"/>
    <d v="1899-12-30T18:27:00"/>
    <s v="В работе"/>
    <s v="Обычная"/>
    <s v="Отопление"/>
    <s v="В 1 комнате еле теплые батареи"/>
    <x v="1"/>
    <x v="270"/>
    <s v="17"/>
    <s v="1"/>
    <s v="3"/>
    <s v="неизвестен"/>
    <s v="Надежда Николаевна"/>
    <s v="8 (499) 254-93-69"/>
    <m/>
    <s v="Оператор КЦ  (Оператор ЕДЦ)"/>
    <s v="телефон"/>
    <m/>
    <s v="22.02.2018 с 08:00 по 20:00"/>
    <s v="бесплатная"/>
    <m/>
    <m/>
    <m/>
    <s v="Шинкарюк А"/>
    <s v="Мастерский участок № 3 (Пресненский)"/>
    <m/>
    <m/>
    <m/>
    <m/>
    <m/>
    <m/>
    <m/>
    <m/>
    <m/>
    <m/>
    <m/>
    <m/>
    <m/>
    <m/>
    <x v="245"/>
    <s v=""/>
  </r>
  <r>
    <s v="09-100-016387/18М"/>
    <s v="ЦАО"/>
    <x v="2"/>
    <s v="ОДС № 11"/>
    <x v="2"/>
    <x v="39"/>
    <d v="1899-12-30T12:15:00"/>
    <s v="В работе"/>
    <s v="Обычная"/>
    <s v="Отопление"/>
    <s v="новые батареи поставили, течет в одной комнате"/>
    <x v="3"/>
    <x v="271"/>
    <s v="2"/>
    <s v="1"/>
    <s v="1"/>
    <s v="2к8644"/>
    <s v="Зоя Васильевна"/>
    <s v="8 (499) 256-12-07"/>
    <m/>
    <s v="Оператор КЦ  (Оператор ЕДЦ)"/>
    <s v="телефон"/>
    <m/>
    <s v="22.02.2018 с 08:00 по 20:00"/>
    <s v="бесплатная"/>
    <m/>
    <m/>
    <m/>
    <s v="Жидков Борис Николаевич"/>
    <s v="Мастерский участок № 4 (Пресненский)"/>
    <m/>
    <m/>
    <m/>
    <m/>
    <m/>
    <m/>
    <m/>
    <m/>
    <m/>
    <m/>
    <m/>
    <m/>
    <m/>
    <m/>
    <x v="246"/>
    <s v=""/>
  </r>
  <r>
    <s v="09-120-012122/18М"/>
    <s v="ЦАО"/>
    <x v="6"/>
    <s v="ОДС 5"/>
    <x v="7"/>
    <x v="39"/>
    <d v="1899-12-30T09:35:00"/>
    <s v="В работе"/>
    <s v="Обычная"/>
    <s v="Отопление"/>
    <s v="3-й день холодные батареи по стояку."/>
    <x v="6"/>
    <x v="272"/>
    <s v="8"/>
    <s v="1"/>
    <s v="4"/>
    <s v="8"/>
    <s v="Татьяна"/>
    <s v="8 (495) 937-56-08"/>
    <m/>
    <s v="Оператор КЦ  (Оператор ЕДЦ)"/>
    <s v="телефон"/>
    <m/>
    <s v="22.02.2018 с 08:00 по 20:00"/>
    <s v="бесплатная"/>
    <m/>
    <m/>
    <m/>
    <s v="Бабяк Андрей Васильевич"/>
    <s v="Мастерский участок 5 (Тверской)"/>
    <m/>
    <m/>
    <m/>
    <m/>
    <m/>
    <m/>
    <m/>
    <m/>
    <m/>
    <m/>
    <m/>
    <m/>
    <m/>
    <m/>
    <x v="247"/>
    <s v=""/>
  </r>
  <r>
    <s v="09-119-014727/18М"/>
    <s v="ЦАО"/>
    <x v="0"/>
    <s v="ОДС № 1"/>
    <x v="0"/>
    <x v="39"/>
    <d v="1899-12-30T13:33:00"/>
    <s v="В работе"/>
    <s v="Обычная"/>
    <s v="Отопление"/>
    <s v="Свищ, незначительная течь в приборе отопления"/>
    <x v="3"/>
    <x v="273"/>
    <s v="28"/>
    <s v="1"/>
    <s v="5"/>
    <s v="28"/>
    <s v="Александра"/>
    <s v="8 (495) 676-98-45"/>
    <m/>
    <s v="Оператор КЦ  (Оператор ЕДЦ)"/>
    <s v="телефон"/>
    <m/>
    <s v="22.02.2018 с 08:00 по 20:00"/>
    <s v="бесплатная / платная"/>
    <m/>
    <m/>
    <m/>
    <s v="Ерохин Сергей Дмитриевич"/>
    <s v="Мастерский участок № 1 (Таганский)"/>
    <m/>
    <m/>
    <m/>
    <m/>
    <m/>
    <m/>
    <m/>
    <m/>
    <m/>
    <m/>
    <m/>
    <m/>
    <m/>
    <m/>
    <x v="248"/>
    <s v=""/>
  </r>
  <r>
    <s v="09-072-007263/18М"/>
    <s v="ЦАО"/>
    <x v="5"/>
    <s v="ОДС № 7"/>
    <x v="27"/>
    <x v="39"/>
    <d v="1899-12-30T11:41:00"/>
    <s v="В работе"/>
    <s v="Обычная"/>
    <s v="Отопление"/>
    <s v="в подъезде на 1 этаже под лестницей, течет кипяток. житель опасается, что батарея прорвет, течь усилится"/>
    <x v="3"/>
    <x v="274"/>
    <m/>
    <s v="1"/>
    <s v="1"/>
    <m/>
    <s v="Анастасия"/>
    <s v="8 (926) 137-88-25"/>
    <m/>
    <s v="Оператор КЦ  (Оператор ЕДЦ)"/>
    <s v="телефон"/>
    <m/>
    <s v="22.02.2018 с 08:00 по 20:00"/>
    <s v="бесплатная / платная"/>
    <m/>
    <m/>
    <m/>
    <s v="Ук &quot;Мещанская Слобода&quot;"/>
    <s v="Мастерский участок № 3 (Мещанский)"/>
    <m/>
    <m/>
    <m/>
    <m/>
    <m/>
    <m/>
    <m/>
    <m/>
    <m/>
    <m/>
    <m/>
    <m/>
    <m/>
    <m/>
    <x v="249"/>
    <s v=""/>
  </r>
  <r>
    <s v="09-004-003770/18М"/>
    <s v="ЦАО"/>
    <x v="1"/>
    <s v="ОДС № 1"/>
    <x v="28"/>
    <x v="39"/>
    <d v="1899-12-30T14:18:00"/>
    <s v="В работе"/>
    <s v="Обычная"/>
    <s v="Отопление"/>
    <s v="Течь не устранена , Радиаторы не меняли . Мастера сняли без разрешения вентиля с радиаторов и унесли с собой. Заявка создана на основе 09-004-003673/18. организация &quot;Мосгортур&quot; течь радиатора отопления при входе в организацию на 1 этаже ."/>
    <x v="3"/>
    <x v="275"/>
    <m/>
    <s v="1"/>
    <m/>
    <m/>
    <m/>
    <s v="8 (925) 500-01-66"/>
    <m/>
    <s v="Оператор КЦ  (Оператор ЕДЦ)"/>
    <s v="телефон"/>
    <s v="сообщить когда будут мастера , проведение работ и пусть мастера вернут вентиля"/>
    <s v="22.02.2018 с 08:00 по 20:00"/>
    <s v="бесплатная / платная"/>
    <m/>
    <m/>
    <m/>
    <s v="Зайцев Василий"/>
    <s v="Мастерский участок № 1 (Арбат)"/>
    <m/>
    <m/>
    <m/>
    <m/>
    <m/>
    <m/>
    <m/>
    <m/>
    <m/>
    <m/>
    <m/>
    <m/>
    <m/>
    <m/>
    <x v="250"/>
    <s v=""/>
  </r>
  <r>
    <s v="09-072-007337/18М"/>
    <s v="ЦАО"/>
    <x v="5"/>
    <s v="ОДС № 4"/>
    <x v="6"/>
    <x v="39"/>
    <d v="1899-12-30T19:09:00"/>
    <s v="Закрыта"/>
    <s v="Обычная"/>
    <s v="Отопление"/>
    <m/>
    <x v="1"/>
    <x v="276"/>
    <s v="157"/>
    <s v="3"/>
    <s v="12"/>
    <s v="82"/>
    <s v="Елена Алексеевна"/>
    <s v="8 (903) 972-07-06"/>
    <m/>
    <s v="Оператор КЦ  (Оператор ЕДЦ)"/>
    <s v="телефон"/>
    <m/>
    <s v="22.02.2018 с 08:00 по 20:00"/>
    <s v="платная"/>
    <n v="330"/>
    <m/>
    <m/>
    <s v="Агаке Валериу"/>
    <s v="Мастерский участок № 2 (Мещанский)"/>
    <s v="25.02.2018 10:09"/>
    <s v="Заявка выполнена: произведён сброс воздуха"/>
    <m/>
    <m/>
    <m/>
    <m/>
    <m/>
    <m/>
    <m/>
    <m/>
    <m/>
    <m/>
    <m/>
    <m/>
    <x v="11"/>
    <m/>
  </r>
  <r>
    <s v="09-072-007247/18М"/>
    <s v="ЦАО"/>
    <x v="5"/>
    <s v="ОДС № 4"/>
    <x v="6"/>
    <x v="39"/>
    <d v="1899-12-30T10:40:00"/>
    <s v="Закрыта"/>
    <s v="Обычная"/>
    <s v="Отопление"/>
    <s v="Перенести батарею левее на 20-30 см"/>
    <x v="4"/>
    <x v="277"/>
    <s v="165"/>
    <m/>
    <s v="6"/>
    <s v="165к6588"/>
    <s v="Иван"/>
    <s v="8 (916) 511-03-53"/>
    <m/>
    <s v="Оператор КЦ  (Оператор ЕДЦ)"/>
    <s v="телефон"/>
    <s v="стоимости услуги и способа оплаты"/>
    <s v="22.02.2018 с 08:00 по 20:00"/>
    <s v="платная"/>
    <m/>
    <m/>
    <s v="оплачено"/>
    <s v="Агаке Валериу"/>
    <s v="Мастерский участок № 2 (Мещанский)"/>
    <s v="22.02.2018 20:01"/>
    <s v="Заявка выполнена: нет дома"/>
    <m/>
    <m/>
    <m/>
    <m/>
    <m/>
    <m/>
    <m/>
    <m/>
    <m/>
    <m/>
    <m/>
    <m/>
    <x v="11"/>
    <m/>
  </r>
  <r>
    <s v="09-007-014715/18М"/>
    <s v="ЦАО"/>
    <x v="4"/>
    <s v="ОДС №15"/>
    <x v="4"/>
    <x v="39"/>
    <d v="1899-12-30T22:26:00"/>
    <s v="Закрыта"/>
    <s v="Обычная"/>
    <s v="Отопление"/>
    <m/>
    <x v="0"/>
    <x v="278"/>
    <s v="5"/>
    <s v="1"/>
    <s v="2"/>
    <s v="5"/>
    <s v="Никита"/>
    <s v="8 (969) 346-85-97"/>
    <m/>
    <s v="Оператор КЦ  (Оператор ЕДЦ)"/>
    <s v="телефон"/>
    <m/>
    <s v="22.02.2018 с 08:00 по 20:00"/>
    <s v="бесплатная"/>
    <m/>
    <m/>
    <m/>
    <s v="ООО УК &quot;Дом-Мастер&quot;"/>
    <s v="Мастерский участок № 2 (Басманный)"/>
    <s v="23.02.2018 11:26"/>
    <s v="Заявка выполнена: На момент проверки гул не обнаружен."/>
    <m/>
    <m/>
    <m/>
    <m/>
    <m/>
    <m/>
    <m/>
    <m/>
    <m/>
    <m/>
    <m/>
    <m/>
    <x v="251"/>
    <d v="1899-12-30T13:00:00"/>
  </r>
  <r>
    <s v="09-100-016576/18М"/>
    <s v="ЦАО"/>
    <x v="2"/>
    <s v="ОДС № 5"/>
    <x v="2"/>
    <x v="39"/>
    <d v="1899-12-30T23:02:00"/>
    <s v="Отменена"/>
    <s v="Обычная"/>
    <s v="Отопление"/>
    <s v="дс - холод батареи в 1-ой комнате."/>
    <x v="1"/>
    <x v="279"/>
    <s v="158"/>
    <s v="1"/>
    <s v="2"/>
    <s v="158"/>
    <s v="Никита"/>
    <s v="8 (963) 672-74-85"/>
    <m/>
    <s v="Оператор КЦ  (Оператор ЕДЦ)"/>
    <s v="телефон"/>
    <m/>
    <s v="22.02.2018 с 08:00 по 20:00"/>
    <s v="бесплатная"/>
    <m/>
    <m/>
    <m/>
    <s v="Богинский Валентин Федорович"/>
    <s v="Мастерский участок № 3 (Пресненский)"/>
    <m/>
    <m/>
    <s v="23.02.2018 10:36"/>
    <s v="Заявитель отказался от услуг без объяснения причин"/>
    <s v="Оператор КЦ"/>
    <m/>
    <m/>
    <m/>
    <m/>
    <m/>
    <m/>
    <m/>
    <m/>
    <m/>
    <x v="252"/>
    <s v=""/>
  </r>
  <r>
    <s v="09-100-016573/18М"/>
    <s v="ЦАО"/>
    <x v="2"/>
    <s v="ОДС № 10"/>
    <x v="2"/>
    <x v="39"/>
    <d v="1899-12-30T22:50:00"/>
    <s v="Закрыта"/>
    <s v="Аварийная ситуация"/>
    <s v="Отопление"/>
    <m/>
    <x v="5"/>
    <x v="280"/>
    <s v="43"/>
    <s v="5"/>
    <s v="2"/>
    <s v="43"/>
    <s v="Ольга"/>
    <s v="8 (910) 455-45-09"/>
    <m/>
    <s v="Оператор КЦ  (Оператор ЕДЦ)"/>
    <s v="телефон"/>
    <m/>
    <s v="22.02.2018 с 08:00 по 20:00"/>
    <s v="бесплатная"/>
    <m/>
    <m/>
    <m/>
    <s v="Аварийная служба (Пресненский)"/>
    <s v="Мастерский участок № 8 (Пресненский)"/>
    <s v="23.02.2018 00:23"/>
    <s v="Заявка выполнена: Течь устранена, см.комментарии."/>
    <m/>
    <m/>
    <m/>
    <m/>
    <m/>
    <m/>
    <m/>
    <m/>
    <m/>
    <m/>
    <m/>
    <m/>
    <x v="253"/>
    <d v="1899-12-30T01:33:00"/>
  </r>
  <r>
    <s v="09-052-005669/18М"/>
    <s v="ЦАО"/>
    <x v="8"/>
    <s v="ОДС № 1"/>
    <x v="13"/>
    <x v="39"/>
    <d v="1899-12-30T22:41:00"/>
    <s v="Закрыта"/>
    <s v="Обычная"/>
    <s v="Отопление"/>
    <m/>
    <x v="6"/>
    <x v="281"/>
    <s v="16"/>
    <s v="2"/>
    <s v="2"/>
    <s v="16"/>
    <s v="максим"/>
    <s v="8 (999) 099-32-92"/>
    <m/>
    <s v="Оператор КЦ  (Оператор ЕДЦ)"/>
    <s v="телефон"/>
    <s v="причина?"/>
    <s v="22.02.2018 с 08:00 по 20:00"/>
    <s v="бесплатная"/>
    <m/>
    <m/>
    <m/>
    <s v="Потолов Валерий Алексеевич"/>
    <s v="Мастерский участок № 1 (Красносельский)"/>
    <s v="23.02.2018 11:39"/>
    <s v="Заявка выполнена: При осмотре квартиры отопление в норме. Все радиаторы греют. Прогреты хорошо."/>
    <m/>
    <m/>
    <m/>
    <m/>
    <m/>
    <m/>
    <m/>
    <m/>
    <m/>
    <m/>
    <m/>
    <m/>
    <x v="254"/>
    <d v="1899-12-30T12:58:00"/>
  </r>
  <r>
    <s v="09-007-014706/18М"/>
    <s v="ЦАО"/>
    <x v="4"/>
    <s v="ОДС №14"/>
    <x v="4"/>
    <x v="39"/>
    <d v="1899-12-30T20:44:00"/>
    <s v="Закрыта"/>
    <s v="Обычная"/>
    <s v="Отопление"/>
    <s v="течь из батарей,капает после шаровой заслонки"/>
    <x v="3"/>
    <x v="282"/>
    <s v="18"/>
    <s v="1"/>
    <s v="6"/>
    <s v="18"/>
    <s v="Федор Игоревич"/>
    <s v="8 (963) 979-15-25"/>
    <m/>
    <s v="Оператор КЦ  (Оператор ЕДЦ)"/>
    <s v="телефон"/>
    <m/>
    <s v="22.02.2018 с 08:00 по 20:00"/>
    <s v="бесплатная"/>
    <m/>
    <m/>
    <m/>
    <s v="ООО &quot;Дом Мастер&quot;"/>
    <s v="Мастерский участок № 2 (Басманный)"/>
    <s v="23.02.2018 13:12"/>
    <s v="Заявка выполнена: Подтянута гайка на радиаторе Ц.О. Течь прекратилась"/>
    <m/>
    <m/>
    <m/>
    <m/>
    <m/>
    <m/>
    <m/>
    <m/>
    <m/>
    <m/>
    <m/>
    <m/>
    <x v="255"/>
    <d v="1899-12-30T16:28:00"/>
  </r>
  <r>
    <s v="09-007-014702/18М"/>
    <s v="ЦАО"/>
    <x v="4"/>
    <s v="ОДС №18"/>
    <x v="5"/>
    <x v="39"/>
    <d v="1899-12-30T20:23:00"/>
    <s v="Отменена"/>
    <s v="Обычная"/>
    <s v="Отопление"/>
    <s v="капает, просят подойти мастера."/>
    <x v="3"/>
    <x v="283"/>
    <s v="14"/>
    <s v="2"/>
    <s v="1"/>
    <s v="в14в6223"/>
    <s v="Светлана"/>
    <s v="8 (969) 022-20-52"/>
    <m/>
    <s v="Оператор КЦ  (Оператор ЕДЦ)"/>
    <s v="телефон"/>
    <m/>
    <s v="22.02.2018 с 08:00 по 20:00"/>
    <s v="бесплатная / платная"/>
    <m/>
    <m/>
    <m/>
    <s v="ЗАО РСФ &quot;Ремстройсервис&quot;"/>
    <s v="Мастерский участок № 2 (Басманный)"/>
    <m/>
    <m/>
    <s v="22.02.2018 20:43"/>
    <s v="Заявитель отказался от услуг без объяснения причин"/>
    <s v="Оператор КЦ"/>
    <m/>
    <m/>
    <m/>
    <m/>
    <m/>
    <m/>
    <m/>
    <m/>
    <m/>
    <x v="256"/>
    <s v=""/>
  </r>
  <r>
    <s v="09-131-012104/18М"/>
    <s v="ЦАО"/>
    <x v="3"/>
    <s v="ОДС № 1"/>
    <x v="14"/>
    <x v="39"/>
    <d v="1899-12-30T20:18:00"/>
    <s v="Закрыта"/>
    <s v="Обычная"/>
    <s v="Отопление"/>
    <s v="в комнате ,окна во двор."/>
    <x v="1"/>
    <x v="284"/>
    <s v="33"/>
    <s v="4"/>
    <s v="2"/>
    <s v="33"/>
    <s v="Наталья"/>
    <s v="8 (903) 136-18-79"/>
    <m/>
    <s v="Оператор КЦ  (Оператор ЕДЦ)"/>
    <s v="телефон"/>
    <s v="по отоплению"/>
    <s v="22.02.2018 с 08:00 по 20:00"/>
    <s v="бесплатная"/>
    <n v="3300"/>
    <m/>
    <m/>
    <s v="ООО &quot;Жилстандарт&quot;"/>
    <s v="Мастерский участок № 5 (Хамовники)"/>
    <s v="23.02.2018 11:54"/>
    <s v="Заявка выполнена: система развоздушена радиаторы прогрелись"/>
    <m/>
    <m/>
    <m/>
    <m/>
    <m/>
    <m/>
    <m/>
    <m/>
    <m/>
    <m/>
    <m/>
    <m/>
    <x v="257"/>
    <d v="1899-12-30T15:36:00"/>
  </r>
  <r>
    <s v="09-007-014700/18М"/>
    <s v="ЦАО"/>
    <x v="4"/>
    <s v="ОДС №21"/>
    <x v="20"/>
    <x v="39"/>
    <d v="1899-12-30T20:10:00"/>
    <s v="Закрыта"/>
    <s v="Обычная"/>
    <s v="Отопление"/>
    <s v="в дальней комнате стояк горячий. батарея холодная"/>
    <x v="1"/>
    <x v="285"/>
    <s v="70"/>
    <s v="1"/>
    <s v="3"/>
    <s v="70"/>
    <s v="Александр"/>
    <s v="8 (903) 724-61-49"/>
    <m/>
    <s v="Оператор КЦ  (Оператор ЕДЦ)"/>
    <s v="телефон"/>
    <m/>
    <s v="22.02.2018 с 08:00 по 20:00"/>
    <s v="бесплатная"/>
    <m/>
    <m/>
    <m/>
    <s v="ООО &quot;ТРЭК&quot;"/>
    <s v="Мастерский участок № 2 (Басманный)"/>
    <s v="23.02.2018 18:23"/>
    <s v="Заявка выполнена: Переспуск стояка ЦО"/>
    <m/>
    <m/>
    <m/>
    <m/>
    <m/>
    <m/>
    <m/>
    <m/>
    <m/>
    <m/>
    <m/>
    <m/>
    <x v="258"/>
    <d v="1899-12-30T22:13:00"/>
  </r>
  <r>
    <s v="09-004-003791/18М"/>
    <s v="ЦАО"/>
    <x v="1"/>
    <s v="ОДС № 3"/>
    <x v="1"/>
    <x v="39"/>
    <d v="1899-12-30T20:03:00"/>
    <s v="Отменена"/>
    <s v="Аварийная ситуация"/>
    <s v="Отопление"/>
    <s v="В 1 комнате холодные батареи , скорее всего выключился насос, который позволяет поддавать гвс."/>
    <x v="1"/>
    <x v="286"/>
    <s v="13"/>
    <s v="1"/>
    <s v="5"/>
    <s v="консьерж"/>
    <s v="Валерий Павлович"/>
    <s v="8 (903) 549-02-59"/>
    <m/>
    <s v="Оператор КЦ  (Оператор ЕДЦ)"/>
    <s v="телефон"/>
    <m/>
    <s v="22.02.2018 с 08:00 по 20:00"/>
    <s v="бесплатная"/>
    <m/>
    <m/>
    <m/>
    <s v="Аварийная служба (Арбат)"/>
    <s v="Мастерский участок № 3 (Арбат)"/>
    <m/>
    <m/>
    <s v="22.02.2018 20:56"/>
    <s v="Заявитель отказался от услуг без объяснения причин"/>
    <s v="Оператор КЦ"/>
    <m/>
    <m/>
    <m/>
    <m/>
    <m/>
    <m/>
    <m/>
    <m/>
    <m/>
    <x v="259"/>
    <s v=""/>
  </r>
  <r>
    <s v="09-120-012291/18М"/>
    <s v="ЦАО"/>
    <x v="6"/>
    <s v="ОДС 1"/>
    <x v="7"/>
    <x v="39"/>
    <d v="1899-12-30T20:00:00"/>
    <s v="Закрыта"/>
    <s v="Обычная"/>
    <s v="Отопление"/>
    <s v="в большой комнате."/>
    <x v="1"/>
    <x v="287"/>
    <s v="7"/>
    <s v="1"/>
    <s v="3"/>
    <s v="7"/>
    <s v="Сергей"/>
    <s v="8 (903) 133-11-75"/>
    <m/>
    <s v="Оператор КЦ  (Оператор ЕДЦ)"/>
    <s v="телефон"/>
    <m/>
    <s v="22.02.2018 с 08:00 по 20:00"/>
    <s v="бесплатная"/>
    <m/>
    <m/>
    <m/>
    <s v="Арапов Асилбек"/>
    <s v="Мастерский участок 1 (Тверской)"/>
    <s v="24.02.2018 18:42"/>
    <s v="Заявка выполнена: спуск воздуха.Со слов заявителя батареи прогрелись."/>
    <m/>
    <m/>
    <m/>
    <m/>
    <m/>
    <m/>
    <m/>
    <m/>
    <m/>
    <m/>
    <m/>
    <m/>
    <x v="260"/>
    <d v="1899-12-31T22:42:00"/>
  </r>
  <r>
    <s v="09-004-003789/18М"/>
    <s v="ЦАО"/>
    <x v="1"/>
    <s v="ОДС № 1"/>
    <x v="1"/>
    <x v="39"/>
    <d v="1899-12-30T19:07:00"/>
    <s v="Отменена"/>
    <s v="Аварийная ситуация"/>
    <s v="Отопление"/>
    <s v="житель просит придти мастера , тк сам   не может выключить"/>
    <x v="5"/>
    <x v="288"/>
    <s v="28"/>
    <s v="2"/>
    <s v="4"/>
    <s v="28"/>
    <s v="Софья"/>
    <s v="8 (916) 511-12-53"/>
    <m/>
    <s v="Оператор КЦ  (Оператор ЕДЦ)"/>
    <s v="телефон"/>
    <m/>
    <s v="22.02.2018 с 08:00 по 20:00"/>
    <s v="бесплатная / платная"/>
    <m/>
    <m/>
    <m/>
    <s v="Русаков Александр"/>
    <s v="Мастерский участок № 1 (Арбат)"/>
    <m/>
    <m/>
    <s v="22.02.2018 20:06"/>
    <s v="Заявитель устранил проблему самостоятельно"/>
    <s v="Белова Наталья Анатольевна"/>
    <m/>
    <m/>
    <m/>
    <m/>
    <m/>
    <m/>
    <m/>
    <m/>
    <m/>
    <x v="261"/>
    <s v=""/>
  </r>
  <r>
    <s v="09-120-012285/18М"/>
    <s v="ЦАО"/>
    <x v="6"/>
    <s v="ОДС 7"/>
    <x v="7"/>
    <x v="39"/>
    <d v="1899-12-30T19:04:00"/>
    <s v="Закрыта"/>
    <s v="Обычная"/>
    <s v="Отопление"/>
    <s v="в одной квартире слишком горячо, в другой еле теплые, просит отрегулировать"/>
    <x v="1"/>
    <x v="289"/>
    <s v="6"/>
    <s v="1"/>
    <s v="3"/>
    <s v="6реш123"/>
    <s v="Лариса Викторовна"/>
    <s v="8 (985) 921-86-10"/>
    <m/>
    <s v="Оператор КЦ  (Оператор ЕДЦ)"/>
    <s v="телефон"/>
    <m/>
    <s v="22.02.2018 с 08:00 по 20:00"/>
    <s v="бесплатная"/>
    <m/>
    <m/>
    <m/>
    <s v="Садиров Азамат"/>
    <s v="Мастерский участок 7 (Тверской)"/>
    <s v="23.02.2018 14:16"/>
    <s v="Заявка выполнена: спуск воздуха,ЦО восстановлено"/>
    <m/>
    <m/>
    <m/>
    <m/>
    <m/>
    <m/>
    <m/>
    <m/>
    <m/>
    <m/>
    <m/>
    <m/>
    <x v="262"/>
    <d v="1899-12-30T19:12:00"/>
  </r>
  <r>
    <s v="09-120-012272/18М"/>
    <s v="ЦАО"/>
    <x v="6"/>
    <s v="ОДС 8"/>
    <x v="29"/>
    <x v="39"/>
    <d v="1899-12-30T17:52:00"/>
    <s v="Закрыта"/>
    <s v="Обычная"/>
    <s v="Отопление"/>
    <s v="В комнате  очень холодные батареиМастера были,провели работу,но проблема усугубиласьНеобходимо ,срочно подойти!"/>
    <x v="1"/>
    <x v="290"/>
    <s v="89"/>
    <s v="4"/>
    <s v="2"/>
    <s v="332"/>
    <s v="Павел"/>
    <s v="8 (903) 745-93-95"/>
    <m/>
    <s v="Оператор КЦ  (Оператор ЕДЦ)"/>
    <s v="телефон"/>
    <m/>
    <s v="22.02.2018 с 08:00 по 20:00"/>
    <s v="бесплатная"/>
    <m/>
    <m/>
    <m/>
    <s v="Мухамедов Ровшан Бахтиерович"/>
    <s v="Мастерский участок 8 (Тверской)"/>
    <s v="23.02.2018 10:39"/>
    <s v="Заявка выполнена: На момент проверки отопление в норме."/>
    <m/>
    <m/>
    <m/>
    <m/>
    <m/>
    <m/>
    <s v="Удовлетворительно"/>
    <s v="работы выполнены"/>
    <m/>
    <m/>
    <m/>
    <m/>
    <x v="263"/>
    <d v="1899-12-30T16:47:00"/>
  </r>
  <r>
    <s v="09-119-014798/18М"/>
    <s v="ЦАО"/>
    <x v="0"/>
    <s v="ОДС № 10"/>
    <x v="0"/>
    <x v="39"/>
    <d v="1899-12-30T17:25:00"/>
    <s v="Закрыта"/>
    <s v="Обычная"/>
    <s v="Отопление"/>
    <s v="Частично, одна из комнат."/>
    <x v="6"/>
    <x v="291"/>
    <s v="88"/>
    <s v="3"/>
    <s v="5"/>
    <s v="неизвестен"/>
    <m/>
    <s v="8 (495) 670-16-30"/>
    <m/>
    <s v="Оператор КЦ  (Оператор ЕДЦ)"/>
    <s v="телефон"/>
    <m/>
    <s v="22.02.2018 с 08:00 по 20:00"/>
    <s v="бесплатная"/>
    <m/>
    <m/>
    <m/>
    <s v="Лялин Петр Геннадьевич"/>
    <s v="Мастерский участок № 10 (Таганский)"/>
    <s v="23.02.2018 18:41"/>
    <s v="Заявка выполнена: регулировка стояка ц/о, ц/о а норме"/>
    <m/>
    <m/>
    <m/>
    <m/>
    <m/>
    <m/>
    <m/>
    <m/>
    <m/>
    <m/>
    <m/>
    <m/>
    <x v="264"/>
    <d v="1899-12-31T01:16:00"/>
  </r>
  <r>
    <s v="09-131-012084/18М"/>
    <s v="ЦАО"/>
    <x v="3"/>
    <s v="ОДС № 12"/>
    <x v="3"/>
    <x v="39"/>
    <d v="1899-12-30T17:22:00"/>
    <s v="Закрыта"/>
    <s v="Обычная"/>
    <s v="Отопление"/>
    <s v="шум в ванной комнате полотенцесушителя"/>
    <x v="0"/>
    <x v="292"/>
    <s v="46"/>
    <s v="3"/>
    <s v="7"/>
    <s v="46"/>
    <s v="Люда"/>
    <s v="8 (916) 580-89-58"/>
    <m/>
    <s v="Оператор КЦ  (Оператор ЕДЦ)"/>
    <s v="телефон"/>
    <m/>
    <s v="22.02.2018 с 08:00 по 20:00"/>
    <s v="бесплатная"/>
    <m/>
    <m/>
    <m/>
    <s v="Польников Александр Павлович"/>
    <s v="Мастерский участок № 3 (Хамовники)"/>
    <s v="22.02.2018 20:45"/>
    <s v="Заявка выполнена: слесарь после осмотра выявил технологические нарушения после проведения работ по замене стояков во время проведения кап.ремонта.Передано на бригаду капит.ремонта"/>
    <m/>
    <m/>
    <m/>
    <m/>
    <m/>
    <m/>
    <m/>
    <m/>
    <m/>
    <m/>
    <m/>
    <m/>
    <x v="265"/>
    <d v="1899-12-30T03:23:00"/>
  </r>
  <r>
    <s v="09-052-005645/18М"/>
    <s v="ЦАО"/>
    <x v="8"/>
    <s v="ОДС № 3"/>
    <x v="13"/>
    <x v="39"/>
    <d v="1899-12-30T17:12:00"/>
    <s v="Отклонена"/>
    <s v="Обычная"/>
    <s v="Отопление"/>
    <s v="пусть мастер тот который был прийдет, согласна отрезать  вентель"/>
    <x v="2"/>
    <x v="293"/>
    <s v="16"/>
    <s v="1"/>
    <s v="3"/>
    <s v="3"/>
    <s v="Ирина"/>
    <s v="8 (926) 245-11-90"/>
    <m/>
    <s v="Оператор КЦ  (Оператор ЕДЦ)"/>
    <s v="телефон"/>
    <m/>
    <s v="22.02.2018 с 08:00 по 20:00"/>
    <s v="бесплатная"/>
    <m/>
    <m/>
    <m/>
    <m/>
    <s v="Мастерский участок № 3 (Красносельский)"/>
    <m/>
    <m/>
    <m/>
    <m/>
    <m/>
    <s v="25.02.2018 08:50"/>
    <s v="Повторное обращение жителя по данной проблеме/дефекту"/>
    <s v="РДС Красносельский"/>
    <m/>
    <m/>
    <m/>
    <m/>
    <m/>
    <m/>
    <x v="266"/>
    <s v=""/>
  </r>
  <r>
    <s v="09-120-012263/18М"/>
    <s v="ЦАО"/>
    <x v="6"/>
    <s v="ОДС 7"/>
    <x v="7"/>
    <x v="39"/>
    <d v="1899-12-30T16:44:00"/>
    <s v="Закрыта"/>
    <s v="Обычная"/>
    <s v="Отопление"/>
    <s v="На кухне стояк теплый , а батарея холодная"/>
    <x v="1"/>
    <x v="294"/>
    <s v="11"/>
    <s v="1"/>
    <s v="4"/>
    <s v="11к1340"/>
    <s v="Светлана"/>
    <s v="8 (499) 978-22-15"/>
    <s v="8 (962) 360-68-96"/>
    <s v="Оператор КЦ  (Оператор ЕДЦ)"/>
    <s v="телефон"/>
    <m/>
    <s v="22.02.2018 с 08:00 по 20:00"/>
    <s v="бесплатная"/>
    <m/>
    <m/>
    <m/>
    <s v="Аманов Марат"/>
    <s v="Мастерский участок 7 (Тверской)"/>
    <s v="27.02.2018 20:44"/>
    <s v="Заявка выполнена: ц.о налажено"/>
    <m/>
    <m/>
    <m/>
    <m/>
    <m/>
    <m/>
    <m/>
    <m/>
    <m/>
    <m/>
    <m/>
    <m/>
    <x v="267"/>
    <d v="1900-01-04T04:00:00"/>
  </r>
  <r>
    <s v="09-007-014643/18М"/>
    <s v="ЦАО"/>
    <x v="4"/>
    <s v="ОДС №1"/>
    <x v="4"/>
    <x v="39"/>
    <d v="1899-12-30T15:53:00"/>
    <s v="Закрыта"/>
    <s v="Обычная"/>
    <s v="Отопление"/>
    <s v="заявитель будет дома до 17:00 , прейскурант цен"/>
    <x v="3"/>
    <x v="295"/>
    <s v="25"/>
    <s v="1"/>
    <s v="9"/>
    <s v="1005"/>
    <s v="Максим"/>
    <s v="8 (977) 428-30-32"/>
    <m/>
    <s v="Оператор КЦ  (Оператор ЕДЦ)"/>
    <s v="телефон"/>
    <m/>
    <s v="22.02.2018 с 08:00 по 17:00"/>
    <s v="бесплатная"/>
    <m/>
    <m/>
    <m/>
    <s v="ООО УК &quot;Дом-Мастер&quot;"/>
    <s v="Мастерский участок № 1 (Басманный)"/>
    <s v="22.02.2018 18:25"/>
    <s v="Заявка выполнена: _x0009_ 22.02.2018 18: наложен бандаж на подводку к радиатору ЦО,течь прекращена,"/>
    <m/>
    <m/>
    <m/>
    <m/>
    <m/>
    <m/>
    <m/>
    <m/>
    <m/>
    <m/>
    <m/>
    <m/>
    <x v="268"/>
    <d v="1899-12-30T02:32:00"/>
  </r>
  <r>
    <s v="09-131-012058/18М"/>
    <s v="ЦАО"/>
    <x v="3"/>
    <s v="ОДС № 8"/>
    <x v="30"/>
    <x v="39"/>
    <d v="1899-12-30T15:47:00"/>
    <s v="Закрыта"/>
    <s v="Обычная"/>
    <s v="Отопление"/>
    <s v="потеет труба отопления, просьба направить мастера"/>
    <x v="9"/>
    <x v="296"/>
    <s v="16"/>
    <s v="1"/>
    <s v="6"/>
    <s v="100к1234"/>
    <s v="Сергей"/>
    <s v="8 (916) 621-68-93"/>
    <m/>
    <s v="Оператор КЦ  (Оператор ЕДЦ)"/>
    <s v="телефон"/>
    <m/>
    <s v="22.02.2018 с 08:00 по 20:00"/>
    <s v="бесплатная"/>
    <m/>
    <m/>
    <m/>
    <s v="ООО &quot;Мастер-Рем&quot;"/>
    <s v="Мастерский участок № 10 (Хамовники)"/>
    <s v="22.02.2018 16:43"/>
    <s v="Заявка выполнена: установлен   хомут   на   подводке  к   радиатору   течь   устранена"/>
    <m/>
    <m/>
    <m/>
    <m/>
    <m/>
    <m/>
    <m/>
    <m/>
    <m/>
    <m/>
    <m/>
    <m/>
    <x v="269"/>
    <d v="1899-12-30T00:56:00"/>
  </r>
  <r>
    <s v="09-144-002681/18М"/>
    <s v="ЦАО"/>
    <x v="9"/>
    <s v="ОДС № 3"/>
    <x v="15"/>
    <x v="39"/>
    <d v="1899-12-30T15:41:00"/>
    <s v="Закрыта"/>
    <s v="Обычная"/>
    <s v="Отопление"/>
    <s v="житель настаивает,чтобы мастер зашёл к нему в квартиру."/>
    <x v="6"/>
    <x v="297"/>
    <s v="81"/>
    <s v="1"/>
    <s v="4"/>
    <s v="81"/>
    <m/>
    <s v="8 (964) 583-30-90"/>
    <m/>
    <s v="Оператор КЦ  (Оператор ЕДЦ)"/>
    <s v="телефон"/>
    <m/>
    <s v="22.02.2018 с 08:00 по 20:00"/>
    <s v="бесплатная"/>
    <m/>
    <m/>
    <m/>
    <s v="Халилов Эльвис Дловирович"/>
    <s v="Мастерский участок № 1 (Якиманка)"/>
    <s v="22.02.2018 17:25"/>
    <s v="Заявка выполнена: Открыл кран, ЦО прогрелось."/>
    <m/>
    <m/>
    <m/>
    <m/>
    <m/>
    <m/>
    <m/>
    <m/>
    <m/>
    <m/>
    <m/>
    <m/>
    <x v="270"/>
    <d v="1899-12-30T01:44:00"/>
  </r>
  <r>
    <s v="09-131-012042/18М"/>
    <s v="ЦАО"/>
    <x v="3"/>
    <s v="ОДС № 12"/>
    <x v="3"/>
    <x v="39"/>
    <d v="1899-12-30T15:02:00"/>
    <s v="Закрыта"/>
    <s v="Обычная"/>
    <s v="Отопление"/>
    <m/>
    <x v="3"/>
    <x v="298"/>
    <s v="38"/>
    <s v="2"/>
    <s v="5"/>
    <s v="51#225"/>
    <s v="Стельман"/>
    <s v="8 (968) 519-37-96"/>
    <m/>
    <s v="Оператор КЦ  (Оператор ЕДЦ)"/>
    <s v="телефон"/>
    <m/>
    <s v="22.02.2018 с 08:00 по 20:00"/>
    <s v="бесплатная"/>
    <m/>
    <m/>
    <m/>
    <s v="Харитонов Сергей Александрович"/>
    <s v="Мастерский участок № 3 (Хамовники)"/>
    <s v="23.02.2018 16:07"/>
    <s v="Заявка выполнена: установлен хомут, течь прекратилась."/>
    <m/>
    <m/>
    <m/>
    <m/>
    <m/>
    <m/>
    <m/>
    <m/>
    <m/>
    <m/>
    <m/>
    <m/>
    <x v="271"/>
    <d v="1899-12-31T01:05:00"/>
  </r>
  <r>
    <s v="09-072-007291/18М"/>
    <s v="ЦАО"/>
    <x v="5"/>
    <s v="ОДС № 6"/>
    <x v="5"/>
    <x v="39"/>
    <d v="1899-12-30T14:58:00"/>
    <s v="Закрыта"/>
    <s v="Обычная"/>
    <s v="Отопление"/>
    <m/>
    <x v="3"/>
    <x v="299"/>
    <s v="44"/>
    <s v="3"/>
    <s v="4"/>
    <s v="неизвестен"/>
    <s v="Инна"/>
    <s v="8 (909) 976-34-77"/>
    <m/>
    <s v="Оператор КЦ  (Оператор ЕДЦ)"/>
    <s v="телефон"/>
    <m/>
    <s v="22.02.2018 с 08:00 по 20:00"/>
    <s v="бесплатная"/>
    <m/>
    <m/>
    <m/>
    <s v="ЗАО РСФ &quot;Ремстройсервис&quot;"/>
    <s v="Мастерский участок № 3 (Мещанский)"/>
    <s v="22.02.2018 15:37"/>
    <s v="Заявка выполнена: На момент проверки течи не обнаружено"/>
    <m/>
    <m/>
    <m/>
    <m/>
    <m/>
    <m/>
    <m/>
    <m/>
    <m/>
    <m/>
    <m/>
    <m/>
    <x v="272"/>
    <d v="1899-12-30T00:39:00"/>
  </r>
  <r>
    <s v="09-007-014618/18М"/>
    <s v="ЦАО"/>
    <x v="4"/>
    <s v="ОДС №1"/>
    <x v="4"/>
    <x v="39"/>
    <d v="1899-12-30T14:22:00"/>
    <s v="Закрыта"/>
    <s v="Обычная"/>
    <s v="Отопление"/>
    <s v="В одной комнате."/>
    <x v="6"/>
    <x v="300"/>
    <s v="18"/>
    <s v="2"/>
    <s v="4"/>
    <s v="18"/>
    <s v="Любовь Сергеевна"/>
    <s v="8 (915) 061-97-55"/>
    <m/>
    <s v="Оператор КЦ  (Оператор ЕДЦ)"/>
    <s v="телефон"/>
    <m/>
    <s v="22.02.2018 с 08:00 по 20:00"/>
    <s v="бесплатная"/>
    <m/>
    <m/>
    <m/>
    <s v="ООО УК &quot;Дом-Мастер&quot;"/>
    <s v="Мастерский участок № 1 (Басманный)"/>
    <s v="23.02.2018 14:51"/>
    <s v="Заявка выполнена: Спущен воздух из системы ЦО. Радиаторы в комнате прогрелись. Проверено."/>
    <m/>
    <m/>
    <m/>
    <m/>
    <m/>
    <m/>
    <s v="Плохо"/>
    <s v="плохо"/>
    <m/>
    <m/>
    <m/>
    <m/>
    <x v="273"/>
    <d v="1899-12-31T00:29:00"/>
  </r>
  <r>
    <s v="09-120-012237/18М"/>
    <s v="ЦАО"/>
    <x v="6"/>
    <s v="ОДС 6"/>
    <x v="7"/>
    <x v="39"/>
    <d v="1899-12-30T15:01:00"/>
    <s v="Закрыта"/>
    <s v="Обычная"/>
    <s v="Отопление"/>
    <s v="заявка от 6. 02.   оо7478 не  ."/>
    <x v="1"/>
    <x v="301"/>
    <s v="79"/>
    <s v="7"/>
    <s v="2"/>
    <s v="79в3456"/>
    <s v="Денис"/>
    <s v="8 (926) 263-14-89"/>
    <m/>
    <s v="Оператор КЦ  (Оператор ЕДЦ)"/>
    <s v="телефон"/>
    <m/>
    <s v="22.02.2018 с 08:00 по 20:00"/>
    <s v="бесплатная"/>
    <m/>
    <m/>
    <m/>
    <s v="Адизов Шавкат Зиетулло углы"/>
    <s v="Мастерский участок 6 (Тверской)"/>
    <s v="22.02.2018 20:09"/>
    <s v="Заявка выполнена: Проверено, температура ц.о +21° в комнате."/>
    <m/>
    <m/>
    <m/>
    <m/>
    <m/>
    <m/>
    <m/>
    <m/>
    <m/>
    <m/>
    <m/>
    <m/>
    <x v="274"/>
    <d v="1899-12-30T05:08:00"/>
  </r>
  <r>
    <s v="09-100-016436/18М"/>
    <s v="ЦАО"/>
    <x v="2"/>
    <s v="ОДС № 10"/>
    <x v="2"/>
    <x v="39"/>
    <d v="1899-12-30T14:16:00"/>
    <s v="Закрыта"/>
    <s v="Аварийная ситуация"/>
    <s v="Отопление"/>
    <s v="прорвало батарею в"/>
    <x v="10"/>
    <x v="302"/>
    <s v="22"/>
    <s v="2"/>
    <s v="1"/>
    <s v="22к9396"/>
    <s v="Марина"/>
    <s v="8 (926) 766-76-15"/>
    <s v="8 (499) 256-84-92"/>
    <s v="Оператор КЦ  (Оператор ЕДЦ)"/>
    <s v="телефон"/>
    <m/>
    <s v="22.02.2018 с 08:00 по 20:00"/>
    <s v="бесплатная"/>
    <m/>
    <m/>
    <m/>
    <s v="Марфин Роман"/>
    <s v="Мастерский участок № 8 (Пресненский)"/>
    <s v="22.02.2018 16:09"/>
    <s v="Заявка выполнена: Перемотка контргайки на батареи,течь устранена."/>
    <m/>
    <m/>
    <m/>
    <m/>
    <m/>
    <m/>
    <s v="Удовлетворительно"/>
    <s v="Работы выполнены хорошо"/>
    <m/>
    <m/>
    <m/>
    <m/>
    <x v="275"/>
    <d v="1899-12-30T01:53:00"/>
  </r>
  <r>
    <s v="09-120-012220/18М"/>
    <s v="ЦАО"/>
    <x v="6"/>
    <s v="ОДС 1"/>
    <x v="7"/>
    <x v="39"/>
    <d v="1899-12-30T14:10:00"/>
    <s v="Закрыта"/>
    <s v="Обычная"/>
    <s v="Отопление"/>
    <s v="в одной из комнат стояк отопления холодный, холодные батареи(комната, которая в углу). в этой комнате 1 стояк холодный, а другой стояк горячий. по стояку, который холодный, по трубе раздается стук"/>
    <x v="1"/>
    <x v="303"/>
    <s v="429"/>
    <s v="2"/>
    <s v="4"/>
    <s v="429"/>
    <s v="Геннадий Владимирович"/>
    <s v="8 (495) 629-85-09"/>
    <s v="8 (916) 908-84-97"/>
    <s v="Оператор КЦ  (Оператор ЕДЦ)"/>
    <s v="телефон"/>
    <m/>
    <s v="22.02.2018 с 08:00 по 20:00"/>
    <s v="бесплатная"/>
    <m/>
    <m/>
    <m/>
    <s v="Юлдашев Талай (Тверской)"/>
    <s v="Мастерский участок 1 (Тверской)"/>
    <s v="22.02.2018 15:38"/>
    <s v="Заявка выполнена: спущен воздух радиаторы греют"/>
    <m/>
    <m/>
    <m/>
    <m/>
    <m/>
    <m/>
    <m/>
    <m/>
    <m/>
    <m/>
    <m/>
    <m/>
    <x v="276"/>
    <d v="1899-12-30T01:28:00"/>
  </r>
  <r>
    <s v="09-120-012211/18М"/>
    <s v="ЦАО"/>
    <x v="6"/>
    <s v="ОДС 6"/>
    <x v="7"/>
    <x v="39"/>
    <d v="1899-12-30T13:53:00"/>
    <s v="Закрыта"/>
    <s v="Обычная"/>
    <s v="Отопление"/>
    <s v="во всей квартире"/>
    <x v="6"/>
    <x v="304"/>
    <s v="13"/>
    <s v="3"/>
    <s v="2"/>
    <s v="13"/>
    <m/>
    <s v="8 (495) 694-26-32"/>
    <m/>
    <s v="Оператор КЦ  (Оператор ЕДЦ)"/>
    <s v="телефон"/>
    <m/>
    <s v="22.02.2018 с 08:00 по 20:00"/>
    <s v="бесплатная"/>
    <m/>
    <m/>
    <m/>
    <s v="Адизов Шавкат Зиетулло углы"/>
    <s v="Мастерский участок 6 (Тверской)"/>
    <s v="22.02.2018 15:36"/>
    <s v="Заявка выполнена: Спуск воздуха прогрело"/>
    <m/>
    <m/>
    <m/>
    <m/>
    <m/>
    <m/>
    <m/>
    <m/>
    <m/>
    <m/>
    <m/>
    <m/>
    <x v="277"/>
    <d v="1899-12-30T01:43:00"/>
  </r>
  <r>
    <s v="09-036-005973/18М"/>
    <s v="ЦАО"/>
    <x v="7"/>
    <s v="ОДС № 7"/>
    <x v="31"/>
    <x v="39"/>
    <d v="1899-12-30T13:18:00"/>
    <s v="Закрыта"/>
    <s v="Обычная"/>
    <s v="Отопление"/>
    <s v="Во всех комнатах не работают батареи!!!Просьба направить мастера."/>
    <x v="1"/>
    <x v="305"/>
    <s v="190"/>
    <m/>
    <s v="9"/>
    <s v="190"/>
    <s v="Екатерина"/>
    <s v="8 (905) 762-37-94"/>
    <m/>
    <s v="Оператор КЦ  (Оператор ЕДЦ)"/>
    <s v="телефон"/>
    <m/>
    <s v="22.02.2018 с 08:00 по 20:00"/>
    <s v="бесплатная"/>
    <m/>
    <m/>
    <m/>
    <s v="ООО УК &quot;Профновации&quot;"/>
    <s v="Мастерский участок № 1, 7, 8 (Замоскворечье)"/>
    <s v="22.02.2018 15:46"/>
    <s v="Заявка выполнена: открыты вентиля на Ц/О Центральное Отопление в норме."/>
    <m/>
    <m/>
    <m/>
    <m/>
    <m/>
    <m/>
    <m/>
    <m/>
    <m/>
    <m/>
    <m/>
    <m/>
    <x v="278"/>
    <d v="1899-12-30T02:28:00"/>
  </r>
  <r>
    <s v="09-131-012016/18М"/>
    <s v="ЦАО"/>
    <x v="3"/>
    <s v="ОДС № 10"/>
    <x v="3"/>
    <x v="39"/>
    <d v="1899-12-30T13:15:00"/>
    <s v="Закрыта"/>
    <s v="Обычная"/>
    <s v="Отопление"/>
    <s v="капает батарея в комнате. житель не живет постоянно по адресу - будет находиться в течении часа"/>
    <x v="3"/>
    <x v="306"/>
    <s v="58"/>
    <s v="3"/>
    <s v="9"/>
    <s v="58"/>
    <s v="Павел Борисович"/>
    <s v="8 (903) 799-11-20"/>
    <m/>
    <s v="Оператор КЦ  (Оператор ЕДЦ)"/>
    <s v="телефон"/>
    <m/>
    <s v="22.02.2018 с 08:00 по 20:00"/>
    <s v="бесплатная"/>
    <m/>
    <m/>
    <m/>
    <s v="Турсуналиев Э."/>
    <s v="Мастерский участок № 1 (Хамовники)"/>
    <s v="22.02.2018 14:41"/>
    <s v="Заявка выполнена: перекрыт кран на радиатор, течь прекратилась."/>
    <m/>
    <m/>
    <m/>
    <m/>
    <m/>
    <m/>
    <m/>
    <m/>
    <m/>
    <m/>
    <m/>
    <m/>
    <x v="279"/>
    <d v="1899-12-30T01:26:00"/>
  </r>
  <r>
    <s v="09-004-003763/18М"/>
    <s v="ЦАО"/>
    <x v="1"/>
    <s v="ОДС № 4"/>
    <x v="1"/>
    <x v="39"/>
    <d v="1899-12-30T12:50:00"/>
    <s v="Закрыта"/>
    <s v="Обычная"/>
    <s v="Отопление"/>
    <s v="очень прохладные батареи"/>
    <x v="1"/>
    <x v="307"/>
    <s v="23"/>
    <m/>
    <m/>
    <s v="23"/>
    <s v="Дмитрий Васильевич"/>
    <s v="8 (495) 507-26-93"/>
    <m/>
    <s v="Оператор КЦ  (Оператор ЕДЦ)"/>
    <s v="телефон"/>
    <m/>
    <s v="22.02.2018 с 08:00 по 20:00"/>
    <s v="бесплатная"/>
    <m/>
    <m/>
    <m/>
    <s v="ПАО &quot;МОЭК&quot;"/>
    <s v="Мастерский участок № 4 (Арбат)"/>
    <s v="22.02.2018 17:40"/>
    <s v="Заявка выполнена: Передано в МОЭК оператору Прониной в 13-00,регулировка давления. Батареи прогрелись, информация жильца в 16-40."/>
    <m/>
    <m/>
    <m/>
    <m/>
    <m/>
    <m/>
    <m/>
    <m/>
    <m/>
    <m/>
    <m/>
    <m/>
    <x v="280"/>
    <d v="1899-12-30T04:50:00"/>
  </r>
  <r>
    <s v="09-119-014713/18М"/>
    <s v="ЦАО"/>
    <x v="0"/>
    <s v="ОДС № 1"/>
    <x v="0"/>
    <x v="39"/>
    <d v="1899-12-30T12:46:00"/>
    <s v="Закрыта"/>
    <s v="Обычная"/>
    <s v="Отопление"/>
    <s v="активная капель течь приборов отопления"/>
    <x v="3"/>
    <x v="308"/>
    <s v="39"/>
    <s v="2"/>
    <s v="3"/>
    <s v="39"/>
    <m/>
    <s v="8 (495) 632-73-09"/>
    <m/>
    <s v="Оператор КЦ  (Оператор ЕДЦ)"/>
    <s v="телефон"/>
    <m/>
    <s v="22.02.2018 с 08:00 по 20:00"/>
    <s v="бесплатная"/>
    <m/>
    <m/>
    <m/>
    <s v="Ерохин Сергей Дмитриевич"/>
    <s v="Мастерский участок № 1 (Таганский)"/>
    <s v="22.02.2018 15:42"/>
    <s v="Заявка выполнена: подтянули американку"/>
    <m/>
    <m/>
    <m/>
    <m/>
    <m/>
    <m/>
    <m/>
    <m/>
    <m/>
    <m/>
    <m/>
    <m/>
    <x v="281"/>
    <d v="1899-12-30T02:56:00"/>
  </r>
  <r>
    <s v="09-120-012188/18М"/>
    <s v="ЦАО"/>
    <x v="6"/>
    <s v="ОДС 2"/>
    <x v="7"/>
    <x v="39"/>
    <d v="1899-12-30T12:38:00"/>
    <s v="Закрыта"/>
    <s v="Обычная"/>
    <s v="Отопление"/>
    <s v="завоздушенность в приборах отопления"/>
    <x v="6"/>
    <x v="309"/>
    <s v="149"/>
    <s v="12"/>
    <m/>
    <s v="149"/>
    <s v="Игорь"/>
    <s v="8 (985) 776-14-75"/>
    <m/>
    <s v="Оператор КЦ  (Оператор ЕДЦ)"/>
    <s v="телефон"/>
    <m/>
    <s v="22.02.2018 с 08:00 по 20:00"/>
    <s v="бесплатная"/>
    <m/>
    <m/>
    <m/>
    <s v="Ерусенко Денис Юрьевич"/>
    <s v="Мастерский участок 2 (Тверской)"/>
    <s v="26.02.2018 16:16"/>
    <s v="Заявка выполнена: стоянки Цо горячие .сброшен воздух на батареи."/>
    <m/>
    <m/>
    <m/>
    <m/>
    <m/>
    <m/>
    <m/>
    <m/>
    <m/>
    <m/>
    <m/>
    <m/>
    <x v="282"/>
    <d v="1900-01-03T03:38:00"/>
  </r>
  <r>
    <s v="09-100-016386/18М"/>
    <s v="ЦАО"/>
    <x v="2"/>
    <s v="ОДС № 7"/>
    <x v="10"/>
    <x v="39"/>
    <d v="1899-12-30T12:14:00"/>
    <s v="Закрыта"/>
    <s v="Обычная"/>
    <s v="Отопление"/>
    <m/>
    <x v="6"/>
    <x v="310"/>
    <m/>
    <m/>
    <m/>
    <m/>
    <s v="Антонина Викторовна"/>
    <s v="8 (916) 214-57-16"/>
    <m/>
    <s v="Оператор КЦ  (Оператор ЕДЦ)"/>
    <s v="телефон"/>
    <m/>
    <s v="22.02.2018 с 08:00 по 20:00"/>
    <s v="бесплатная"/>
    <m/>
    <m/>
    <m/>
    <s v="УК-5 Преснеского района"/>
    <s v="Мастерский участок № 5 (Пресненский)"/>
    <s v="22.02.2018 17:14"/>
    <s v="Заявка выполнена: температура ц \ о в норме"/>
    <m/>
    <m/>
    <m/>
    <m/>
    <m/>
    <m/>
    <m/>
    <m/>
    <m/>
    <m/>
    <m/>
    <m/>
    <x v="283"/>
    <d v="1899-12-30T05:00:00"/>
  </r>
  <r>
    <s v="09-100-016393/18М"/>
    <s v="ЦАО"/>
    <x v="2"/>
    <s v="ОДС № 16"/>
    <x v="2"/>
    <x v="39"/>
    <d v="1899-12-30T12:26:00"/>
    <s v="Закрыта"/>
    <s v="Обычная"/>
    <s v="Отопление"/>
    <s v="в одной комнате батарея холодгная"/>
    <x v="6"/>
    <x v="311"/>
    <s v="12"/>
    <s v="1"/>
    <s v="6"/>
    <s v="12"/>
    <s v="Любовь"/>
    <s v="8 (985) 760-22-44"/>
    <m/>
    <s v="Оператор КЦ  (Оператор ЕДЦ)"/>
    <s v="телефон"/>
    <m/>
    <s v="22.02.2018 с 08:00 по 20:00"/>
    <s v="бесплатная"/>
    <m/>
    <m/>
    <m/>
    <s v="Коваленко Николай Николаевич"/>
    <s v="Мастерский участок № 6 (Пресненский)"/>
    <s v="22.02.2018 12:55"/>
    <s v="Заявка выполнена: воздух отобран.батарея прогрелась"/>
    <m/>
    <m/>
    <m/>
    <m/>
    <m/>
    <m/>
    <m/>
    <m/>
    <m/>
    <m/>
    <m/>
    <m/>
    <x v="284"/>
    <d v="1899-12-30T00:29:00"/>
  </r>
  <r>
    <s v="09-119-014688/18М"/>
    <s v="ЦАО"/>
    <x v="0"/>
    <s v="ОДС № 3/2"/>
    <x v="0"/>
    <x v="39"/>
    <d v="1899-12-30T12:03:00"/>
    <s v="Закрыта"/>
    <s v="Обычная"/>
    <s v="Отопление"/>
    <s v="в комнате"/>
    <x v="3"/>
    <x v="312"/>
    <s v="73"/>
    <s v="2"/>
    <s v="15"/>
    <s v="73"/>
    <s v="Людмила"/>
    <s v="8 (495) 912-33-80"/>
    <m/>
    <s v="Оператор КЦ  (Оператор ЕДЦ)"/>
    <s v="телефон"/>
    <m/>
    <s v="22.02.2018 с 08:00 по 20:00"/>
    <s v="бесплатная"/>
    <m/>
    <m/>
    <m/>
    <s v="Галинский Игорь Святославович"/>
    <s v="Мастерский участок № 3 (Таганский)"/>
    <s v="23.02.2018 09:54"/>
    <s v="Заявка выполнена: подтянул Гайку на кране радиатора течь прекращено"/>
    <m/>
    <m/>
    <m/>
    <m/>
    <m/>
    <m/>
    <m/>
    <m/>
    <m/>
    <m/>
    <m/>
    <m/>
    <x v="285"/>
    <d v="1899-12-30T21:51:00"/>
  </r>
  <r>
    <s v="09-036-005964/18М"/>
    <s v="ЦАО"/>
    <x v="7"/>
    <s v="ОДС № 5"/>
    <x v="11"/>
    <x v="39"/>
    <d v="1899-12-30T11:58:00"/>
    <s v="Отклонена"/>
    <s v="Обычная"/>
    <s v="Отопление"/>
    <s v="гос бюджетное учеждение научно исследования институт организации здравоохранения и мед менеджмента,полностью нет отопления"/>
    <x v="6"/>
    <x v="313"/>
    <m/>
    <m/>
    <m/>
    <m/>
    <s v="лисин валентин"/>
    <s v="8 (495) 951-75-42"/>
    <s v="8 (916) 026-98-57"/>
    <s v="Оператор КЦ  (Оператор ЕДЦ)"/>
    <s v="телефон"/>
    <m/>
    <s v="22.02.2018 с 08:00 по 20:00"/>
    <s v="бесплатная"/>
    <m/>
    <m/>
    <m/>
    <s v="Мелихов Максим Игоревич"/>
    <s v="Мастерский участок № 4, 5, 6 (Замоскворечье)"/>
    <m/>
    <m/>
    <m/>
    <m/>
    <m/>
    <s v="22.02.2018 12:14"/>
    <s v="Повторное обращение жителя по данной проблеме/дефекту"/>
    <s v="Бубнова Надежда Алексеевна"/>
    <m/>
    <m/>
    <m/>
    <m/>
    <m/>
    <m/>
    <x v="286"/>
    <s v=""/>
  </r>
  <r>
    <s v="09-100-016370/18М"/>
    <s v="ЦАО"/>
    <x v="2"/>
    <s v="ОДС № 11"/>
    <x v="2"/>
    <x v="39"/>
    <d v="1899-12-30T11:41:00"/>
    <s v="Закрыта"/>
    <s v="Обычная"/>
    <s v="Отопление"/>
    <s v="занижение температуры на дом на 6 градусов"/>
    <x v="2"/>
    <x v="314"/>
    <m/>
    <m/>
    <m/>
    <m/>
    <m/>
    <s v="8 (929) 630-78-33"/>
    <m/>
    <s v="Переслени Л.В. (Диспетчер ОДС)"/>
    <s v="сигнал"/>
    <m/>
    <s v="22.02.2018 с 08:00 по 20:00"/>
    <s v="бесплатная"/>
    <m/>
    <m/>
    <m/>
    <s v="ПАО &quot;МОЭК&quot;"/>
    <s v="Мастерский участок № 4 (Пресненский)"/>
    <s v="22.02.2018 12:09"/>
    <s v="Заявка передана на исполнение: ПАО &quot;МОЭК&quot;"/>
    <m/>
    <m/>
    <m/>
    <m/>
    <m/>
    <m/>
    <m/>
    <m/>
    <m/>
    <m/>
    <m/>
    <m/>
    <x v="249"/>
    <d v="1899-12-30T00:28:00"/>
  </r>
  <r>
    <s v="09-036-005952/18М"/>
    <s v="ЦАО"/>
    <x v="7"/>
    <s v="ОДС № 2"/>
    <x v="11"/>
    <x v="39"/>
    <d v="1899-12-30T11:21:00"/>
    <s v="Закрыта"/>
    <s v="Обычная"/>
    <s v="Отопление"/>
    <m/>
    <x v="6"/>
    <x v="315"/>
    <s v="4"/>
    <s v="1"/>
    <m/>
    <s v="4к2891"/>
    <s v="Яна"/>
    <s v="8 (903) 783-73-83"/>
    <m/>
    <s v="Оператор КЦ  (Оператор ЕДЦ)"/>
    <s v="телефон"/>
    <m/>
    <s v="22.02.2018 с 08:00 по 20:00"/>
    <s v="бесплатная"/>
    <m/>
    <m/>
    <m/>
    <s v="ПАО &quot;МОЭК&quot;"/>
    <s v="Мастерский участок № 2, 3 (Замоскворечье)"/>
    <s v="22.02.2018 12:43"/>
    <s v="Заявка выполнена: подача ц/о на дом восстановлена в 12-35ч."/>
    <m/>
    <m/>
    <m/>
    <m/>
    <m/>
    <m/>
    <m/>
    <m/>
    <m/>
    <m/>
    <m/>
    <m/>
    <x v="287"/>
    <d v="1899-12-30T01:22:00"/>
  </r>
  <r>
    <s v="09-007-014518/18М"/>
    <s v="ЦАО"/>
    <x v="4"/>
    <s v="ОДС №20"/>
    <x v="4"/>
    <x v="39"/>
    <d v="1899-12-30T10:50:00"/>
    <s v="Закрыта"/>
    <s v="Обычная"/>
    <s v="Отопление"/>
    <s v="у жителя в комнате холодно, будет дома после 13.00, просит связатся с ним"/>
    <x v="1"/>
    <x v="316"/>
    <s v="173"/>
    <m/>
    <s v="6"/>
    <s v="173"/>
    <s v="Татьяна Вячеславовна"/>
    <s v="8 (917) 536-26-91"/>
    <m/>
    <s v="Оператор КЦ  (Оператор ЕДЦ)"/>
    <s v="телефон"/>
    <m/>
    <s v="22.02.2018 с 08:00 по 20:00"/>
    <s v="бесплатная"/>
    <m/>
    <m/>
    <m/>
    <s v="ООО &quot;Свитхом&quot;"/>
    <s v="Мастерский участок № 1 (Басманный)"/>
    <s v="22.02.2018 14:29"/>
    <s v="Заявка выполнена: прогрелось."/>
    <m/>
    <m/>
    <m/>
    <m/>
    <m/>
    <m/>
    <m/>
    <m/>
    <m/>
    <m/>
    <m/>
    <m/>
    <x v="288"/>
    <d v="1899-12-30T03:39:00"/>
  </r>
  <r>
    <s v="09-004-003754/18М"/>
    <s v="ЦАО"/>
    <x v="1"/>
    <s v="ОДС № 3"/>
    <x v="1"/>
    <x v="39"/>
    <d v="1899-12-30T10:44:00"/>
    <s v="Закрыта"/>
    <s v="Обычная"/>
    <s v="Отопление"/>
    <m/>
    <x v="6"/>
    <x v="317"/>
    <s v="11"/>
    <s v="1"/>
    <s v="2"/>
    <s v="11"/>
    <m/>
    <s v="8 (966) 167-14-68"/>
    <m/>
    <s v="Оператор КЦ  (Оператор ЕДЦ)"/>
    <s v="телефон"/>
    <m/>
    <s v="22.02.2018 с 08:00 по 20:00"/>
    <s v="бесплатная"/>
    <m/>
    <m/>
    <m/>
    <s v="Аланов Сайдулло"/>
    <s v="Мастерский участок № 3 (Арбат)"/>
    <s v="23.02.2018 20:22"/>
    <s v="Заявка выполнена: Спущен воздух на чердаке. инф-ция сантехника Бондаренко. Со слов жильца батареи прогрелись."/>
    <m/>
    <m/>
    <m/>
    <m/>
    <m/>
    <m/>
    <m/>
    <m/>
    <m/>
    <m/>
    <m/>
    <m/>
    <x v="289"/>
    <d v="1899-12-31T09:38:00"/>
  </r>
  <r>
    <s v="09-007-014507/18М"/>
    <s v="ЦАО"/>
    <x v="4"/>
    <s v="ОДС №4"/>
    <x v="4"/>
    <x v="39"/>
    <d v="1899-12-30T10:33:00"/>
    <s v="Закрыта"/>
    <s v="Обычная"/>
    <s v="Отопление"/>
    <s v="недостаточный прогрев отопления, в квартире 17 градусов"/>
    <x v="1"/>
    <x v="318"/>
    <s v="6"/>
    <s v="1"/>
    <s v="3"/>
    <s v="57"/>
    <s v="Анастасия"/>
    <s v="8 (903) 012-87-85"/>
    <m/>
    <s v="Оператор КЦ  (Оператор ЕДЦ)"/>
    <s v="телефон"/>
    <m/>
    <s v="22.02.2018 с 08:00 по 20:00"/>
    <s v="бесплатная"/>
    <m/>
    <m/>
    <m/>
    <s v="Давлатназаров Давлатназар Шабонович"/>
    <s v="Мастерский участок № 1 (Басманный)"/>
    <s v="22.02.2018 18:13"/>
    <s v="Заявка выполнена: Выполнено, батареи прогрелись."/>
    <m/>
    <m/>
    <m/>
    <m/>
    <m/>
    <m/>
    <m/>
    <m/>
    <m/>
    <m/>
    <m/>
    <m/>
    <x v="290"/>
    <d v="1899-12-30T07:40:00"/>
  </r>
  <r>
    <s v="09-131-011958/18М"/>
    <s v="ЦАО"/>
    <x v="3"/>
    <s v="ОДС № 1"/>
    <x v="3"/>
    <x v="39"/>
    <d v="1899-12-30T10:16:00"/>
    <s v="Закрыта"/>
    <s v="Обычная"/>
    <s v="Отопление"/>
    <m/>
    <x v="6"/>
    <x v="319"/>
    <m/>
    <m/>
    <m/>
    <m/>
    <s v="Светлана-управляющий"/>
    <s v="8 (929) 596-13-27"/>
    <m/>
    <s v="Оператор КЦ  (Оператор ЕДЦ)"/>
    <s v="телефон"/>
    <m/>
    <s v="22.02.2018 с 08:00 по 20:00"/>
    <s v="бесплатная"/>
    <m/>
    <m/>
    <m/>
    <s v="Кузнецов Анатолий Владимирович"/>
    <s v="Мастерский участок № 5 (Хамовники)"/>
    <s v="22.02.2018 17:21"/>
    <s v="Заявка выполнена: Система ЦО развоздушена. Радиаторы прогрелись."/>
    <m/>
    <m/>
    <m/>
    <m/>
    <m/>
    <m/>
    <m/>
    <m/>
    <m/>
    <m/>
    <m/>
    <m/>
    <x v="291"/>
    <d v="1899-12-30T07:05:00"/>
  </r>
  <r>
    <s v="09-007-014489/18М"/>
    <s v="ЦАО"/>
    <x v="4"/>
    <s v="ОДС №7"/>
    <x v="4"/>
    <x v="39"/>
    <d v="1899-12-30T10:00:00"/>
    <s v="Закрыта"/>
    <s v="Обычная"/>
    <s v="Отопление"/>
    <s v="В маленькой комнате."/>
    <x v="6"/>
    <x v="320"/>
    <s v="10"/>
    <s v="1"/>
    <m/>
    <s v="неизвестен"/>
    <s v="Юлия"/>
    <s v="8 (925) 300-54-06"/>
    <m/>
    <s v="Оператор КЦ  (Оператор ЕДЦ)"/>
    <s v="телефон"/>
    <m/>
    <s v="22.02.2018 с 08:00 по 20:00"/>
    <s v="бесплатная"/>
    <m/>
    <m/>
    <m/>
    <s v="ООО УК &quot;Дом-Мастер&quot;"/>
    <s v="Мастерский участок № 1 (Басманный)"/>
    <s v="22.02.2018 16:13"/>
    <s v="Заявка выполнена: Аварийная сл. перекрыла стояк из-за аварии в кв 10.В кв 22 поставлен байпас-циркуляция по стояку восстановлена"/>
    <m/>
    <m/>
    <m/>
    <m/>
    <m/>
    <m/>
    <m/>
    <m/>
    <m/>
    <m/>
    <m/>
    <m/>
    <x v="292"/>
    <d v="1899-12-30T06:13:00"/>
  </r>
  <r>
    <s v="09-072-007237/18М"/>
    <s v="ЦАО"/>
    <x v="5"/>
    <s v="ОДС № 5"/>
    <x v="5"/>
    <x v="39"/>
    <d v="1899-12-30T09:46:00"/>
    <s v="Закрыта"/>
    <s v="Обычная"/>
    <s v="Отопление"/>
    <s v="в комнате"/>
    <x v="1"/>
    <x v="321"/>
    <s v="131"/>
    <s v="2"/>
    <s v="8"/>
    <s v="131"/>
    <s v="Наталья Степановна"/>
    <s v="8 (495) 688-14-24"/>
    <m/>
    <s v="Оператор КЦ  (Оператор ЕДЦ)"/>
    <s v="телефон"/>
    <m/>
    <s v="22.02.2018 с 08:00 по 20:00"/>
    <s v="бесплатная"/>
    <m/>
    <m/>
    <m/>
    <s v="ЗАО РСФ &quot;Ремстройсервис&quot;"/>
    <s v="Мастерский участок № 3 (Мещанский)"/>
    <s v="22.02.2018 16:14"/>
    <s v="Заявка выполнена: Сброс воздуха."/>
    <m/>
    <m/>
    <m/>
    <m/>
    <m/>
    <m/>
    <m/>
    <m/>
    <m/>
    <m/>
    <m/>
    <m/>
    <x v="293"/>
    <d v="1899-12-30T06:28:00"/>
  </r>
  <r>
    <s v="09-100-016322/18М"/>
    <s v="ЦАО"/>
    <x v="2"/>
    <s v="ОДС № 1"/>
    <x v="2"/>
    <x v="39"/>
    <d v="1899-12-30T09:50:00"/>
    <s v="Закрыта"/>
    <s v="Обычная"/>
    <s v="Отопление"/>
    <s v="нет отпления в маленькой комнате"/>
    <x v="6"/>
    <x v="322"/>
    <s v="19"/>
    <s v="1"/>
    <s v="2"/>
    <s v="19в"/>
    <s v="Светлана Михайловна"/>
    <s v="8 (915) 397-59-88"/>
    <s v="8 (499) 254-30-25"/>
    <s v="Оператор КЦ  (Оператор ЕДЦ)"/>
    <s v="телефон"/>
    <m/>
    <s v="22.02.2018 с 08:00 по 20:00"/>
    <s v="бесплатная"/>
    <m/>
    <m/>
    <m/>
    <s v="Низамов Рамиль Рустамович"/>
    <s v="Мастерский участок № 1 (Пресненский)"/>
    <s v="22.02.2018 12:53"/>
    <s v="Заявка выполнена: Было перекрыто в квартире 63 воздух спущен батареи прогрелись."/>
    <m/>
    <m/>
    <m/>
    <m/>
    <m/>
    <m/>
    <m/>
    <m/>
    <m/>
    <m/>
    <m/>
    <m/>
    <x v="294"/>
    <d v="1899-12-30T03:03:00"/>
  </r>
  <r>
    <s v="09-100-016311/18М"/>
    <s v="ЦАО"/>
    <x v="2"/>
    <s v="ОДС № 8"/>
    <x v="2"/>
    <x v="39"/>
    <d v="1899-12-30T09:21:00"/>
    <s v="Закрыта"/>
    <s v="Обычная"/>
    <s v="Отопление"/>
    <s v="со слов заявителя-в квартире очень горячие батареи,просьба проверить"/>
    <x v="2"/>
    <x v="323"/>
    <s v="25"/>
    <s v="1"/>
    <s v="8"/>
    <s v="25"/>
    <s v="Татьяна"/>
    <s v="8 (499) 253-00-17"/>
    <m/>
    <s v="Оператор КЦ  (Оператор ЕДЦ)"/>
    <s v="телефон"/>
    <m/>
    <s v="22.02.2018 с 08:00 по 20:00"/>
    <s v="бесплатная"/>
    <m/>
    <m/>
    <m/>
    <s v="МОЭК &quot;филиал №5&quot;"/>
    <s v="Мастерский участок № 2 (Пресненский)"/>
    <s v="22.02.2018 20:26"/>
    <s v="Заявка выполнена: проверено в бойлерной цо в норме"/>
    <m/>
    <m/>
    <m/>
    <m/>
    <m/>
    <m/>
    <m/>
    <m/>
    <m/>
    <m/>
    <m/>
    <m/>
    <x v="295"/>
    <d v="1899-12-30T11:05:00"/>
  </r>
  <r>
    <s v="09-100-016305/18М"/>
    <s v="ЦАО"/>
    <x v="2"/>
    <s v="ОДС № 5"/>
    <x v="2"/>
    <x v="39"/>
    <d v="1899-12-30T09:04:00"/>
    <s v="Закрыта"/>
    <s v="Обычная"/>
    <s v="Отопление"/>
    <s v="по всей квартире"/>
    <x v="6"/>
    <x v="324"/>
    <s v="8"/>
    <s v="1"/>
    <s v="3"/>
    <s v="8"/>
    <s v="Наталья Васильевна"/>
    <s v="8 (916) 991-19-27"/>
    <m/>
    <s v="Оператор КЦ  (Оператор ЕДЦ)"/>
    <s v="телефон"/>
    <m/>
    <s v="22.02.2018 с 08:00 по 20:00"/>
    <s v="бесплатная"/>
    <m/>
    <m/>
    <m/>
    <s v="Шинкарюк А"/>
    <s v="Мастерский участок № 3 (Пресненский)"/>
    <s v="22.02.2018 15:22"/>
    <s v="Заявка выполнена: Отопление восстановлено. Выбило автоматы. Включено. Прогон системы выполнен."/>
    <m/>
    <m/>
    <m/>
    <m/>
    <m/>
    <m/>
    <m/>
    <m/>
    <m/>
    <m/>
    <m/>
    <m/>
    <x v="296"/>
    <d v="1899-12-30T06:18:00"/>
  </r>
  <r>
    <s v="09-007-014468/18М"/>
    <s v="ЦАО"/>
    <x v="4"/>
    <s v="ОДС №15"/>
    <x v="4"/>
    <x v="39"/>
    <d v="1899-12-30T08:58:00"/>
    <s v="Закрыта"/>
    <s v="Аварийная ситуация"/>
    <s v="Отопление"/>
    <s v="в маленькой комнате"/>
    <x v="5"/>
    <x v="325"/>
    <s v="3"/>
    <s v="1"/>
    <s v="2"/>
    <s v="3"/>
    <s v="Тамара Семеновна"/>
    <s v="8 (499) 261-96-48"/>
    <s v="8 (926) 247-21-01"/>
    <s v="Оператор КЦ  (Оператор ЕДЦ)"/>
    <s v="телефон"/>
    <m/>
    <s v="22.02.2018 с 08:00 по 20:00"/>
    <s v="бесплатная"/>
    <m/>
    <m/>
    <m/>
    <s v="ООО УК &quot;Дом-Мастер&quot;"/>
    <s v="Мастерский участок № 2 (Басманный)"/>
    <s v="22.02.2018 09:44"/>
    <s v="Заявка выполнена: Перемотали заглушку на батарее ц/о,течь устранена,"/>
    <m/>
    <m/>
    <m/>
    <m/>
    <m/>
    <m/>
    <m/>
    <m/>
    <m/>
    <m/>
    <m/>
    <m/>
    <x v="297"/>
    <d v="1899-12-30T00:46:00"/>
  </r>
  <r>
    <s v="09-120-012110/18М"/>
    <s v="ЦАО"/>
    <x v="6"/>
    <s v="ОДС 8"/>
    <x v="7"/>
    <x v="39"/>
    <d v="1899-12-30T08:51:00"/>
    <s v="Закрыта"/>
    <s v="Обычная"/>
    <s v="Отопление"/>
    <s v="в одной из комнат по стояку нет, отопления."/>
    <x v="6"/>
    <x v="326"/>
    <s v="24"/>
    <s v="1"/>
    <m/>
    <s v="24"/>
    <s v="Егор"/>
    <s v="8 (903) 797-10-26"/>
    <m/>
    <s v="Оператор КЦ  (Оператор ЕДЦ)"/>
    <s v="телефон"/>
    <m/>
    <s v="22.02.2018 с 08:00 по 20:00"/>
    <s v="бесплатная"/>
    <m/>
    <m/>
    <m/>
    <s v="Крюков Владимир Иванович"/>
    <s v="Мастерский участок 8 (Тверской)"/>
    <s v="25.02.2018 20:28"/>
    <s v="Заявка выполнена: На момент проверки ЦО в норме"/>
    <m/>
    <m/>
    <m/>
    <m/>
    <m/>
    <m/>
    <m/>
    <m/>
    <m/>
    <m/>
    <m/>
    <m/>
    <x v="298"/>
    <d v="1900-01-02T11:37:00"/>
  </r>
  <r>
    <s v="09-120-012109/18М"/>
    <s v="ЦАО"/>
    <x v="6"/>
    <s v="ОДС 3"/>
    <x v="7"/>
    <x v="39"/>
    <d v="1899-12-30T08:50:00"/>
    <s v="Закрыта"/>
    <s v="Обычная"/>
    <s v="Отопление"/>
    <s v="на кухне"/>
    <x v="6"/>
    <x v="327"/>
    <s v="65"/>
    <s v="5"/>
    <s v="1"/>
    <s v="65"/>
    <s v="татьяна леонидовна"/>
    <s v="8 (495) 699-36-78"/>
    <m/>
    <s v="Оператор КЦ  (Оператор ЕДЦ)"/>
    <s v="телефон"/>
    <m/>
    <s v="22.02.2018 с 08:00 по 20:00"/>
    <s v="бесплатная"/>
    <m/>
    <m/>
    <m/>
    <s v="Стужук Сергей Петрович"/>
    <s v="Мастерский участок 3 (Тверской)"/>
    <s v="22.02.2018 20:18"/>
    <s v="Заявка выполнена: Со слов заявителя отопление на кухни в норме."/>
    <m/>
    <m/>
    <m/>
    <m/>
    <m/>
    <m/>
    <m/>
    <m/>
    <m/>
    <m/>
    <m/>
    <m/>
    <x v="299"/>
    <d v="1899-12-30T11:28:00"/>
  </r>
  <r>
    <s v="09-119-014624/18М"/>
    <s v="ЦАО"/>
    <x v="0"/>
    <s v="ОДС № 6"/>
    <x v="0"/>
    <x v="39"/>
    <d v="1899-12-30T08:37:00"/>
    <s v="Закрыта"/>
    <s v="Обычная"/>
    <s v="Отопление"/>
    <s v="холодная батарея в комнате"/>
    <x v="1"/>
    <x v="328"/>
    <s v="8"/>
    <s v="1"/>
    <s v="2"/>
    <s v="8"/>
    <s v="Юрий"/>
    <s v="8 (916) 166-38-81"/>
    <m/>
    <s v="Оператор КЦ  (Оператор ЕДЦ)"/>
    <s v="телефон"/>
    <m/>
    <s v="22.02.2018 с 08:00 по 20:00"/>
    <s v="бесплатная"/>
    <m/>
    <m/>
    <m/>
    <s v="Холов Шоди"/>
    <s v="Мастерский участок № 6 (Таганский)"/>
    <s v="22.02.2018 11:25"/>
    <s v="Заявка выполнена: тепло восстановлена регулятор Удалена"/>
    <m/>
    <m/>
    <m/>
    <m/>
    <m/>
    <m/>
    <m/>
    <m/>
    <m/>
    <m/>
    <m/>
    <m/>
    <x v="300"/>
    <d v="1899-12-30T02:48:00"/>
  </r>
  <r>
    <s v="09-131-011916/18М"/>
    <s v="ЦАО"/>
    <x v="3"/>
    <s v="ОДС № 6"/>
    <x v="3"/>
    <x v="39"/>
    <d v="1899-12-30T08:11:00"/>
    <s v="Закрыта"/>
    <s v="Аварийная ситуация"/>
    <s v="Отопление"/>
    <s v="не жилое помещение отдельный вход с торца."/>
    <x v="5"/>
    <x v="329"/>
    <m/>
    <m/>
    <s v="1"/>
    <m/>
    <s v="Ирина"/>
    <s v="8 (916) 687-08-22"/>
    <m/>
    <s v="Оператор КЦ  (Оператор ЕДЦ)"/>
    <s v="телефон"/>
    <m/>
    <s v="22.02.2018 с 08:00 по 20:00"/>
    <s v="бесплатная"/>
    <m/>
    <m/>
    <m/>
    <s v="Ибрагимов М.М."/>
    <s v="Мастерский участок № 4 (Хамовники)"/>
    <s v="22.02.2018 10:47"/>
    <s v="Заявка выполнена: произведены сварочные работы, течь устранена."/>
    <m/>
    <m/>
    <m/>
    <m/>
    <m/>
    <m/>
    <m/>
    <m/>
    <m/>
    <m/>
    <m/>
    <m/>
    <x v="301"/>
    <d v="1899-12-30T02:36:00"/>
  </r>
  <r>
    <s v="09-131-011913/18М"/>
    <s v="ЦАО"/>
    <x v="3"/>
    <s v="ОДС № 3"/>
    <x v="14"/>
    <x v="39"/>
    <d v="1899-12-30T07:34:00"/>
    <s v="Закрыта"/>
    <s v="Обычная"/>
    <s v="Отопление"/>
    <s v="жилец будет дома 15-00ч"/>
    <x v="3"/>
    <x v="330"/>
    <s v="14"/>
    <s v="1"/>
    <m/>
    <s v="14"/>
    <s v="Павел"/>
    <s v="8 (916) 038-29-44"/>
    <m/>
    <s v="Позднякова Т.И. (Диспетчер ОДС)"/>
    <s v="личное обращение (окно)"/>
    <m/>
    <s v="22.02.2018 с 08:00 по 20:00"/>
    <s v="бесплатная"/>
    <m/>
    <m/>
    <m/>
    <s v="ООО &quot;Жилстандарт&quot;"/>
    <s v="Мастерский участок № 3 (Хамовники)"/>
    <s v="22.02.2018 20:08"/>
    <s v="Заявка выполнена: Замена кольца уплотнительного на кране Ц.О."/>
    <m/>
    <m/>
    <m/>
    <m/>
    <m/>
    <m/>
    <m/>
    <m/>
    <m/>
    <m/>
    <m/>
    <m/>
    <x v="302"/>
    <d v="1899-12-30T12:34:00"/>
  </r>
  <r>
    <s v="09-007-014449/18М"/>
    <s v="ЦАО"/>
    <x v="4"/>
    <s v="ОДС №18"/>
    <x v="20"/>
    <x v="39"/>
    <d v="1899-12-30T00:25:00"/>
    <s v="Закрыта"/>
    <s v="Аварийная ситуация"/>
    <s v="Отопление"/>
    <s v="на кухне,заменили прокладки, но сейчас течь возобновилась на месте соединения"/>
    <x v="5"/>
    <x v="331"/>
    <s v="31"/>
    <s v="1"/>
    <s v="9"/>
    <s v="В31В2219"/>
    <s v="Наталья"/>
    <s v="8 (926) 082-48-03"/>
    <m/>
    <s v="Оператор КЦ  (Оператор ЕДЦ)"/>
    <s v="телефон"/>
    <m/>
    <s v="22.02.2018 с 08:00 по 20:00"/>
    <s v="бесплатная"/>
    <m/>
    <m/>
    <m/>
    <s v="ООО &quot;ТРЭК&quot;"/>
    <s v="Мастерский участок № 2 (Басманный)"/>
    <s v="22.02.2018 20:32"/>
    <s v="Заявка выполнена:  произведена замена батареи"/>
    <m/>
    <m/>
    <m/>
    <m/>
    <m/>
    <m/>
    <m/>
    <m/>
    <m/>
    <m/>
    <m/>
    <m/>
    <x v="303"/>
    <d v="1899-12-30T20:07:00"/>
  </r>
  <r>
    <s v="09-100-016581/18М"/>
    <s v="ЦАО"/>
    <x v="2"/>
    <s v="ОДС № 8"/>
    <x v="2"/>
    <x v="40"/>
    <d v="1899-12-30T07:06:00"/>
    <s v="Закрыта"/>
    <s v="Обычная"/>
    <s v="Отопление"/>
    <m/>
    <x v="6"/>
    <x v="332"/>
    <s v="16"/>
    <s v="1"/>
    <s v="3"/>
    <s v="16"/>
    <s v="Елена"/>
    <s v="8 (916) 641-53-55"/>
    <m/>
    <s v="Оператор КЦ  (Оператор ЕДЦ)"/>
    <s v="телефон"/>
    <m/>
    <s v="23.02.2018 с 08:00 по 20:00"/>
    <s v="платная"/>
    <n v="500"/>
    <m/>
    <m/>
    <s v="Ильин Денис"/>
    <s v="Мастерский участок № 2 (Пресненский)"/>
    <s v="23.02.2018 13:41"/>
    <s v="Заявка выполнена: Спуск воздуха системы ц/о, батареи прогрелись."/>
    <m/>
    <m/>
    <m/>
    <m/>
    <m/>
    <m/>
    <m/>
    <m/>
    <m/>
    <m/>
    <m/>
    <m/>
    <x v="304"/>
    <d v="1899-12-30T06:35:00"/>
  </r>
  <r>
    <s v="09-119-014863/18М"/>
    <s v="ЦАО"/>
    <x v="0"/>
    <s v="ОДС № 6"/>
    <x v="0"/>
    <x v="40"/>
    <d v="1899-12-30T01:39:00"/>
    <s v="Закрыта"/>
    <s v="Обычная"/>
    <s v="Отопление"/>
    <m/>
    <x v="6"/>
    <x v="333"/>
    <s v="1"/>
    <s v="1"/>
    <s v="1"/>
    <s v="1"/>
    <s v="Светлана Егоровна"/>
    <s v="8 (905) 500-37-37"/>
    <m/>
    <s v="Оператор КЦ  (Оператор ЕДЦ)"/>
    <s v="телефон"/>
    <m/>
    <s v="23.02.2018 с 08:00 по 20:00"/>
    <s v="платная"/>
    <n v="500"/>
    <m/>
    <m/>
    <s v="Хатамов Исмоил Рашидович"/>
    <s v="Мастерский участок № 6 (Таганский)"/>
    <s v="23.02.2018 10:05"/>
    <s v="Заявка выполнена: разваздушен стояки цо"/>
    <m/>
    <m/>
    <m/>
    <m/>
    <m/>
    <m/>
    <m/>
    <m/>
    <m/>
    <m/>
    <m/>
    <m/>
    <x v="305"/>
    <d v="1899-12-30T08:26:00"/>
  </r>
  <r>
    <s v="09-052-005683/18М"/>
    <s v="ЦАО"/>
    <x v="8"/>
    <s v="ОДС № 2"/>
    <x v="13"/>
    <x v="40"/>
    <d v="1899-12-30T10:03:00"/>
    <s v="В работе"/>
    <s v="Обычная"/>
    <s v="Отопление"/>
    <s v="шум в радиаторах на кухне и в одной уомнате"/>
    <x v="0"/>
    <x v="334"/>
    <s v="52"/>
    <s v="1"/>
    <s v="6"/>
    <s v="52в8575"/>
    <s v="Екатерина"/>
    <s v="8 (916) 112-07-71"/>
    <m/>
    <s v="Оператор КЦ  (Оператор ЕДЦ)"/>
    <s v="телефон"/>
    <m/>
    <s v="23.02.2018 с 08:00 по 20:00"/>
    <s v="бесплатная"/>
    <m/>
    <m/>
    <m/>
    <s v="Джолдошев Мирбек"/>
    <s v="Мастерский участок № 2 (Красносельский)"/>
    <m/>
    <s v="Заявка выполнена: при проверки шума в радиаторах не обнаружено заявитель в квартиру не пустил"/>
    <m/>
    <m/>
    <m/>
    <m/>
    <m/>
    <m/>
    <m/>
    <m/>
    <m/>
    <m/>
    <m/>
    <m/>
    <x v="306"/>
    <s v=""/>
  </r>
  <r>
    <s v="09-131-012186/18М"/>
    <s v="ЦАО"/>
    <x v="3"/>
    <s v="ОДС № 6"/>
    <x v="12"/>
    <x v="40"/>
    <d v="1899-12-30T13:36:00"/>
    <s v="В работе"/>
    <s v="Обычная"/>
    <s v="Отопление"/>
    <s v="Заявка создана на основе 09-131-064444/17. сильный гул в системе отопления"/>
    <x v="0"/>
    <x v="335"/>
    <s v="70"/>
    <s v="2"/>
    <s v="9"/>
    <s v="неизвестен"/>
    <s v="Роман"/>
    <s v="8 (903) 290-12-36"/>
    <m/>
    <s v="Оператор КЦ  (Оператор ЕДЦ)"/>
    <s v="телефон"/>
    <m/>
    <s v="23.02.2018 с 08:00 по 20:00"/>
    <s v="бесплатная"/>
    <m/>
    <m/>
    <m/>
    <s v="УК ООО &quot;Бамос Трейд&quot;"/>
    <s v="Мастерский участок № 4 (Хамовники)"/>
    <m/>
    <m/>
    <m/>
    <m/>
    <m/>
    <m/>
    <m/>
    <m/>
    <m/>
    <m/>
    <m/>
    <m/>
    <m/>
    <m/>
    <x v="307"/>
    <s v=""/>
  </r>
  <r>
    <s v="09-100-016638/18М"/>
    <s v="ЦАО"/>
    <x v="2"/>
    <s v="ОДС № 6"/>
    <x v="10"/>
    <x v="40"/>
    <d v="1899-12-30T11:31:00"/>
    <s v="В работе"/>
    <s v="Обычная"/>
    <s v="Отопление"/>
    <s v="капает батарея , почти течет"/>
    <x v="3"/>
    <x v="336"/>
    <s v="18"/>
    <s v="1"/>
    <s v="4"/>
    <s v="неизвестен"/>
    <m/>
    <s v="8 (926) 401-36-85"/>
    <m/>
    <s v="Оператор КЦ  (Оператор ЕДЦ)"/>
    <s v="телефон"/>
    <m/>
    <s v="23.02.2018 с 08:00 по 20:00"/>
    <s v="бесплатная / платная"/>
    <m/>
    <m/>
    <m/>
    <s v="УК Пресненский Район"/>
    <s v="Мастерский участок № 9 (Пресненский)"/>
    <m/>
    <m/>
    <m/>
    <m/>
    <m/>
    <m/>
    <m/>
    <m/>
    <m/>
    <m/>
    <m/>
    <m/>
    <m/>
    <m/>
    <x v="308"/>
    <s v=""/>
  </r>
  <r>
    <s v="09-100-016771/18М"/>
    <s v="ЦАО"/>
    <x v="2"/>
    <s v="ОДС № 6"/>
    <x v="10"/>
    <x v="40"/>
    <d v="1899-12-30T21:35:00"/>
    <s v="Закрыта"/>
    <s v="Обычная"/>
    <s v="Отопление"/>
    <m/>
    <x v="6"/>
    <x v="337"/>
    <s v="17"/>
    <s v="1"/>
    <s v="3"/>
    <s v="неизвестен"/>
    <s v="Лариса"/>
    <s v="8 (915) 100-75-44"/>
    <m/>
    <s v="Оператор КЦ  (Оператор ЕДЦ)"/>
    <s v="телефон"/>
    <m/>
    <s v="23.02.2018 с 08:00 по 20:00"/>
    <s v="бесплатная"/>
    <m/>
    <m/>
    <m/>
    <s v="УК Пресненский Район"/>
    <s v="Мастерский участок № 9 (Пресненский)"/>
    <s v="23.02.2018 21:41"/>
    <s v="Заявка выполнена: Аналогичная заявка существует№ 09-100-016745/18"/>
    <m/>
    <m/>
    <m/>
    <m/>
    <m/>
    <m/>
    <m/>
    <m/>
    <m/>
    <m/>
    <m/>
    <m/>
    <x v="309"/>
    <d v="1899-12-30T00:06:00"/>
  </r>
  <r>
    <s v="09-007-014877/18М"/>
    <s v="ЦАО"/>
    <x v="4"/>
    <s v="ОДС №15"/>
    <x v="4"/>
    <x v="40"/>
    <d v="1899-12-30T21:19:00"/>
    <s v="Закрыта"/>
    <s v="Обычная"/>
    <s v="Отопление"/>
    <s v="батареи холодные, стояк холодный."/>
    <x v="6"/>
    <x v="338"/>
    <s v="10"/>
    <s v="1"/>
    <s v="3"/>
    <s v="10"/>
    <s v="Ольга"/>
    <s v="8 (499) 261-24-02"/>
    <m/>
    <s v="Оператор КЦ  (Оператор ЕДЦ)"/>
    <s v="телефон"/>
    <m/>
    <s v="23.02.2018 с 08:00 по 20:00"/>
    <s v="бесплатная"/>
    <m/>
    <m/>
    <m/>
    <s v="Ук Капиталинвест"/>
    <s v="Мастерский участок № 2 (Басманный)"/>
    <s v="23.02.2018 22:20"/>
    <s v="Заявка выполнена: Ликвидирована воздушная пробка. Тепло дано."/>
    <m/>
    <m/>
    <m/>
    <m/>
    <m/>
    <m/>
    <m/>
    <m/>
    <m/>
    <m/>
    <m/>
    <m/>
    <x v="310"/>
    <d v="1899-12-30T01:01:00"/>
  </r>
  <r>
    <s v="09-072-007355/18М"/>
    <s v="ЦАО"/>
    <x v="5"/>
    <s v="ОДС № 6"/>
    <x v="6"/>
    <x v="40"/>
    <d v="1899-12-30T10:14:00"/>
    <s v="Закрыта"/>
    <s v="Аварийная ситуация"/>
    <s v="Отопление"/>
    <s v="с верхнего  этажа  течет вода (  в квартире  )"/>
    <x v="5"/>
    <x v="339"/>
    <s v="23"/>
    <s v="1"/>
    <s v="16"/>
    <s v="23"/>
    <s v="Людмила  Петровна"/>
    <s v="8 (916) 318-92-39"/>
    <m/>
    <s v="Оператор КЦ  (Оператор ЕДЦ)"/>
    <s v="телефон"/>
    <m/>
    <s v="23.02.2018 с 08:00 по 20:00"/>
    <s v="бесплатная"/>
    <m/>
    <m/>
    <m/>
    <s v="Балтиков Владимир"/>
    <s v="Мастерский участок № 3 (Мещанский)"/>
    <s v="23.02.2018 15:16"/>
    <s v="Заявка выполнена: выполнено"/>
    <m/>
    <m/>
    <m/>
    <m/>
    <m/>
    <m/>
    <s v="Хорошо"/>
    <s v="Претензий нет"/>
    <m/>
    <m/>
    <m/>
    <m/>
    <x v="11"/>
    <m/>
  </r>
  <r>
    <s v="09-131-012237/18М"/>
    <s v="ЦАО"/>
    <x v="3"/>
    <s v="ОДС № 8"/>
    <x v="30"/>
    <x v="40"/>
    <d v="1899-12-30T19:47:00"/>
    <s v="Закрыта"/>
    <s v="Обычная"/>
    <s v="Отопление"/>
    <s v="по всей квартире, батареи чуть теплые, просьба срочно принять меры, температура воздуха составляет около 15 градусов."/>
    <x v="1"/>
    <x v="340"/>
    <s v="69"/>
    <s v="2"/>
    <s v="3"/>
    <s v="консьерж"/>
    <s v="Владимир Георгиевич"/>
    <s v="8 (909) 150-13-09"/>
    <m/>
    <s v="Оператор КЦ  (Оператор ЕДЦ)"/>
    <s v="телефон"/>
    <m/>
    <s v="23.02.2018 с 08:00 по 20:00"/>
    <s v="бесплатная"/>
    <m/>
    <m/>
    <m/>
    <s v="ООО &quot;Мастер-Рем&quot;"/>
    <s v="Мастерский участок № 10 (Хамовники)"/>
    <s v="27.02.2018 17:49"/>
    <s v="Заявка выполнена: стояки работают в заданном режиме"/>
    <m/>
    <m/>
    <m/>
    <m/>
    <m/>
    <m/>
    <m/>
    <m/>
    <m/>
    <m/>
    <m/>
    <m/>
    <x v="311"/>
    <d v="1900-01-02T22:02:00"/>
  </r>
  <r>
    <s v="09-120-012479/18М"/>
    <s v="ЦАО"/>
    <x v="6"/>
    <s v="ОДС 8"/>
    <x v="7"/>
    <x v="40"/>
    <d v="1899-12-30T22:12:00"/>
    <s v="Закрыта"/>
    <s v="Аварийная ситуация"/>
    <s v="Отопление"/>
    <m/>
    <x v="5"/>
    <x v="341"/>
    <m/>
    <m/>
    <m/>
    <m/>
    <m/>
    <s v="8 (968) 875-80-14"/>
    <m/>
    <s v="Шкатова М.А. (Диспетчер ОДС)"/>
    <s v="телефон"/>
    <m/>
    <s v="23.02.2018 с 08:00 по 20:00"/>
    <s v="бесплатная"/>
    <m/>
    <m/>
    <m/>
    <s v="Аварийная служба (Тверской)"/>
    <s v="Мастерский участок 8 (Тверской)"/>
    <s v="23.02.2018 22:38"/>
    <s v="Заявка выполнена: передано в одс."/>
    <m/>
    <m/>
    <m/>
    <m/>
    <m/>
    <m/>
    <m/>
    <m/>
    <m/>
    <m/>
    <m/>
    <m/>
    <x v="312"/>
    <d v="1899-12-30T00:26:00"/>
  </r>
  <r>
    <s v="09-100-016768/18М"/>
    <s v="ЦАО"/>
    <x v="2"/>
    <s v="ОДС № 11"/>
    <x v="2"/>
    <x v="40"/>
    <d v="1899-12-30T21:15:00"/>
    <s v="Закрыта"/>
    <s v="Обычная"/>
    <s v="Отопление"/>
    <s v="в большой комнате,и в средней комнатах чуть тёплые батареи"/>
    <x v="1"/>
    <x v="342"/>
    <s v="118"/>
    <s v="2"/>
    <s v="2"/>
    <s v="118"/>
    <m/>
    <s v="8 (499) 256-84-96"/>
    <m/>
    <s v="Оператор КЦ  (Оператор ЕДЦ)"/>
    <s v="телефон"/>
    <m/>
    <s v="23.02.2018 с 08:00 по 20:00"/>
    <s v="бесплатная"/>
    <m/>
    <m/>
    <m/>
    <s v="Лагунов Константин"/>
    <s v="Мастерский участок № 4 (Пресненский)"/>
    <s v="25.02.2018 21:04"/>
    <s v="Заявка выполнена: выполнена см. комментарий"/>
    <m/>
    <m/>
    <m/>
    <m/>
    <m/>
    <m/>
    <m/>
    <m/>
    <m/>
    <m/>
    <m/>
    <m/>
    <x v="313"/>
    <d v="1899-12-31T23:49:00"/>
  </r>
  <r>
    <s v="09-100-016744/18М"/>
    <s v="ЦАО"/>
    <x v="2"/>
    <s v="ОДС № 2"/>
    <x v="2"/>
    <x v="40"/>
    <d v="1899-12-30T19:18:00"/>
    <s v="Закрыта"/>
    <s v="Обычная"/>
    <s v="Отопление"/>
    <m/>
    <x v="1"/>
    <x v="343"/>
    <s v="53"/>
    <s v="3"/>
    <s v="4"/>
    <s v="53к2542"/>
    <s v="Борис"/>
    <s v="8 (916) 683-96-44"/>
    <m/>
    <s v="Оператор КЦ  (Оператор ЕДЦ)"/>
    <s v="телефон"/>
    <m/>
    <s v="23.02.2018 с 08:00 по 20:00"/>
    <s v="бесплатная"/>
    <m/>
    <m/>
    <m/>
    <s v="ОБМАЙКИН АЛЕКСЕЙ"/>
    <s v="Мастерский участок № 2 (Пресненский)"/>
    <s v="23.02.2018 20:34"/>
    <s v="Заявка выполнена: цо в норме соответствует наружному воздуху."/>
    <m/>
    <m/>
    <m/>
    <m/>
    <m/>
    <m/>
    <m/>
    <m/>
    <m/>
    <m/>
    <m/>
    <m/>
    <x v="314"/>
    <d v="1899-12-30T01:16:00"/>
  </r>
  <r>
    <s v="09-131-012235/18М"/>
    <s v="ЦАО"/>
    <x v="3"/>
    <s v="ОДС № 10"/>
    <x v="3"/>
    <x v="40"/>
    <d v="1899-12-30T19:01:00"/>
    <s v="Закрыта"/>
    <s v="Обычная"/>
    <s v="Отопление"/>
    <s v="в утренние часы из гвс течет из крана холодная вода."/>
    <x v="1"/>
    <x v="344"/>
    <s v="5"/>
    <s v="1"/>
    <m/>
    <s v="неизвестен"/>
    <s v="Евгений"/>
    <s v="8 (910) 450-16-34"/>
    <m/>
    <s v="Оператор КЦ  (Оператор ЕДЦ)"/>
    <s v="телефон"/>
    <m/>
    <s v="23.02.2018 с 08:00 по 20:00"/>
    <s v="бесплатная"/>
    <m/>
    <m/>
    <m/>
    <s v="Харламов В."/>
    <s v="Мастерский участок № 1 (Хамовники)"/>
    <s v="24.02.2018 15:13"/>
    <s v="Заявка выполнена: на момент прихода мастера гвс в норме"/>
    <m/>
    <m/>
    <m/>
    <m/>
    <m/>
    <m/>
    <m/>
    <m/>
    <m/>
    <m/>
    <m/>
    <m/>
    <x v="315"/>
    <d v="1899-12-30T20:12:00"/>
  </r>
  <r>
    <s v="09-119-015003/18М"/>
    <s v="ЦАО"/>
    <x v="0"/>
    <s v="ОДС № 2"/>
    <x v="0"/>
    <x v="40"/>
    <d v="1899-12-30T18:52:00"/>
    <s v="Закрыта"/>
    <s v="Обычная"/>
    <s v="Отопление"/>
    <s v="Во всей квартире еле теплые батареи и стояки."/>
    <x v="1"/>
    <x v="345"/>
    <s v="40"/>
    <s v="2"/>
    <s v="2"/>
    <s v="40"/>
    <s v="Нина"/>
    <s v="8 (977) 381-63-06"/>
    <m/>
    <s v="Оператор КЦ  (Оператор ЕДЦ)"/>
    <s v="телефон"/>
    <m/>
    <s v="23.02.2018 с 08:00 по 20:00"/>
    <s v="бесплатная"/>
    <m/>
    <m/>
    <m/>
    <s v="Ершов Евгений Васильевич"/>
    <s v="Мастерский участок № 2 (Таганский)"/>
    <s v="23.02.2018 19:47"/>
    <s v="Заявка выполнена: переспущен стояк тепло дано"/>
    <m/>
    <m/>
    <m/>
    <m/>
    <m/>
    <m/>
    <m/>
    <m/>
    <m/>
    <m/>
    <m/>
    <m/>
    <x v="316"/>
    <d v="1899-12-30T00:55:00"/>
  </r>
  <r>
    <s v="09-119-015001/18М"/>
    <s v="ЦАО"/>
    <x v="0"/>
    <s v="ОДС № 6"/>
    <x v="0"/>
    <x v="40"/>
    <d v="1899-12-30T18:38:00"/>
    <s v="Закрыта"/>
    <s v="Обычная"/>
    <s v="Отопление"/>
    <s v="напротив дома стоит здание МОЭК и сверху льет поток воды или талый  снег так как очень горячо внутри или еще что то. парения нет"/>
    <x v="2"/>
    <x v="346"/>
    <m/>
    <m/>
    <m/>
    <m/>
    <s v="Анатолий"/>
    <s v="8 (926) 530-33-66"/>
    <m/>
    <s v="Оператор КЦ  (Оператор ЕДЦ)"/>
    <s v="телефон"/>
    <m/>
    <s v="23.02.2018 с 08:00 по 20:00"/>
    <s v="бесплатная"/>
    <m/>
    <m/>
    <m/>
    <s v="Хатамов Исмоил Рашидович"/>
    <s v="Мастерский участок № 6 (Таганский)"/>
    <s v="23.02.2018 19:15"/>
    <s v="Заявка выполнена: На момент проверки течь не обнаружена"/>
    <m/>
    <m/>
    <m/>
    <m/>
    <m/>
    <m/>
    <m/>
    <m/>
    <m/>
    <m/>
    <m/>
    <m/>
    <x v="317"/>
    <d v="1899-12-30T00:37:00"/>
  </r>
  <r>
    <s v="09-052-005724/18М"/>
    <s v="ЦАО"/>
    <x v="8"/>
    <s v="ОДС № 2"/>
    <x v="13"/>
    <x v="40"/>
    <d v="1899-12-30T18:37:00"/>
    <s v="Закрыта"/>
    <s v="Обычная"/>
    <s v="Отопление"/>
    <s v="Заявка создана на основе 09-052-004712/18. на кухне,где подходит труба к батарее"/>
    <x v="9"/>
    <x v="347"/>
    <s v="39"/>
    <s v="3"/>
    <s v="2"/>
    <s v="39в"/>
    <s v="Наталья Григорьевна"/>
    <s v="8 (495) 607-67-83"/>
    <m/>
    <s v="Оператор КЦ  (Оператор ЕДЦ)"/>
    <s v="телефон"/>
    <m/>
    <s v="23.02.2018 с 08:00 по 20:00"/>
    <s v="бесплатная"/>
    <m/>
    <m/>
    <m/>
    <s v="Потолов Валерий Алексеевич"/>
    <s v="Мастерский участок № 2 (Красносельский)"/>
    <s v="23.02.2018 19:35"/>
    <s v="Заявка выполнена: проведена перепаковка соединение Американка на Нижней подводки к радиатору течь устранена греет"/>
    <m/>
    <m/>
    <m/>
    <m/>
    <m/>
    <m/>
    <m/>
    <m/>
    <m/>
    <m/>
    <m/>
    <m/>
    <x v="318"/>
    <d v="1899-12-30T00:58:00"/>
  </r>
  <r>
    <s v="09-100-016726/18М"/>
    <s v="ЦАО"/>
    <x v="2"/>
    <s v="ОДС № 11"/>
    <x v="2"/>
    <x v="40"/>
    <d v="1899-12-30T17:07:00"/>
    <s v="Закрыта"/>
    <s v="Обычная"/>
    <s v="Отопление"/>
    <s v="со слов заявителя СИЛЬНО шумит батарея в подъезде. Заявитель просит СРОЧНО предпринять меры во избежании аварии"/>
    <x v="0"/>
    <x v="348"/>
    <s v="11"/>
    <s v="2"/>
    <s v="1"/>
    <s v="11к3477"/>
    <s v="Людмила"/>
    <s v="8 (903) 519-15-45"/>
    <m/>
    <s v="Оператор КЦ  (Оператор ЕДЦ)"/>
    <s v="телефон"/>
    <m/>
    <s v="23.02.2018 с 08:00 по 20:00"/>
    <s v="бесплатная"/>
    <m/>
    <m/>
    <m/>
    <s v="Ткаченко Виталий"/>
    <s v="Мастерский участок № 4 (Пресненский)"/>
    <s v="23.02.2018 18:01"/>
    <s v="Заявка выполнена: На момент осмотра течи не обнаружено"/>
    <m/>
    <m/>
    <m/>
    <m/>
    <m/>
    <m/>
    <m/>
    <m/>
    <m/>
    <m/>
    <m/>
    <m/>
    <x v="319"/>
    <d v="1899-12-30T00:54:00"/>
  </r>
  <r>
    <s v="09-007-014807/18М"/>
    <s v="ЦАО"/>
    <x v="4"/>
    <s v="ОДС №16"/>
    <x v="4"/>
    <x v="40"/>
    <d v="1899-12-30T14:20:00"/>
    <s v="Закрыта"/>
    <s v="Обычная"/>
    <s v="Отопление"/>
    <m/>
    <x v="3"/>
    <x v="349"/>
    <s v="50"/>
    <s v="2"/>
    <s v="5"/>
    <s v="50"/>
    <m/>
    <s v="8 (925) 338-63-11"/>
    <m/>
    <s v="Оператор КЦ  (Оператор ЕДЦ)"/>
    <s v="телефон"/>
    <m/>
    <s v="23.02.2018 с 08:00 по 20:00"/>
    <s v="бесплатная"/>
    <m/>
    <m/>
    <m/>
    <s v="ООО &quot;Дом Мастер&quot;"/>
    <s v="Мастерский участок № 2 (Басманный)"/>
    <s v="23.02.2018 15:27"/>
    <s v="Заявка выполнена: Подтянул пробку к радиатору ц/о.Течь устранена."/>
    <m/>
    <m/>
    <m/>
    <m/>
    <m/>
    <m/>
    <m/>
    <m/>
    <m/>
    <m/>
    <m/>
    <m/>
    <x v="320"/>
    <d v="1899-12-30T01:07:00"/>
  </r>
  <r>
    <s v="09-100-016722/18М"/>
    <s v="ЦАО"/>
    <x v="2"/>
    <s v="ОДС № 11"/>
    <x v="2"/>
    <x v="40"/>
    <d v="1899-12-30T16:31:00"/>
    <s v="Закрыта"/>
    <s v="Обычная"/>
    <s v="Отопление"/>
    <s v="в комнате ."/>
    <x v="3"/>
    <x v="350"/>
    <s v="13"/>
    <s v="1"/>
    <s v="4"/>
    <s v="13в8955"/>
    <s v="Михаил"/>
    <s v="8 (499) 256-59-15"/>
    <m/>
    <s v="Оператор КЦ  (Оператор ЕДЦ)"/>
    <s v="телефон"/>
    <m/>
    <s v="23.02.2018 с 08:00 по 20:00"/>
    <s v="бесплатная"/>
    <m/>
    <m/>
    <m/>
    <s v="Махров Алексей"/>
    <s v="Мастерский участок № 4 (Пресненский)"/>
    <s v="23.02.2018 18:03"/>
    <s v="Заявка выполнена: установлен хомут на подводку к радиатору, течь пркратилась"/>
    <m/>
    <m/>
    <m/>
    <m/>
    <m/>
    <m/>
    <m/>
    <m/>
    <m/>
    <m/>
    <m/>
    <m/>
    <x v="321"/>
    <d v="1899-12-30T01:32:00"/>
  </r>
  <r>
    <s v="09-100-016674/18М"/>
    <s v="ЦАО"/>
    <x v="2"/>
    <s v="ОДС № 17"/>
    <x v="18"/>
    <x v="40"/>
    <d v="1899-12-30T13:57:00"/>
    <s v="Закрыта"/>
    <s v="Обычная"/>
    <s v="Отопление"/>
    <s v="Стояки горячие, батареи холодные. Заявитель по адресу не проживает, поэтому прийти в указанное время или связаться по телефону."/>
    <x v="1"/>
    <x v="351"/>
    <s v="60"/>
    <s v="1"/>
    <s v="9"/>
    <s v="60#8391"/>
    <s v="Александр"/>
    <s v="8 (905) 517-32-44"/>
    <m/>
    <s v="Оператор КЦ  (Оператор ЕДЦ)"/>
    <s v="телефон"/>
    <m/>
    <s v="23.02.2018 с 18:00 по 20:00"/>
    <s v="бесплатная"/>
    <m/>
    <m/>
    <m/>
    <s v="ООО УК-10 Пресненского района"/>
    <s v="Мастерский участок № 10 (Пресненский)"/>
    <s v="25.02.2018 18:19"/>
    <s v="Заявка выполнена: Параметры Ц/О согласно графику."/>
    <m/>
    <m/>
    <m/>
    <m/>
    <m/>
    <m/>
    <m/>
    <m/>
    <m/>
    <m/>
    <m/>
    <m/>
    <x v="322"/>
    <d v="1900-01-01T04:22:00"/>
  </r>
  <r>
    <s v="09-119-014971/18М"/>
    <s v="ЦАО"/>
    <x v="0"/>
    <s v="ОДС № 6"/>
    <x v="0"/>
    <x v="40"/>
    <d v="1899-12-30T16:24:00"/>
    <s v="Закрыта"/>
    <s v="Обычная"/>
    <s v="Отопление"/>
    <s v="по всей квартире чуть теплые батареи."/>
    <x v="1"/>
    <x v="352"/>
    <s v="67"/>
    <s v="2"/>
    <s v="3"/>
    <s v="4202"/>
    <s v="Лидия"/>
    <s v="8 (985) 885-98-80"/>
    <m/>
    <s v="Оператор КЦ  (Оператор ЕДЦ)"/>
    <s v="телефон"/>
    <m/>
    <s v="23.02.2018 с 08:00 по 20:00"/>
    <s v="бесплатная"/>
    <m/>
    <m/>
    <m/>
    <s v="Хатамов Исмоил Рашидович"/>
    <s v="Мастерский участок № 6 (Таганский)"/>
    <s v="24.02.2018 17:55"/>
    <s v="Заявка выполнена: разваздушен стояки цо"/>
    <m/>
    <m/>
    <m/>
    <m/>
    <m/>
    <m/>
    <m/>
    <m/>
    <m/>
    <m/>
    <m/>
    <m/>
    <x v="323"/>
    <d v="1899-12-31T01:31:00"/>
  </r>
  <r>
    <s v="09-100-016712/18М"/>
    <s v="ЦАО"/>
    <x v="2"/>
    <s v="ОДС № 11"/>
    <x v="2"/>
    <x v="40"/>
    <d v="1899-12-30T16:02:00"/>
    <s v="Закрыта"/>
    <s v="Обычная"/>
    <s v="Отопление"/>
    <s v="труба и батарея холодные"/>
    <x v="1"/>
    <x v="353"/>
    <s v="5"/>
    <s v="1"/>
    <s v="2"/>
    <s v="5к6937"/>
    <s v="Станислав"/>
    <s v="8 (926) 341-96-68"/>
    <s v="8 (499) 259-36-16"/>
    <s v="Оператор КЦ  (Оператор ЕДЦ)"/>
    <s v="телефон"/>
    <m/>
    <s v="23.02.2018 с 08:00 по 20:00"/>
    <s v="бесплатная"/>
    <m/>
    <m/>
    <m/>
    <s v="Махров Алексей"/>
    <s v="Мастерский участок № 4 (Пресненский)"/>
    <s v="23.02.2018 18:12"/>
    <s v="Заявка выполнена: Спуск воздуха в системе ЦО, ЦО в норме"/>
    <m/>
    <m/>
    <m/>
    <m/>
    <m/>
    <m/>
    <m/>
    <m/>
    <m/>
    <m/>
    <m/>
    <m/>
    <x v="324"/>
    <d v="1899-12-30T02:10:00"/>
  </r>
  <r>
    <s v="09-119-014929/18М"/>
    <s v="ЦАО"/>
    <x v="0"/>
    <s v="ОДС № 5/2"/>
    <x v="0"/>
    <x v="40"/>
    <d v="1899-12-30T14:07:00"/>
    <s v="Закрыта"/>
    <s v="Обычная"/>
    <s v="Отопление"/>
    <s v="в малой комнате со слов заявителя   (спустить воздух только с воздушки)"/>
    <x v="1"/>
    <x v="354"/>
    <s v="143"/>
    <s v="3"/>
    <s v="12"/>
    <s v="143"/>
    <s v="Александра Васильевна"/>
    <s v="8 (495) 671-44-26"/>
    <s v="8 (964) 796-61-07"/>
    <s v="Оператор КЦ  (Оператор ЕДЦ)"/>
    <s v="телефон"/>
    <m/>
    <s v="23.02.2018 с 08:00 по 20:00"/>
    <s v="бесплатная"/>
    <m/>
    <m/>
    <m/>
    <s v="Фролов Евгений Викторович"/>
    <s v="Мастерский участок № 5 (Таганский)"/>
    <s v="23.02.2018 15:14"/>
    <s v="Заявка выполнена: развоздушен стояк ц\о   батарея прогрелась"/>
    <m/>
    <m/>
    <m/>
    <m/>
    <m/>
    <m/>
    <m/>
    <m/>
    <m/>
    <m/>
    <m/>
    <m/>
    <x v="325"/>
    <d v="1899-12-30T01:07:00"/>
  </r>
  <r>
    <s v="09-007-014779/18М"/>
    <s v="ЦАО"/>
    <x v="4"/>
    <s v="ОДС №10"/>
    <x v="4"/>
    <x v="40"/>
    <d v="1899-12-30T12:32:00"/>
    <s v="Закрыта"/>
    <s v="Обычная"/>
    <s v="Отопление"/>
    <s v="течь с трубы отопления с чердака в комнате по потолку и стене"/>
    <x v="2"/>
    <x v="355"/>
    <s v="180"/>
    <s v="1"/>
    <s v="6"/>
    <s v="180"/>
    <s v="Елена"/>
    <s v="8 (926) 521-09-77"/>
    <m/>
    <s v="Оператор КЦ  (Оператор ЕДЦ)"/>
    <s v="телефон"/>
    <m/>
    <s v="23.02.2018 с 08:00 по 20:00"/>
    <s v="бесплатная"/>
    <m/>
    <m/>
    <m/>
    <s v="КУРГУБАЕВ ТИМУР АЛМАЗБЕКОВИЧ"/>
    <s v="Мастерский участок № 1,2 (Басманный)"/>
    <s v="23.02.2018 15:47"/>
    <s v="Заявка выполнена: Подтяжка контрольной гайки на стояке ЦО на чердаке Течь устранена."/>
    <m/>
    <m/>
    <m/>
    <m/>
    <m/>
    <m/>
    <m/>
    <m/>
    <m/>
    <m/>
    <m/>
    <m/>
    <x v="326"/>
    <d v="1899-12-30T03:15:00"/>
  </r>
  <r>
    <s v="09-100-016675/18М"/>
    <s v="ЦАО"/>
    <x v="2"/>
    <s v="ОДС № 2"/>
    <x v="2"/>
    <x v="40"/>
    <d v="1899-12-30T13:58:00"/>
    <s v="Закрыта"/>
    <s v="Обычная"/>
    <s v="Отопление"/>
    <s v="в подъезде капает, около лифта"/>
    <x v="3"/>
    <x v="356"/>
    <m/>
    <s v="2"/>
    <s v="5"/>
    <m/>
    <s v="Ольга Владимировна"/>
    <s v="8 (499) 253-20-07"/>
    <m/>
    <s v="Оператор КЦ  (Оператор ЕДЦ)"/>
    <s v="телефон"/>
    <m/>
    <s v="23.02.2018 с 08:00 по 20:00"/>
    <s v="бесплатная"/>
    <m/>
    <m/>
    <m/>
    <s v="ОБМАЙКИН АЛЕКСЕЙ"/>
    <s v="Мастерский участок № 2 (Пресненский)"/>
    <s v="23.02.2018 16:02"/>
    <s v="Заявка выполнена: произвели ремонт &quot;американки&quot;.течь устранена."/>
    <m/>
    <m/>
    <m/>
    <m/>
    <m/>
    <m/>
    <m/>
    <m/>
    <m/>
    <m/>
    <m/>
    <m/>
    <x v="327"/>
    <d v="1899-12-30T02:04:00"/>
  </r>
  <r>
    <s v="09-100-016652/18М"/>
    <s v="ЦАО"/>
    <x v="2"/>
    <s v="ОДС № 17"/>
    <x v="18"/>
    <x v="40"/>
    <d v="1899-12-30T12:15:00"/>
    <s v="Закрыта"/>
    <s v="Обычная"/>
    <s v="Отопление"/>
    <s v="Увеличить температуру батарей во всей квартире."/>
    <x v="1"/>
    <x v="357"/>
    <s v="102,101"/>
    <s v="1"/>
    <s v="12"/>
    <s v="неизвестен"/>
    <s v="Ольга"/>
    <s v="8 (916) 636-92-02"/>
    <m/>
    <s v="Оператор КЦ  (Оператор ЕДЦ)"/>
    <s v="телефон"/>
    <m/>
    <s v="23.02.2018 с 08:00 по 20:00"/>
    <s v="бесплатная"/>
    <m/>
    <m/>
    <m/>
    <s v="ООО УК-10 Пресненского района"/>
    <s v="Мастерский участок № 10 (Пресненский)"/>
    <s v="25.02.2018 15:35"/>
    <s v="Заявка выполнена: В доме АУУ."/>
    <m/>
    <m/>
    <m/>
    <m/>
    <m/>
    <m/>
    <m/>
    <m/>
    <m/>
    <m/>
    <m/>
    <m/>
    <x v="328"/>
    <d v="1900-01-01T03:20:00"/>
  </r>
  <r>
    <s v="09-100-016660/18М"/>
    <s v="ЦАО"/>
    <x v="2"/>
    <s v="ОДС № 2"/>
    <x v="2"/>
    <x v="40"/>
    <d v="1899-12-30T13:05:00"/>
    <s v="Закрыта"/>
    <s v="Обычная"/>
    <s v="Отопление"/>
    <s v="кухня комната"/>
    <x v="1"/>
    <x v="358"/>
    <s v="101"/>
    <s v="4"/>
    <s v="3"/>
    <s v="неизвестен"/>
    <m/>
    <s v="8 (499) 253-31-88"/>
    <m/>
    <s v="Оператор КЦ  (Оператор ЕДЦ)"/>
    <s v="телефон"/>
    <m/>
    <s v="23.02.2018 с 08:00 по 20:00"/>
    <s v="бесплатная"/>
    <m/>
    <m/>
    <m/>
    <s v="ОБМАЙКИН АЛЕКСЕЙ"/>
    <s v="Мастерский участок № 2 (Пресненский)"/>
    <s v="23.02.2018 16:00"/>
    <s v="Заявка выполнена: было аврийное отключения,температура ц.о в квартире в норме."/>
    <m/>
    <m/>
    <m/>
    <m/>
    <m/>
    <m/>
    <m/>
    <m/>
    <m/>
    <m/>
    <m/>
    <m/>
    <x v="329"/>
    <d v="1899-12-30T02:55:00"/>
  </r>
  <r>
    <s v="09-052-005694/18М"/>
    <s v="ЦАО"/>
    <x v="8"/>
    <s v="ОДС № 7"/>
    <x v="13"/>
    <x v="40"/>
    <d v="1899-12-30T12:39:00"/>
    <s v="Закрыта"/>
    <s v="Обычная"/>
    <s v="Отопление"/>
    <s v="Заявка создана на основе 05657/18."/>
    <x v="3"/>
    <x v="359"/>
    <s v="19"/>
    <s v="1"/>
    <s v="6"/>
    <s v="19=2191"/>
    <m/>
    <s v="8 (916) 155-85-79"/>
    <m/>
    <s v="Никонова Н.А. (Диспетчер ОДС)"/>
    <s v="телефон"/>
    <m/>
    <s v="23.02.2018 с 08:00 по 20:00"/>
    <s v="бесплатная"/>
    <m/>
    <m/>
    <m/>
    <s v="Фатхутдинов Бахриддин Фатхиддин Угли"/>
    <s v="Мастерский участок № 5 (Красносельский)"/>
    <s v="23.02.2018 17:13"/>
    <s v="Заявка выполнена: Отключено ЦО на квартиру.Течь устранена.Житель устранит дефект в приборе отопления своими силами."/>
    <m/>
    <m/>
    <m/>
    <m/>
    <m/>
    <m/>
    <m/>
    <m/>
    <m/>
    <m/>
    <m/>
    <m/>
    <x v="330"/>
    <d v="1899-12-30T04:34:00"/>
  </r>
  <r>
    <s v="09-100-016654/18М"/>
    <s v="ЦАО"/>
    <x v="2"/>
    <s v="ОДС № 8"/>
    <x v="2"/>
    <x v="40"/>
    <d v="1899-12-30T12:26:00"/>
    <s v="Закрыта"/>
    <s v="Обычная"/>
    <s v="Отопление"/>
    <s v="комната"/>
    <x v="1"/>
    <x v="360"/>
    <s v="29"/>
    <s v="2"/>
    <s v="6"/>
    <s v="29к5908"/>
    <s v="Алла"/>
    <s v="8 (926) 600-19-74"/>
    <m/>
    <s v="Оператор КЦ  (Оператор ЕДЦ)"/>
    <s v="телефон"/>
    <m/>
    <s v="23.02.2018 с 08:00 по 20:00"/>
    <s v="бесплатная"/>
    <m/>
    <m/>
    <m/>
    <s v="Ильин Денис"/>
    <s v="Мастерский участок № 2 (Пресненский)"/>
    <s v="24.02.2018 17:38"/>
    <s v="Заявка выполнена: Спуск воздуха системы ц/о, батареи прогрелись."/>
    <m/>
    <m/>
    <m/>
    <m/>
    <m/>
    <m/>
    <m/>
    <m/>
    <m/>
    <m/>
    <m/>
    <m/>
    <x v="331"/>
    <d v="1899-12-31T05:12:00"/>
  </r>
  <r>
    <s v="09-007-014741/18М"/>
    <s v="ЦАО"/>
    <x v="4"/>
    <s v="ОДС №5"/>
    <x v="4"/>
    <x v="40"/>
    <d v="1899-12-30T10:21:00"/>
    <s v="Закрыта"/>
    <s v="Аварийная ситуация"/>
    <s v="Отопление"/>
    <s v="Очень сильная течь"/>
    <x v="5"/>
    <x v="361"/>
    <s v="9"/>
    <s v="1"/>
    <s v="5"/>
    <s v="9"/>
    <m/>
    <s v="8 (499) 990-09-21"/>
    <m/>
    <s v="Оператор КЦ  (Оператор ЕДЦ)"/>
    <s v="телефон"/>
    <m/>
    <s v="23.02.2018 с 08:00 по 20:00"/>
    <s v="бесплатная"/>
    <m/>
    <m/>
    <m/>
    <s v="ООО УК &quot;Дом-Мастер&quot;"/>
    <s v="Мастерский участок № 1 (Басманный)"/>
    <s v="23.02.2018 11:11"/>
    <s v="Заявка выполнена: Подтяжка сгона на ц.о. Течь устранена."/>
    <m/>
    <m/>
    <m/>
    <m/>
    <m/>
    <m/>
    <m/>
    <m/>
    <m/>
    <m/>
    <m/>
    <m/>
    <x v="332"/>
    <d v="1899-12-30T00:50:00"/>
  </r>
  <r>
    <s v="09-120-012352/18М"/>
    <s v="ЦАО"/>
    <x v="6"/>
    <s v="ОДС 11"/>
    <x v="7"/>
    <x v="40"/>
    <d v="1899-12-30T10:45:00"/>
    <s v="Закрыта"/>
    <s v="Обычная"/>
    <s v="Отопление"/>
    <s v="Холодные батареи в большой комнате."/>
    <x v="1"/>
    <x v="362"/>
    <s v="6"/>
    <s v="1"/>
    <s v="4"/>
    <s v="235одн. 6"/>
    <s v="Жанна"/>
    <s v="8 (985) 773-95-09"/>
    <m/>
    <s v="Оператор КЦ  (Оператор ЕДЦ)"/>
    <s v="телефон"/>
    <m/>
    <s v="23.02.2018 с 08:00 по 20:00"/>
    <s v="бесплатная"/>
    <m/>
    <m/>
    <m/>
    <s v="Мамацаев Мендибай Алтымышович"/>
    <s v="Мастерский участок 11 (Тверской)"/>
    <s v="24.02.2018 14:12"/>
    <s v="Заявка выполнена: Созвон с заявителем, стояк горячий, соседи открыли кран."/>
    <m/>
    <m/>
    <m/>
    <m/>
    <m/>
    <m/>
    <m/>
    <m/>
    <m/>
    <m/>
    <m/>
    <m/>
    <x v="333"/>
    <d v="1899-12-31T03:27:00"/>
  </r>
  <r>
    <s v="09-100-016621/18М"/>
    <s v="ЦАО"/>
    <x v="2"/>
    <s v="ОДС № 16"/>
    <x v="2"/>
    <x v="40"/>
    <d v="1899-12-30T10:45:00"/>
    <s v="Закрыта"/>
    <s v="Обычная"/>
    <s v="Отопление"/>
    <s v="в одной комнате две батареи"/>
    <x v="1"/>
    <x v="363"/>
    <s v="6"/>
    <s v="1"/>
    <s v="2"/>
    <s v="6"/>
    <s v="Десислава"/>
    <s v="8 (926) 205-97-76"/>
    <m/>
    <s v="Оператор КЦ  (Оператор ЕДЦ)"/>
    <s v="телефон"/>
    <m/>
    <s v="23.02.2018 с 08:00 по 20:00"/>
    <s v="бесплатная"/>
    <m/>
    <m/>
    <m/>
    <s v="Башлыков Геннадий Федорович"/>
    <s v="Мастерский участок № 6 (Пресненский)"/>
    <s v="23.02.2018 12:43"/>
    <s v="Заявка выполнена: В кв.6 был перекрыт кран на радиаторе. Кран открыт, батареи прогрелись"/>
    <m/>
    <m/>
    <m/>
    <m/>
    <m/>
    <m/>
    <m/>
    <m/>
    <m/>
    <m/>
    <m/>
    <m/>
    <x v="333"/>
    <d v="1899-12-30T01:58:00"/>
  </r>
  <r>
    <s v="09-100-016604/18М"/>
    <s v="ЦАО"/>
    <x v="2"/>
    <s v="ОДС № 17"/>
    <x v="18"/>
    <x v="40"/>
    <d v="1899-12-30T10:01:00"/>
    <s v="Закрыта"/>
    <s v="Обычная"/>
    <s v="Отопление"/>
    <s v="низкая температура отопительных приборов в ванной"/>
    <x v="1"/>
    <x v="364"/>
    <s v="44"/>
    <s v="3"/>
    <s v="2"/>
    <s v="44в0956"/>
    <s v="Вера алексеевна"/>
    <s v="8 (903) 141-17-93"/>
    <m/>
    <s v="Оператор КЦ  (Оператор ЕДЦ)"/>
    <s v="телефон"/>
    <m/>
    <s v="23.02.2018 с 08:00 по 20:00"/>
    <s v="бесплатная"/>
    <m/>
    <m/>
    <m/>
    <s v="ООО УК-10 Пресненского района"/>
    <s v="Мастерский участок № 10 (Пресненский)"/>
    <s v="23.02.2018 14:44"/>
    <s v="Заявка выполнена: ПРОГОН СТОЯКА ГВС"/>
    <m/>
    <m/>
    <m/>
    <m/>
    <m/>
    <m/>
    <m/>
    <m/>
    <m/>
    <m/>
    <m/>
    <m/>
    <x v="334"/>
    <d v="1899-12-30T04:43:00"/>
  </r>
  <r>
    <s v="09-120-012350/18М"/>
    <s v="ЦАО"/>
    <x v="6"/>
    <s v="ОДС 11"/>
    <x v="7"/>
    <x v="40"/>
    <d v="1899-12-30T10:34:00"/>
    <s v="Закрыта"/>
    <s v="Аварийная ситуация"/>
    <s v="Отопление"/>
    <s v="Силная течь в приборе отопления в комнате (в месте соединения крана и батареи)"/>
    <x v="5"/>
    <x v="365"/>
    <s v="74"/>
    <s v="2"/>
    <s v="8"/>
    <s v="74"/>
    <s v="Вячеслав"/>
    <s v="8 (964) 720-51-58"/>
    <m/>
    <s v="Оператор КЦ  (Оператор ЕДЦ)"/>
    <s v="телефон"/>
    <m/>
    <s v="23.02.2018 с 08:00 по 20:00"/>
    <s v="бесплатная"/>
    <m/>
    <m/>
    <m/>
    <s v="Хачатрян Мнацакан Гарникович"/>
    <s v="Мастерский участок 11 (Тверской)"/>
    <s v="23.02.2018 12:25"/>
    <s v="Заявка выполнена: Перекрыл кран на батарее.Требуется замена сальниковых колец на кранах американок, предложено купить.Заявитель даст новую заявку как купит...."/>
    <m/>
    <m/>
    <m/>
    <m/>
    <m/>
    <m/>
    <m/>
    <m/>
    <m/>
    <m/>
    <m/>
    <m/>
    <x v="335"/>
    <d v="1899-12-30T01:51:00"/>
  </r>
  <r>
    <s v="09-100-016607/18М"/>
    <s v="ЦАО"/>
    <x v="2"/>
    <s v="ОДС № 5"/>
    <x v="2"/>
    <x v="40"/>
    <d v="1899-12-30T10:07:00"/>
    <s v="Закрыта"/>
    <s v="Аварийная ситуация"/>
    <s v="Отопление"/>
    <s v="помещение 4 вход со двора"/>
    <x v="5"/>
    <x v="366"/>
    <m/>
    <m/>
    <m/>
    <m/>
    <s v="Татьяна"/>
    <s v="8 (499) 682-71-63"/>
    <m/>
    <s v="Оператор КЦ  (Оператор ЕДЦ)"/>
    <s v="телефон"/>
    <m/>
    <s v="23.02.2018 с 08:00 по 20:00"/>
    <s v="бесплатная"/>
    <m/>
    <m/>
    <m/>
    <s v="Богинский Валентин Федорович"/>
    <s v="Мастерский участок № 3 (Пресненский)"/>
    <s v="23.02.2018 12:41"/>
    <s v="Заявка выполнена: Нужна замена радиатора биметаллического, помещение арендаторов, замену будут производить сами."/>
    <m/>
    <m/>
    <m/>
    <m/>
    <m/>
    <m/>
    <m/>
    <m/>
    <m/>
    <m/>
    <m/>
    <m/>
    <x v="336"/>
    <d v="1899-12-30T02:34:00"/>
  </r>
  <r>
    <s v="09-052-005681/18М"/>
    <s v="ЦАО"/>
    <x v="8"/>
    <s v="ОДС № 7"/>
    <x v="13"/>
    <x v="40"/>
    <d v="1899-12-30T09:52:00"/>
    <s v="Закрыта"/>
    <s v="Аварийная ситуация"/>
    <s v="Отопление"/>
    <s v="Течь трубы ЦО между подвалом и эт.1."/>
    <x v="2"/>
    <x v="367"/>
    <m/>
    <s v="8"/>
    <m/>
    <m/>
    <m/>
    <s v="8 (111) 111-11-11"/>
    <m/>
    <s v="Никонова Н.А. (Диспетчер ОДС)"/>
    <s v="телефон"/>
    <m/>
    <s v="23.02.2018 с 08:00 по 20:00"/>
    <s v="бесплатная"/>
    <m/>
    <m/>
    <m/>
    <s v="Аварийная служба (Красносельский)"/>
    <s v="Мастерский участок № 5 (Красносельский)"/>
    <s v="23.02.2018 17:52"/>
    <s v="Заявка выполнена: Произведена замена участка трубы ЦО диам.20,длиной 1,5м.ЦО восстановлено. 17.30час. 23.02.2018г. Авар служба."/>
    <m/>
    <m/>
    <m/>
    <m/>
    <m/>
    <m/>
    <m/>
    <m/>
    <m/>
    <m/>
    <m/>
    <m/>
    <x v="337"/>
    <d v="1899-12-30T08:00:00"/>
  </r>
  <r>
    <s v="09-131-012137/18М"/>
    <s v="ЦАО"/>
    <x v="3"/>
    <s v="ОДС № 1"/>
    <x v="3"/>
    <x v="40"/>
    <d v="1899-12-30T09:34:00"/>
    <s v="Закрыта"/>
    <s v="Обычная"/>
    <s v="Отопление"/>
    <s v="еле теплые батареи в компании"/>
    <x v="1"/>
    <x v="368"/>
    <s v="29"/>
    <s v="3"/>
    <s v="1"/>
    <s v="29"/>
    <s v="Любовь Васильевна"/>
    <s v="8 (905) 765-90-63"/>
    <m/>
    <s v="Оператор КЦ  (Оператор ЕДЦ)"/>
    <s v="телефон"/>
    <m/>
    <s v="23.02.2018 с 08:00 по 20:00"/>
    <s v="бесплатная"/>
    <m/>
    <m/>
    <m/>
    <s v="Кузнецов Анатолий Владимирович"/>
    <s v="Мастерский участок № 5 (Хамовники)"/>
    <s v="23.02.2018 11:01"/>
    <s v="Заявка выполнена: Регулировка системы Ц,О, радиаторы прогрелись."/>
    <m/>
    <m/>
    <m/>
    <m/>
    <m/>
    <m/>
    <m/>
    <m/>
    <m/>
    <m/>
    <m/>
    <m/>
    <x v="338"/>
    <d v="1899-12-30T01:27:00"/>
  </r>
  <r>
    <s v="09-119-014871/18М"/>
    <s v="ЦАО"/>
    <x v="0"/>
    <s v="ОДС № 10"/>
    <x v="0"/>
    <x v="40"/>
    <d v="1899-12-30T09:17:00"/>
    <s v="В работе"/>
    <s v="Обычная"/>
    <s v="Отопление"/>
    <s v="во всех комнатах"/>
    <x v="1"/>
    <x v="369"/>
    <s v="10"/>
    <s v="1"/>
    <s v="3"/>
    <s v="в10в8957"/>
    <s v="Ирина Ивановна"/>
    <s v="8 (495) 676-77-35"/>
    <s v="8 (925) 001-32-64"/>
    <s v="Оператор КЦ  (Оператор ЕДЦ)"/>
    <s v="телефон"/>
    <m/>
    <s v="23.02.2018 с 08:00 по 20:00"/>
    <s v="бесплатная"/>
    <m/>
    <m/>
    <m/>
    <s v="Анищенко Павел"/>
    <s v="Мастерский участок № 10 (Таганский)"/>
    <m/>
    <s v="Заявка выполнена: развоздушен  стояк ц/о.батареи прогрелись"/>
    <m/>
    <m/>
    <m/>
    <m/>
    <m/>
    <m/>
    <m/>
    <m/>
    <m/>
    <m/>
    <m/>
    <m/>
    <x v="339"/>
    <s v=""/>
  </r>
  <r>
    <s v="09-120-012335/18М"/>
    <s v="ЦАО"/>
    <x v="6"/>
    <s v="ОДС 9"/>
    <x v="7"/>
    <x v="40"/>
    <d v="1899-12-30T09:16:00"/>
    <s v="Закрыта"/>
    <s v="Обычная"/>
    <s v="Отопление"/>
    <s v="в одной комнате"/>
    <x v="0"/>
    <x v="370"/>
    <s v="76"/>
    <s v="4"/>
    <s v="10"/>
    <s v="76"/>
    <s v="Татьяна Александровна"/>
    <s v="8 (916) 696-77-58"/>
    <m/>
    <s v="Оператор КЦ  (Оператор ЕДЦ)"/>
    <s v="телефон"/>
    <m/>
    <s v="23.02.2018 с 08:00 по 20:00"/>
    <s v="бесплатная"/>
    <m/>
    <m/>
    <m/>
    <s v="Силантьев Игорь Львович"/>
    <s v="Мастерский участок 9 (Тверской)"/>
    <s v="23.02.2018 15:07"/>
    <s v="Заявка выполнена: Наладка системы центрального отопления.Гул прекратился."/>
    <m/>
    <m/>
    <m/>
    <m/>
    <m/>
    <m/>
    <m/>
    <m/>
    <m/>
    <m/>
    <m/>
    <m/>
    <x v="340"/>
    <d v="1899-12-30T05:51:00"/>
  </r>
  <r>
    <s v="09-004-003800/18М"/>
    <s v="ЦАО"/>
    <x v="1"/>
    <s v="ОДС № 1"/>
    <x v="32"/>
    <x v="40"/>
    <d v="1899-12-30T07:32:00"/>
    <s v="Закрыта"/>
    <s v="Обычная"/>
    <s v="Отопление"/>
    <s v="Отсутсвует отопление в части квартиры"/>
    <x v="6"/>
    <x v="371"/>
    <s v="9"/>
    <s v="1"/>
    <s v="3"/>
    <m/>
    <s v="Александр"/>
    <s v="8 (495) 605-04-38"/>
    <m/>
    <s v="Оператор КЦ  (Оператор ЕДЦ)"/>
    <s v="телефон"/>
    <m/>
    <s v="23.02.2018 с 08:00 по 20:00"/>
    <s v="бесплатная"/>
    <m/>
    <m/>
    <m/>
    <s v="Каширин Николай"/>
    <s v="Мастерский участок № 1 (Арбат)"/>
    <s v="23.02.2018 20:02"/>
    <s v="Заявка выполнена: Требуется доступ в квартиры 27 и 15 передано главному инженеру ТСЖ по дому они обзванивают квартиры чтоб устранить проблему"/>
    <m/>
    <m/>
    <m/>
    <m/>
    <m/>
    <m/>
    <m/>
    <m/>
    <m/>
    <m/>
    <m/>
    <m/>
    <x v="341"/>
    <d v="1899-12-30T12:30:00"/>
  </r>
  <r>
    <s v="09-007-014725/18М"/>
    <s v="ЦАО"/>
    <x v="4"/>
    <s v="ОДС №10"/>
    <x v="4"/>
    <x v="40"/>
    <d v="1899-12-30T07:22:00"/>
    <s v="Закрыта"/>
    <s v="Обычная"/>
    <s v="Отопление"/>
    <s v="нет центрального отопления в комнате окна на 21/2 дом"/>
    <x v="1"/>
    <x v="372"/>
    <s v="11"/>
    <s v="2"/>
    <s v="2"/>
    <s v="11"/>
    <m/>
    <s v="8 (925) 862-44-69"/>
    <s v="8 (925) 874-30-69"/>
    <s v="Саремо Т.В. (Диспетчер ОДС)"/>
    <s v="телефон"/>
    <m/>
    <s v="23.02.2018 с 08:00 по 20:00"/>
    <s v="бесплатная"/>
    <m/>
    <m/>
    <m/>
    <s v="Доммастер"/>
    <s v="Мастерский участок № 1,2 (Басманный)"/>
    <s v="26.02.2018 08:12"/>
    <s v="Заявка выполнена: произведен перезапуск    стояка центрального отопления,ц/о -дано"/>
    <m/>
    <m/>
    <m/>
    <m/>
    <m/>
    <m/>
    <m/>
    <m/>
    <m/>
    <m/>
    <m/>
    <m/>
    <x v="342"/>
    <d v="1900-01-02T00:50:00"/>
  </r>
  <r>
    <s v="09-131-012129/18М"/>
    <s v="ЦАО"/>
    <x v="3"/>
    <s v="ОДС № 9"/>
    <x v="3"/>
    <x v="40"/>
    <d v="1899-12-30T08:26:00"/>
    <s v="Отклонена"/>
    <s v="Обычная"/>
    <s v="Отопление"/>
    <s v="на кухне."/>
    <x v="6"/>
    <x v="373"/>
    <s v="77"/>
    <s v="7"/>
    <s v="1"/>
    <s v="77"/>
    <s v="Галина Яковлевна"/>
    <s v="8 (499) 242-44-15"/>
    <m/>
    <s v="Оператор КЦ  (Оператор ЕДЦ)"/>
    <s v="телефон"/>
    <m/>
    <s v="23.02.2018 с 08:00 по 20:00"/>
    <s v="бесплатная"/>
    <m/>
    <m/>
    <m/>
    <m/>
    <s v="Мастерский участок № 1 (Хамовники)"/>
    <m/>
    <m/>
    <m/>
    <m/>
    <m/>
    <s v="23.02.2018 08:29"/>
    <s v="Множественное обращение по данной проблеме/дефекту"/>
    <s v="Галич Светлана Николаевна"/>
    <m/>
    <m/>
    <m/>
    <m/>
    <m/>
    <m/>
    <x v="343"/>
    <s v=""/>
  </r>
  <r>
    <s v="09-100-016582/18М"/>
    <s v="ЦАО"/>
    <x v="2"/>
    <s v="ОДС № 1"/>
    <x v="2"/>
    <x v="40"/>
    <d v="1899-12-30T08:20:00"/>
    <s v="Закрыта"/>
    <s v="Обычная"/>
    <s v="Отопление"/>
    <s v="в спальне течь"/>
    <x v="3"/>
    <x v="374"/>
    <s v="151"/>
    <s v="12"/>
    <s v="5"/>
    <s v="151"/>
    <s v="Валентина"/>
    <s v="8 (903) 685-30-48"/>
    <m/>
    <s v="Оператор КЦ  (Оператор ЕДЦ)"/>
    <s v="телефон"/>
    <m/>
    <s v="23.02.2018 с 08:00 по 20:00"/>
    <s v="бесплатная"/>
    <m/>
    <m/>
    <m/>
    <s v="Гуляш Владимир Владимирович"/>
    <s v="Мастерский участок № 1 (Пресненский)"/>
    <s v="23.02.2018 12:46"/>
    <s v="Заявка выполнена: Поставлен хомут на перемычке ЦО, течь устранена.Заявка выполнена."/>
    <m/>
    <m/>
    <m/>
    <m/>
    <m/>
    <m/>
    <m/>
    <m/>
    <m/>
    <m/>
    <m/>
    <m/>
    <x v="344"/>
    <d v="1899-12-30T04:26:00"/>
  </r>
  <r>
    <s v="09-004-003799/18М"/>
    <s v="ЦАО"/>
    <x v="1"/>
    <s v="ОДС № 4"/>
    <x v="1"/>
    <x v="40"/>
    <d v="1899-12-30T01:46:00"/>
    <s v="Закрыта"/>
    <s v="Аварийная ситуация"/>
    <s v="Отопление"/>
    <s v="в квартире"/>
    <x v="6"/>
    <x v="375"/>
    <s v="9"/>
    <s v="1"/>
    <m/>
    <s v="9"/>
    <m/>
    <s v="8 (915) 350-53-05"/>
    <m/>
    <s v="Оператор КЦ  (Оператор ЕДЦ)"/>
    <s v="телефон"/>
    <m/>
    <s v="23.02.2018 с 08:00 по 20:00"/>
    <s v="бесплатная"/>
    <m/>
    <m/>
    <m/>
    <s v="Аварийная служба (Арбат)"/>
    <s v="Мастерский участок № 4 (Арбат)"/>
    <s v="23.02.2018 03:55"/>
    <s v="Заявка выполнена: При проверке отопление в норме, в квартиру не пустили."/>
    <m/>
    <m/>
    <m/>
    <m/>
    <m/>
    <m/>
    <m/>
    <m/>
    <m/>
    <m/>
    <m/>
    <m/>
    <x v="345"/>
    <d v="1899-12-30T02:09:00"/>
  </r>
  <r>
    <s v="09-100-016952/18М"/>
    <s v="ЦАО"/>
    <x v="2"/>
    <s v="ОДС № 5"/>
    <x v="2"/>
    <x v="41"/>
    <d v="1899-12-30T18:15:00"/>
    <s v="В работе"/>
    <s v="Обычная"/>
    <s v="Отопление"/>
    <s v="в комнате с балконом окнами во двор"/>
    <x v="1"/>
    <x v="376"/>
    <s v="45"/>
    <s v="2"/>
    <s v="5"/>
    <s v="45"/>
    <s v="Оксана"/>
    <s v="8 (499) 254-50-53"/>
    <m/>
    <s v="Оператор КЦ  (Оператор ЕДЦ)"/>
    <s v="телефон"/>
    <m/>
    <s v="24.02.2018 с 08:00 по 20:00"/>
    <s v="бесплатная"/>
    <m/>
    <m/>
    <m/>
    <s v="Богинский Валентин Федорович"/>
    <s v="Мастерский участок № 3 (Пресненский)"/>
    <m/>
    <m/>
    <m/>
    <m/>
    <m/>
    <m/>
    <m/>
    <m/>
    <m/>
    <m/>
    <m/>
    <m/>
    <m/>
    <m/>
    <x v="346"/>
    <s v=""/>
  </r>
  <r>
    <s v="09-100-016929/18М"/>
    <s v="ЦАО"/>
    <x v="2"/>
    <s v="ОДС № 9"/>
    <x v="2"/>
    <x v="41"/>
    <d v="1899-12-30T16:35:00"/>
    <s v="В работе"/>
    <s v="Аварийная ситуация"/>
    <s v="Отопление"/>
    <s v="на кухне"/>
    <x v="5"/>
    <x v="377"/>
    <s v="2"/>
    <s v="1"/>
    <s v="1"/>
    <s v="15р3084"/>
    <s v="Мила"/>
    <s v="8 (926) 688-76-25"/>
    <m/>
    <s v="Оператор КЦ  (Оператор ЕДЦ)"/>
    <s v="телефон"/>
    <m/>
    <s v="24.02.2018 с 08:00 по 20:00"/>
    <s v="бесплатная / платная"/>
    <m/>
    <m/>
    <m/>
    <s v="Аварийная служба (Пресненский)"/>
    <s v="Мастерский участок № 6 (Пресненский)"/>
    <m/>
    <m/>
    <m/>
    <m/>
    <m/>
    <m/>
    <m/>
    <m/>
    <m/>
    <m/>
    <m/>
    <m/>
    <m/>
    <m/>
    <x v="347"/>
    <s v=""/>
  </r>
  <r>
    <s v="09-100-016846/18М"/>
    <s v="ЦАО"/>
    <x v="2"/>
    <s v="ОДС № 16"/>
    <x v="2"/>
    <x v="41"/>
    <d v="1899-12-30T11:59:00"/>
    <s v="В работе"/>
    <s v="Обычная"/>
    <s v="Отопление"/>
    <s v="в пристройке к дому,обратиться к старшей по дому,позвонить ей,пояснит место и причину"/>
    <x v="6"/>
    <x v="378"/>
    <m/>
    <m/>
    <m/>
    <m/>
    <s v="Алла Евгеньевна - старшая по дому"/>
    <s v="8 (916) 684-57-22"/>
    <m/>
    <s v="Оператор КЦ  (Оператор ЕДЦ)"/>
    <s v="телефон"/>
    <m/>
    <s v="24.02.2018 с 08:00 по 20:00"/>
    <s v="бесплатная"/>
    <m/>
    <m/>
    <m/>
    <s v="Рогожин Павел Григорьевич"/>
    <s v="Мастерский участок № 6 (Пресненский)"/>
    <m/>
    <m/>
    <m/>
    <m/>
    <m/>
    <m/>
    <m/>
    <m/>
    <m/>
    <m/>
    <m/>
    <m/>
    <m/>
    <m/>
    <x v="348"/>
    <s v=""/>
  </r>
  <r>
    <s v="09-100-016822/18М"/>
    <s v="ЦАО"/>
    <x v="2"/>
    <s v="ОДС № 10"/>
    <x v="2"/>
    <x v="41"/>
    <d v="1899-12-30T10:41:00"/>
    <s v="В работе"/>
    <s v="Обычная"/>
    <s v="Отопление"/>
    <s v="В двух комнатах. На чердаке проводились работы после которых ночью батареи были огненно горячие, а утром остыли."/>
    <x v="1"/>
    <x v="379"/>
    <s v="46"/>
    <s v="5"/>
    <s v="3"/>
    <s v="46к8552"/>
    <s v="Марина"/>
    <s v="8 (499) 256-40-68"/>
    <m/>
    <s v="Оператор КЦ  (Оператор ЕДЦ)"/>
    <s v="телефон"/>
    <m/>
    <s v="24.02.2018 с 08:00 по 20:00"/>
    <s v="бесплатная"/>
    <m/>
    <m/>
    <m/>
    <s v="Голубев Владимир Алексеевич"/>
    <s v="Мастерский участок № 8 (Пресненский)"/>
    <m/>
    <s v="Заявка выполнена: спуск воздуха на чердаке"/>
    <m/>
    <m/>
    <m/>
    <m/>
    <m/>
    <m/>
    <m/>
    <m/>
    <m/>
    <m/>
    <m/>
    <m/>
    <x v="349"/>
    <s v=""/>
  </r>
  <r>
    <s v="09-036-006145/18М"/>
    <s v="ЦАО"/>
    <x v="7"/>
    <s v="ОДС № 6"/>
    <x v="11"/>
    <x v="41"/>
    <d v="1899-12-30T17:27:00"/>
    <s v="В работе"/>
    <s v="Обычная"/>
    <s v="Отопление"/>
    <s v="по всему стояку"/>
    <x v="1"/>
    <x v="380"/>
    <s v="17"/>
    <s v="1"/>
    <s v="3"/>
    <s v="17к2395"/>
    <s v="Вадим"/>
    <s v="8 (495) 959-27-48"/>
    <m/>
    <s v="Оператор КЦ  (Оператор ЕДЦ)"/>
    <s v="телефон"/>
    <m/>
    <s v="24.02.2018 с 08:00 по 20:00"/>
    <s v="бесплатная"/>
    <m/>
    <m/>
    <m/>
    <s v="Карпов Игорь Михайлович"/>
    <s v="Мастерский участок № 4, 5, 6 (Замоскворечье)"/>
    <m/>
    <s v="Заявка выполнена: перезапущен и развоздушен стояк ц/о,ц/о в норме"/>
    <m/>
    <m/>
    <m/>
    <m/>
    <m/>
    <m/>
    <m/>
    <m/>
    <m/>
    <m/>
    <m/>
    <m/>
    <x v="350"/>
    <s v=""/>
  </r>
  <r>
    <s v="09-120-012614/18М"/>
    <s v="ЦАО"/>
    <x v="6"/>
    <s v="ОДС 2"/>
    <x v="7"/>
    <x v="41"/>
    <d v="1899-12-30T17:48:00"/>
    <s v="В работе"/>
    <s v="Обычная"/>
    <s v="Отопление"/>
    <s v="в 3х комнатах батареи которые выходят на Комергерский перулок низкая температура и и 2 х комнатах  ина кухне докна во двор низкая темпер отопит приборов."/>
    <x v="1"/>
    <x v="381"/>
    <s v="10"/>
    <s v="2"/>
    <s v="2"/>
    <s v="10"/>
    <s v="Ирина"/>
    <s v="8 (916) 655-55-03"/>
    <m/>
    <s v="Оператор КЦ  (Оператор ЕДЦ)"/>
    <s v="телефон"/>
    <m/>
    <s v="24.02.2018 с 08:00 по 20:00"/>
    <s v="бесплатная"/>
    <m/>
    <m/>
    <m/>
    <s v="ПАО &quot;МОЭК&quot;"/>
    <s v="Мастерский участок 2 (Тверской)"/>
    <m/>
    <s v="Заявка выполнена: Температура ЦО добавлена до нормы 74 градуса."/>
    <m/>
    <m/>
    <m/>
    <m/>
    <m/>
    <m/>
    <m/>
    <m/>
    <m/>
    <m/>
    <m/>
    <m/>
    <x v="351"/>
    <s v=""/>
  </r>
  <r>
    <s v="09-120-012496/18М"/>
    <s v="ЦАО"/>
    <x v="6"/>
    <s v="ОДС 5"/>
    <x v="7"/>
    <x v="41"/>
    <d v="1899-12-30T09:07:00"/>
    <s v="В работе"/>
    <s v="Обычная"/>
    <s v="Отопление"/>
    <m/>
    <x v="9"/>
    <x v="382"/>
    <s v="37а"/>
    <s v="5"/>
    <s v="5"/>
    <s v="37а"/>
    <m/>
    <s v="8 (962) 961-26-93"/>
    <m/>
    <s v="Ведищева Л.Е. (Диспетчер ОДС)"/>
    <s v="сигнал"/>
    <m/>
    <s v="24.02.2018 с 08:00 по 20:00"/>
    <s v="бесплатная / платная"/>
    <m/>
    <m/>
    <m/>
    <s v="Блинов Александр Васильевич"/>
    <s v="Мастерский участок 5 (Тверской)"/>
    <m/>
    <m/>
    <m/>
    <m/>
    <m/>
    <m/>
    <m/>
    <m/>
    <m/>
    <m/>
    <m/>
    <m/>
    <m/>
    <m/>
    <x v="352"/>
    <s v=""/>
  </r>
  <r>
    <s v="09-007-015050/18М"/>
    <s v="ЦАО"/>
    <x v="4"/>
    <s v="ОДС №7"/>
    <x v="4"/>
    <x v="41"/>
    <d v="1899-12-30T18:19:00"/>
    <s v="В работе"/>
    <s v="Обычная"/>
    <s v="Отопление"/>
    <s v="Недостаточная температура радиаторов ЦО на кухне и в маленькой комнате"/>
    <x v="1"/>
    <x v="383"/>
    <s v="1"/>
    <s v="1"/>
    <s v="1"/>
    <s v="1"/>
    <m/>
    <s v="8 (903) 724-78-98"/>
    <m/>
    <s v="Нордгейм И.В. (Диспетчер ОДС)"/>
    <s v="телефон"/>
    <m/>
    <s v="24.02.2018 с 08:00 по 20:00"/>
    <s v="бесплатная"/>
    <m/>
    <m/>
    <m/>
    <s v="ООО УК &quot;Дом-Мастер&quot;"/>
    <s v="Мастерский участок № 1 (Басманный)"/>
    <m/>
    <m/>
    <m/>
    <m/>
    <m/>
    <m/>
    <m/>
    <m/>
    <m/>
    <m/>
    <m/>
    <m/>
    <m/>
    <m/>
    <x v="353"/>
    <s v=""/>
  </r>
  <r>
    <s v="09-100-016964/18М"/>
    <s v="ЦАО"/>
    <x v="2"/>
    <s v="ОДС № 7"/>
    <x v="10"/>
    <x v="41"/>
    <d v="1899-12-30T19:36:00"/>
    <s v="В работе"/>
    <s v="Аварийная ситуация"/>
    <s v="Отопление"/>
    <m/>
    <x v="5"/>
    <x v="384"/>
    <s v="38"/>
    <s v="2"/>
    <s v="3"/>
    <s v="038"/>
    <m/>
    <s v="8 (495) 629-57-20"/>
    <m/>
    <s v="Оператор КЦ  (Оператор ЕДЦ)"/>
    <s v="телефон"/>
    <m/>
    <s v="24.02.2018 с 08:00 по 20:00"/>
    <s v="бесплатная / платная"/>
    <m/>
    <m/>
    <m/>
    <s v="УК-5 Преснеского района"/>
    <s v="Мастерский участок № 5 (Пресненский)"/>
    <m/>
    <m/>
    <m/>
    <m/>
    <m/>
    <m/>
    <m/>
    <m/>
    <m/>
    <m/>
    <m/>
    <m/>
    <m/>
    <m/>
    <x v="354"/>
    <s v=""/>
  </r>
  <r>
    <s v="09-007-015078/18М"/>
    <s v="ЦАО"/>
    <x v="4"/>
    <s v="ОДС №16"/>
    <x v="4"/>
    <x v="41"/>
    <d v="1899-12-30T21:44:00"/>
    <s v="Закрыта"/>
    <s v="Обычная"/>
    <s v="Отопление"/>
    <s v="следы ржавчины,  вздулась краска, на стыке соединения батареи и стояка,  не уверенны  есть ли свищ, течи нет"/>
    <x v="2"/>
    <x v="385"/>
    <s v="109"/>
    <s v="4"/>
    <s v="6"/>
    <s v="109"/>
    <s v="Инна"/>
    <s v="8 (916) 932-29-49"/>
    <m/>
    <s v="Оператор КЦ  (Оператор ЕДЦ)"/>
    <s v="телефон"/>
    <s v="предварительно перед приходом"/>
    <s v="25.02.2018 с 11:00 по 20:00"/>
    <s v="бесплатная"/>
    <m/>
    <m/>
    <m/>
    <s v="ООО УК &quot;Дом-Мастер&quot;"/>
    <s v="Мастерский участок № 2 (Басманный)"/>
    <s v="25.02.2018 11:22"/>
    <s v="Заявка выполнена: на момент проверке течи не обнаружено"/>
    <m/>
    <m/>
    <m/>
    <m/>
    <m/>
    <m/>
    <m/>
    <m/>
    <m/>
    <m/>
    <m/>
    <m/>
    <x v="355"/>
    <d v="1899-12-30T13:38:00"/>
  </r>
  <r>
    <s v="09-131-012371/18М"/>
    <s v="ЦАО"/>
    <x v="3"/>
    <s v="ОДС № 3"/>
    <x v="14"/>
    <x v="41"/>
    <d v="1899-12-30T21:34:00"/>
    <s v="Закрыта"/>
    <s v="Обычная"/>
    <s v="Отопление"/>
    <s v="еле теплые. в офисных помещениях холодно"/>
    <x v="1"/>
    <x v="386"/>
    <m/>
    <m/>
    <s v="5"/>
    <s v="кн. Боровский Бродский"/>
    <s v="Юлия"/>
    <s v="8 (985) 611-57-88"/>
    <m/>
    <s v="Оператор КЦ  (Оператор ЕДЦ)"/>
    <s v="телефон"/>
    <m/>
    <s v="24.02.2018 с 08:00 по 20:00"/>
    <s v="бесплатная"/>
    <m/>
    <m/>
    <m/>
    <s v="ООО &quot;Жилстандарт&quot;"/>
    <s v="Мастерский участок № 3 (Хамовники)"/>
    <s v="25.02.2018 14:16"/>
    <s v="Заявка выполнена: добавлена темпер.на ц.о. тепло дано"/>
    <m/>
    <m/>
    <m/>
    <m/>
    <m/>
    <m/>
    <m/>
    <m/>
    <m/>
    <m/>
    <m/>
    <m/>
    <x v="356"/>
    <d v="1899-12-30T16:42:00"/>
  </r>
  <r>
    <s v="09-052-005817/18М"/>
    <s v="ЦАО"/>
    <x v="8"/>
    <s v="ОДС № 5"/>
    <x v="13"/>
    <x v="41"/>
    <d v="1899-12-30T21:52:00"/>
    <s v="Закрыта"/>
    <s v="Обычная"/>
    <s v="Отопление"/>
    <m/>
    <x v="6"/>
    <x v="387"/>
    <s v="5"/>
    <s v="1"/>
    <s v="2"/>
    <s v="5"/>
    <m/>
    <s v="8 (985) 956-29-35"/>
    <m/>
    <s v="Оператор КЦ  (Оператор ЕДЦ)"/>
    <s v="телефон"/>
    <m/>
    <s v="24.02.2018 с 08:00 по 20:00"/>
    <s v="бесплатная"/>
    <m/>
    <m/>
    <m/>
    <s v="АС МОЭК"/>
    <s v="Мастерский участок № 4 (Красносельский)"/>
    <s v="24.02.2018 23:02"/>
    <s v="Заявка выполнена: неисправность устранена,ЦО восстановлено"/>
    <m/>
    <m/>
    <m/>
    <m/>
    <m/>
    <m/>
    <m/>
    <m/>
    <m/>
    <m/>
    <m/>
    <m/>
    <x v="357"/>
    <d v="1899-12-30T01:10:00"/>
  </r>
  <r>
    <s v="09-100-016976/18М"/>
    <s v="ЦАО"/>
    <x v="2"/>
    <s v="ОДС № 4"/>
    <x v="2"/>
    <x v="41"/>
    <d v="1899-12-30T21:15:00"/>
    <s v="Закрыта"/>
    <s v="Аварийная ситуация"/>
    <s v="Отопление"/>
    <s v="гвс льеться"/>
    <x v="5"/>
    <x v="388"/>
    <m/>
    <s v="5"/>
    <m/>
    <m/>
    <s v="алена"/>
    <s v="8 (926) 978-95-79"/>
    <m/>
    <s v="Оператор КЦ  (Оператор ЕДЦ)"/>
    <s v="телефон"/>
    <m/>
    <s v="24.02.2018 с 08:00 по 20:00"/>
    <s v="бесплатная"/>
    <m/>
    <m/>
    <m/>
    <s v="Аварийная служба (Пресненский)"/>
    <s v="Мастерский участок № 1 (Пресненский)"/>
    <s v="24.02.2018 22:16"/>
    <s v="Заявка выполнена: течь прекратилась."/>
    <m/>
    <m/>
    <m/>
    <m/>
    <m/>
    <m/>
    <m/>
    <m/>
    <m/>
    <m/>
    <m/>
    <m/>
    <x v="358"/>
    <d v="1899-12-30T01:01:00"/>
  </r>
  <r>
    <s v="09-052-005805/18М"/>
    <s v="ЦАО"/>
    <x v="8"/>
    <s v="ОДС № 2"/>
    <x v="13"/>
    <x v="41"/>
    <d v="1899-12-30T19:52:00"/>
    <s v="Закрыта"/>
    <s v="Аварийная ситуация"/>
    <s v="Отопление"/>
    <m/>
    <x v="3"/>
    <x v="389"/>
    <s v="3"/>
    <s v="1"/>
    <s v="3"/>
    <s v="3"/>
    <s v="Анна"/>
    <s v="8 (909) 948-48-31"/>
    <m/>
    <s v="Оператор КЦ  (Оператор ЕДЦ)"/>
    <s v="телефон"/>
    <m/>
    <s v="24.02.2018 с 08:00 по 20:00"/>
    <s v="бесплатная"/>
    <m/>
    <m/>
    <m/>
    <s v="Аварийная служба (Красносельский)"/>
    <s v="Мастерский участок № 2 (Красносельский)"/>
    <s v="24.02.2018 21:48"/>
    <s v="Заявка выполнена: перекрыты краны на радиатор. Течь временно устранена."/>
    <m/>
    <m/>
    <m/>
    <m/>
    <m/>
    <m/>
    <m/>
    <m/>
    <m/>
    <m/>
    <m/>
    <m/>
    <x v="359"/>
    <d v="1899-12-30T01:56:00"/>
  </r>
  <r>
    <s v="09-007-015045/18М"/>
    <s v="ЦАО"/>
    <x v="4"/>
    <s v="ОДС №17"/>
    <x v="20"/>
    <x v="41"/>
    <d v="1899-12-30T18:01:00"/>
    <s v="Закрыта"/>
    <s v="Обычная"/>
    <s v="Отопление"/>
    <s v="Заявка создана на основе 09-007-011336/18. комната холодная Проблема возобновилась. Житель просил указать информацию, что многократно обращался с данной проблемой. Меры по устранению проблемы, помогают лишь на короткий промежуток времени, после чего проблема возобновляется. Житель просит выяснить причину, по которой проблема часто повторяется и исправить данную проблему основательно"/>
    <x v="6"/>
    <x v="390"/>
    <s v="12"/>
    <s v="1"/>
    <s v="2"/>
    <s v="9876"/>
    <s v="Светлана"/>
    <s v="8 (925) 736-30-06"/>
    <m/>
    <s v="Оператор КЦ  (Оператор ЕДЦ)"/>
    <s v="телефон"/>
    <m/>
    <s v="24.02.2018 с 08:00 по 20:00"/>
    <s v="бесплатная"/>
    <m/>
    <m/>
    <m/>
    <s v="ООО &quot;ТРЭК&quot;"/>
    <s v="Мастерский участок № 2 (Басманный)"/>
    <s v="24.02.2018 21:03"/>
    <s v="Заявка выполнена: Включена автоматика в бойлерной, радиаторы прогрелись"/>
    <m/>
    <m/>
    <m/>
    <m/>
    <m/>
    <m/>
    <m/>
    <m/>
    <m/>
    <m/>
    <m/>
    <m/>
    <x v="360"/>
    <d v="1899-12-30T03:02:00"/>
  </r>
  <r>
    <s v="09-100-016968/18М"/>
    <s v="ЦАО"/>
    <x v="2"/>
    <s v="ОДС № 1"/>
    <x v="2"/>
    <x v="41"/>
    <d v="1899-12-30T19:51:00"/>
    <s v="Закрыта"/>
    <s v="Аварийная ситуация"/>
    <s v="Отопление"/>
    <s v="Во всем подъезде холодные батареи на лестничных клетках"/>
    <x v="7"/>
    <x v="391"/>
    <s v="26"/>
    <s v="2"/>
    <m/>
    <s v="26"/>
    <s v="Александр"/>
    <s v="8 (903) 753-90-58"/>
    <m/>
    <s v="Оператор КЦ  (Оператор ЕДЦ)"/>
    <s v="телефон"/>
    <m/>
    <s v="24.02.2018 с 08:00 по 20:00"/>
    <s v="бесплатная"/>
    <m/>
    <m/>
    <m/>
    <s v="Аварийная служба (Пресненский)"/>
    <s v="Мастерский участок № 1 (Пресненский)"/>
    <s v="25.02.2018 13:43"/>
    <s v="Заявка выполнена: Спуск воздуха ц.о,в норме"/>
    <m/>
    <m/>
    <m/>
    <m/>
    <m/>
    <m/>
    <m/>
    <m/>
    <m/>
    <m/>
    <m/>
    <m/>
    <x v="361"/>
    <d v="1899-12-30T17:52:00"/>
  </r>
  <r>
    <s v="09-007-015037/18М"/>
    <s v="ЦАО"/>
    <x v="4"/>
    <s v="ОДС №14"/>
    <x v="8"/>
    <x v="41"/>
    <d v="1899-12-30T17:48:00"/>
    <s v="Закрыта"/>
    <s v="Обычная"/>
    <s v="Отопление"/>
    <s v="холодные батареи в большой комнате"/>
    <x v="1"/>
    <x v="392"/>
    <s v="261"/>
    <s v="6"/>
    <m/>
    <s v="261"/>
    <s v="Елена"/>
    <s v="8 (499) 265-26-19"/>
    <m/>
    <s v="Оператор КЦ  (Оператор ЕДЦ)"/>
    <s v="телефон"/>
    <m/>
    <s v="24.02.2018 с 08:00 по 20:00"/>
    <s v="бесплатная"/>
    <m/>
    <m/>
    <m/>
    <s v="ООО &quot;УК Экологический фактор&quot;"/>
    <s v="Мастерский участок № 2 (Басманный)"/>
    <s v="24.02.2018 18:43"/>
    <s v="Заявка выполнена: Прогон стояка ц/о. Прогрелось."/>
    <m/>
    <m/>
    <m/>
    <m/>
    <m/>
    <m/>
    <m/>
    <m/>
    <m/>
    <m/>
    <m/>
    <m/>
    <x v="351"/>
    <d v="1899-12-30T00:55:00"/>
  </r>
  <r>
    <s v="09-120-012632/18М"/>
    <s v="ЦАО"/>
    <x v="6"/>
    <s v="ОДС 5"/>
    <x v="7"/>
    <x v="41"/>
    <d v="1899-12-30T19:41:00"/>
    <s v="Закрыта"/>
    <s v="Аварийная ситуация"/>
    <s v="Отопление"/>
    <m/>
    <x v="5"/>
    <x v="393"/>
    <m/>
    <m/>
    <m/>
    <m/>
    <m/>
    <s v="8 (917) 515-92-81"/>
    <m/>
    <s v="Оператор КЦ  (Оператор ЕДЦ)"/>
    <s v="телефон"/>
    <m/>
    <s v="24.02.2018 с 08:00 по 20:00"/>
    <s v="бесплатная"/>
    <m/>
    <m/>
    <m/>
    <s v="Аварийная служба (Тверской)"/>
    <s v="Мастерский участок 5 (Тверской)"/>
    <s v="24.02.2018 20:46"/>
    <s v="Заявка выполнена: Течь секции алюминиевого радиатора. Радиатор перекрыт."/>
    <m/>
    <m/>
    <m/>
    <m/>
    <m/>
    <m/>
    <m/>
    <m/>
    <m/>
    <m/>
    <m/>
    <m/>
    <x v="362"/>
    <d v="1899-12-30T01:05:00"/>
  </r>
  <r>
    <s v="09-052-005804/18М"/>
    <s v="ЦАО"/>
    <x v="8"/>
    <s v="ОДС № 7"/>
    <x v="13"/>
    <x v="41"/>
    <d v="1899-12-30T18:46:00"/>
    <s v="Закрыта"/>
    <s v="Аварийная ситуация"/>
    <s v="Отопление"/>
    <m/>
    <x v="5"/>
    <x v="394"/>
    <s v="22"/>
    <s v="2"/>
    <s v="3"/>
    <s v="22реш3095"/>
    <m/>
    <s v="8 (499) 264-59-25"/>
    <m/>
    <s v="Оператор КЦ  (Оператор ЕДЦ)"/>
    <s v="телефон"/>
    <m/>
    <s v="24.02.2018 с 08:00 по 20:00"/>
    <s v="бесплатная"/>
    <m/>
    <m/>
    <m/>
    <s v="Аварийная служба (Красносельский)"/>
    <s v="Мастерский участок № 5 (Красносельский)"/>
    <s v="24.02.2018 21:12"/>
    <s v="Заявка выполнена: произведена замена вентиля на радиаторе. Течь устранена."/>
    <m/>
    <m/>
    <m/>
    <m/>
    <m/>
    <m/>
    <m/>
    <m/>
    <m/>
    <m/>
    <m/>
    <m/>
    <x v="363"/>
    <d v="1899-12-30T02:26:00"/>
  </r>
  <r>
    <s v="09-119-015172/18М"/>
    <s v="ЦАО"/>
    <x v="0"/>
    <s v="ОДС № 4"/>
    <x v="0"/>
    <x v="41"/>
    <d v="1899-12-30T18:23:00"/>
    <s v="Закрыта"/>
    <s v="Обычная"/>
    <s v="Отопление"/>
    <s v="Заявка создана на основе 09-119-004841/18. Организация  магазин  &quot; Винотека симпл вайн&quot;. За тепловой завесой у двери течь, просьба прийти мастера."/>
    <x v="2"/>
    <x v="395"/>
    <m/>
    <m/>
    <m/>
    <m/>
    <s v="Виталий"/>
    <s v="8 (905) 502-63-72"/>
    <m/>
    <s v="Оператор КЦ  (Оператор ЕДЦ)"/>
    <s v="телефон"/>
    <m/>
    <s v="24.02.2018 с 08:00 по 20:00"/>
    <s v="бесплатная"/>
    <m/>
    <m/>
    <m/>
    <s v="Жуманов Холбек Маматжонович"/>
    <s v="Мастерский участок № 4 (Таганский)"/>
    <s v="24.02.2018 19:17"/>
    <s v="Заявка выполнена: перекрыт радиатор, течь устранена"/>
    <m/>
    <m/>
    <m/>
    <m/>
    <m/>
    <m/>
    <m/>
    <m/>
    <m/>
    <m/>
    <m/>
    <m/>
    <x v="364"/>
    <d v="1899-12-30T00:54:00"/>
  </r>
  <r>
    <s v="09-119-015170/18М"/>
    <s v="ЦАО"/>
    <x v="0"/>
    <s v="ОДС № 6"/>
    <x v="0"/>
    <x v="41"/>
    <d v="1899-12-30T18:19:00"/>
    <s v="Закрыта"/>
    <s v="Обычная"/>
    <s v="Отопление"/>
    <m/>
    <x v="1"/>
    <x v="396"/>
    <s v="24"/>
    <s v="2"/>
    <s v="2"/>
    <s v="24"/>
    <s v="Зухра"/>
    <s v="8 (916) 401-96-49"/>
    <m/>
    <s v="Оператор КЦ  (Оператор ЕДЦ)"/>
    <s v="телефон"/>
    <m/>
    <s v="24.02.2018 с 08:00 по 20:00"/>
    <s v="бесплатная"/>
    <m/>
    <m/>
    <m/>
    <s v="Хатамов Исмоил Рашидович"/>
    <s v="Мастерский участок № 6 (Таганский)"/>
    <s v="24.02.2018 19:51"/>
    <s v="Заявка выполнена: разваздушен стояки цо"/>
    <m/>
    <m/>
    <m/>
    <m/>
    <m/>
    <m/>
    <m/>
    <m/>
    <m/>
    <m/>
    <m/>
    <m/>
    <x v="353"/>
    <d v="1899-12-30T01:32:00"/>
  </r>
  <r>
    <s v="09-072-007525/18М"/>
    <s v="ЦАО"/>
    <x v="5"/>
    <s v="ОДС № 2"/>
    <x v="6"/>
    <x v="41"/>
    <d v="1899-12-30T17:55:00"/>
    <s v="Отклонена"/>
    <s v="Обычная"/>
    <s v="Отопление"/>
    <s v="стояки холодные, батареи ледяные"/>
    <x v="6"/>
    <x v="397"/>
    <s v="7"/>
    <s v="1"/>
    <s v="3"/>
    <s v="7"/>
    <s v="Татьяна Александровна"/>
    <s v="8 (985) 718-70-70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17:56"/>
    <s v="Множественное обращение по данной проблеме/дефекту"/>
    <s v="Муслимов Нестан Муслимович"/>
    <m/>
    <m/>
    <m/>
    <m/>
    <m/>
    <m/>
    <x v="11"/>
    <m/>
  </r>
  <r>
    <s v="09-119-015159/18М"/>
    <s v="ЦАО"/>
    <x v="0"/>
    <s v="ОДС № 7/2"/>
    <x v="0"/>
    <x v="41"/>
    <d v="1899-12-30T17:29:00"/>
    <s v="Закрыта"/>
    <s v="Обычная"/>
    <s v="Отопление"/>
    <s v="Неоднократное обращение, по стояку одной из комнат хололдные батареи."/>
    <x v="6"/>
    <x v="398"/>
    <s v="69"/>
    <s v="2"/>
    <s v="3"/>
    <s v="69"/>
    <s v="Ольга"/>
    <s v="8 (916) 985-94-90"/>
    <m/>
    <s v="Оператор КЦ  (Оператор ЕДЦ)"/>
    <s v="телефон"/>
    <m/>
    <s v="24.02.2018 с 08:00 по 20:00"/>
    <s v="бесплатная"/>
    <m/>
    <m/>
    <m/>
    <s v="Порохно Сергей Витальевич"/>
    <s v="Мастерский участок № 7 (Таганский)"/>
    <s v="24.02.2018 18:42"/>
    <s v="Заявка выполнена: Регулировка стояка ЦО. Батареи греют"/>
    <m/>
    <m/>
    <m/>
    <m/>
    <m/>
    <m/>
    <m/>
    <m/>
    <m/>
    <m/>
    <m/>
    <m/>
    <x v="365"/>
    <d v="1899-12-30T01:13:00"/>
  </r>
  <r>
    <s v="09-072-007519/18М"/>
    <s v="ЦАО"/>
    <x v="5"/>
    <s v="ОДС № 2"/>
    <x v="6"/>
    <x v="41"/>
    <d v="1899-12-30T17:09:00"/>
    <s v="Отклонена"/>
    <s v="Обычная"/>
    <s v="Отопление"/>
    <m/>
    <x v="6"/>
    <x v="399"/>
    <s v="21"/>
    <s v="5"/>
    <m/>
    <s v="21"/>
    <s v="Елена Ивановна"/>
    <s v="8 (495) 632-91-46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17:10"/>
    <s v="Множественное обращение по данной проблеме/дефекту"/>
    <s v="Муслимов Нестан Муслимович"/>
    <m/>
    <m/>
    <m/>
    <m/>
    <m/>
    <m/>
    <x v="11"/>
    <m/>
  </r>
  <r>
    <s v="09-100-016941/18М"/>
    <s v="ЦАО"/>
    <x v="2"/>
    <s v="ОДС № 11"/>
    <x v="2"/>
    <x v="41"/>
    <d v="1899-12-30T17:04:00"/>
    <s v="Закрыта"/>
    <s v="Обычная"/>
    <s v="Отопление"/>
    <m/>
    <x v="3"/>
    <x v="400"/>
    <s v="43"/>
    <s v="3"/>
    <s v="5"/>
    <s v="43В4910"/>
    <s v="ЛЮДМИЛА ВАСИЛЬЕВНА"/>
    <s v="8 (916) 313-23-56"/>
    <m/>
    <s v="Оператор КЦ  (Оператор ЕДЦ)"/>
    <s v="телефон"/>
    <m/>
    <s v="24.02.2018 с 08:00 по 20:00"/>
    <s v="бесплатная"/>
    <m/>
    <m/>
    <m/>
    <s v="Лагунов Константин"/>
    <s v="Мастерский участок № 4 (Пресненский)"/>
    <s v="24.02.2018 18:43"/>
    <s v="Заявка выполнена: течь радиатора между секциями течь незначительное требуется замена радиатора краны на радиатор перекрыты"/>
    <m/>
    <m/>
    <m/>
    <m/>
    <m/>
    <m/>
    <m/>
    <m/>
    <m/>
    <m/>
    <m/>
    <m/>
    <x v="366"/>
    <d v="1899-12-30T01:39:00"/>
  </r>
  <r>
    <s v="09-036-006142/18М"/>
    <s v="ЦАО"/>
    <x v="7"/>
    <s v="ОДС № 3"/>
    <x v="11"/>
    <x v="41"/>
    <d v="1899-12-30T17:02:00"/>
    <s v="Закрыта"/>
    <s v="Обычная"/>
    <s v="Отопление"/>
    <s v="Полностью не отапливается квартира - стояки и батареи холодные."/>
    <x v="6"/>
    <x v="401"/>
    <s v="83"/>
    <s v="3"/>
    <s v="4"/>
    <s v="83"/>
    <m/>
    <s v="8 (495) 959-20-59"/>
    <m/>
    <s v="Оператор КЦ  (Оператор ЕДЦ)"/>
    <s v="телефон"/>
    <m/>
    <s v="24.02.2018 с 08:00 по 20:00"/>
    <s v="бесплатная"/>
    <m/>
    <m/>
    <m/>
    <s v="Сусалев Александр Юрьевич"/>
    <s v="Мастерский участок № 2, 3 (Замоскворечье)"/>
    <s v="24.02.2018 18:24"/>
    <s v="Заявка выполнена: Наладочные работы на стояках ЦО.  ЦО в норме"/>
    <m/>
    <m/>
    <m/>
    <m/>
    <m/>
    <m/>
    <m/>
    <m/>
    <m/>
    <m/>
    <m/>
    <m/>
    <x v="367"/>
    <d v="1899-12-30T01:22:00"/>
  </r>
  <r>
    <s v="09-036-006140/18М"/>
    <s v="ЦАО"/>
    <x v="7"/>
    <s v="ОДС № 2"/>
    <x v="11"/>
    <x v="41"/>
    <d v="1899-12-30T16:50:00"/>
    <s v="Закрыта"/>
    <s v="Обычная"/>
    <s v="Отопление"/>
    <s v="В одной комнате"/>
    <x v="1"/>
    <x v="402"/>
    <s v="127"/>
    <s v="5"/>
    <s v="9"/>
    <s v="127"/>
    <s v="Надежда Петровна"/>
    <s v="8 (495) 953-21-19"/>
    <m/>
    <s v="Оператор КЦ  (Оператор ЕДЦ)"/>
    <s v="телефон"/>
    <m/>
    <s v="24.02.2018 с 08:00 по 20:00"/>
    <s v="бесплатная"/>
    <m/>
    <m/>
    <m/>
    <s v="Галко Вадим Петрович"/>
    <s v="Мастерский участок № 2, 3 (Замоскворечье)"/>
    <s v="24.02.2018 18:07"/>
    <s v="Заявка выполнена: Перепущен стояк."/>
    <m/>
    <m/>
    <m/>
    <m/>
    <m/>
    <m/>
    <m/>
    <m/>
    <m/>
    <m/>
    <m/>
    <m/>
    <x v="368"/>
    <d v="1899-12-30T01:17:00"/>
  </r>
  <r>
    <s v="09-100-016932/18М"/>
    <s v="ЦАО"/>
    <x v="2"/>
    <s v="ОДС № 12"/>
    <x v="2"/>
    <x v="41"/>
    <d v="1899-12-30T16:48:00"/>
    <s v="Закрыта"/>
    <s v="Обычная"/>
    <s v="Отопление"/>
    <s v="со слов жителя температура в квартире выше нормы"/>
    <x v="6"/>
    <x v="403"/>
    <s v="51"/>
    <s v="1"/>
    <s v="8"/>
    <s v="неизвестен"/>
    <s v="евгшений"/>
    <s v="8 (929) 969-36-37"/>
    <m/>
    <s v="Оператор КЦ  (Оператор ЕДЦ)"/>
    <s v="телефон"/>
    <m/>
    <s v="24.02.2018 с 08:00 по 20:00"/>
    <s v="бесплатная"/>
    <m/>
    <m/>
    <m/>
    <s v="Зарипов Ильяс"/>
    <s v="Мастерский участок № 7 (Пресненский)"/>
    <s v="24.02.2018 18:32"/>
    <s v="Заявка выполнена: Температура соответствует параметрам."/>
    <m/>
    <m/>
    <m/>
    <m/>
    <m/>
    <m/>
    <m/>
    <m/>
    <m/>
    <m/>
    <m/>
    <m/>
    <x v="369"/>
    <d v="1899-12-30T01:44:00"/>
  </r>
  <r>
    <s v="09-100-016931/18М"/>
    <s v="ЦАО"/>
    <x v="2"/>
    <s v="ОДС № 8"/>
    <x v="2"/>
    <x v="41"/>
    <d v="1899-12-30T16:46:00"/>
    <s v="Закрыта"/>
    <s v="Обычная"/>
    <s v="Отопление"/>
    <s v="ДС: заявка создана по требованию жильца . житель предупрежден что нужно обращаться в жилищную инспекцию округа.сильно раскалены батареи."/>
    <x v="2"/>
    <x v="404"/>
    <s v="319"/>
    <s v="7"/>
    <s v="7"/>
    <s v="319"/>
    <m/>
    <s v="8 (499) 252-47-26"/>
    <m/>
    <s v="Оператор КЦ  (Оператор ЕДЦ)"/>
    <s v="телефон"/>
    <m/>
    <s v="24.02.2018 с 08:00 по 20:00"/>
    <s v="бесплатная"/>
    <m/>
    <m/>
    <m/>
    <s v="ПАО &quot;МОЭК&quot;"/>
    <s v="Мастерский участок № 2 (Пресненский)"/>
    <s v="24.02.2018 20:34"/>
    <s v="Заявка выполнена: параметры 76-58 , давления 6,5-6,0"/>
    <m/>
    <m/>
    <m/>
    <m/>
    <m/>
    <m/>
    <m/>
    <m/>
    <m/>
    <m/>
    <m/>
    <m/>
    <x v="370"/>
    <d v="1899-12-30T03:48:00"/>
  </r>
  <r>
    <s v="09-072-007515/18М"/>
    <s v="ЦАО"/>
    <x v="5"/>
    <s v="ОДС № 2"/>
    <x v="6"/>
    <x v="41"/>
    <d v="1899-12-30T16:36:00"/>
    <s v="Отклонена"/>
    <s v="Обычная"/>
    <s v="Отопление"/>
    <s v="нет отопления во всей квартире"/>
    <x v="6"/>
    <x v="405"/>
    <s v="1"/>
    <m/>
    <m/>
    <s v="1"/>
    <m/>
    <s v="8 (903) 776-40-40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16:37"/>
    <s v="Множественное обращение по данной проблеме/дефекту"/>
    <s v="Муслимов Нестан Муслимович"/>
    <m/>
    <m/>
    <m/>
    <m/>
    <m/>
    <m/>
    <x v="11"/>
    <m/>
  </r>
  <r>
    <s v="09-119-015138/18М"/>
    <s v="ЦАО"/>
    <x v="0"/>
    <s v="ОДС № 8"/>
    <x v="0"/>
    <x v="41"/>
    <d v="1899-12-30T16:06:00"/>
    <s v="Закрыта"/>
    <s v="Обычная"/>
    <s v="Отопление"/>
    <s v="шум батареи и звук такой как будто сливают воду , шумит прилично . Просьба разобраться"/>
    <x v="0"/>
    <x v="406"/>
    <s v="16"/>
    <s v="1"/>
    <m/>
    <s v="16"/>
    <s v="Дмитрий"/>
    <s v="8 (985) 906-16-15"/>
    <m/>
    <s v="Оператор КЦ  (Оператор ЕДЦ)"/>
    <s v="телефон"/>
    <m/>
    <s v="24.02.2018 с 08:00 по 20:00"/>
    <s v="бесплатная"/>
    <m/>
    <m/>
    <m/>
    <s v="Эркинов Дониёр Хасанбой"/>
    <s v="Мастерский участок № 8 (Таганский)"/>
    <s v="24.02.2018 17:48"/>
    <s v="Заявка выполнена: открыл кран на батареи кв № 8 шум гула нет"/>
    <m/>
    <m/>
    <m/>
    <m/>
    <m/>
    <m/>
    <m/>
    <m/>
    <m/>
    <m/>
    <m/>
    <m/>
    <x v="371"/>
    <d v="1899-12-30T01:42:00"/>
  </r>
  <r>
    <s v="09-119-015133/18М"/>
    <s v="ЦАО"/>
    <x v="0"/>
    <s v="ОДС № 10"/>
    <x v="0"/>
    <x v="41"/>
    <d v="1899-12-30T15:23:00"/>
    <s v="Закрыта"/>
    <s v="Обычная"/>
    <s v="Отопление"/>
    <s v="В подъезде между 1 и 2 этажом."/>
    <x v="3"/>
    <x v="407"/>
    <s v="133"/>
    <s v="5"/>
    <s v="3"/>
    <s v="133"/>
    <s v="Николай Иванович"/>
    <s v="8 (495) 670-53-80"/>
    <m/>
    <s v="Оператор КЦ  (Оператор ЕДЦ)"/>
    <s v="телефон"/>
    <m/>
    <s v="24.02.2018 с 08:00 по 20:00"/>
    <s v="бесплатная"/>
    <m/>
    <m/>
    <m/>
    <s v="Анищенко Павел"/>
    <s v="Мастерский участок № 10 (Таганский)"/>
    <s v="24.02.2018 16:10"/>
    <s v="Заявка выполнена: заявка передана ООО &quot;Унистрой&quot; тел:8-926-861-17-16"/>
    <m/>
    <m/>
    <m/>
    <m/>
    <m/>
    <m/>
    <m/>
    <m/>
    <m/>
    <m/>
    <m/>
    <m/>
    <x v="372"/>
    <d v="1899-12-30T00:47:00"/>
  </r>
  <r>
    <s v="09-007-015002/18М"/>
    <s v="ЦАО"/>
    <x v="4"/>
    <s v="ОДС №1"/>
    <x v="16"/>
    <x v="41"/>
    <d v="1899-12-30T14:58:00"/>
    <s v="Закрыта"/>
    <s v="Обычная"/>
    <s v="Отопление"/>
    <s v="на кухне ,в коридоре и в ванной ,еле теплые вверху,а внизу холодные батареи"/>
    <x v="1"/>
    <x v="408"/>
    <s v="8"/>
    <s v="2"/>
    <s v="2"/>
    <s v="неизвестен"/>
    <s v="Дина Михайловна"/>
    <s v="8 (495) 623-03-78"/>
    <m/>
    <s v="Оператор КЦ  (Оператор ЕДЦ)"/>
    <s v="телефон"/>
    <m/>
    <s v="24.02.2018 с 08:00 по 20:00"/>
    <s v="бесплатная"/>
    <m/>
    <m/>
    <m/>
    <s v="Масюткин А.И"/>
    <s v="Мастерский участок № 1 (Басманный)"/>
    <s v="25.02.2018 08:08"/>
    <s v="Заявка выполнена: Со слов слесаря ГБУ Жилищник подняли давление, радиаторы в квартире №8 прогрелись.Проверено у заявителя."/>
    <m/>
    <m/>
    <m/>
    <m/>
    <m/>
    <m/>
    <m/>
    <m/>
    <m/>
    <m/>
    <m/>
    <m/>
    <x v="373"/>
    <d v="1899-12-30T17:10:00"/>
  </r>
  <r>
    <s v="09-131-012308/18М"/>
    <s v="ЦАО"/>
    <x v="3"/>
    <s v="ОДС № 8"/>
    <x v="30"/>
    <x v="41"/>
    <d v="1899-12-30T13:19:00"/>
    <s v="Закрыта"/>
    <s v="Обычная"/>
    <s v="Отопление"/>
    <m/>
    <x v="6"/>
    <x v="409"/>
    <s v="83"/>
    <s v="3"/>
    <s v="8"/>
    <m/>
    <s v="Татьяна Петровна"/>
    <s v="8 (499) 242-17-61"/>
    <m/>
    <s v="Оператор КЦ  (Оператор ЕДЦ)"/>
    <s v="телефон"/>
    <m/>
    <s v="24.02.2018 с 08:00 по 20:00"/>
    <s v="бесплатная"/>
    <m/>
    <m/>
    <m/>
    <s v="ООО &quot;Мастер-Рем&quot;"/>
    <s v="Мастерский участок № 10 (Хамовники)"/>
    <s v="24.02.2018 14:54"/>
    <s v="Заявка выполнена: Отопление в норме."/>
    <m/>
    <m/>
    <m/>
    <m/>
    <m/>
    <m/>
    <m/>
    <m/>
    <m/>
    <m/>
    <m/>
    <m/>
    <x v="374"/>
    <d v="1899-12-30T01:35:00"/>
  </r>
  <r>
    <s v="09-100-016898/18М"/>
    <s v="ЦАО"/>
    <x v="2"/>
    <s v="ОДС № 3"/>
    <x v="2"/>
    <x v="41"/>
    <d v="1899-12-30T14:48:00"/>
    <s v="Закрыта"/>
    <s v="Обычная"/>
    <s v="Отопление"/>
    <s v="на кухне и в мал.комнате холодные батареи"/>
    <x v="1"/>
    <x v="410"/>
    <s v="122"/>
    <s v="3"/>
    <s v="7"/>
    <s v="неизвестен"/>
    <s v="Галина"/>
    <s v="8 (499) 252-43-08"/>
    <m/>
    <s v="Оператор КЦ  (Оператор ЕДЦ)"/>
    <s v="телефон"/>
    <m/>
    <s v="24.02.2018 с 08:00 по 20:00"/>
    <s v="бесплатная"/>
    <m/>
    <m/>
    <m/>
    <s v="Беляев Григорий"/>
    <s v="Мастерский участок № 3 (Пресненский)"/>
    <s v="25.02.2018 15:35"/>
    <s v="Заявка выполнена: стояк ЦО прогнал"/>
    <m/>
    <m/>
    <m/>
    <m/>
    <m/>
    <m/>
    <m/>
    <m/>
    <m/>
    <m/>
    <m/>
    <m/>
    <x v="375"/>
    <d v="1899-12-31T00:47:00"/>
  </r>
  <r>
    <s v="09-119-015125/18М"/>
    <s v="ЦАО"/>
    <x v="0"/>
    <s v="ОДС № 5/1"/>
    <x v="0"/>
    <x v="41"/>
    <d v="1899-12-30T14:39:00"/>
    <s v="Закрыта"/>
    <s v="Обычная"/>
    <s v="Отопление"/>
    <s v="Капает интенсивно."/>
    <x v="3"/>
    <x v="411"/>
    <s v="101"/>
    <s v="4"/>
    <s v="4"/>
    <s v="101"/>
    <s v="Анна"/>
    <s v="8 (495) 678-04-39"/>
    <m/>
    <s v="Оператор КЦ  (Оператор ЕДЦ)"/>
    <s v="телефон"/>
    <m/>
    <s v="24.02.2018 с 08:00 по 20:00"/>
    <s v="бесплатная"/>
    <m/>
    <m/>
    <m/>
    <s v="Фролов Евгений Викторович"/>
    <s v="Мастерский участок № 5 (Таганский)"/>
    <s v="24.02.2018 15:23"/>
    <s v="Заявка выполнена: подтянул сальник входного вентиля на батарее течь устранили"/>
    <m/>
    <m/>
    <m/>
    <m/>
    <m/>
    <m/>
    <m/>
    <m/>
    <m/>
    <m/>
    <m/>
    <m/>
    <x v="376"/>
    <d v="1899-12-30T00:44:00"/>
  </r>
  <r>
    <s v="09-007-014958/18М"/>
    <s v="ЦАО"/>
    <x v="4"/>
    <s v="ОДС №10"/>
    <x v="4"/>
    <x v="41"/>
    <d v="1899-12-30T12:34:00"/>
    <s v="Закрыта"/>
    <s v="Обычная"/>
    <s v="Отопление"/>
    <s v="в  квартире начинают остывать батареи, почти  холодные"/>
    <x v="1"/>
    <x v="412"/>
    <s v="18"/>
    <s v="2"/>
    <s v="3"/>
    <s v="18"/>
    <s v="Татьяна"/>
    <s v="8 (499) 266-52-90"/>
    <m/>
    <s v="Оператор КЦ  (Оператор ЕДЦ)"/>
    <s v="телефон"/>
    <m/>
    <s v="24.02.2018 с 08:00 по 20:00"/>
    <s v="бесплатная"/>
    <m/>
    <m/>
    <m/>
    <s v="ООО УК &quot;Дом-Мастер&quot;"/>
    <s v="Мастерский участок № 1,2 (Басманный)"/>
    <s v="24.02.2018 16:30"/>
    <s v="Заявка выполнена: прозведен переспуск систенмы.ц/о дано.сл.Хасенов."/>
    <m/>
    <m/>
    <m/>
    <m/>
    <m/>
    <m/>
    <m/>
    <m/>
    <m/>
    <m/>
    <m/>
    <m/>
    <x v="377"/>
    <d v="1899-12-30T03:56:00"/>
  </r>
  <r>
    <s v="09-100-016890/18М"/>
    <s v="ЦАО"/>
    <x v="2"/>
    <s v="ОДС № 8"/>
    <x v="2"/>
    <x v="41"/>
    <d v="1899-12-30T14:16:00"/>
    <s v="Закрыта"/>
    <s v="Обычная"/>
    <s v="Отопление"/>
    <s v="батареи тёплые, просят замер температуры и устранение неисправности, что бы батареи нагрелись"/>
    <x v="1"/>
    <x v="413"/>
    <s v="6"/>
    <s v="1"/>
    <s v="3"/>
    <s v="6к2726"/>
    <s v="Владимир"/>
    <s v="8 (965) 227-93-73"/>
    <m/>
    <s v="Оператор КЦ  (Оператор ЕДЦ)"/>
    <s v="телефон"/>
    <m/>
    <s v="24.02.2018 с 08:00 по 20:00"/>
    <s v="бесплатная"/>
    <m/>
    <m/>
    <m/>
    <s v="Азиратали Уулу Жоробек"/>
    <s v="Мастерский участок № 2 (Пресненский)"/>
    <s v="24.02.2018 14:50"/>
    <s v="Заявка выполнена: Отопление в норме"/>
    <m/>
    <m/>
    <m/>
    <m/>
    <m/>
    <m/>
    <m/>
    <m/>
    <m/>
    <m/>
    <m/>
    <m/>
    <x v="378"/>
    <d v="1899-12-30T00:34:00"/>
  </r>
  <r>
    <s v="09-144-002734/18М"/>
    <s v="ЦАО"/>
    <x v="9"/>
    <s v="ОДС №4"/>
    <x v="15"/>
    <x v="41"/>
    <d v="1899-12-30T13:45:00"/>
    <s v="Закрыта"/>
    <s v="Обычная"/>
    <s v="Отопление"/>
    <s v="подтекает батарея"/>
    <x v="3"/>
    <x v="414"/>
    <s v="71"/>
    <s v="1"/>
    <s v="9"/>
    <s v="71"/>
    <s v="Антонина Николаевна"/>
    <s v="8 (499) 236-01-24"/>
    <s v="8 (916) 213-09-96"/>
    <s v="Оператор КЦ  (Оператор ЕДЦ)"/>
    <s v="телефон"/>
    <m/>
    <s v="24.02.2018 с 08:00 по 20:00"/>
    <s v="бесплатная"/>
    <m/>
    <m/>
    <m/>
    <s v="Самедов Мамед"/>
    <s v="Мастерский участок № 2 (Якиманка)"/>
    <s v="24.02.2018 16:43"/>
    <s v="Заявка выполнена: Закрыл кран маевского к радиатору.Течь устранена."/>
    <m/>
    <m/>
    <m/>
    <m/>
    <m/>
    <m/>
    <m/>
    <m/>
    <m/>
    <m/>
    <m/>
    <m/>
    <x v="379"/>
    <d v="1899-12-30T02:58:00"/>
  </r>
  <r>
    <s v="09-007-014975/18М"/>
    <s v="ЦАО"/>
    <x v="4"/>
    <s v="ОДС №8"/>
    <x v="16"/>
    <x v="41"/>
    <d v="1899-12-30T13:26:00"/>
    <s v="Закрыта"/>
    <s v="Обычная"/>
    <s v="Отопление"/>
    <s v="в  3  подъезде  : бройлерная от куда  слышится сильный  шум."/>
    <x v="0"/>
    <x v="415"/>
    <s v="104"/>
    <s v="6"/>
    <s v="5"/>
    <s v="104#357"/>
    <s v="Юля"/>
    <s v="8 (903) 761-84-33"/>
    <m/>
    <s v="Оператор КЦ  (Оператор ЕДЦ)"/>
    <s v="телефон"/>
    <m/>
    <s v="24.02.2018 с 08:00 по 20:00"/>
    <s v="бесплатная"/>
    <m/>
    <m/>
    <m/>
    <s v="Турдубаев Эркен"/>
    <s v="Мастерский участок № 2 (Басманный)"/>
    <s v="24.02.2018 14:17"/>
    <s v="Заявка выполнена: Был открыт кран х.в.с. на стояке в ЦТП. кран закрыт шум в квартире прекратился."/>
    <m/>
    <m/>
    <m/>
    <m/>
    <m/>
    <m/>
    <m/>
    <m/>
    <m/>
    <m/>
    <m/>
    <m/>
    <x v="380"/>
    <d v="1899-12-30T00:51:00"/>
  </r>
  <r>
    <s v="09-131-012290/18М"/>
    <s v="ЦАО"/>
    <x v="3"/>
    <s v="ОДС № 3"/>
    <x v="14"/>
    <x v="41"/>
    <d v="1899-12-30T11:37:00"/>
    <s v="Закрыта"/>
    <s v="Обычная"/>
    <s v="Отопление"/>
    <m/>
    <x v="6"/>
    <x v="416"/>
    <s v="81"/>
    <s v="1"/>
    <s v="11"/>
    <s v="255"/>
    <s v="александр"/>
    <s v="8 (499) 241-62-93"/>
    <s v="8 (903) 742-87-67"/>
    <s v="Оператор КЦ  (Оператор ЕДЦ)"/>
    <s v="телефон"/>
    <m/>
    <s v="24.02.2018 с 08:00 по 20:00"/>
    <s v="бесплатная"/>
    <m/>
    <m/>
    <m/>
    <s v="ООО &quot;Жилстандарт&quot;"/>
    <s v="Мастерский участок № 3 (Хамовники)"/>
    <s v="24.02.2018 14:19"/>
    <s v="Заявка выполнена: Перезапуск системы ц.о.Тепло дано."/>
    <m/>
    <m/>
    <m/>
    <m/>
    <m/>
    <m/>
    <m/>
    <m/>
    <m/>
    <m/>
    <m/>
    <m/>
    <x v="381"/>
    <d v="1899-12-30T02:42:00"/>
  </r>
  <r>
    <s v="09-072-007467/18М"/>
    <s v="ЦАО"/>
    <x v="5"/>
    <s v="ОДС № 6"/>
    <x v="5"/>
    <x v="41"/>
    <d v="1899-12-30T11:12:00"/>
    <s v="Отменена"/>
    <s v="Аварийная ситуация"/>
    <s v="Отопление"/>
    <s v="вход с улицы"/>
    <x v="5"/>
    <x v="417"/>
    <m/>
    <m/>
    <s v="1"/>
    <m/>
    <s v="Лариса Евгеньевна"/>
    <s v="8 (905) 582-48-31"/>
    <m/>
    <s v="Оператор КЦ  (Оператор ЕДЦ)"/>
    <s v="телефон"/>
    <m/>
    <s v="24.02.2018 с 08:00 по 20:00"/>
    <s v="бесплатная / платная"/>
    <m/>
    <m/>
    <m/>
    <s v="ЗАО РСФ &quot;Ремстройсервис&quot;"/>
    <s v="Мастерский участок № 3 (Мещанский)"/>
    <m/>
    <m/>
    <s v="24.02.2018 18:17"/>
    <s v="Заявитель устранил проблему самостоятельно"/>
    <s v="Вострикова Нина Витальевна"/>
    <m/>
    <m/>
    <m/>
    <m/>
    <m/>
    <m/>
    <m/>
    <m/>
    <m/>
    <x v="382"/>
    <s v=""/>
  </r>
  <r>
    <s v="09-100-016851/18М"/>
    <s v="ЦАО"/>
    <x v="2"/>
    <s v="ОДС № 10"/>
    <x v="2"/>
    <x v="41"/>
    <d v="1899-12-30T12:10:00"/>
    <s v="Закрыта"/>
    <s v="Обычная"/>
    <s v="Отопление"/>
    <m/>
    <x v="9"/>
    <x v="418"/>
    <s v="26"/>
    <s v="2"/>
    <m/>
    <s v="26к2234"/>
    <m/>
    <s v="8 (926) 499-98-40"/>
    <s v="8 (495) 605-71-33"/>
    <s v="Оператор КЦ  (Оператор ЕДЦ)"/>
    <s v="телефон"/>
    <m/>
    <s v="24.02.2018 с 08:00 по 20:00"/>
    <s v="бесплатная"/>
    <m/>
    <m/>
    <m/>
    <s v="Голубев Владимир Алексеевич"/>
    <s v="Мастерский участок № 8 (Пресненский)"/>
    <s v="24.02.2018 14:51"/>
    <s v="Заявка выполнена: перемотка контрогайки течь устранена цо в норме"/>
    <m/>
    <m/>
    <m/>
    <m/>
    <m/>
    <m/>
    <m/>
    <m/>
    <m/>
    <m/>
    <m/>
    <m/>
    <x v="383"/>
    <d v="1899-12-30T02:41:00"/>
  </r>
  <r>
    <s v="09-119-015091/18М"/>
    <s v="ЦАО"/>
    <x v="0"/>
    <s v="ОДС № 10"/>
    <x v="0"/>
    <x v="41"/>
    <d v="1899-12-30T12:09:00"/>
    <s v="Закрыта"/>
    <s v="Обычная"/>
    <s v="Отопление"/>
    <m/>
    <x v="3"/>
    <x v="419"/>
    <s v="67"/>
    <s v="1"/>
    <s v="9"/>
    <s v="67"/>
    <s v="Татьяна"/>
    <s v="8 (915) 180-78-28"/>
    <m/>
    <s v="Оператор КЦ  (Оператор ЕДЦ)"/>
    <s v="телефон"/>
    <m/>
    <s v="24.02.2018 с 08:00 по 20:00"/>
    <s v="бесплатная"/>
    <m/>
    <m/>
    <m/>
    <s v="Анищенко Павел"/>
    <s v="Мастерский участок № 10 (Таганский)"/>
    <s v="24.02.2018 13:37"/>
    <s v="Заявка выполнена: подтянул резьбовое на батареи ц/о,течь устранил"/>
    <m/>
    <m/>
    <m/>
    <m/>
    <m/>
    <m/>
    <m/>
    <m/>
    <m/>
    <m/>
    <m/>
    <m/>
    <x v="384"/>
    <d v="1899-12-30T01:28:00"/>
  </r>
  <r>
    <s v="09-052-005762/18М"/>
    <s v="ЦАО"/>
    <x v="8"/>
    <s v="ОДС № 8"/>
    <x v="13"/>
    <x v="41"/>
    <d v="1899-12-30T12:05:00"/>
    <s v="Закрыта"/>
    <s v="Обычная"/>
    <s v="Отопление"/>
    <m/>
    <x v="9"/>
    <x v="420"/>
    <s v="40"/>
    <s v="2"/>
    <s v="5"/>
    <s v="40"/>
    <s v="Светлана Николаевна"/>
    <s v="8 (916) 806-15-54"/>
    <m/>
    <s v="Оператор КЦ  (Оператор ЕДЦ)"/>
    <s v="телефон"/>
    <m/>
    <s v="24.02.2018 с 08:00 по 20:00"/>
    <s v="бесплатная"/>
    <m/>
    <m/>
    <m/>
    <s v="Марченко Владимир Алексеевич"/>
    <s v="Мастерский участок № 5 (Красносельский)"/>
    <s v="24.02.2018 13:08"/>
    <s v="Заявка выполнена: произведена подтяжки контргайки на подводке к радиатору ЦО.Течь устранена."/>
    <m/>
    <m/>
    <m/>
    <m/>
    <m/>
    <m/>
    <m/>
    <m/>
    <m/>
    <m/>
    <m/>
    <m/>
    <x v="385"/>
    <d v="1899-12-30T01:03:00"/>
  </r>
  <r>
    <s v="09-120-012528/18М"/>
    <s v="ЦАО"/>
    <x v="6"/>
    <s v="ОДС 10"/>
    <x v="7"/>
    <x v="41"/>
    <d v="1899-12-30T12:03:00"/>
    <s v="Отклонена"/>
    <s v="Обычная"/>
    <s v="Отопление"/>
    <m/>
    <x v="9"/>
    <x v="421"/>
    <s v="123"/>
    <s v="4"/>
    <s v="4"/>
    <s v="123"/>
    <s v="Галина Васильевна"/>
    <s v="8 (499) 251-47-30"/>
    <m/>
    <s v="Оператор КЦ  (Оператор ЕДЦ)"/>
    <s v="телефон"/>
    <m/>
    <s v="24.02.2018 с 08:00 по 20:00"/>
    <s v="бесплатная / платная"/>
    <m/>
    <m/>
    <m/>
    <s v="Кривошеев Анатолий Михайлович"/>
    <s v="Мастерский участок 10 (Тверской)"/>
    <m/>
    <m/>
    <m/>
    <m/>
    <m/>
    <s v="25.02.2018 22:37"/>
    <s v="По данному типу работ услуги не оказываются"/>
    <s v="Кошелева Ольга Петровна"/>
    <m/>
    <m/>
    <m/>
    <m/>
    <m/>
    <m/>
    <x v="386"/>
    <s v=""/>
  </r>
  <r>
    <s v="09-144-002731/18М"/>
    <s v="ЦАО"/>
    <x v="9"/>
    <s v="ОДС № 3"/>
    <x v="15"/>
    <x v="41"/>
    <d v="1899-12-30T11:44:00"/>
    <s v="Закрыта"/>
    <s v="Обычная"/>
    <s v="Отопление"/>
    <m/>
    <x v="1"/>
    <x v="422"/>
    <s v="31"/>
    <s v="4"/>
    <s v="2"/>
    <s v="31#495"/>
    <s v="Виктор Анатольевич"/>
    <s v="8 (499) 238-64-78"/>
    <m/>
    <s v="Оператор КЦ  (Оператор ЕДЦ)"/>
    <s v="телефон"/>
    <m/>
    <s v="24.02.2018 с 08:00 по 20:00"/>
    <s v="бесплатная"/>
    <m/>
    <m/>
    <m/>
    <s v="Юрманов Сергей Александрович"/>
    <s v="Мастерский участок № 1 (Якиманка)"/>
    <s v="24.02.2018 14:54"/>
    <s v="Заявка выполнена: спустил воздух на чердаке,ЦО прогрелось"/>
    <m/>
    <m/>
    <m/>
    <m/>
    <m/>
    <m/>
    <m/>
    <m/>
    <m/>
    <m/>
    <m/>
    <m/>
    <x v="387"/>
    <d v="1899-12-30T03:10:00"/>
  </r>
  <r>
    <s v="09-131-012286/18М"/>
    <s v="ЦАО"/>
    <x v="3"/>
    <s v="ОДС № 11"/>
    <x v="3"/>
    <x v="41"/>
    <d v="1899-12-30T11:21:00"/>
    <s v="Закрыта"/>
    <s v="Аварийная ситуация"/>
    <s v="Отопление"/>
    <s v="Кран потек сильно,"/>
    <x v="5"/>
    <x v="423"/>
    <s v="29"/>
    <s v="3"/>
    <s v="5"/>
    <s v="255k1155"/>
    <s v="Сергей"/>
    <s v="8 (967) 125-15-70"/>
    <m/>
    <s v="Оператор КЦ  (Оператор ЕДЦ)"/>
    <s v="телефон"/>
    <m/>
    <s v="24.02.2018 с 08:00 по 20:00"/>
    <s v="бесплатная"/>
    <m/>
    <m/>
    <m/>
    <s v="Халафов Т.А.О."/>
    <s v="Мастерский участок № 1 (Хамовники)"/>
    <s v="24.02.2018 12:31"/>
    <s v="Заявка выполнена: подтянут сальник на кран ц.о,течь устранена."/>
    <m/>
    <m/>
    <m/>
    <m/>
    <m/>
    <m/>
    <m/>
    <m/>
    <m/>
    <m/>
    <m/>
    <m/>
    <x v="388"/>
    <d v="1899-12-30T01:10:00"/>
  </r>
  <r>
    <s v="09-119-015068/18М"/>
    <s v="ЦАО"/>
    <x v="0"/>
    <s v="ОДС № 10"/>
    <x v="0"/>
    <x v="41"/>
    <d v="1899-12-30T10:59:00"/>
    <s v="Закрыта"/>
    <s v="Обычная"/>
    <s v="Отопление"/>
    <s v="в маленькой угловой комнате"/>
    <x v="6"/>
    <x v="424"/>
    <s v="107"/>
    <s v="3"/>
    <s v="3"/>
    <s v="107"/>
    <m/>
    <s v="8 (916) 567-51-98"/>
    <m/>
    <s v="Оператор КЦ  (Оператор ЕДЦ)"/>
    <s v="телефон"/>
    <m/>
    <s v="24.02.2018 с 08:00 по 20:00"/>
    <s v="бесплатная"/>
    <m/>
    <m/>
    <m/>
    <s v="Анищенко Павел"/>
    <s v="Мастерский участок № 10 (Таганский)"/>
    <s v="24.02.2018 16:07"/>
    <s v="Заявка выполнена: развоздушен  стояк ц/о."/>
    <m/>
    <m/>
    <m/>
    <m/>
    <m/>
    <m/>
    <m/>
    <m/>
    <m/>
    <m/>
    <m/>
    <m/>
    <x v="389"/>
    <d v="1899-12-30T05:08:00"/>
  </r>
  <r>
    <s v="09-072-007447/18М"/>
    <s v="ЦАО"/>
    <x v="5"/>
    <s v="ОДС № 2"/>
    <x v="9"/>
    <x v="41"/>
    <d v="1899-12-30T09:54:00"/>
    <s v="Отклонена"/>
    <s v="Обычная"/>
    <s v="Отопление"/>
    <s v="во всей квартире"/>
    <x v="1"/>
    <x v="425"/>
    <s v="8"/>
    <s v="1"/>
    <s v="1"/>
    <s v="8в9935"/>
    <s v="Валентина"/>
    <s v="8 (915) 111-23-53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10:00"/>
    <s v="Множественное обращение по данной проблеме/дефекту"/>
    <s v="Муслимов Нестан Муслимович"/>
    <m/>
    <m/>
    <m/>
    <m/>
    <m/>
    <m/>
    <x v="390"/>
    <s v=""/>
  </r>
  <r>
    <s v="09-072-007460/18М"/>
    <s v="ЦАО"/>
    <x v="5"/>
    <s v="ОДС № 2"/>
    <x v="6"/>
    <x v="41"/>
    <d v="1899-12-30T10:46:00"/>
    <s v="Отклонена"/>
    <s v="Обычная"/>
    <s v="Отопление"/>
    <s v="по всей квартире кроме ванны батареи чуть теплые"/>
    <x v="1"/>
    <x v="426"/>
    <s v="7"/>
    <s v="1"/>
    <s v="3"/>
    <s v="7"/>
    <s v="Ксения"/>
    <s v="8 (925) 174-61-11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10:48"/>
    <s v="Множественное обращение по данной проблеме/дефекту"/>
    <s v="Муслимов Нестан Муслимович"/>
    <m/>
    <m/>
    <m/>
    <m/>
    <m/>
    <m/>
    <x v="11"/>
    <m/>
  </r>
  <r>
    <s v="09-036-006108/18М"/>
    <s v="ЦАО"/>
    <x v="7"/>
    <s v="ОДС № 7"/>
    <x v="33"/>
    <x v="41"/>
    <d v="1899-12-30T09:22:00"/>
    <s v="Отклонена"/>
    <s v="Обычная"/>
    <s v="Отопление"/>
    <s v="во всей квартире холодные стояки и батареи"/>
    <x v="6"/>
    <x v="427"/>
    <s v="133"/>
    <s v="3"/>
    <s v="6"/>
    <s v="133"/>
    <s v="Юлиан"/>
    <s v="8 (963) 711-79-23"/>
    <m/>
    <s v="Оператор КЦ  (Оператор ЕДЦ)"/>
    <s v="телефон"/>
    <m/>
    <s v="24.02.2018 с 08:00 по 20:00"/>
    <s v="бесплатная"/>
    <m/>
    <m/>
    <m/>
    <m/>
    <s v="Мастерский участок № 1, 7, 8 (Замоскворечье)"/>
    <m/>
    <m/>
    <m/>
    <m/>
    <m/>
    <s v="24.02.2018 09:53"/>
    <s v="Множественное обращение по данной проблеме/дефекту"/>
    <s v="Луриньш Илона Зигфридовна"/>
    <m/>
    <m/>
    <m/>
    <m/>
    <m/>
    <m/>
    <x v="391"/>
    <s v=""/>
  </r>
  <r>
    <s v="09-119-015057/18М"/>
    <s v="ЦАО"/>
    <x v="0"/>
    <s v="ОДС № 6"/>
    <x v="0"/>
    <x v="41"/>
    <d v="1899-12-30T10:42:00"/>
    <s v="Отклонена"/>
    <s v="Обычная"/>
    <s v="Отопление"/>
    <s v="установить батарею в комнате,23.02. был прорыв батареи, АС ее демонтировали."/>
    <x v="4"/>
    <x v="428"/>
    <s v="70"/>
    <s v="1"/>
    <s v="3"/>
    <s v="70"/>
    <s v="Светлана"/>
    <s v="8 (910) 431-33-60"/>
    <m/>
    <s v="Оператор КЦ  (Оператор ЕДЦ)"/>
    <s v="телефон"/>
    <s v="времени выполнения работ"/>
    <s v="24.02.2018 с 08:00 по 20:00"/>
    <s v="платная"/>
    <m/>
    <m/>
    <m/>
    <s v="Хатамов Исмоил Рашидович"/>
    <s v="Мастерский участок № 6 (Таганский)"/>
    <m/>
    <m/>
    <m/>
    <m/>
    <m/>
    <s v="25.02.2018 11:03"/>
    <s v="Отсутствие материалов"/>
    <s v="Бабанская Елена Александровна"/>
    <m/>
    <m/>
    <m/>
    <m/>
    <m/>
    <m/>
    <x v="392"/>
    <s v=""/>
  </r>
  <r>
    <s v="09-119-015053/18М"/>
    <s v="ЦАО"/>
    <x v="0"/>
    <s v="ОДС № 10"/>
    <x v="0"/>
    <x v="41"/>
    <d v="1899-12-30T10:38:00"/>
    <s v="Закрыта"/>
    <s v="Обычная"/>
    <s v="Отопление"/>
    <s v="Стояки чуть теплые."/>
    <x v="1"/>
    <x v="429"/>
    <s v="110"/>
    <s v="4"/>
    <s v="1"/>
    <s v="110"/>
    <s v="Николай Алексеевич"/>
    <s v="8 (495) 670-31-94"/>
    <m/>
    <s v="Оператор КЦ  (Оператор ЕДЦ)"/>
    <s v="телефон"/>
    <m/>
    <s v="24.02.2018 с 08:00 по 20:00"/>
    <s v="бесплатная"/>
    <m/>
    <m/>
    <m/>
    <s v="Анищенко Павел"/>
    <s v="Мастерский участок № 10 (Таганский)"/>
    <s v="25.02.2018 20:07"/>
    <s v="Заявка выполнена: развоздушен  стояк ц/о.батареи прогрелись"/>
    <m/>
    <m/>
    <m/>
    <m/>
    <m/>
    <m/>
    <m/>
    <m/>
    <m/>
    <m/>
    <m/>
    <m/>
    <x v="393"/>
    <d v="1899-12-31T09:29:00"/>
  </r>
  <r>
    <s v="09-072-007448/18М"/>
    <s v="ЦАО"/>
    <x v="5"/>
    <s v="ОДС № 2"/>
    <x v="6"/>
    <x v="41"/>
    <d v="1899-12-30T09:58:00"/>
    <s v="Отклонена"/>
    <s v="Обычная"/>
    <s v="Отопление"/>
    <m/>
    <x v="1"/>
    <x v="430"/>
    <s v="9"/>
    <s v="1"/>
    <m/>
    <s v="неизвестен"/>
    <s v="Флюра и Гояр"/>
    <s v="8 (926) 715-02-04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10:00"/>
    <s v="Множественное обращение по данной проблеме/дефекту"/>
    <s v="Муслимов Нестан Муслимович"/>
    <m/>
    <m/>
    <m/>
    <m/>
    <m/>
    <m/>
    <x v="11"/>
    <m/>
  </r>
  <r>
    <s v="09-120-012494/18М"/>
    <s v="ЦАО"/>
    <x v="6"/>
    <s v="ОДС 8"/>
    <x v="7"/>
    <x v="41"/>
    <d v="1899-12-30T08:55:00"/>
    <s v="Закрыта"/>
    <s v="Аварийная ситуация"/>
    <s v="Отопление"/>
    <s v="бьет струей из батареи на кухне"/>
    <x v="5"/>
    <x v="431"/>
    <s v="5"/>
    <s v="1"/>
    <s v="2"/>
    <s v="неизвестен"/>
    <s v="Иван"/>
    <s v="8 (916) 636-53-60"/>
    <m/>
    <s v="Оператор КЦ  (Оператор ЕДЦ)"/>
    <s v="телефон"/>
    <m/>
    <s v="24.02.2018 с 08:00 по 20:00"/>
    <s v="бесплатная"/>
    <m/>
    <m/>
    <m/>
    <s v="Камалян Хачик Мейтиханович"/>
    <s v="Мастерский участок 8 (Тверской)"/>
    <s v="24.02.2018 11:46"/>
    <s v="Заявка выполнена: Перемотка льна на футреке ."/>
    <m/>
    <m/>
    <m/>
    <m/>
    <m/>
    <m/>
    <m/>
    <m/>
    <m/>
    <m/>
    <m/>
    <m/>
    <x v="394"/>
    <d v="1899-12-30T02:51:00"/>
  </r>
  <r>
    <s v="09-004-003832/18М"/>
    <s v="ЦАО"/>
    <x v="1"/>
    <s v="ОДС № 1"/>
    <x v="1"/>
    <x v="41"/>
    <d v="1899-12-30T08:54:00"/>
    <s v="Закрыта"/>
    <s v="Обычная"/>
    <s v="Отопление"/>
    <s v="в ближайшей к лифту комнате"/>
    <x v="6"/>
    <x v="432"/>
    <s v="1"/>
    <s v="1"/>
    <s v="1"/>
    <s v="неизвестен"/>
    <s v="Николай Михалович"/>
    <s v="8 (905) 759-45-30"/>
    <m/>
    <s v="Оператор КЦ  (Оператор ЕДЦ)"/>
    <s v="телефон"/>
    <m/>
    <s v="24.02.2018 с 08:00 по 20:00"/>
    <s v="бесплатная"/>
    <m/>
    <m/>
    <m/>
    <s v="Каширин Николай"/>
    <s v="Мастерский участок № 1 (Арбат)"/>
    <s v="24.02.2018 13:55"/>
    <s v="Заявка выполнена: Со слов заявителя ЦО восстановлено."/>
    <m/>
    <m/>
    <m/>
    <m/>
    <m/>
    <m/>
    <m/>
    <m/>
    <m/>
    <m/>
    <m/>
    <m/>
    <x v="395"/>
    <d v="1899-12-30T05:01:00"/>
  </r>
  <r>
    <s v="09-007-014895/18М"/>
    <s v="ЦАО"/>
    <x v="4"/>
    <s v="ОДС №15"/>
    <x v="4"/>
    <x v="41"/>
    <d v="1899-12-30T07:02:00"/>
    <s v="Закрыта"/>
    <s v="Аварийная ситуация"/>
    <s v="Отопление"/>
    <m/>
    <x v="5"/>
    <x v="433"/>
    <s v="60"/>
    <s v="4"/>
    <s v="2"/>
    <s v="60"/>
    <s v="Виктор Николаевич"/>
    <s v="8 (965) 315-12-94"/>
    <m/>
    <s v="Оператор КЦ  (Оператор ЕДЦ)"/>
    <s v="телефон"/>
    <m/>
    <s v="24.02.2018 с 08:00 по 20:00"/>
    <s v="бесплатная"/>
    <m/>
    <m/>
    <m/>
    <s v="ООО УК &quot;Дом-Мастер&quot;"/>
    <s v="Мастерский участок № 2 (Басманный)"/>
    <s v="24.02.2018 09:45"/>
    <s v="Заявка выполнена: Перемотка сгона на батарее. Течь устранена."/>
    <m/>
    <m/>
    <m/>
    <m/>
    <m/>
    <m/>
    <m/>
    <m/>
    <m/>
    <m/>
    <m/>
    <m/>
    <x v="396"/>
    <d v="1899-12-30T02:43:00"/>
  </r>
  <r>
    <s v="09-072-007441/18М"/>
    <s v="ЦАО"/>
    <x v="5"/>
    <s v="ОДС № 2"/>
    <x v="6"/>
    <x v="41"/>
    <d v="1899-12-30T08:51:00"/>
    <s v="Отклонена"/>
    <s v="Обычная"/>
    <s v="Отопление"/>
    <s v="во всей квартире."/>
    <x v="6"/>
    <x v="434"/>
    <s v="54"/>
    <s v="1"/>
    <s v="3"/>
    <s v="54"/>
    <s v="Федор"/>
    <s v="8 (967) 285-16-00"/>
    <m/>
    <s v="Оператор КЦ  (Оператор ЕДЦ)"/>
    <s v="телефон"/>
    <m/>
    <s v="24.02.2018 с 08:00 по 20:00"/>
    <s v="бесплатная"/>
    <m/>
    <m/>
    <m/>
    <m/>
    <s v="Мастерский участок № 1 (Мещанский)"/>
    <m/>
    <m/>
    <m/>
    <m/>
    <m/>
    <s v="24.02.2018 08:55"/>
    <s v="Множественное обращение по данной проблеме/дефекту"/>
    <s v="Муслимов Нестан Муслимович"/>
    <m/>
    <m/>
    <m/>
    <m/>
    <m/>
    <m/>
    <x v="11"/>
    <m/>
  </r>
  <r>
    <s v="09-100-016787/18М"/>
    <s v="ЦАО"/>
    <x v="2"/>
    <s v="ОДС № 4"/>
    <x v="34"/>
    <x v="41"/>
    <d v="1899-12-30T06:06:00"/>
    <s v="Закрыта"/>
    <s v="Аварийная ситуация"/>
    <s v="Отопление"/>
    <m/>
    <x v="5"/>
    <x v="435"/>
    <s v="39"/>
    <s v="3"/>
    <s v="3"/>
    <s v="39"/>
    <s v="Нина"/>
    <s v="8 (917) 583-38-01"/>
    <m/>
    <s v="Оператор КЦ  (Оператор ЕДЦ)"/>
    <s v="телефон"/>
    <m/>
    <s v="24.02.2018 с 08:00 по 20:00"/>
    <s v="бесплатная"/>
    <m/>
    <m/>
    <m/>
    <s v="Аварийная служба (Пресненский)"/>
    <s v="Мастерский участок № 1 (Пресненский)"/>
    <s v="24.02.2018 06:58"/>
    <s v="Заявка выполнена: выполнена см. комментарий"/>
    <m/>
    <m/>
    <m/>
    <m/>
    <m/>
    <m/>
    <m/>
    <m/>
    <m/>
    <m/>
    <m/>
    <m/>
    <x v="397"/>
    <d v="1899-12-30T00:52:00"/>
  </r>
  <r>
    <s v="09-072-007474/18М"/>
    <s v="ЦАО"/>
    <x v="5"/>
    <s v="ОДС № 18"/>
    <x v="6"/>
    <x v="41"/>
    <d v="1899-12-30T12:31:00"/>
    <s v="Закрыта"/>
    <s v="Обычная"/>
    <s v="Отопление"/>
    <s v="Очень высокая температура отопительных приборов. сильный свист и гул в приборах отопления."/>
    <x v="2"/>
    <x v="436"/>
    <s v="30"/>
    <s v="1"/>
    <s v="8"/>
    <s v="1#30/30"/>
    <s v="Эка"/>
    <s v="8 (929) 645-51-91"/>
    <m/>
    <s v="Оператор КЦ  (Оператор ЕДЦ)"/>
    <s v="телефон"/>
    <m/>
    <s v="24.02.2018 с 08:00 по 20:00"/>
    <s v="бесплатная"/>
    <m/>
    <m/>
    <m/>
    <s v="Шахбазов Ариф Агабаба Оглы"/>
    <s v="Мастерский участок № 2 (Мещанский)"/>
    <s v="24.02.2018 18:31"/>
    <s v="Заявка выполнена: Ц/о согласно температурного графика"/>
    <m/>
    <m/>
    <m/>
    <m/>
    <m/>
    <m/>
    <m/>
    <m/>
    <m/>
    <m/>
    <m/>
    <m/>
    <x v="11"/>
    <m/>
  </r>
  <r>
    <s v="09-072-007425/18М"/>
    <s v="ЦАО"/>
    <x v="5"/>
    <s v="ОДС № 2"/>
    <x v="6"/>
    <x v="41"/>
    <d v="1899-12-30T00:08:00"/>
    <s v="Закрыта"/>
    <s v="Аварийная ситуация"/>
    <s v="Отопление"/>
    <s v="батарея подтекает на стыке пластиковой  и металлической труб. заявитель просит связаться с ним по уточнению времени прихода мастера. необходим сантехник с 8.00 до 9.00."/>
    <x v="3"/>
    <x v="437"/>
    <s v="17"/>
    <s v="1"/>
    <s v="7"/>
    <s v="17в3277"/>
    <s v="Мария"/>
    <s v="8 (495) 628-27-01"/>
    <m/>
    <s v="Оператор КЦ  (Оператор ЕДЦ)"/>
    <s v="телефон"/>
    <m/>
    <s v="24.02.2018 с 08:00 по 20:00"/>
    <s v="бесплатная"/>
    <m/>
    <m/>
    <m/>
    <s v="Аварийная служба (Мещанский)"/>
    <s v="Мастерский участок № 1 (Мещанский)"/>
    <s v="24.02.2018 16:38"/>
    <s v="Заявка выполнена: подтянута контр-гайка на батарее течь устранена"/>
    <m/>
    <m/>
    <m/>
    <m/>
    <m/>
    <m/>
    <m/>
    <m/>
    <m/>
    <m/>
    <m/>
    <m/>
    <x v="11"/>
    <m/>
  </r>
  <r>
    <s v="09-052-005884/18М"/>
    <s v="ЦАО"/>
    <x v="8"/>
    <s v="ОДС № 7"/>
    <x v="13"/>
    <x v="42"/>
    <d v="1899-12-30T20:26:00"/>
    <s v="В работе"/>
    <s v="Обычная"/>
    <s v="Отопление"/>
    <s v="очень высокая температура батарей просят что бы подъеха специалист и замери температуру, и исправили проблему. составлена по настоянию жителя"/>
    <x v="2"/>
    <x v="438"/>
    <s v="81"/>
    <s v="4"/>
    <s v="11"/>
    <s v="консьерж"/>
    <s v="Елена"/>
    <s v="8 (903) 737-39-97"/>
    <m/>
    <s v="Оператор КЦ  (Оператор ЕДЦ)"/>
    <s v="телефон"/>
    <m/>
    <s v="25.02.2018 с 08:00 по 20:00"/>
    <s v="бесплатная / платная"/>
    <m/>
    <m/>
    <m/>
    <s v="Акишин Юрий"/>
    <s v="Мастерский участок № 5 (Красносельский)"/>
    <m/>
    <m/>
    <m/>
    <m/>
    <m/>
    <m/>
    <m/>
    <m/>
    <m/>
    <m/>
    <m/>
    <m/>
    <m/>
    <m/>
    <x v="398"/>
    <s v=""/>
  </r>
  <r>
    <s v="09-072-007678/18М"/>
    <s v="ЦАО"/>
    <x v="5"/>
    <s v="ОДС № 18"/>
    <x v="6"/>
    <x v="42"/>
    <d v="1899-12-30T22:16:00"/>
    <s v="В работе"/>
    <s v="Обычная"/>
    <s v="Отопление"/>
    <s v="нет уже полностью отопление , очень холодно в квартирах !"/>
    <x v="6"/>
    <x v="439"/>
    <s v="78"/>
    <s v="3"/>
    <s v="4"/>
    <s v="78"/>
    <s v="Алсу"/>
    <s v="8 (495) 680-67-04"/>
    <m/>
    <s v="Оператор КЦ  (Оператор ЕДЦ)"/>
    <s v="телефон"/>
    <m/>
    <s v="25.02.2018 с 08:00 по 20:00"/>
    <s v="платная"/>
    <n v="800"/>
    <m/>
    <m/>
    <s v="ПАО &quot;МОЭК&quot;"/>
    <s v="Мастерский участок № 2 (Мещанский)"/>
    <m/>
    <m/>
    <m/>
    <m/>
    <m/>
    <m/>
    <m/>
    <m/>
    <m/>
    <m/>
    <m/>
    <m/>
    <m/>
    <m/>
    <x v="11"/>
    <m/>
  </r>
  <r>
    <s v="09-072-007657/18М"/>
    <s v="ЦАО"/>
    <x v="5"/>
    <s v="ОДС № 8"/>
    <x v="6"/>
    <x v="42"/>
    <d v="1899-12-30T20:08:00"/>
    <s v="В работе"/>
    <s v="Обычная"/>
    <s v="Отопление"/>
    <s v="в большой комнате плохо отапливаются батареи"/>
    <x v="1"/>
    <x v="440"/>
    <s v="312"/>
    <s v="3"/>
    <s v="16"/>
    <s v="312"/>
    <s v="Лиля"/>
    <s v="8 (916) 020-86-21"/>
    <m/>
    <s v="Оператор КЦ  (Оператор ЕДЦ)"/>
    <s v="телефон"/>
    <m/>
    <s v="25.02.2018 с 08:00 по 20:00"/>
    <s v="бесплатная"/>
    <m/>
    <m/>
    <m/>
    <s v="Чаусов Дмитрий"/>
    <s v="Мастерский участок № 3 (Мещанский)"/>
    <m/>
    <m/>
    <m/>
    <m/>
    <m/>
    <m/>
    <m/>
    <m/>
    <m/>
    <m/>
    <m/>
    <m/>
    <m/>
    <m/>
    <x v="11"/>
    <m/>
  </r>
  <r>
    <s v="09-072-007579/18М"/>
    <s v="ЦАО"/>
    <x v="5"/>
    <s v="ОДС № 7"/>
    <x v="6"/>
    <x v="42"/>
    <d v="1899-12-30T10:25:00"/>
    <s v="В работе"/>
    <s v="Обычная"/>
    <s v="Отопление"/>
    <s v="В комнате. В квартире маленький ребенок. Очень холодно."/>
    <x v="1"/>
    <x v="441"/>
    <s v="107"/>
    <s v="4"/>
    <s v="1"/>
    <s v="107"/>
    <s v="Наталья"/>
    <s v="8 (926) 581-25-76"/>
    <m/>
    <s v="Оператор КЦ  (Оператор ЕДЦ)"/>
    <s v="телефон"/>
    <m/>
    <s v="25.02.2018 с 08:00 по 20:00"/>
    <s v="бесплатная"/>
    <m/>
    <m/>
    <m/>
    <s v="Кличевский Валерий Олегович"/>
    <s v="Мастерский участок № 3 (Мещанский)"/>
    <m/>
    <s v="Заявка выполнена: преспущен воздух. стояк прогрелся"/>
    <m/>
    <m/>
    <m/>
    <m/>
    <m/>
    <m/>
    <m/>
    <m/>
    <m/>
    <m/>
    <m/>
    <m/>
    <x v="11"/>
    <m/>
  </r>
  <r>
    <s v="09-072-007570/18М"/>
    <s v="ЦАО"/>
    <x v="5"/>
    <s v="ОДС № 2"/>
    <x v="6"/>
    <x v="42"/>
    <d v="1899-12-30T09:33:00"/>
    <s v="В работе"/>
    <s v="Обычная"/>
    <s v="Отопление"/>
    <s v="холодные батареи в кухне ,спальне и ванной.Стояки тоже холодные."/>
    <x v="6"/>
    <x v="442"/>
    <s v="13"/>
    <s v="1"/>
    <s v="6"/>
    <s v="13К1793"/>
    <s v="Анастасия"/>
    <s v="8 (916) 101-77-44"/>
    <m/>
    <s v="Оператор КЦ  (Оператор ЕДЦ)"/>
    <s v="телефон"/>
    <m/>
    <s v="25.02.2018 с 08:00 по 20:00"/>
    <s v="бесплатная"/>
    <m/>
    <m/>
    <m/>
    <s v="Лихачев Юрий Владимирович"/>
    <s v="Мастерский участок № 1 (Мещанский)"/>
    <m/>
    <s v="Заявка выполнена: пуск воздуха"/>
    <m/>
    <m/>
    <m/>
    <m/>
    <m/>
    <m/>
    <m/>
    <m/>
    <m/>
    <m/>
    <m/>
    <m/>
    <x v="11"/>
    <m/>
  </r>
  <r>
    <s v="09-100-017216/18М"/>
    <s v="ЦАО"/>
    <x v="2"/>
    <s v="ОДС № 8"/>
    <x v="2"/>
    <x v="42"/>
    <d v="1899-12-30T23:06:00"/>
    <s v="В работе"/>
    <s v="Обычная"/>
    <s v="Отопление"/>
    <s v="В одной из комнат, выходящей на Красную Пресню, не отапливаются приборы отопления. Просят устранить неполадки."/>
    <x v="6"/>
    <x v="443"/>
    <s v="104"/>
    <s v="4"/>
    <m/>
    <s v="104"/>
    <m/>
    <s v="8 (929) 606-88-88"/>
    <m/>
    <s v="Оператор КЦ  (Оператор ЕДЦ)"/>
    <s v="телефон"/>
    <m/>
    <s v="25.02.2018 с 08:00 по 20:00"/>
    <s v="бесплатная"/>
    <m/>
    <m/>
    <m/>
    <s v="Ильин Денис"/>
    <s v="Мастерский участок № 2 (Пресненский)"/>
    <m/>
    <m/>
    <m/>
    <m/>
    <m/>
    <m/>
    <m/>
    <m/>
    <m/>
    <m/>
    <m/>
    <m/>
    <m/>
    <m/>
    <x v="399"/>
    <s v=""/>
  </r>
  <r>
    <s v="09-100-017205/18М"/>
    <s v="ЦАО"/>
    <x v="2"/>
    <s v="ОДС № 11"/>
    <x v="2"/>
    <x v="42"/>
    <d v="1899-12-30T21:17:00"/>
    <s v="В работе"/>
    <s v="Обычная"/>
    <s v="Отопление"/>
    <s v="стояк гор. батарея еле теплая,в ком. рядом с кухней."/>
    <x v="1"/>
    <x v="444"/>
    <s v="19"/>
    <s v="1"/>
    <s v="4"/>
    <s v="19"/>
    <m/>
    <s v="8 (905) 796-74-43"/>
    <m/>
    <s v="Оператор КЦ  (Оператор ЕДЦ)"/>
    <s v="телефон"/>
    <m/>
    <s v="25.02.2018 с 08:00 по 20:00"/>
    <s v="бесплатная"/>
    <m/>
    <m/>
    <m/>
    <s v="Ткаченко Виталий"/>
    <s v="Мастерский участок № 4 (Пресненский)"/>
    <m/>
    <m/>
    <m/>
    <m/>
    <m/>
    <m/>
    <m/>
    <m/>
    <m/>
    <m/>
    <m/>
    <m/>
    <m/>
    <m/>
    <x v="400"/>
    <s v=""/>
  </r>
  <r>
    <s v="09-100-017198/18М"/>
    <s v="ЦАО"/>
    <x v="2"/>
    <s v="ОДС № 15"/>
    <x v="2"/>
    <x v="42"/>
    <d v="1899-12-30T20:53:00"/>
    <s v="В работе"/>
    <s v="Обычная"/>
    <s v="Отопление"/>
    <s v="в комнате"/>
    <x v="6"/>
    <x v="445"/>
    <s v="37"/>
    <s v="3"/>
    <s v="3"/>
    <s v="37в5932"/>
    <s v="Нина"/>
    <s v="8 (977) 941-19-14"/>
    <m/>
    <s v="Оператор КЦ  (Оператор ЕДЦ)"/>
    <s v="телефон"/>
    <m/>
    <s v="25.02.2018 с 08:00 по 20:00"/>
    <s v="бесплатная"/>
    <m/>
    <m/>
    <m/>
    <s v="ПАО &quot;МОЭК&quot;"/>
    <s v="Мастерский участок № 6 (Пресненский)"/>
    <m/>
    <m/>
    <m/>
    <m/>
    <m/>
    <m/>
    <m/>
    <m/>
    <m/>
    <m/>
    <m/>
    <m/>
    <m/>
    <m/>
    <x v="401"/>
    <s v=""/>
  </r>
  <r>
    <s v="09-100-017164/18М"/>
    <s v="ЦАО"/>
    <x v="2"/>
    <s v="ОДС № 15"/>
    <x v="2"/>
    <x v="42"/>
    <d v="1899-12-30T18:30:00"/>
    <s v="В работе"/>
    <s v="Обычная"/>
    <s v="Отопление"/>
    <m/>
    <x v="1"/>
    <x v="446"/>
    <s v="51"/>
    <s v="3"/>
    <s v="1"/>
    <s v="51"/>
    <s v="Зинаида Александровна"/>
    <s v="8 (495) 690-05-92"/>
    <m/>
    <s v="Оператор КЦ  (Оператор ЕДЦ)"/>
    <s v="телефон"/>
    <m/>
    <s v="25.02.2018 с 08:00 по 20:00"/>
    <s v="бесплатная"/>
    <m/>
    <m/>
    <m/>
    <s v="ПАО &quot;МОЭК&quot;"/>
    <s v="Мастерский участок № 6 (Пресненский)"/>
    <m/>
    <m/>
    <m/>
    <m/>
    <m/>
    <m/>
    <m/>
    <m/>
    <m/>
    <m/>
    <m/>
    <m/>
    <m/>
    <m/>
    <x v="402"/>
    <s v=""/>
  </r>
  <r>
    <s v="09-100-017061/18М"/>
    <s v="ЦАО"/>
    <x v="2"/>
    <s v="ОДС № 10"/>
    <x v="2"/>
    <x v="42"/>
    <d v="1899-12-30T11:28:00"/>
    <s v="В работе"/>
    <s v="Обычная"/>
    <s v="Отопление"/>
    <s v="Течет соединение стояка и батареи в комнате"/>
    <x v="9"/>
    <x v="447"/>
    <s v="27"/>
    <s v="1"/>
    <s v="7"/>
    <s v="27"/>
    <m/>
    <s v="8 (965) 112-37-18"/>
    <m/>
    <s v="Оператор КЦ  (Оператор ЕДЦ)"/>
    <s v="телефон"/>
    <m/>
    <s v="25.02.2018 с 08:00 по 20:00"/>
    <s v="бесплатная / платная"/>
    <m/>
    <m/>
    <m/>
    <s v="Марфин Роман"/>
    <s v="Мастерский участок № 8 (Пресненский)"/>
    <m/>
    <m/>
    <m/>
    <m/>
    <m/>
    <m/>
    <m/>
    <m/>
    <m/>
    <m/>
    <m/>
    <m/>
    <m/>
    <m/>
    <x v="403"/>
    <s v=""/>
  </r>
  <r>
    <s v="09-100-017054/18М"/>
    <s v="ЦАО"/>
    <x v="2"/>
    <s v="ОДС № 9"/>
    <x v="2"/>
    <x v="42"/>
    <d v="1899-12-30T11:02:00"/>
    <s v="В работе"/>
    <s v="Обычная"/>
    <s v="Отопление"/>
    <s v="во всей квартире чуть теплые батареи"/>
    <x v="1"/>
    <x v="448"/>
    <s v="17"/>
    <s v="1"/>
    <s v="4"/>
    <s v="консьерж"/>
    <s v="Надежда Алексеевна - консьерж"/>
    <s v="8 (495) 695-89-50"/>
    <m/>
    <s v="Оператор КЦ  (Оператор ЕДЦ)"/>
    <s v="телефон"/>
    <m/>
    <s v="25.02.2018 с 08:00 по 20:00"/>
    <s v="бесплатная"/>
    <m/>
    <m/>
    <m/>
    <s v="Самойленко Александр"/>
    <s v="Мастерский участок № 6 (Пресненский)"/>
    <m/>
    <m/>
    <m/>
    <m/>
    <m/>
    <m/>
    <m/>
    <m/>
    <m/>
    <m/>
    <m/>
    <m/>
    <m/>
    <m/>
    <x v="404"/>
    <s v=""/>
  </r>
  <r>
    <s v="09-004-003896/18М"/>
    <s v="ЦАО"/>
    <x v="1"/>
    <s v="ОДС № 4"/>
    <x v="1"/>
    <x v="42"/>
    <d v="1899-12-30T14:47:00"/>
    <s v="В работе"/>
    <s v="Обычная"/>
    <s v="Отопление"/>
    <s v="еле теплые батареи"/>
    <x v="1"/>
    <x v="449"/>
    <s v="3"/>
    <s v="1"/>
    <s v="3"/>
    <s v="3"/>
    <s v="Мария"/>
    <s v="8 (926) 147-96-76"/>
    <m/>
    <s v="Оператор КЦ  (Оператор ЕДЦ)"/>
    <s v="телефон"/>
    <m/>
    <s v="25.02.2018 с 08:00 по 20:00"/>
    <s v="бесплатная"/>
    <m/>
    <m/>
    <m/>
    <s v="Мирошник Михайл"/>
    <s v="Мастерский участок № 4 (Арбат)"/>
    <m/>
    <s v="Заявка выполнена: При проверке батареи горячие."/>
    <m/>
    <m/>
    <m/>
    <m/>
    <m/>
    <m/>
    <m/>
    <m/>
    <m/>
    <m/>
    <m/>
    <m/>
    <x v="405"/>
    <s v=""/>
  </r>
  <r>
    <s v="09-036-006216/18М"/>
    <s v="ЦАО"/>
    <x v="7"/>
    <s v="ОДС № 4"/>
    <x v="11"/>
    <x v="42"/>
    <d v="1899-12-30T14:10:00"/>
    <s v="В работе"/>
    <s v="Обычная"/>
    <s v="Отопление"/>
    <s v="протечка от стояка, стояки в стенах. мокрое пятно на потолке и на стенах. со слов заявителя: течь в отопительной системе"/>
    <x v="3"/>
    <x v="450"/>
    <s v="19"/>
    <s v="1"/>
    <s v="5"/>
    <s v="80в"/>
    <s v="Луиза Александровна"/>
    <s v="8 (495) 953-38-81"/>
    <m/>
    <s v="Оператор КЦ  (Оператор ЕДЦ)"/>
    <s v="телефон"/>
    <m/>
    <s v="25.02.2018 с 08:00 по 20:00"/>
    <s v="бесплатная / платная"/>
    <m/>
    <m/>
    <m/>
    <s v="Баткаев Джафар Фяритович"/>
    <s v="Мастерский участок № 4, 5, 6 (Замоскворечье)"/>
    <m/>
    <m/>
    <m/>
    <m/>
    <m/>
    <m/>
    <m/>
    <m/>
    <m/>
    <m/>
    <m/>
    <m/>
    <m/>
    <m/>
    <x v="406"/>
    <s v=""/>
  </r>
  <r>
    <s v="09-120-012789/18М"/>
    <s v="ЦАО"/>
    <x v="6"/>
    <s v="ОДС 7"/>
    <x v="7"/>
    <x v="42"/>
    <d v="1899-12-30T23:25:00"/>
    <s v="В работе"/>
    <s v="Обычная"/>
    <s v="Отопление"/>
    <s v="батареи недостаточно горячие . В квартире ХОЛОДНО"/>
    <x v="1"/>
    <x v="451"/>
    <s v="1"/>
    <s v="1"/>
    <s v="1"/>
    <s v="5944"/>
    <s v="Елена Борисовна"/>
    <s v="8 (499) 251-24-83"/>
    <m/>
    <s v="Оператор КЦ  (Оператор ЕДЦ)"/>
    <s v="телефон"/>
    <m/>
    <s v="25.02.2018 с 08:00 по 20:00"/>
    <s v="бесплатная"/>
    <m/>
    <m/>
    <m/>
    <s v="Саттаров Ильяз"/>
    <s v="Мастерский участок 7 (Тверской)"/>
    <m/>
    <m/>
    <m/>
    <m/>
    <m/>
    <m/>
    <m/>
    <m/>
    <m/>
    <m/>
    <m/>
    <m/>
    <m/>
    <m/>
    <x v="407"/>
    <s v=""/>
  </r>
  <r>
    <s v="09-120-012771/18М"/>
    <s v="ЦАО"/>
    <x v="6"/>
    <s v="ОДС 5"/>
    <x v="7"/>
    <x v="42"/>
    <d v="1899-12-30T19:44:00"/>
    <s v="В работе"/>
    <s v="Обычная"/>
    <s v="Отопление"/>
    <s v="спальня постоянно отключается"/>
    <x v="6"/>
    <x v="452"/>
    <s v="27"/>
    <s v="2"/>
    <m/>
    <s v="27"/>
    <m/>
    <s v="8 (903) 797-75-74"/>
    <m/>
    <s v="Оператор КЦ  (Оператор ЕДЦ)"/>
    <s v="телефон"/>
    <m/>
    <s v="25.02.2018 с 08:00 по 20:00"/>
    <s v="бесплатная"/>
    <m/>
    <m/>
    <m/>
    <s v="Русу Алексей"/>
    <s v="Мастерский участок 5 (Тверской)"/>
    <m/>
    <m/>
    <m/>
    <m/>
    <m/>
    <m/>
    <m/>
    <m/>
    <m/>
    <m/>
    <m/>
    <m/>
    <m/>
    <m/>
    <x v="408"/>
    <s v=""/>
  </r>
  <r>
    <s v="09-120-012658/18М"/>
    <s v="ЦАО"/>
    <x v="6"/>
    <s v="ОДС 3"/>
    <x v="7"/>
    <x v="42"/>
    <d v="1899-12-30T08:18:00"/>
    <s v="В работе"/>
    <s v="Обычная"/>
    <s v="Отопление"/>
    <s v="в одной из комнат ,    и батарея   холодная"/>
    <x v="3"/>
    <x v="453"/>
    <s v="12б"/>
    <s v="1"/>
    <s v="3"/>
    <s v="17к5812"/>
    <s v="Елена Федоровна"/>
    <s v="8 (916) 457-59-53"/>
    <m/>
    <s v="Оператор КЦ  (Оператор ЕДЦ)"/>
    <s v="телефон"/>
    <m/>
    <s v="25.02.2018 с 08:00 по 20:00"/>
    <s v="бесплатная / платная"/>
    <m/>
    <m/>
    <m/>
    <s v="Фалин Николай Викторович"/>
    <s v="Мастерский участок 3 (Тверской)"/>
    <m/>
    <m/>
    <m/>
    <m/>
    <m/>
    <m/>
    <m/>
    <m/>
    <m/>
    <m/>
    <m/>
    <m/>
    <m/>
    <m/>
    <x v="409"/>
    <s v=""/>
  </r>
  <r>
    <s v="09-120-012654/18М"/>
    <s v="ЦАО"/>
    <x v="6"/>
    <s v="ОДС 8"/>
    <x v="7"/>
    <x v="42"/>
    <d v="1899-12-30T07:50:00"/>
    <s v="В работе"/>
    <s v="Обычная"/>
    <s v="Отопление"/>
    <s v="очень слабо подается отопление"/>
    <x v="1"/>
    <x v="454"/>
    <s v="4"/>
    <s v="1"/>
    <s v="1"/>
    <s v="4"/>
    <m/>
    <s v="8 (903) 191-06-32"/>
    <m/>
    <s v="Оператор КЦ  (Оператор ЕДЦ)"/>
    <s v="телефон"/>
    <m/>
    <s v="25.02.2018 с 08:00 по 20:00"/>
    <s v="бесплатная"/>
    <m/>
    <m/>
    <m/>
    <s v="Крюков Владимир Иванович"/>
    <s v="Мастерский участок 8 (Тверской)"/>
    <m/>
    <s v="Заявка выполнена: температура соответствует норме 21 градус"/>
    <m/>
    <m/>
    <m/>
    <m/>
    <m/>
    <m/>
    <m/>
    <m/>
    <m/>
    <m/>
    <m/>
    <m/>
    <x v="410"/>
    <s v=""/>
  </r>
  <r>
    <s v="09-131-012564/18М"/>
    <s v="ЦАО"/>
    <x v="3"/>
    <s v="ОДС № 4"/>
    <x v="3"/>
    <x v="42"/>
    <d v="1899-12-30T22:03:00"/>
    <s v="В работе"/>
    <s v="Обычная"/>
    <s v="Отопление"/>
    <s v="по всей квартире пропало отопление.просят срочно проверить."/>
    <x v="6"/>
    <x v="455"/>
    <s v="75"/>
    <s v="5"/>
    <s v="5"/>
    <s v="75к8257"/>
    <m/>
    <s v="8 (499) 241-36-98"/>
    <m/>
    <s v="Оператор КЦ  (Оператор ЕДЦ)"/>
    <s v="телефон"/>
    <m/>
    <s v="25.02.2018 с 08:00 по 20:00"/>
    <s v="бесплатная"/>
    <m/>
    <m/>
    <m/>
    <s v="Серый А.Н"/>
    <s v="Мастерский участок № 2 (Хамовники)"/>
    <m/>
    <m/>
    <m/>
    <m/>
    <m/>
    <m/>
    <m/>
    <m/>
    <m/>
    <m/>
    <m/>
    <m/>
    <m/>
    <m/>
    <x v="411"/>
    <s v=""/>
  </r>
  <r>
    <s v="09-131-012464/18М"/>
    <s v="ЦАО"/>
    <x v="3"/>
    <s v="ОДС № 9"/>
    <x v="3"/>
    <x v="42"/>
    <d v="1899-12-30T13:28:00"/>
    <s v="В работе"/>
    <s v="Обычная"/>
    <s v="Отопление"/>
    <s v="На кухне и в комнате нет отопления."/>
    <x v="6"/>
    <x v="456"/>
    <s v="61"/>
    <s v="3"/>
    <s v="4"/>
    <s v="061"/>
    <s v="Тамара Михайловна"/>
    <s v="8 (499) 242-41-33"/>
    <m/>
    <s v="Оператор КЦ  (Оператор ЕДЦ)"/>
    <s v="телефон"/>
    <m/>
    <s v="25.02.2018 с 08:00 по 20:00"/>
    <s v="бесплатная"/>
    <m/>
    <m/>
    <m/>
    <s v="Шишкин С.М."/>
    <s v="Мастерский участок № 1 (Хамовники)"/>
    <m/>
    <m/>
    <m/>
    <m/>
    <m/>
    <m/>
    <m/>
    <m/>
    <m/>
    <m/>
    <m/>
    <m/>
    <m/>
    <m/>
    <x v="412"/>
    <s v=""/>
  </r>
  <r>
    <s v="09-131-012429/18М"/>
    <s v="ЦАО"/>
    <x v="3"/>
    <s v="ОДС № 11"/>
    <x v="3"/>
    <x v="42"/>
    <d v="1899-12-30T11:36:00"/>
    <s v="В работе"/>
    <s v="Обычная"/>
    <s v="Отопление"/>
    <m/>
    <x v="4"/>
    <x v="457"/>
    <s v="26"/>
    <s v="3"/>
    <s v="4"/>
    <s v="26"/>
    <s v="Андрей"/>
    <s v="8 (926) 167-14-09"/>
    <s v="8 (916) 552-83-30"/>
    <s v="Оператор КЦ  (Оператор ЕДЦ)"/>
    <s v="телефон"/>
    <s v="житель просит связаться по стоимости и радиатору"/>
    <s v="25.02.2018 с 08:00 по 20:00"/>
    <s v="платная"/>
    <m/>
    <m/>
    <m/>
    <s v="Иванов Николай Михайлович"/>
    <s v="Мастерский участок № 1 (Хамовники)"/>
    <m/>
    <m/>
    <m/>
    <m/>
    <m/>
    <m/>
    <m/>
    <m/>
    <m/>
    <m/>
    <m/>
    <m/>
    <m/>
    <m/>
    <x v="413"/>
    <s v=""/>
  </r>
  <r>
    <s v="09-072-007666/18М"/>
    <s v="ЦАО"/>
    <x v="5"/>
    <s v="ОДС № 6"/>
    <x v="5"/>
    <x v="42"/>
    <d v="1899-12-30T21:09:00"/>
    <s v="В работе"/>
    <s v="Обычная"/>
    <s v="Отопление"/>
    <s v="в большой комнате по всему стояку!необходима АС"/>
    <x v="1"/>
    <x v="458"/>
    <s v="127"/>
    <s v="6"/>
    <s v="5"/>
    <s v="127"/>
    <s v="александр"/>
    <s v="8 (915) 420-40-38"/>
    <m/>
    <s v="Оператор КЦ  (Оператор ЕДЦ)"/>
    <s v="телефон"/>
    <m/>
    <s v="25.02.2018 с 08:00 по 20:00"/>
    <s v="бесплатная"/>
    <m/>
    <m/>
    <m/>
    <s v="ЗАО РСФ &quot;Ремстройсервис&quot;"/>
    <s v="Мастерский участок № 3 (Мещанский)"/>
    <m/>
    <m/>
    <m/>
    <m/>
    <m/>
    <m/>
    <m/>
    <m/>
    <m/>
    <m/>
    <m/>
    <m/>
    <m/>
    <m/>
    <x v="414"/>
    <s v=""/>
  </r>
  <r>
    <s v="09-072-007585/18М"/>
    <s v="ЦАО"/>
    <x v="5"/>
    <s v="ОДС № 5"/>
    <x v="5"/>
    <x v="42"/>
    <d v="1899-12-30T10:44:00"/>
    <s v="В работе"/>
    <s v="Обычная"/>
    <s v="Отопление"/>
    <s v="непрогрев в большой и маленькой комнате"/>
    <x v="1"/>
    <x v="459"/>
    <s v="87"/>
    <s v="2"/>
    <s v="1"/>
    <s v="87"/>
    <s v="Евгений"/>
    <s v="8 (903) 731-29-82"/>
    <m/>
    <s v="Оператор КЦ  (Оператор ЕДЦ)"/>
    <s v="телефон"/>
    <m/>
    <s v="25.02.2018 с 08:00 по 20:00"/>
    <s v="бесплатная"/>
    <m/>
    <m/>
    <m/>
    <s v="ЗАО РСФ &quot;Ремстройсервис&quot;"/>
    <s v="Мастерский участок № 3 (Мещанский)"/>
    <m/>
    <s v="Заявка выполнена: Включен КЗР в подвале , ЦО восстановлено ."/>
    <m/>
    <m/>
    <m/>
    <m/>
    <m/>
    <m/>
    <m/>
    <m/>
    <m/>
    <m/>
    <m/>
    <m/>
    <x v="415"/>
    <s v=""/>
  </r>
  <r>
    <s v="09-119-015216/18М"/>
    <s v="ЦАО"/>
    <x v="0"/>
    <s v="ОДС № 10"/>
    <x v="17"/>
    <x v="42"/>
    <d v="1899-12-30T08:14:00"/>
    <s v="В работе"/>
    <s v="Аварийная ситуация"/>
    <s v="Отопление"/>
    <s v="на основе заявки № 09-119-015208/18; мастера сказали,что сегодня утром прийдут устранять неисправность,житель просит связаться с ним и уточнить время прихода мастера"/>
    <x v="5"/>
    <x v="460"/>
    <s v="103"/>
    <s v="3"/>
    <s v="8"/>
    <s v="103"/>
    <s v="Наталья"/>
    <s v="8 (903) 711-13-23"/>
    <m/>
    <s v="Оператор КЦ  (Оператор ЕДЦ)"/>
    <s v="телефон"/>
    <m/>
    <s v="25.02.2018 с 08:00 по 20:00"/>
    <s v="бесплатная / платная"/>
    <m/>
    <m/>
    <m/>
    <s v="ООО «Эксжилстрой»"/>
    <s v="Мастерский участок № 10 (Таганский)"/>
    <m/>
    <m/>
    <m/>
    <m/>
    <m/>
    <m/>
    <m/>
    <m/>
    <m/>
    <m/>
    <m/>
    <m/>
    <m/>
    <m/>
    <x v="416"/>
    <s v=""/>
  </r>
  <r>
    <s v="09-007-015249/18М"/>
    <s v="ЦАО"/>
    <x v="4"/>
    <s v="ОДС №15"/>
    <x v="4"/>
    <x v="42"/>
    <d v="1899-12-30T18:26:00"/>
    <s v="В работе"/>
    <s v="Обычная"/>
    <s v="Отопление"/>
    <s v="холодные батареи в одной комнате,стояки скрытые."/>
    <x v="1"/>
    <x v="461"/>
    <s v="42"/>
    <s v="1"/>
    <s v="7"/>
    <s v="неизвестен"/>
    <s v="Ольга"/>
    <s v="8 (916) 548-98-96"/>
    <m/>
    <s v="Оператор КЦ  (Оператор ЕДЦ)"/>
    <s v="телефон"/>
    <m/>
    <s v="25.02.2018 с 08:00 по 20:00"/>
    <s v="бесплатная"/>
    <m/>
    <m/>
    <m/>
    <s v="ООО УК &quot;Дом-Мастер&quot;"/>
    <s v="Мастерский участок № 2 (Басманный)"/>
    <m/>
    <m/>
    <m/>
    <m/>
    <m/>
    <m/>
    <m/>
    <m/>
    <m/>
    <m/>
    <m/>
    <m/>
    <m/>
    <m/>
    <x v="417"/>
    <s v=""/>
  </r>
  <r>
    <s v="09-100-017183/18М"/>
    <s v="ЦАО"/>
    <x v="2"/>
    <s v="ОДС № 6"/>
    <x v="10"/>
    <x v="42"/>
    <d v="1899-12-30T19:52:00"/>
    <s v="В работе"/>
    <s v="Обычная"/>
    <s v="Отопление"/>
    <s v="в комнате"/>
    <x v="3"/>
    <x v="462"/>
    <s v="46"/>
    <s v="2"/>
    <s v="3"/>
    <s v="46"/>
    <s v="Наталья"/>
    <s v="8 (903) 203-89-81"/>
    <m/>
    <s v="Оператор КЦ  (Оператор ЕДЦ)"/>
    <s v="телефон"/>
    <m/>
    <s v="25.02.2018 с 08:00 по 20:00"/>
    <s v="бесплатная / платная"/>
    <m/>
    <m/>
    <m/>
    <s v="УК Пресненский Район"/>
    <s v="Мастерский участок № 9 (Пресненский)"/>
    <m/>
    <m/>
    <m/>
    <m/>
    <m/>
    <m/>
    <m/>
    <m/>
    <m/>
    <m/>
    <m/>
    <m/>
    <m/>
    <m/>
    <x v="418"/>
    <s v=""/>
  </r>
  <r>
    <s v="09-100-017152/18М"/>
    <s v="ЦАО"/>
    <x v="2"/>
    <s v="ОДС № 6"/>
    <x v="10"/>
    <x v="42"/>
    <d v="1899-12-30T17:57:00"/>
    <s v="В работе"/>
    <s v="Обычная"/>
    <s v="Отопление"/>
    <s v="в 1 ой комнате"/>
    <x v="1"/>
    <x v="463"/>
    <s v="29"/>
    <s v="2"/>
    <s v="6"/>
    <s v="29"/>
    <s v="Кристина"/>
    <s v="8 (916) 555-11-96"/>
    <m/>
    <s v="Оператор КЦ  (Оператор ЕДЦ)"/>
    <s v="телефон"/>
    <m/>
    <s v="25.02.2018 с 08:00 по 20:00"/>
    <s v="бесплатная"/>
    <m/>
    <m/>
    <m/>
    <s v="УК Пресненский Район"/>
    <s v="Мастерский участок № 9 (Пресненский)"/>
    <m/>
    <m/>
    <m/>
    <m/>
    <m/>
    <m/>
    <m/>
    <m/>
    <m/>
    <m/>
    <m/>
    <m/>
    <m/>
    <m/>
    <x v="419"/>
    <s v=""/>
  </r>
  <r>
    <s v="09-100-017042/18М"/>
    <s v="ЦАО"/>
    <x v="2"/>
    <s v="ОДС № 6"/>
    <x v="10"/>
    <x v="42"/>
    <d v="1899-12-30T10:35:00"/>
    <s v="В работе"/>
    <s v="Аварийная ситуация"/>
    <s v="Отопление"/>
    <s v="сильно течет  Кран перекрыт"/>
    <x v="10"/>
    <x v="464"/>
    <s v="135"/>
    <s v="9"/>
    <s v="2"/>
    <s v="135"/>
    <m/>
    <s v="8 (968) 896-00-95"/>
    <m/>
    <s v="Оператор КЦ  (Оператор ЕДЦ)"/>
    <s v="телефон"/>
    <m/>
    <s v="25.02.2018 с 08:00 по 14:00"/>
    <s v="бесплатная / платная"/>
    <m/>
    <m/>
    <m/>
    <s v="УК Пресненский Район"/>
    <s v="Мастерский участок № 9 (Пресненский)"/>
    <m/>
    <m/>
    <m/>
    <m/>
    <m/>
    <m/>
    <m/>
    <m/>
    <m/>
    <m/>
    <m/>
    <m/>
    <m/>
    <m/>
    <x v="420"/>
    <s v=""/>
  </r>
  <r>
    <s v="09-131-012558/18М"/>
    <s v="ЦАО"/>
    <x v="3"/>
    <s v="ОДС № 3"/>
    <x v="14"/>
    <x v="42"/>
    <d v="1899-12-30T20:37:00"/>
    <s v="Закрыта"/>
    <s v="Обычная"/>
    <s v="Отопление"/>
    <s v="В 2х комнатах нет отопления."/>
    <x v="6"/>
    <x v="465"/>
    <s v="34"/>
    <s v="1"/>
    <s v="12"/>
    <s v="40"/>
    <s v="Марина"/>
    <s v="8 (495) 697-36-78"/>
    <m/>
    <s v="Оператор КЦ  (Оператор ЕДЦ)"/>
    <s v="телефон"/>
    <m/>
    <s v="25.02.2018 с 08:00 по 20:00"/>
    <s v="бесплатная"/>
    <m/>
    <m/>
    <m/>
    <s v="УК «ЖилСтандарт»"/>
    <s v="Мастерский участок № 3 (Хамовники)"/>
    <s v="25.02.2018 21:22"/>
    <s v="Заявка выполнена: развоздушена система ц.о. тепло дано"/>
    <m/>
    <m/>
    <m/>
    <m/>
    <m/>
    <m/>
    <m/>
    <m/>
    <m/>
    <m/>
    <m/>
    <m/>
    <x v="421"/>
    <d v="1899-12-30T00:45:00"/>
  </r>
  <r>
    <s v="09-119-015382/18М"/>
    <s v="ЦАО"/>
    <x v="0"/>
    <s v="ОДС № 4"/>
    <x v="0"/>
    <x v="42"/>
    <d v="1899-12-30T20:29:00"/>
    <s v="Отклонена"/>
    <s v="Обычная"/>
    <s v="Отопление"/>
    <s v="срочно исправить маленькие дети"/>
    <x v="6"/>
    <x v="466"/>
    <s v="15"/>
    <s v="1"/>
    <s v="1"/>
    <s v="15"/>
    <s v="александр"/>
    <s v="8 (903) 743-41-79"/>
    <m/>
    <s v="Оператор КЦ  (Оператор ЕДЦ)"/>
    <s v="телефон"/>
    <m/>
    <s v="25.02.2018 с 08:00 по 20:00"/>
    <s v="бесплатная"/>
    <m/>
    <m/>
    <m/>
    <m/>
    <s v="Мастерский участок № 4 (Таганский)"/>
    <m/>
    <m/>
    <m/>
    <m/>
    <m/>
    <s v="25.02.2018 20:30"/>
    <s v="Множественное обращение по данной проблеме/дефекту"/>
    <s v="Сенина Любовь Викторовна"/>
    <m/>
    <m/>
    <m/>
    <m/>
    <m/>
    <m/>
    <x v="422"/>
    <s v=""/>
  </r>
  <r>
    <s v="09-131-012545/18М"/>
    <s v="ЦАО"/>
    <x v="3"/>
    <s v="ОДС № 3"/>
    <x v="3"/>
    <x v="42"/>
    <d v="1899-12-30T19:22:00"/>
    <s v="Закрыта"/>
    <s v="Аварийная ситуация"/>
    <s v="Отопление"/>
    <m/>
    <x v="5"/>
    <x v="467"/>
    <s v="186"/>
    <s v="2"/>
    <s v="14"/>
    <s v="147к8841"/>
    <m/>
    <s v="8 (916) 411-19-98"/>
    <m/>
    <s v="Оператор КЦ  (Оператор ЕДЦ)"/>
    <s v="телефон"/>
    <m/>
    <s v="25.02.2018 с 08:00 по 20:00"/>
    <s v="бесплатная"/>
    <m/>
    <m/>
    <m/>
    <s v="Степанов Александр Викторович"/>
    <s v="Мастерский участок № 3 (Хамовники)"/>
    <s v="25.02.2018 20:23"/>
    <s v="Заявка выполнена: течь батареи в комнате перекрыт кран на батарею.течь прекращена"/>
    <m/>
    <m/>
    <m/>
    <m/>
    <m/>
    <m/>
    <m/>
    <m/>
    <m/>
    <m/>
    <m/>
    <m/>
    <x v="423"/>
    <d v="1899-12-30T01:01:00"/>
  </r>
  <r>
    <s v="09-007-015247/18М"/>
    <s v="ЦАО"/>
    <x v="4"/>
    <s v="ОДС №13"/>
    <x v="8"/>
    <x v="42"/>
    <d v="1899-12-30T18:19:00"/>
    <s v="Закрыта"/>
    <s v="Обычная"/>
    <s v="Отопление"/>
    <s v="все батареи слабо греют"/>
    <x v="1"/>
    <x v="468"/>
    <s v="150"/>
    <s v="2"/>
    <s v="9"/>
    <s v="150"/>
    <m/>
    <s v="8 (926) 266-08-92"/>
    <m/>
    <s v="Оператор КЦ  (Оператор ЕДЦ)"/>
    <s v="телефон"/>
    <m/>
    <s v="25.02.2018 с 08:00 по 20:00"/>
    <s v="бесплатная"/>
    <m/>
    <m/>
    <m/>
    <s v="ООО &quot;УК Экологический фактор&quot;"/>
    <s v="Мастерский участок № 2 (Басманный)"/>
    <s v="25.02.2018 19:17"/>
    <s v="Заявка выполнена: Исполнитель Ефремов. На момент проверки -радиаторы в квартире прогреваются в соответствии с температурным графиком ПАО &quot;МОЭК&quot;"/>
    <m/>
    <m/>
    <m/>
    <m/>
    <m/>
    <m/>
    <m/>
    <m/>
    <m/>
    <m/>
    <m/>
    <m/>
    <x v="424"/>
    <d v="1899-12-30T00:58:00"/>
  </r>
  <r>
    <s v="09-100-017171/18М"/>
    <s v="ЦАО"/>
    <x v="2"/>
    <s v="ОДС № 11"/>
    <x v="2"/>
    <x v="42"/>
    <d v="1899-12-30T18:58:00"/>
    <s v="Закрыта"/>
    <s v="Обычная"/>
    <s v="Отопление"/>
    <s v="в коридоре в туалете"/>
    <x v="1"/>
    <x v="469"/>
    <s v="46"/>
    <s v="5"/>
    <s v="1"/>
    <s v="46"/>
    <s v="Татьяна Андреевна"/>
    <s v="8 (919) 762-01-82"/>
    <m/>
    <s v="Оператор КЦ  (Оператор ЕДЦ)"/>
    <s v="телефон"/>
    <m/>
    <s v="25.02.2018 с 08:00 по 20:00"/>
    <s v="бесплатная"/>
    <m/>
    <m/>
    <m/>
    <s v="Жидков Сергей"/>
    <s v="Мастерский участок № 4 (Пресненский)"/>
    <s v="26.02.2018 19:06"/>
    <s v="Заявка выполнена: добавление параметров Ц/О восстановлено"/>
    <m/>
    <m/>
    <m/>
    <m/>
    <m/>
    <m/>
    <m/>
    <m/>
    <m/>
    <m/>
    <m/>
    <m/>
    <x v="425"/>
    <d v="1899-12-31T00:08:00"/>
  </r>
  <r>
    <s v="09-004-003910/18М"/>
    <s v="ЦАО"/>
    <x v="1"/>
    <s v="ОДС № 3"/>
    <x v="1"/>
    <x v="42"/>
    <d v="1899-12-30T18:57:00"/>
    <s v="Закрыта"/>
    <s v="Обычная"/>
    <s v="Отопление"/>
    <s v="Во всей квартире прохладные батареи"/>
    <x v="1"/>
    <x v="470"/>
    <s v="5"/>
    <s v="1"/>
    <s v="2"/>
    <s v="неизвестен"/>
    <s v="Надежда"/>
    <s v="8 (915) 335-44-89"/>
    <m/>
    <s v="Оператор КЦ  (Оператор ЕДЦ)"/>
    <s v="телефон"/>
    <m/>
    <s v="25.02.2018 с 08:00 по 20:00"/>
    <s v="бесплатная"/>
    <m/>
    <m/>
    <m/>
    <s v="Аланов Сайдулло"/>
    <s v="Мастерский участок № 3 (Арбат)"/>
    <s v="25.02.2018 20:03"/>
    <s v="Заявка выполнена: Произведена наладка системы ЦО. ЦО восстановлено."/>
    <m/>
    <m/>
    <m/>
    <m/>
    <m/>
    <m/>
    <m/>
    <m/>
    <m/>
    <m/>
    <m/>
    <m/>
    <x v="426"/>
    <d v="1899-12-30T01:06:00"/>
  </r>
  <r>
    <s v="09-100-017163/18М"/>
    <s v="ЦАО"/>
    <x v="2"/>
    <s v="ОДС № 5"/>
    <x v="2"/>
    <x v="42"/>
    <d v="1899-12-30T18:27:00"/>
    <s v="Закрыта"/>
    <s v="Обычная"/>
    <s v="Отопление"/>
    <s v="В некоторых квартирах очень горячие батареи"/>
    <x v="2"/>
    <x v="471"/>
    <s v="7"/>
    <s v="1"/>
    <s v="2"/>
    <s v="7"/>
    <s v="правление совета дома Любовь Владимировна"/>
    <s v="8 (499) 251-77-58"/>
    <m/>
    <s v="Оператор КЦ  (Оператор ЕДЦ)"/>
    <s v="телефон"/>
    <s v="высокой температуры отопления в некоторых квартирах"/>
    <s v="25.02.2018 с 08:00 по 20:00"/>
    <s v="бесплатная"/>
    <m/>
    <m/>
    <m/>
    <s v="Шинкарюк А"/>
    <s v="Мастерский участок № 3 (Пресненский)"/>
    <s v="25.02.2018 18:47"/>
    <s v="Заявка выполнена: Тем-ра в батареях ЦО регулируется согласно тем-ре наружного воздуха автоматически"/>
    <m/>
    <m/>
    <m/>
    <m/>
    <m/>
    <m/>
    <m/>
    <m/>
    <m/>
    <m/>
    <m/>
    <m/>
    <x v="427"/>
    <d v="1899-12-30T00:20:00"/>
  </r>
  <r>
    <s v="09-007-015226/18М"/>
    <s v="ЦАО"/>
    <x v="4"/>
    <s v="ОДС №11"/>
    <x v="35"/>
    <x v="42"/>
    <d v="1899-12-30T16:35:00"/>
    <s v="Закрыта"/>
    <s v="Обычная"/>
    <s v="Отопление"/>
    <s v="в большой комнате, под окном,На соеденение трубы с краном.(проржавевшое место)"/>
    <x v="3"/>
    <x v="472"/>
    <s v="7"/>
    <s v="1"/>
    <s v="5"/>
    <s v="22к охран"/>
    <s v="Анна"/>
    <s v="8 (916) 179-12-26"/>
    <m/>
    <s v="Оператор КЦ  (Оператор ЕДЦ)"/>
    <s v="телефон"/>
    <m/>
    <s v="25.02.2018 с 08:00 по 20:00"/>
    <s v="бесплатная"/>
    <m/>
    <m/>
    <m/>
    <s v="ООО &quot;УК Экологический фактор&quot;"/>
    <s v="Мастерский участок № 2 (Басманный)"/>
    <s v="25.02.2018 17:29"/>
    <s v="Заявка выполнена: Подтяжка &quot;американки&quot; на радиаторе ЦО."/>
    <m/>
    <m/>
    <m/>
    <m/>
    <m/>
    <m/>
    <m/>
    <m/>
    <m/>
    <m/>
    <m/>
    <m/>
    <x v="428"/>
    <d v="1899-12-30T00:54:00"/>
  </r>
  <r>
    <s v="09-100-017132/18М"/>
    <s v="ЦАО"/>
    <x v="2"/>
    <s v="ОДС № 13"/>
    <x v="10"/>
    <x v="42"/>
    <d v="1899-12-30T16:34:00"/>
    <s v="Закрыта"/>
    <s v="Обычная"/>
    <s v="Отопление"/>
    <m/>
    <x v="1"/>
    <x v="473"/>
    <s v="21"/>
    <s v="3"/>
    <s v="3"/>
    <s v="21к"/>
    <s v="Надежда Констиновна"/>
    <s v="8 (495) 690-41-42"/>
    <m/>
    <s v="Оператор КЦ  (Оператор ЕДЦ)"/>
    <s v="телефон"/>
    <m/>
    <s v="25.02.2018 с 08:00 по 20:00"/>
    <s v="бесплатная"/>
    <m/>
    <m/>
    <m/>
    <s v="УК-5 Преснеского района"/>
    <s v="Мастерский участок № 5 (Пресненский)"/>
    <s v="27.02.2018 16:31"/>
    <s v="Заявка выполнена: Температура на дом подается согласно температурному графику 80/62, давление 4,6/4,2. Заявитель дверь не открыла, проверить приборы отопления в квартире нет возможности. Проверена квартира №23 по стояку, жалоб на отопление нет."/>
    <m/>
    <m/>
    <m/>
    <m/>
    <m/>
    <m/>
    <m/>
    <m/>
    <m/>
    <m/>
    <m/>
    <m/>
    <x v="429"/>
    <d v="1899-12-31T23:57:00"/>
  </r>
  <r>
    <s v="09-131-012532/18М"/>
    <s v="ЦАО"/>
    <x v="3"/>
    <s v="ОДС № 9"/>
    <x v="3"/>
    <x v="42"/>
    <d v="1899-12-30T17:26:00"/>
    <s v="Закрыта"/>
    <s v="Обычная"/>
    <s v="Отопление"/>
    <m/>
    <x v="3"/>
    <x v="474"/>
    <s v="29"/>
    <s v="2"/>
    <s v="3"/>
    <s v="в29в4241в"/>
    <s v="Павел"/>
    <s v="8 (985) 113-78-79"/>
    <m/>
    <s v="Оператор КЦ  (Оператор ЕДЦ)"/>
    <s v="телефон"/>
    <s v="оплаты"/>
    <s v="25.02.2018 с 08:00 по 20:00"/>
    <s v="бесплатная"/>
    <m/>
    <m/>
    <m/>
    <s v="Шишкин С.М."/>
    <s v="Мастерский участок № 1 (Хамовники)"/>
    <s v="25.02.2018 18:26"/>
    <s v="Заявка выполнена: Подтянута гайка на приборе ЦО.Течь устранена."/>
    <m/>
    <m/>
    <m/>
    <m/>
    <m/>
    <m/>
    <m/>
    <m/>
    <m/>
    <m/>
    <m/>
    <m/>
    <x v="430"/>
    <d v="1899-12-30T01:00:00"/>
  </r>
  <r>
    <s v="09-100-017143/18М"/>
    <s v="ЦАО"/>
    <x v="2"/>
    <s v="ОДС № 15"/>
    <x v="2"/>
    <x v="42"/>
    <d v="1899-12-30T17:08:00"/>
    <s v="Закрыта"/>
    <s v="Обычная"/>
    <s v="Отопление"/>
    <s v="В квартире холодно, просьба принять меры."/>
    <x v="1"/>
    <x v="475"/>
    <s v="16"/>
    <s v="2"/>
    <s v="4"/>
    <s v="16к8098"/>
    <s v="Ирина"/>
    <s v="8 (985) 233-29-44"/>
    <m/>
    <s v="Оператор КЦ  (Оператор ЕДЦ)"/>
    <s v="телефон"/>
    <m/>
    <s v="25.02.2018 с 08:00 по 20:00"/>
    <s v="бесплатная"/>
    <m/>
    <m/>
    <m/>
    <s v="Ромашевский Станислав Игоревич"/>
    <s v="Мастерский участок № 6 (Пресненский)"/>
    <s v="25.02.2018 18:03"/>
    <s v="Заявка выполнена: При проверке Ц/О в норме."/>
    <m/>
    <m/>
    <m/>
    <m/>
    <m/>
    <m/>
    <m/>
    <m/>
    <m/>
    <m/>
    <m/>
    <m/>
    <x v="431"/>
    <d v="1899-12-30T00:55:00"/>
  </r>
  <r>
    <s v="09-119-015347/18М"/>
    <s v="ЦАО"/>
    <x v="0"/>
    <s v="ОДС № 2"/>
    <x v="0"/>
    <x v="42"/>
    <d v="1899-12-30T16:44:00"/>
    <s v="Закрыта"/>
    <s v="Аварийная ситуация"/>
    <s v="Отопление"/>
    <s v="Сильная течь в приборе отопления в родеаторе гдебыла спайка двойного соединения."/>
    <x v="5"/>
    <x v="476"/>
    <s v="92"/>
    <s v="1"/>
    <s v="12"/>
    <s v="2846"/>
    <s v="Ирина"/>
    <s v="8 (915) 031-25-01"/>
    <m/>
    <s v="Оператор КЦ  (Оператор ЕДЦ)"/>
    <s v="телефон"/>
    <m/>
    <s v="25.02.2018 с 08:00 по 20:00"/>
    <s v="бесплатная"/>
    <m/>
    <m/>
    <m/>
    <s v="Киреев Владимир Анатольевич"/>
    <s v="Мастерский участок № 2 (Таганский)"/>
    <s v="25.02.2018 17:43"/>
    <s v="Заявка выполнена: Перекрыт радиатор отопления. Течь устранена."/>
    <m/>
    <m/>
    <m/>
    <m/>
    <m/>
    <m/>
    <m/>
    <m/>
    <m/>
    <m/>
    <m/>
    <m/>
    <x v="432"/>
    <d v="1899-12-30T00:59:00"/>
  </r>
  <r>
    <s v="09-007-015198/18М"/>
    <s v="ЦАО"/>
    <x v="4"/>
    <s v="ОДС №20"/>
    <x v="4"/>
    <x v="42"/>
    <d v="1899-12-30T14:55:00"/>
    <s v="Закрыта"/>
    <s v="Обычная"/>
    <s v="Отопление"/>
    <s v="код от калитки  2424"/>
    <x v="9"/>
    <x v="477"/>
    <s v="92"/>
    <s v="3"/>
    <s v="6"/>
    <s v="10к0838"/>
    <s v="Ксения"/>
    <s v="8 (905) 534-90-47"/>
    <m/>
    <s v="Оператор КЦ  (Оператор ЕДЦ)"/>
    <s v="телефон"/>
    <m/>
    <s v="25.02.2018 с 08:00 по 20:00"/>
    <s v="бесплатная"/>
    <m/>
    <m/>
    <m/>
    <s v="ООО &quot;Свитхом&quot;"/>
    <s v="Мастерский участок № 1 (Басманный)"/>
    <s v="25.02.2018 17:34"/>
    <s v="Заявка выполнена: ВЫПОЛНЕНО."/>
    <m/>
    <m/>
    <m/>
    <m/>
    <m/>
    <m/>
    <m/>
    <m/>
    <m/>
    <m/>
    <m/>
    <m/>
    <x v="433"/>
    <d v="1899-12-30T02:39:00"/>
  </r>
  <r>
    <s v="09-052-005872/18М"/>
    <s v="ЦАО"/>
    <x v="8"/>
    <s v="ОДС № 5"/>
    <x v="13"/>
    <x v="42"/>
    <d v="1899-12-30T16:39:00"/>
    <s v="Закрыта"/>
    <s v="Обычная"/>
    <s v="Отопление"/>
    <s v="после отключения"/>
    <x v="1"/>
    <x v="478"/>
    <s v="14"/>
    <s v="1"/>
    <s v="4"/>
    <s v="14"/>
    <s v="Мирина"/>
    <s v="8 (962) 963-96-76"/>
    <m/>
    <s v="Оператор КЦ  (Оператор ЕДЦ)"/>
    <s v="телефон"/>
    <m/>
    <s v="25.02.2018 с 08:00 по 20:00"/>
    <s v="бесплатная"/>
    <m/>
    <m/>
    <m/>
    <s v="Петровский Николай Николаевич"/>
    <s v="Мастерский участок № 4 (Красносельский)"/>
    <s v="25.02.2018 17:52"/>
    <s v="Заявка выполнена: Воздух стравлен. Температурный режим восстановлен."/>
    <m/>
    <m/>
    <m/>
    <m/>
    <m/>
    <m/>
    <m/>
    <m/>
    <m/>
    <m/>
    <m/>
    <m/>
    <x v="434"/>
    <d v="1899-12-30T01:13:00"/>
  </r>
  <r>
    <s v="09-036-006233/18М"/>
    <s v="ЦАО"/>
    <x v="7"/>
    <s v="ОДС № 5"/>
    <x v="11"/>
    <x v="42"/>
    <d v="1899-12-30T16:12:00"/>
    <s v="Закрыта"/>
    <s v="Обычная"/>
    <s v="Отопление"/>
    <s v="не прогревается батарея в большой комнате"/>
    <x v="1"/>
    <x v="479"/>
    <s v="63"/>
    <s v="1"/>
    <s v="14"/>
    <s v="консьерж"/>
    <s v="Галина Ивановна"/>
    <s v="8 (495) 953-35-56"/>
    <m/>
    <s v="Оператор КЦ  (Оператор ЕДЦ)"/>
    <s v="телефон"/>
    <m/>
    <s v="25.02.2018 с 08:00 по 20:00"/>
    <s v="бесплатная"/>
    <m/>
    <m/>
    <m/>
    <s v="Лодкин Сергей Юрьевич"/>
    <s v="Мастерский участок № 4, 5, 6 (Замоскворечье)"/>
    <s v="25.02.2018 17:58"/>
    <s v="Заявка выполнена: развоздушена батарея. тепло восстановлено."/>
    <m/>
    <m/>
    <m/>
    <m/>
    <m/>
    <m/>
    <m/>
    <m/>
    <m/>
    <m/>
    <m/>
    <m/>
    <x v="435"/>
    <d v="1899-12-30T01:46:00"/>
  </r>
  <r>
    <s v="09-007-015217/18М"/>
    <s v="ЦАО"/>
    <x v="4"/>
    <s v="ОДС №12"/>
    <x v="16"/>
    <x v="42"/>
    <d v="1899-12-30T15:45:00"/>
    <s v="Отклонена"/>
    <s v="Обычная"/>
    <s v="Отопление"/>
    <m/>
    <x v="1"/>
    <x v="480"/>
    <s v="12"/>
    <s v="1"/>
    <s v="2"/>
    <s v="неизвестен"/>
    <s v="Тамара Ивановна"/>
    <s v="8 (916) 811-80-68"/>
    <m/>
    <s v="Оператор КЦ  (Оператор ЕДЦ)"/>
    <s v="телефон"/>
    <m/>
    <s v="25.02.2018 с 08:00 по 20:00"/>
    <s v="бесплатная"/>
    <m/>
    <m/>
    <m/>
    <m/>
    <s v="Мастерский участок № 2 (Басманный)"/>
    <m/>
    <m/>
    <m/>
    <m/>
    <m/>
    <s v="25.02.2018 15:46"/>
    <s v="Аварийное/плановое отключение"/>
    <s v="Шкорина А А"/>
    <m/>
    <m/>
    <m/>
    <m/>
    <m/>
    <m/>
    <x v="436"/>
    <s v=""/>
  </r>
  <r>
    <s v="09-120-012741/18М"/>
    <s v="ЦАО"/>
    <x v="6"/>
    <s v="ОДС 1"/>
    <x v="7"/>
    <x v="42"/>
    <d v="1899-12-30T15:20:00"/>
    <s v="Закрыта"/>
    <s v="Обычная"/>
    <s v="Отопление"/>
    <s v="Заявка создана на основе 09-120-002749/18. не прогрев отопительных приборов. ДС: Дозвон 2. В квартире стояк холодный. В квартиру житель просит не подыматься."/>
    <x v="1"/>
    <x v="481"/>
    <s v="123"/>
    <s v="9"/>
    <s v="3"/>
    <s v="123"/>
    <s v="Сергей"/>
    <s v="8 (903) 184-32-72"/>
    <m/>
    <s v="Оператор КЦ  (Оператор ЕДЦ)"/>
    <s v="телефон"/>
    <m/>
    <s v="25.02.2018 с 08:00 по 20:00"/>
    <s v="бесплатная"/>
    <m/>
    <m/>
    <m/>
    <s v="Юлдашев Талай (Тверской)"/>
    <s v="Мастерский участок 1 (Тверской)"/>
    <s v="25.02.2018 18:51"/>
    <s v="Заявка выполнена: спущен воздух радиаторы греют"/>
    <m/>
    <m/>
    <m/>
    <m/>
    <m/>
    <m/>
    <m/>
    <m/>
    <m/>
    <m/>
    <m/>
    <m/>
    <x v="437"/>
    <d v="1899-12-30T03:31:00"/>
  </r>
  <r>
    <s v="09-119-015327/18М"/>
    <s v="ЦАО"/>
    <x v="0"/>
    <s v="ОДС № 3/1"/>
    <x v="0"/>
    <x v="42"/>
    <d v="1899-12-30T14:43:00"/>
    <s v="Закрыта"/>
    <s v="Обычная"/>
    <s v="Отопление"/>
    <s v="в спальной комнате(малая жилая комната)."/>
    <x v="0"/>
    <x v="482"/>
    <s v="54"/>
    <s v="1"/>
    <s v="7"/>
    <s v="54"/>
    <s v="Виктория"/>
    <s v="8 (985) 414-80-49"/>
    <m/>
    <s v="Оператор КЦ  (Оператор ЕДЦ)"/>
    <s v="телефон"/>
    <m/>
    <s v="25.02.2018 с 08:00 по 20:00"/>
    <s v="бесплатная"/>
    <m/>
    <m/>
    <m/>
    <s v="Тараненко Михаил Григорьевич"/>
    <s v="Мастерский участок № 3 (Таганский)"/>
    <s v="25.02.2018 18:57"/>
    <s v="Заявка выполнена: на момент проверки посторонних звуков в кв-ре не обнаружено"/>
    <m/>
    <m/>
    <m/>
    <m/>
    <m/>
    <m/>
    <m/>
    <m/>
    <m/>
    <m/>
    <m/>
    <m/>
    <x v="438"/>
    <d v="1899-12-30T04:14:00"/>
  </r>
  <r>
    <s v="09-119-015324/18М"/>
    <s v="ЦАО"/>
    <x v="0"/>
    <s v="ОДС № 8"/>
    <x v="0"/>
    <x v="42"/>
    <d v="1899-12-30T14:35:00"/>
    <s v="Закрыта"/>
    <s v="Обычная"/>
    <s v="Отопление"/>
    <s v="в одной комнате батареи холодные"/>
    <x v="6"/>
    <x v="483"/>
    <s v="31"/>
    <s v="1"/>
    <s v="8"/>
    <s v="31"/>
    <m/>
    <s v="8 (916) 806-21-22"/>
    <m/>
    <s v="Оператор КЦ  (Оператор ЕДЦ)"/>
    <s v="телефон"/>
    <m/>
    <s v="25.02.2018 с 08:00 по 20:00"/>
    <s v="бесплатная"/>
    <m/>
    <m/>
    <m/>
    <s v="Эркинов Дониёр Хасанбой"/>
    <s v="Мастерский участок № 8 (Таганский)"/>
    <s v="27.02.2018 18:00"/>
    <s v="Заявка выполнена: пер в Моэк - подпитали и развоздушили  систему ЦО прогрелось"/>
    <m/>
    <m/>
    <m/>
    <m/>
    <m/>
    <m/>
    <m/>
    <m/>
    <m/>
    <m/>
    <m/>
    <m/>
    <x v="439"/>
    <d v="1900-01-01T03:25:00"/>
  </r>
  <r>
    <s v="09-036-006213/18М"/>
    <s v="ЦАО"/>
    <x v="7"/>
    <s v="ОДС № 1"/>
    <x v="36"/>
    <x v="42"/>
    <d v="1899-12-30T13:43:00"/>
    <s v="Закрыта"/>
    <s v="Обычная"/>
    <s v="Отопление"/>
    <s v="высокая температура отопительных приборов почти 100 гр,"/>
    <x v="2"/>
    <x v="484"/>
    <s v="423"/>
    <s v="22а"/>
    <s v="7"/>
    <s v="423"/>
    <s v="Нина"/>
    <s v="8 (916) 134-75-25"/>
    <m/>
    <s v="Оператор КЦ  (Оператор ЕДЦ)"/>
    <s v="телефон"/>
    <m/>
    <s v="25.02.2018 с 08:00 по 20:00"/>
    <s v="бесплатная"/>
    <m/>
    <m/>
    <m/>
    <s v="ОАО &quot;МОЭК&quot; 20 ФИЛИАЛ"/>
    <s v="Мастерский участок № 1, 7, 8 (Замоскворечье)"/>
    <s v="26.02.2018 06:43"/>
    <s v="Заявка выполнена: Параметры соответствуют режимной карте"/>
    <m/>
    <m/>
    <m/>
    <m/>
    <m/>
    <m/>
    <m/>
    <m/>
    <m/>
    <m/>
    <m/>
    <m/>
    <x v="440"/>
    <d v="1899-12-30T17:00:00"/>
  </r>
  <r>
    <s v="09-004-003893/18М"/>
    <s v="ЦАО"/>
    <x v="1"/>
    <s v="ОДС № 2"/>
    <x v="1"/>
    <x v="42"/>
    <d v="1899-12-30T14:05:00"/>
    <s v="Отклонена"/>
    <s v="Обычная"/>
    <s v="Отопление"/>
    <s v="во всей квартире."/>
    <x v="6"/>
    <x v="485"/>
    <s v="30"/>
    <s v="2"/>
    <s v="3"/>
    <s v="неизвестен"/>
    <s v="елена"/>
    <s v="8 (495) 691-88-37"/>
    <s v="8 (925) 801-20-29"/>
    <s v="Оператор КЦ  (Оператор ЕДЦ)"/>
    <s v="телефон"/>
    <m/>
    <s v="25.02.2018 с 08:00 по 20:00"/>
    <s v="бесплатная"/>
    <m/>
    <m/>
    <m/>
    <s v="Присакарь Михаил"/>
    <s v="Мастерский участок № 2 (Арбат)"/>
    <m/>
    <m/>
    <m/>
    <m/>
    <m/>
    <s v="25.02.2018 14:14"/>
    <s v="Повторное обращение жителя по данной проблеме/дефекту"/>
    <s v="Памазуева Елена Ивановна"/>
    <m/>
    <m/>
    <m/>
    <m/>
    <m/>
    <m/>
    <x v="441"/>
    <s v=""/>
  </r>
  <r>
    <s v="09-007-015182/18М"/>
    <s v="ЦАО"/>
    <x v="4"/>
    <s v="ОДС №19"/>
    <x v="4"/>
    <x v="42"/>
    <d v="1899-12-30T13:35:00"/>
    <s v="Закрыта"/>
    <s v="Обычная"/>
    <s v="Отопление"/>
    <s v="просят только Витания, течет  кран на батарее"/>
    <x v="3"/>
    <x v="486"/>
    <s v="53"/>
    <s v="4"/>
    <s v="3"/>
    <s v="53"/>
    <s v="Татьяна"/>
    <s v="8 (495) 917-26-14"/>
    <s v="8 (909) 979-29-58"/>
    <s v="Оператор КЦ  (Оператор ЕДЦ)"/>
    <s v="телефон"/>
    <m/>
    <s v="25.02.2018 с 08:00 по 20:00"/>
    <s v="бесплатная"/>
    <m/>
    <m/>
    <m/>
    <s v="ООО &quot;Свитхом&quot;"/>
    <s v="Мастерский участок № 1 (Басманный)"/>
    <s v="27.02.2018 12:32"/>
    <s v="Заявка выполнена: 27.02.18 -09.00 - набивка сальника на кране ц.о, течь устранена. Сантехники Терентьев, Струков"/>
    <m/>
    <m/>
    <m/>
    <m/>
    <m/>
    <m/>
    <m/>
    <m/>
    <m/>
    <m/>
    <m/>
    <m/>
    <x v="442"/>
    <d v="1899-12-31T22:57:00"/>
  </r>
  <r>
    <s v="09-119-015310/18М"/>
    <s v="ЦАО"/>
    <x v="0"/>
    <s v="ОДС № 7/1"/>
    <x v="0"/>
    <x v="42"/>
    <d v="1899-12-30T14:01:00"/>
    <s v="Закрыта"/>
    <s v="Обычная"/>
    <s v="Отопление"/>
    <s v="в 2  комнатах и стояк и батаоеи холодные"/>
    <x v="1"/>
    <x v="487"/>
    <s v="124"/>
    <s v="1"/>
    <s v="16"/>
    <s v="в8в1924в"/>
    <s v="Вера"/>
    <s v="8 (903) 202-28-58"/>
    <m/>
    <s v="Оператор КЦ  (Оператор ЕДЦ)"/>
    <s v="телефон"/>
    <m/>
    <s v="25.02.2018 с 08:00 по 20:00"/>
    <s v="бесплатная"/>
    <m/>
    <m/>
    <m/>
    <s v="Якунин Владимир Васильевич"/>
    <s v="Мастерский участок № 7 (Таганский)"/>
    <s v="25.02.2018 15:00"/>
    <s v="Заявка выполнена: на время проверки отопление внорме"/>
    <m/>
    <m/>
    <m/>
    <m/>
    <m/>
    <m/>
    <m/>
    <m/>
    <m/>
    <m/>
    <m/>
    <m/>
    <x v="443"/>
    <d v="1899-12-30T00:59:00"/>
  </r>
  <r>
    <s v="09-100-017099/18М"/>
    <s v="ЦАО"/>
    <x v="2"/>
    <s v="ОДС № 14"/>
    <x v="2"/>
    <x v="42"/>
    <d v="1899-12-30T13:55:00"/>
    <s v="Закрыта"/>
    <s v="Обычная"/>
    <s v="Отопление"/>
    <s v="нежилое помещение, вход рядом со 2-м подъездом: в комнате течет труба идущая к батарее. на месте не находятся, просьба заранее связаться чтобы подошли"/>
    <x v="9"/>
    <x v="488"/>
    <m/>
    <m/>
    <m/>
    <s v="неизвестен"/>
    <s v="Сергей"/>
    <s v="8 (999) 555-37-58"/>
    <m/>
    <s v="Оператор КЦ  (Оператор ЕДЦ)"/>
    <s v="телефон"/>
    <s v="не менее чем за час сообщить о приходе мастера"/>
    <s v="25.02.2018 с 08:00 по 20:00"/>
    <s v="бесплатная"/>
    <m/>
    <m/>
    <m/>
    <s v="Арапов Сергей"/>
    <s v="Мастерский участок № 8 (Пресненский)"/>
    <s v="25.02.2018 18:44"/>
    <s v="Заявка выполнена: Подтяжка гайки на стояке ЦО. Течь устранена."/>
    <m/>
    <m/>
    <m/>
    <m/>
    <m/>
    <m/>
    <m/>
    <m/>
    <m/>
    <m/>
    <m/>
    <m/>
    <x v="444"/>
    <d v="1899-12-30T04:49:00"/>
  </r>
  <r>
    <s v="09-007-015172/18М"/>
    <s v="ЦАО"/>
    <x v="4"/>
    <s v="ОДС №19"/>
    <x v="4"/>
    <x v="42"/>
    <d v="1899-12-30T13:11:00"/>
    <s v="Закрыта"/>
    <s v="Аварийная ситуация"/>
    <s v="Отопление"/>
    <m/>
    <x v="5"/>
    <x v="489"/>
    <m/>
    <m/>
    <s v="1"/>
    <m/>
    <s v="Роман"/>
    <s v="8 (926) 208-94-53"/>
    <m/>
    <s v="Оператор КЦ  (Оператор ЕДЦ)"/>
    <s v="телефон"/>
    <m/>
    <s v="25.02.2018 с 08:00 по 20:00"/>
    <s v="бесплатная"/>
    <m/>
    <m/>
    <m/>
    <s v="ООО &quot;Свитхом&quot;"/>
    <s v="Мастерский участок № 1 (Басманный)"/>
    <s v="25.02.2018 16:58"/>
    <s v="Заявка выполнена: 15:00 - замена спускного крана - течь прекратилась ."/>
    <m/>
    <m/>
    <m/>
    <m/>
    <m/>
    <m/>
    <m/>
    <m/>
    <m/>
    <m/>
    <m/>
    <m/>
    <x v="445"/>
    <d v="1899-12-30T03:47:00"/>
  </r>
  <r>
    <s v="09-144-002759/18М"/>
    <s v="ЦАО"/>
    <x v="9"/>
    <s v="ОДС №4"/>
    <x v="15"/>
    <x v="42"/>
    <d v="1899-12-30T13:51:00"/>
    <s v="Закрыта"/>
    <s v="Обычная"/>
    <s v="Отопление"/>
    <s v="В одной комнате батареи холодные"/>
    <x v="6"/>
    <x v="490"/>
    <s v="19"/>
    <s v="2"/>
    <s v="2"/>
    <s v="19в"/>
    <s v="Анастасия"/>
    <s v="8 (916) 770-78-09"/>
    <m/>
    <s v="Оператор КЦ  (Оператор ЕДЦ)"/>
    <s v="телефон"/>
    <m/>
    <s v="25.02.2018 с 08:00 по 20:00"/>
    <s v="бесплатная"/>
    <m/>
    <m/>
    <m/>
    <s v="Самедов Мамед"/>
    <s v="Мастерский участок № 2 (Якиманка)"/>
    <s v="25.02.2018 16:23"/>
    <s v="Заявка выполнена: сброс воздуха со стояка ЦО на чердаке."/>
    <m/>
    <m/>
    <m/>
    <m/>
    <m/>
    <m/>
    <m/>
    <m/>
    <m/>
    <m/>
    <m/>
    <m/>
    <x v="446"/>
    <d v="1899-12-30T02:32:00"/>
  </r>
  <r>
    <s v="09-004-003889/18М"/>
    <s v="ЦАО"/>
    <x v="1"/>
    <s v="ОДС № 4"/>
    <x v="1"/>
    <x v="42"/>
    <d v="1899-12-30T13:42:00"/>
    <s v="Закрыта"/>
    <s v="Обычная"/>
    <s v="Отопление"/>
    <s v="еле теплые   батареи  во  все  квартире"/>
    <x v="1"/>
    <x v="491"/>
    <s v="53"/>
    <s v="1"/>
    <s v="1"/>
    <s v="53"/>
    <s v="Зуля"/>
    <s v="8 (905) 720-06-06"/>
    <m/>
    <s v="Оператор КЦ  (Оператор ЕДЦ)"/>
    <s v="телефон"/>
    <m/>
    <s v="25.02.2018 с 08:00 по 20:00"/>
    <s v="бесплатная"/>
    <m/>
    <m/>
    <m/>
    <s v="УК &quot;Арбат&quot;"/>
    <s v="Мастерский участок № 4 (Арбат)"/>
    <s v="25.02.2018 17:25"/>
    <s v="Заявка выполнена: Регулировка давления,батареи прогрелись,информация жильца."/>
    <m/>
    <m/>
    <m/>
    <m/>
    <m/>
    <m/>
    <m/>
    <m/>
    <m/>
    <m/>
    <m/>
    <m/>
    <x v="447"/>
    <d v="1899-12-30T03:43:00"/>
  </r>
  <r>
    <s v="09-007-015159/18М"/>
    <s v="ЦАО"/>
    <x v="4"/>
    <s v="ОДС №9"/>
    <x v="4"/>
    <x v="42"/>
    <d v="1899-12-30T12:27:00"/>
    <s v="Закрыта"/>
    <s v="Обычная"/>
    <s v="Отопление"/>
    <s v="в большой комнате холодные"/>
    <x v="1"/>
    <x v="492"/>
    <s v="23"/>
    <s v="2"/>
    <s v="4"/>
    <s v="23"/>
    <s v="Юрий"/>
    <s v="8 (916) 603-90-93"/>
    <m/>
    <s v="Оператор КЦ  (Оператор ЕДЦ)"/>
    <s v="телефон"/>
    <m/>
    <s v="25.02.2018 с 08:00 по 20:00"/>
    <s v="бесплатная"/>
    <m/>
    <m/>
    <m/>
    <s v="ООО УК &quot;Дом-Мастер&quot;"/>
    <s v="Мастерский участок № 2 (Басманный)"/>
    <s v="25.02.2018 14:07"/>
    <s v="Заявка выполнена: Спуск воздуха с радиаторов Ц/О в квартире. Радиаторы прогрелись."/>
    <m/>
    <m/>
    <m/>
    <m/>
    <m/>
    <m/>
    <m/>
    <m/>
    <m/>
    <m/>
    <m/>
    <m/>
    <x v="448"/>
    <d v="1899-12-30T01:40:00"/>
  </r>
  <r>
    <s v="09-131-012452/18М"/>
    <s v="ЦАО"/>
    <x v="3"/>
    <s v="ОДС № 12"/>
    <x v="3"/>
    <x v="42"/>
    <d v="1899-12-30T12:40:00"/>
    <s v="Отклонена"/>
    <s v="Обычная"/>
    <s v="Отопление"/>
    <s v="в кухне, по настоянию жителя, звонила в префектура"/>
    <x v="6"/>
    <x v="493"/>
    <s v="55"/>
    <s v="2"/>
    <s v="2"/>
    <s v="55"/>
    <s v="Алла Львовна"/>
    <s v="8 (499) 246-75-62"/>
    <m/>
    <s v="Оператор КЦ  (Оператор ЕДЦ)"/>
    <s v="телефон"/>
    <m/>
    <s v="25.02.2018 с 08:00 по 20:00"/>
    <s v="бесплатная"/>
    <m/>
    <m/>
    <m/>
    <m/>
    <s v="Мастерский участок № 3 (Хамовники)"/>
    <m/>
    <m/>
    <m/>
    <m/>
    <m/>
    <s v="25.02.2018 12:41"/>
    <s v="Множественное обращение по данной проблеме/дефекту"/>
    <s v="Воробьева Юлия Витальевна"/>
    <m/>
    <m/>
    <m/>
    <m/>
    <m/>
    <m/>
    <x v="449"/>
    <s v=""/>
  </r>
  <r>
    <s v="09-100-017077/18М"/>
    <s v="ЦАО"/>
    <x v="2"/>
    <s v="ОДС № 14"/>
    <x v="2"/>
    <x v="42"/>
    <d v="1899-12-30T12:31:00"/>
    <s v="Закрыта"/>
    <s v="Обычная"/>
    <s v="Отопление"/>
    <s v="непрогрев во всей квартире"/>
    <x v="1"/>
    <x v="494"/>
    <s v="116"/>
    <s v="2"/>
    <s v="17"/>
    <s v="116"/>
    <s v="Нелля"/>
    <s v="8 (917) 542-67-02"/>
    <m/>
    <s v="Оператор КЦ  (Оператор ЕДЦ)"/>
    <s v="телефон"/>
    <m/>
    <s v="25.02.2018 с 08:00 по 20:00"/>
    <s v="бесплатная"/>
    <m/>
    <m/>
    <m/>
    <s v="Арапов Сергей"/>
    <s v="Мастерский участок № 8 (Пресненский)"/>
    <s v="25.02.2018 13:51"/>
    <s v="Заявка выполнена: Спуск воздуха,ЦО прогрелось"/>
    <m/>
    <m/>
    <m/>
    <m/>
    <m/>
    <m/>
    <m/>
    <m/>
    <m/>
    <m/>
    <m/>
    <m/>
    <x v="450"/>
    <d v="1899-12-30T01:20:00"/>
  </r>
  <r>
    <s v="09-052-005848/18М"/>
    <s v="ЦАО"/>
    <x v="8"/>
    <s v="ОДС № 3"/>
    <x v="13"/>
    <x v="42"/>
    <d v="1899-12-30T12:11:00"/>
    <s v="Закрыта"/>
    <s v="Обычная"/>
    <s v="Отопление"/>
    <s v="Просим ДС оставить информацию об отключениях"/>
    <x v="6"/>
    <x v="495"/>
    <s v="12"/>
    <s v="1"/>
    <s v="4"/>
    <s v="неизвестен"/>
    <m/>
    <s v="8 (495) 608-11-23"/>
    <m/>
    <s v="Оператор КЦ  (Оператор ЕДЦ)"/>
    <s v="телефон"/>
    <m/>
    <s v="25.02.2018 с 08:00 по 20:00"/>
    <s v="бесплатная"/>
    <m/>
    <m/>
    <m/>
    <s v="ПАО &quot;МОЭК&quot;"/>
    <s v="Мастерский участок № 3 (Красносельский)"/>
    <s v="25.02.2018 18:28"/>
    <s v="Заявка выполнена: Произведена регулировка в ЦТП работниками ООО&quot;МОЭК&quot;, температура и давление в норме. Заявители проинформированы."/>
    <m/>
    <m/>
    <m/>
    <m/>
    <m/>
    <m/>
    <m/>
    <m/>
    <m/>
    <m/>
    <m/>
    <m/>
    <x v="451"/>
    <d v="1899-12-30T06:17:00"/>
  </r>
  <r>
    <s v="09-007-015145/18М"/>
    <s v="ЦАО"/>
    <x v="4"/>
    <s v="ОДС №18"/>
    <x v="20"/>
    <x v="42"/>
    <d v="1899-12-30T11:34:00"/>
    <s v="Закрыта"/>
    <s v="Обычная"/>
    <s v="Отопление"/>
    <s v="подтекает батарея в комнате"/>
    <x v="3"/>
    <x v="496"/>
    <s v="92"/>
    <s v="3"/>
    <s v="5"/>
    <s v="92"/>
    <s v="Кристина"/>
    <s v="8 (916) 935-76-30"/>
    <m/>
    <s v="Оператор КЦ  (Оператор ЕДЦ)"/>
    <s v="телефон"/>
    <m/>
    <s v="25.02.2018 с 08:00 по 20:00"/>
    <s v="бесплатная"/>
    <m/>
    <m/>
    <m/>
    <s v="ООО &quot;ТРЭК&quot;"/>
    <s v="Мастерский участок № 2 (Басманный)"/>
    <s v="25.02.2018 12:05"/>
    <s v="Заявка выполнена: Подтянута контро-гайка на батарее Ц.О. Течь устранена."/>
    <m/>
    <m/>
    <m/>
    <m/>
    <m/>
    <m/>
    <m/>
    <m/>
    <m/>
    <m/>
    <m/>
    <m/>
    <x v="452"/>
    <d v="1899-12-30T00:31:00"/>
  </r>
  <r>
    <s v="09-119-015268/18М"/>
    <s v="ЦАО"/>
    <x v="0"/>
    <s v="ОДС № 5/2"/>
    <x v="0"/>
    <x v="42"/>
    <d v="1899-12-30T12:01:00"/>
    <s v="Закрыта"/>
    <s v="Обычная"/>
    <s v="Отопление"/>
    <s v="на кухне в трубе отопления."/>
    <x v="3"/>
    <x v="497"/>
    <s v="20"/>
    <s v="1"/>
    <s v="3"/>
    <s v="20"/>
    <s v="Надежда"/>
    <s v="8 (977) 259-62-90"/>
    <m/>
    <s v="Оператор КЦ  (Оператор ЕДЦ)"/>
    <s v="телефон"/>
    <m/>
    <s v="25.02.2018 с 08:00 по 20:00"/>
    <s v="бесплатная"/>
    <m/>
    <m/>
    <m/>
    <s v="Фролов Евгений Викторович"/>
    <s v="Мастерский участок № 5 (Таганский)"/>
    <s v="25.02.2018 13:29"/>
    <s v="Заявка выполнена: Временно, установлен хомут на трубе отопления, течь устранена."/>
    <m/>
    <m/>
    <m/>
    <m/>
    <m/>
    <m/>
    <m/>
    <m/>
    <m/>
    <m/>
    <m/>
    <m/>
    <x v="453"/>
    <d v="1899-12-30T01:28:00"/>
  </r>
  <r>
    <s v="09-119-015265/18М"/>
    <s v="ЦАО"/>
    <x v="0"/>
    <s v="ОДС № 7/2"/>
    <x v="0"/>
    <x v="42"/>
    <d v="1899-12-30T11:56:00"/>
    <s v="Закрыта"/>
    <s v="Обычная"/>
    <s v="Отопление"/>
    <s v="в подъезде на 6 этаже напротив грузового лифта"/>
    <x v="3"/>
    <x v="498"/>
    <s v="473"/>
    <s v="5"/>
    <s v="6"/>
    <s v="473"/>
    <s v="Ксения"/>
    <s v="8 (929) 543-12-92"/>
    <m/>
    <s v="Оператор КЦ  (Оператор ЕДЦ)"/>
    <s v="телефон"/>
    <m/>
    <s v="25.02.2018 с 08:00 по 20:00"/>
    <s v="бесплатная"/>
    <m/>
    <m/>
    <m/>
    <s v="Порохно Сергей Витальевич"/>
    <s v="Мастерский участок № 7 (Таганский)"/>
    <s v="25.02.2018 17:42"/>
    <s v="Заявка выполнена: Произведены сварочные работы  на ЦО капитальщиками &quot;Главспецстрой&quot; Течь устранена."/>
    <m/>
    <m/>
    <m/>
    <m/>
    <m/>
    <m/>
    <m/>
    <m/>
    <m/>
    <m/>
    <m/>
    <m/>
    <x v="454"/>
    <d v="1899-12-30T05:46:00"/>
  </r>
  <r>
    <s v="09-052-005847/18М"/>
    <s v="ЦАО"/>
    <x v="8"/>
    <s v="ОДС № 8"/>
    <x v="13"/>
    <x v="42"/>
    <d v="1899-12-30T11:51:00"/>
    <s v="Закрыта"/>
    <s v="Обычная"/>
    <s v="Отопление"/>
    <s v="Нет отопления в солоне. Трубы ледяные . Заявитель просит мастеров прийти в салон проверить батареи"/>
    <x v="6"/>
    <x v="499"/>
    <m/>
    <m/>
    <m/>
    <m/>
    <s v="Малика"/>
    <s v="8 (499) 264-25-34"/>
    <s v="8 (969) 110-00-05"/>
    <s v="Оператор КЦ  (Оператор ЕДЦ)"/>
    <s v="телефон"/>
    <m/>
    <s v="25.02.2018 с 08:00 по 20:00"/>
    <s v="бесплатная"/>
    <m/>
    <m/>
    <m/>
    <s v="Марченко Владимир Алексеевич"/>
    <s v="Мастерский участок № 5 (Красносельский)"/>
    <s v="25.02.2018 13:36"/>
    <s v="Заявка выполнена: Провоздушена система ЦО в подвале .Стояки и радиаторы прогрелись."/>
    <m/>
    <m/>
    <m/>
    <m/>
    <m/>
    <m/>
    <m/>
    <m/>
    <m/>
    <m/>
    <m/>
    <m/>
    <x v="455"/>
    <d v="1899-12-30T01:45:00"/>
  </r>
  <r>
    <s v="09-007-015152/18М"/>
    <s v="ЦАО"/>
    <x v="4"/>
    <s v="ОДС №10"/>
    <x v="16"/>
    <x v="42"/>
    <d v="1899-12-30T11:45:00"/>
    <s v="Закрыта"/>
    <s v="Аварийная ситуация"/>
    <s v="Отопление"/>
    <s v="между 4 и 5 эт. в подъезде"/>
    <x v="5"/>
    <x v="500"/>
    <m/>
    <s v="2"/>
    <m/>
    <m/>
    <m/>
    <s v="8 (903) 687-64-19"/>
    <m/>
    <s v="Оператор КЦ  (Оператор ЕДЦ)"/>
    <s v="телефон"/>
    <m/>
    <s v="25.02.2018 с 08:00 по 20:00"/>
    <s v="бесплатная"/>
    <m/>
    <m/>
    <m/>
    <s v="ЧЫРМАШОВ НУРБЕК КАЗАКБАЕВИЧ"/>
    <s v="Мастерский участок № 1,2 (Басманный)"/>
    <s v="25.02.2018 13:05"/>
    <s v="Заявка выполнена: Произведена подтяжка контрогайки на подводке к радиатору ц/о. Течь устранена"/>
    <m/>
    <m/>
    <m/>
    <m/>
    <m/>
    <m/>
    <m/>
    <m/>
    <m/>
    <m/>
    <m/>
    <m/>
    <x v="456"/>
    <d v="1899-12-30T01:20:00"/>
  </r>
  <r>
    <s v="09-072-007582/18М"/>
    <s v="ЦАО"/>
    <x v="5"/>
    <s v="ОДС № 8"/>
    <x v="5"/>
    <x v="42"/>
    <d v="1899-12-30T10:37:00"/>
    <s v="Закрыта"/>
    <s v="Обычная"/>
    <s v="Отопление"/>
    <m/>
    <x v="6"/>
    <x v="501"/>
    <s v="52"/>
    <s v="2"/>
    <s v="7"/>
    <s v="62в"/>
    <s v="виктория"/>
    <s v="8 (963) 927-82-73"/>
    <m/>
    <s v="Оператор КЦ  (Оператор ЕДЦ)"/>
    <s v="телефон"/>
    <m/>
    <s v="25.02.2018 с 08:00 по 20:00"/>
    <s v="бесплатная"/>
    <m/>
    <m/>
    <m/>
    <s v="ЗАО РСФ &quot;Ремстройсервис&quot;"/>
    <s v="Мастерский участок № 3 (Мещанский)"/>
    <s v="25.02.2018 12:46"/>
    <s v="Заявка выполнена: В квартире 66 открыт кран на перемычке .ЦО восстановлено ."/>
    <m/>
    <m/>
    <m/>
    <m/>
    <m/>
    <m/>
    <m/>
    <m/>
    <m/>
    <m/>
    <m/>
    <m/>
    <x v="457"/>
    <d v="1899-12-30T02:09:00"/>
  </r>
  <r>
    <s v="09-052-005846/18М"/>
    <s v="ЦАО"/>
    <x v="8"/>
    <s v="ОДС № 2"/>
    <x v="13"/>
    <x v="42"/>
    <d v="1899-12-30T11:41:00"/>
    <s v="Закрыта"/>
    <s v="Обычная"/>
    <s v="Отопление"/>
    <s v="На кухне."/>
    <x v="6"/>
    <x v="502"/>
    <s v="5"/>
    <s v="1"/>
    <s v="2"/>
    <s v="5"/>
    <s v="Альбина Фердинадовна"/>
    <s v="8 (915) 351-05-24"/>
    <m/>
    <s v="Оператор КЦ  (Оператор ЕДЦ)"/>
    <s v="телефон"/>
    <m/>
    <s v="25.02.2018 с 08:00 по 20:00"/>
    <s v="бесплатная"/>
    <m/>
    <m/>
    <m/>
    <s v="Джолдошев Мирбек"/>
    <s v="Мастерский участок № 2 (Красносельский)"/>
    <s v="25.02.2018 13:00"/>
    <s v="Заявка выполнена: Провоздушено, со слов заявителя радиаторы на кухне прогреваются.Имеется расписка."/>
    <m/>
    <m/>
    <m/>
    <m/>
    <m/>
    <m/>
    <m/>
    <m/>
    <m/>
    <m/>
    <m/>
    <m/>
    <x v="458"/>
    <d v="1899-12-30T01:19:00"/>
  </r>
  <r>
    <s v="09-131-012424/18М"/>
    <s v="ЦАО"/>
    <x v="3"/>
    <s v="ОДС № 10"/>
    <x v="3"/>
    <x v="42"/>
    <d v="1899-12-30T11:12:00"/>
    <s v="Закрыта"/>
    <s v="Обычная"/>
    <s v="Отопление"/>
    <m/>
    <x v="3"/>
    <x v="503"/>
    <s v="429"/>
    <s v="38"/>
    <s v="1"/>
    <s v="429"/>
    <s v="Марина"/>
    <s v="8 (916) 124-32-75"/>
    <m/>
    <s v="Оператор КЦ  (Оператор ЕДЦ)"/>
    <s v="телефон"/>
    <m/>
    <s v="25.02.2018 с 08:00 по 20:00"/>
    <s v="бесплатная"/>
    <m/>
    <m/>
    <m/>
    <s v="Турсуналиев Э."/>
    <s v="Мастерский участок № 1 (Хамовники)"/>
    <s v="25.02.2018 12:32"/>
    <s v="Заявка выполнена: подтянута гайка на подводке к батареи течь устранена"/>
    <m/>
    <m/>
    <m/>
    <m/>
    <m/>
    <m/>
    <m/>
    <m/>
    <m/>
    <m/>
    <m/>
    <m/>
    <x v="459"/>
    <d v="1899-12-30T01:20:00"/>
  </r>
  <r>
    <s v="09-131-012406/18М"/>
    <s v="ЦАО"/>
    <x v="3"/>
    <s v="ОДС № 3"/>
    <x v="14"/>
    <x v="42"/>
    <d v="1899-12-30T10:04:00"/>
    <s v="Закрыта"/>
    <s v="Обычная"/>
    <s v="Отопление"/>
    <s v="во всей квартире холодные батареи"/>
    <x v="6"/>
    <x v="504"/>
    <s v="2"/>
    <s v="1"/>
    <s v="1"/>
    <s v="консьерж"/>
    <m/>
    <s v="8 (926) 286-23-10"/>
    <m/>
    <s v="Оператор КЦ  (Оператор ЕДЦ)"/>
    <s v="телефон"/>
    <m/>
    <s v="25.02.2018 с 08:00 по 20:00"/>
    <s v="бесплатная"/>
    <m/>
    <m/>
    <m/>
    <s v="ООО &quot;Жилстандарт&quot;"/>
    <s v="Мастерский участок № 3 (Хамовники)"/>
    <s v="25.02.2018 11:33"/>
    <s v="Заявка выполнена: развоздушена система ц.о. тепло дано"/>
    <m/>
    <m/>
    <m/>
    <m/>
    <m/>
    <m/>
    <m/>
    <m/>
    <m/>
    <m/>
    <m/>
    <m/>
    <x v="460"/>
    <d v="1899-12-30T01:29:00"/>
  </r>
  <r>
    <s v="09-052-005838/18М"/>
    <s v="ЦАО"/>
    <x v="8"/>
    <s v="ОДС № 5"/>
    <x v="13"/>
    <x v="42"/>
    <d v="1899-12-30T10:58:00"/>
    <s v="Закрыта"/>
    <s v="Обычная"/>
    <s v="Отопление"/>
    <s v="в 1 комнате батарея холодная, стояк горячий."/>
    <x v="1"/>
    <x v="505"/>
    <s v="137"/>
    <s v="10"/>
    <s v="3"/>
    <s v="137к4438"/>
    <s v="Екатерина"/>
    <s v="8 (916) 629-95-13"/>
    <m/>
    <s v="Оператор КЦ  (Оператор ЕДЦ)"/>
    <s v="телефон"/>
    <m/>
    <s v="25.02.2018 с 08:00 по 20:00"/>
    <s v="бесплатная"/>
    <m/>
    <m/>
    <m/>
    <s v="Петровский Николай Николаевич"/>
    <s v="Мастерский участок № 4 (Красносельский)"/>
    <s v="25.02.2018 13:06"/>
    <s v="Заявка выполнена: Сброшен воздух из с-мы ЦО. Температурный режим восстановлен."/>
    <m/>
    <m/>
    <m/>
    <m/>
    <m/>
    <m/>
    <m/>
    <m/>
    <m/>
    <m/>
    <m/>
    <m/>
    <x v="461"/>
    <d v="1899-12-30T02:08:00"/>
  </r>
  <r>
    <s v="09-100-017034/18М"/>
    <s v="ЦАО"/>
    <x v="2"/>
    <s v="ОДС № 2"/>
    <x v="2"/>
    <x v="42"/>
    <d v="1899-12-30T10:16:00"/>
    <s v="Закрыта"/>
    <s v="Обычная"/>
    <s v="Отопление"/>
    <m/>
    <x v="1"/>
    <x v="506"/>
    <s v="118"/>
    <m/>
    <s v="8"/>
    <s v="118"/>
    <m/>
    <s v="8 (926) 097-45-67"/>
    <m/>
    <s v="Оператор КЦ  (Оператор ЕДЦ)"/>
    <s v="телефон"/>
    <m/>
    <s v="25.02.2018 с 08:00 по 20:00"/>
    <s v="бесплатная"/>
    <m/>
    <m/>
    <m/>
    <s v="ПАО &quot;МОЭК&quot;"/>
    <s v="Мастерский участок № 2 (Пресненский)"/>
    <s v="25.02.2018 16:01"/>
    <s v="Заявка выполнена: Батареи ЦО в квартире полностью прогрелись. У заявителя нет претензий."/>
    <m/>
    <m/>
    <m/>
    <m/>
    <m/>
    <m/>
    <m/>
    <m/>
    <m/>
    <m/>
    <m/>
    <m/>
    <x v="462"/>
    <d v="1899-12-30T05:45:00"/>
  </r>
  <r>
    <s v="09-100-017033/18М"/>
    <s v="ЦАО"/>
    <x v="2"/>
    <s v="ОДС № 12"/>
    <x v="2"/>
    <x v="42"/>
    <d v="1899-12-30T10:11:00"/>
    <s v="Закрыта"/>
    <s v="Обычная"/>
    <s v="Отопление"/>
    <s v="На кухне капает батарея ."/>
    <x v="3"/>
    <x v="507"/>
    <s v="19"/>
    <s v="1"/>
    <s v="5"/>
    <s v="7#8181"/>
    <s v="Любовь"/>
    <s v="8 (499) 256-53-92"/>
    <m/>
    <s v="Оператор КЦ  (Оператор ЕДЦ)"/>
    <s v="телефон"/>
    <m/>
    <s v="25.02.2018 с 08:00 по 20:00"/>
    <s v="бесплатная"/>
    <m/>
    <m/>
    <m/>
    <s v="МОНОЛОВ КАМЧИ"/>
    <s v="Мастерский участок № 7 (Пресненский)"/>
    <s v="25.02.2018 13:10"/>
    <s v="Заявка выполнена: Перепакована гайка сгона на ЦО. Течь прекращена."/>
    <m/>
    <m/>
    <m/>
    <m/>
    <m/>
    <m/>
    <m/>
    <m/>
    <m/>
    <m/>
    <m/>
    <m/>
    <x v="463"/>
    <d v="1899-12-30T02:59:00"/>
  </r>
  <r>
    <s v="09-007-015112/18М"/>
    <s v="ЦАО"/>
    <x v="4"/>
    <s v="ОДС №1"/>
    <x v="16"/>
    <x v="42"/>
    <d v="1899-12-30T09:59:00"/>
    <s v="Закрыта"/>
    <s v="Обычная"/>
    <s v="Отопление"/>
    <m/>
    <x v="6"/>
    <x v="508"/>
    <m/>
    <m/>
    <m/>
    <m/>
    <s v="Иулия"/>
    <s v="8 (985) 294-56-43"/>
    <m/>
    <s v="Оператор КЦ  (Оператор ЕДЦ)"/>
    <s v="телефон"/>
    <m/>
    <s v="25.02.2018 с 08:00 по 20:00"/>
    <s v="бесплатная"/>
    <m/>
    <m/>
    <m/>
    <s v="Поята А.П"/>
    <s v="Мастерский участок № 1 (Басманный)"/>
    <s v="25.02.2018 14:19"/>
    <s v="Заявка выполнена: Заявитель устранил проблему самостоятельно."/>
    <m/>
    <m/>
    <m/>
    <m/>
    <m/>
    <m/>
    <m/>
    <m/>
    <m/>
    <m/>
    <m/>
    <m/>
    <x v="464"/>
    <d v="1899-12-30T04:20:00"/>
  </r>
  <r>
    <s v="09-007-015108/18М"/>
    <s v="ЦАО"/>
    <x v="4"/>
    <s v="ОДС №20"/>
    <x v="4"/>
    <x v="42"/>
    <d v="1899-12-30T09:32:00"/>
    <s v="Закрыта"/>
    <s v="Обычная"/>
    <s v="Отопление"/>
    <s v="В двух комнатах"/>
    <x v="1"/>
    <x v="509"/>
    <s v="1"/>
    <s v="1"/>
    <s v="1"/>
    <s v="1"/>
    <s v="Валентина Павловна"/>
    <s v="8 (495) 917-28-11"/>
    <m/>
    <s v="Оператор КЦ  (Оператор ЕДЦ)"/>
    <s v="телефон"/>
    <m/>
    <s v="25.02.2018 с 08:00 по 20:00"/>
    <s v="бесплатная"/>
    <m/>
    <m/>
    <m/>
    <s v="ООО &quot;Свитхом&quot;"/>
    <s v="Мастерский участок № 1 (Басманный)"/>
    <s v="25.02.2018 10:28"/>
    <s v="Заявка выполнена: ВЫПОЛНЕНО."/>
    <m/>
    <m/>
    <m/>
    <m/>
    <m/>
    <m/>
    <m/>
    <m/>
    <m/>
    <m/>
    <m/>
    <m/>
    <x v="465"/>
    <d v="1899-12-30T00:56:00"/>
  </r>
  <r>
    <s v="09-120-012669/18М"/>
    <s v="ЦАО"/>
    <x v="6"/>
    <s v="ОДС 8"/>
    <x v="7"/>
    <x v="42"/>
    <d v="1899-12-30T09:55:00"/>
    <s v="Закрыта"/>
    <s v="Аварийная ситуация"/>
    <s v="Отопление"/>
    <s v="течет в комнате с потолка горячая вода , скорее всего отопление . Оператор 112, №544"/>
    <x v="5"/>
    <x v="510"/>
    <s v="4"/>
    <s v="1"/>
    <s v="3"/>
    <s v="реш7459"/>
    <m/>
    <s v="8 (112) 000-00-00"/>
    <s v="8 (926) 225-64-20"/>
    <s v="Оператор КЦ  (Оператор ЕДЦ)"/>
    <s v="телефон"/>
    <m/>
    <s v="25.02.2018 с 08:00 по 20:00"/>
    <s v="бесплатная"/>
    <m/>
    <m/>
    <m/>
    <s v="Крюков Владимир Иванович"/>
    <s v="Мастерский участок 8 (Тверской)"/>
    <s v="25.02.2018 18:54"/>
    <s v="Заявка выполнена: Замена участка трубы цо,течь устранена"/>
    <m/>
    <m/>
    <m/>
    <m/>
    <m/>
    <m/>
    <m/>
    <m/>
    <m/>
    <m/>
    <m/>
    <m/>
    <x v="466"/>
    <d v="1899-12-30T08:59:00"/>
  </r>
  <r>
    <s v="09-131-012398/18М"/>
    <s v="ЦАО"/>
    <x v="3"/>
    <s v="ОДС № 5"/>
    <x v="3"/>
    <x v="42"/>
    <d v="1899-12-30T09:46:00"/>
    <s v="Закрыта"/>
    <s v="Аварийная ситуация"/>
    <s v="Отопление"/>
    <s v="в комнате прорыв трубы отопления"/>
    <x v="10"/>
    <x v="511"/>
    <s v="34"/>
    <s v="4"/>
    <s v="2"/>
    <s v="34"/>
    <s v="Павел"/>
    <s v="8 (906) 034-85-55"/>
    <m/>
    <s v="Оператор КЦ  (Оператор ЕДЦ)"/>
    <s v="телефон"/>
    <s v="стоимости"/>
    <s v="25.02.2018 с 08:00 по 20:00"/>
    <s v="бесплатная"/>
    <m/>
    <m/>
    <m/>
    <s v="Жуков М.Г."/>
    <s v="Мастерский участок № 2 (Хамовники)"/>
    <s v="25.02.2018 10:08"/>
    <s v="Заявка выполнена: Перекрыт кран на батарею,течь устранена."/>
    <m/>
    <m/>
    <m/>
    <m/>
    <m/>
    <m/>
    <m/>
    <m/>
    <m/>
    <m/>
    <m/>
    <m/>
    <x v="467"/>
    <d v="1899-12-30T00:22:00"/>
  </r>
  <r>
    <s v="09-131-012388/18М"/>
    <s v="ЦАО"/>
    <x v="3"/>
    <s v="ОДС № 8"/>
    <x v="30"/>
    <x v="42"/>
    <d v="1899-12-30T09:00:00"/>
    <s v="Закрыта"/>
    <s v="Обычная"/>
    <s v="Отопление"/>
    <s v="средняя комната хол.стояк"/>
    <x v="1"/>
    <x v="512"/>
    <s v="44"/>
    <s v="1"/>
    <s v="9"/>
    <s v="44"/>
    <s v="Ирина Владимировна"/>
    <s v="8 (917) 552-33-64"/>
    <m/>
    <s v="Оператор КЦ  (Оператор ЕДЦ)"/>
    <s v="телефон"/>
    <m/>
    <s v="25.02.2018 с 08:00 по 20:00"/>
    <s v="бесплатная"/>
    <m/>
    <m/>
    <m/>
    <s v="ООО &quot;Мастер-Рем&quot;"/>
    <s v="Мастерский участок № 10 (Хамовники)"/>
    <s v="25.02.2018 11:04"/>
    <s v="Заявка выполнена: Развоздушен стояк цо. Отопление в норме."/>
    <m/>
    <m/>
    <m/>
    <m/>
    <m/>
    <m/>
    <m/>
    <m/>
    <m/>
    <m/>
    <m/>
    <m/>
    <x v="468"/>
    <d v="1899-12-30T02:04:00"/>
  </r>
  <r>
    <s v="09-072-007566/18М"/>
    <s v="ЦАО"/>
    <x v="5"/>
    <s v="ОДС № 2"/>
    <x v="37"/>
    <x v="42"/>
    <d v="1899-12-30T08:53:00"/>
    <s v="Отклонена"/>
    <s v="Обычная"/>
    <s v="Отопление"/>
    <s v="большая комната.отопительный прибор и стояк - холодный"/>
    <x v="1"/>
    <x v="513"/>
    <s v="31"/>
    <s v="3"/>
    <s v="4"/>
    <s v="31"/>
    <s v="Светлана"/>
    <s v="8 (495) 628-43-38"/>
    <m/>
    <s v="Оператор КЦ  (Оператор ЕДЦ)"/>
    <s v="телефон"/>
    <m/>
    <s v="25.02.2018 с 08:00 по 20:00"/>
    <s v="бесплатная"/>
    <m/>
    <m/>
    <m/>
    <m/>
    <s v="Мастерский участок № 1 (Мещанский)"/>
    <m/>
    <m/>
    <m/>
    <m/>
    <m/>
    <s v="25.02.2018 09:09"/>
    <s v="Отсутствие фактов, бессодержательность"/>
    <s v="Бакоев Никита Иванович"/>
    <m/>
    <m/>
    <m/>
    <m/>
    <m/>
    <m/>
    <x v="469"/>
    <s v=""/>
  </r>
  <r>
    <s v="09-052-005833/18М"/>
    <s v="ЦАО"/>
    <x v="8"/>
    <s v="ОДС № 8"/>
    <x v="13"/>
    <x v="42"/>
    <d v="1899-12-30T09:22:00"/>
    <s v="Закрыта"/>
    <s v="Обычная"/>
    <s v="Отопление"/>
    <s v="недостаточно теплые батареи, просят прибавить, в квартире холодно"/>
    <x v="6"/>
    <x v="514"/>
    <s v="1"/>
    <s v="1"/>
    <s v="4"/>
    <s v="12к2005"/>
    <s v="антонина васильевна"/>
    <s v="8 (499) 264-33-73"/>
    <m/>
    <s v="Оператор КЦ  (Оператор ЕДЦ)"/>
    <s v="телефон"/>
    <m/>
    <s v="25.02.2018 с 08:00 по 20:00"/>
    <s v="бесплатная"/>
    <m/>
    <m/>
    <m/>
    <s v="Марченко Владимир Алексеевич"/>
    <s v="Мастерский участок № 5 (Красносельский)"/>
    <s v="25.02.2018 12:56"/>
    <s v="Заявка выполнена: В ЦТП отрегулирована температура на ЦО .со слов заявителя радиаторы прогрелись"/>
    <m/>
    <m/>
    <m/>
    <m/>
    <m/>
    <m/>
    <m/>
    <m/>
    <m/>
    <m/>
    <m/>
    <m/>
    <x v="470"/>
    <d v="1899-12-30T03:34:00"/>
  </r>
  <r>
    <s v="09-131-012390/18М"/>
    <s v="ЦАО"/>
    <x v="3"/>
    <s v="ОДС № 5"/>
    <x v="3"/>
    <x v="42"/>
    <d v="1899-12-30T09:09:00"/>
    <s v="Закрыта"/>
    <s v="Аварийная ситуация"/>
    <s v="Отопление"/>
    <m/>
    <x v="5"/>
    <x v="515"/>
    <s v="2"/>
    <s v="1"/>
    <s v="2"/>
    <s v="38одноврем"/>
    <s v="Юлия"/>
    <s v="8 (903) 111-19-77"/>
    <m/>
    <s v="Оператор КЦ  (Оператор ЕДЦ)"/>
    <s v="телефон"/>
    <m/>
    <s v="25.02.2018 с 08:00 по 20:00"/>
    <s v="бесплатная"/>
    <m/>
    <m/>
    <m/>
    <s v="Жуков М.Г."/>
    <s v="Мастерский участок № 2 (Хамовники)"/>
    <s v="25.02.2018 12:09"/>
    <s v="Заявка выполнена: установлены краны,система ц.о запущена-течь устранена(требуется замена батареи-12 секций)"/>
    <m/>
    <m/>
    <m/>
    <m/>
    <m/>
    <m/>
    <m/>
    <m/>
    <m/>
    <m/>
    <m/>
    <m/>
    <x v="471"/>
    <d v="1899-12-30T03:00:00"/>
  </r>
  <r>
    <s v="09-072-007563/18М"/>
    <s v="ЦАО"/>
    <x v="5"/>
    <s v="ОДС № 3"/>
    <x v="6"/>
    <x v="42"/>
    <d v="1899-12-30T08:28:00"/>
    <s v="Отменена"/>
    <s v="Обычная"/>
    <s v="Отопление"/>
    <s v="сильно стучат батареи, жители проти в квартире мастеров."/>
    <x v="0"/>
    <x v="516"/>
    <s v="7"/>
    <s v="1"/>
    <m/>
    <s v="7"/>
    <m/>
    <s v="8 (916) 182-93-19"/>
    <m/>
    <s v="Оператор КЦ  (Оператор ЕДЦ)"/>
    <s v="телефон"/>
    <m/>
    <s v="25.02.2018 с 08:00 по 20:00"/>
    <s v="бесплатная"/>
    <m/>
    <m/>
    <m/>
    <s v="Хабибулин Олег Львович"/>
    <s v="Мастерский участок № 1 (Мещанский)"/>
    <m/>
    <m/>
    <s v="26.02.2018 08:42"/>
    <s v="Житель не предоставил доступ в квартиру"/>
    <s v="Москалева Татьяна Васильевна"/>
    <m/>
    <m/>
    <m/>
    <m/>
    <m/>
    <m/>
    <m/>
    <m/>
    <m/>
    <x v="11"/>
    <m/>
  </r>
  <r>
    <s v="09-120-012661/18М"/>
    <s v="ЦАО"/>
    <x v="6"/>
    <s v="ОДС 10"/>
    <x v="7"/>
    <x v="42"/>
    <d v="1899-12-30T08:26:00"/>
    <s v="Закрыта"/>
    <s v="Обычная"/>
    <s v="Отопление"/>
    <s v="со слов жителя на кухне батарея горячая , в двух комнатах батареи холодные,стояки холодные"/>
    <x v="6"/>
    <x v="517"/>
    <s v="58"/>
    <s v="1"/>
    <s v="10"/>
    <m/>
    <s v="Вера"/>
    <s v="8 (903) 158-01-92"/>
    <m/>
    <s v="Оператор КЦ  (Оператор ЕДЦ)"/>
    <s v="телефон"/>
    <m/>
    <s v="25.02.2018 с 08:00 по 20:00"/>
    <s v="бесплатная"/>
    <m/>
    <m/>
    <m/>
    <s v="Гаспарян Маврик Вазгенович"/>
    <s v="Мастерский участок 10 (Тверской)"/>
    <s v="25.02.2018 17:08"/>
    <s v="Заявка выполнена: Регулировка параметров ЦТП, отопление в норме."/>
    <m/>
    <m/>
    <m/>
    <m/>
    <m/>
    <m/>
    <m/>
    <m/>
    <m/>
    <m/>
    <m/>
    <m/>
    <x v="472"/>
    <d v="1899-12-30T08:42:00"/>
  </r>
  <r>
    <s v="09-120-012657/18М"/>
    <s v="ЦАО"/>
    <x v="6"/>
    <s v="ОДС 8"/>
    <x v="7"/>
    <x v="42"/>
    <d v="1899-12-30T08:11:00"/>
    <s v="Закрыта"/>
    <s v="Обычная"/>
    <s v="Отопление"/>
    <s v="Житель жалуется на теплые(не горячие ) батареи в квартире."/>
    <x v="2"/>
    <x v="518"/>
    <s v="40"/>
    <s v="1"/>
    <s v="5"/>
    <s v="0210в"/>
    <s v="Александр"/>
    <s v="8 (495) 681-75-47"/>
    <m/>
    <s v="Оператор КЦ  (Оператор ЕДЦ)"/>
    <s v="телефон"/>
    <m/>
    <s v="25.02.2018 с 08:00 по 20:00"/>
    <s v="бесплатная"/>
    <m/>
    <m/>
    <m/>
    <s v="Уткин Алексей Александрович"/>
    <s v="Мастерский участок 8 (Тверской)"/>
    <s v="25.02.2018 12:43"/>
    <s v="Заявка выполнена: было передано в МОЭК. температуру подняли до установленной."/>
    <m/>
    <m/>
    <m/>
    <m/>
    <m/>
    <m/>
    <m/>
    <m/>
    <m/>
    <m/>
    <m/>
    <m/>
    <x v="473"/>
    <d v="1899-12-30T04:32:00"/>
  </r>
  <r>
    <s v="09-120-012655/18М"/>
    <s v="ЦАО"/>
    <x v="6"/>
    <s v="ОДС 6"/>
    <x v="7"/>
    <x v="42"/>
    <d v="1899-12-30T07:53:00"/>
    <s v="Закрыта"/>
    <s v="Обычная"/>
    <s v="Отопление"/>
    <s v="Заявка создана на основе 09-120-012648/18. срочно а/с"/>
    <x v="3"/>
    <x v="519"/>
    <s v="77"/>
    <s v="10"/>
    <s v="4"/>
    <s v="77"/>
    <m/>
    <s v="8 (916) 298-57-79"/>
    <m/>
    <s v="Корнева А.Е. (Диспетчер ОДС)"/>
    <s v="телефон"/>
    <m/>
    <s v="25.02.2018 с 08:00 по 20:00"/>
    <s v="бесплатная"/>
    <m/>
    <m/>
    <m/>
    <s v="Адизов Шавкат Зиетулло углы"/>
    <s v="Мастерский участок 6 (Тверской)"/>
    <s v="25.02.2018 11:00"/>
    <s v="Заявка выполнена: Подтяжка контрагайки на ц.о, течь устранена. Бесплатно"/>
    <m/>
    <m/>
    <m/>
    <m/>
    <m/>
    <m/>
    <m/>
    <m/>
    <m/>
    <m/>
    <m/>
    <m/>
    <x v="474"/>
    <d v="1899-12-30T03:07:00"/>
  </r>
  <r>
    <s v="09-100-017006/18М"/>
    <s v="ЦАО"/>
    <x v="2"/>
    <s v="ОДС № 2"/>
    <x v="2"/>
    <x v="42"/>
    <d v="1899-12-30T07:41:00"/>
    <s v="Закрыта"/>
    <s v="Обычная"/>
    <s v="Отопление"/>
    <m/>
    <x v="6"/>
    <x v="520"/>
    <s v="1"/>
    <s v="1"/>
    <s v="1"/>
    <s v="1"/>
    <m/>
    <s v="8 (905) 547-15-93"/>
    <m/>
    <s v="Оператор КЦ  (Оператор ЕДЦ)"/>
    <s v="телефон"/>
    <m/>
    <s v="25.02.2018 с 08:00 по 20:00"/>
    <s v="бесплатная"/>
    <m/>
    <m/>
    <m/>
    <s v="ПАО &quot;МОЭК&quot;"/>
    <s v="Мастерский участок № 2 (Пресненский)"/>
    <s v="25.02.2018 09:41"/>
    <s v="Заявка выполнена: регулировка параметров ц/о на дом. Температура ц/о в норме. Жалоб нет."/>
    <m/>
    <m/>
    <m/>
    <m/>
    <m/>
    <m/>
    <m/>
    <m/>
    <m/>
    <m/>
    <m/>
    <m/>
    <x v="475"/>
    <d v="1899-12-30T02:00:00"/>
  </r>
  <r>
    <s v="09-100-016997/18М"/>
    <s v="ЦАО"/>
    <x v="2"/>
    <s v="ОДС № 2"/>
    <x v="2"/>
    <x v="42"/>
    <d v="1899-12-30T07:14:00"/>
    <s v="Закрыта"/>
    <s v="Обычная"/>
    <s v="Отопление"/>
    <s v="холодные"/>
    <x v="6"/>
    <x v="521"/>
    <s v="4"/>
    <s v="1"/>
    <s v="2"/>
    <s v="4к1239"/>
    <s v="Ольга"/>
    <s v="8 (903) 298-98-11"/>
    <m/>
    <s v="Оператор КЦ  (Оператор ЕДЦ)"/>
    <s v="телефон"/>
    <m/>
    <s v="25.02.2018 с 08:00 по 20:00"/>
    <s v="бесплатная"/>
    <m/>
    <m/>
    <m/>
    <s v="ПАО &quot;МОЭК&quot;"/>
    <s v="Мастерский участок № 2 (Пресненский)"/>
    <s v="25.02.2018 10:24"/>
    <s v="Заявка выполнена: регулировка параметров ц/о на дом. Температура ц/о в норме. Жалоб нет."/>
    <m/>
    <m/>
    <m/>
    <m/>
    <m/>
    <m/>
    <m/>
    <m/>
    <m/>
    <m/>
    <m/>
    <m/>
    <x v="476"/>
    <d v="1899-12-30T03:1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E7895-3AD8-4792-AA3C-F28FC8101309}" name="Сводная таблица1" cacheId="10" applyNumberFormats="0" applyBorderFormats="0" applyFontFormats="0" applyPatternFormats="0" applyAlignmentFormats="0" applyWidthHeightFormats="1" dataCaption="Значения" updatedVersion="7" minRefreshableVersion="3" showDrill="0" useAutoFormatting="1" itemPrintTitles="1" createdVersion="6" indent="0" compact="0" compactData="0" multipleFieldFilters="0">
  <location ref="B27:J551" firstHeaderRow="1" firstDataRow="2" firstDataCol="3"/>
  <pivotFields count="5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4"/>
        <item x="7"/>
        <item x="8"/>
        <item x="5"/>
        <item x="2"/>
        <item x="0"/>
        <item x="6"/>
        <item x="3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9" outline="0" showAll="0">
      <items count="15">
        <item x="0"/>
        <item n="октябрь 2017" x="10"/>
        <item n="ноябрь 2017" x="11"/>
        <item n="декабрь 2017" x="12"/>
        <item n="январь 2017" x="1"/>
        <item n="февраль 2017" x="2"/>
        <item x="3"/>
        <item x="4"/>
        <item x="5"/>
        <item x="6"/>
        <item x="7"/>
        <item x="8"/>
        <item x="9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12"/>
        <item x="2"/>
        <item x="6"/>
        <item x="7"/>
        <item x="3"/>
        <item x="5"/>
        <item x="10"/>
        <item x="11"/>
        <item x="8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2">
        <item x="199"/>
        <item x="80"/>
        <item x="136"/>
        <item x="162"/>
        <item x="159"/>
        <item x="193"/>
        <item x="287"/>
        <item x="232"/>
        <item x="341"/>
        <item x="214"/>
        <item x="314"/>
        <item x="440"/>
        <item x="246"/>
        <item x="51"/>
        <item x="275"/>
        <item x="345"/>
        <item x="134"/>
        <item x="431"/>
        <item x="471"/>
        <item x="221"/>
        <item x="302"/>
        <item x="156"/>
        <item x="394"/>
        <item x="454"/>
        <item x="38"/>
        <item x="296"/>
        <item x="456"/>
        <item x="512"/>
        <item x="340"/>
        <item x="500"/>
        <item x="355"/>
        <item x="60"/>
        <item x="93"/>
        <item x="153"/>
        <item x="181"/>
        <item x="239"/>
        <item x="380"/>
        <item x="115"/>
        <item x="428"/>
        <item x="66"/>
        <item x="461"/>
        <item x="325"/>
        <item x="392"/>
        <item x="349"/>
        <item x="218"/>
        <item x="415"/>
        <item x="258"/>
        <item x="468"/>
        <item x="487"/>
        <item x="398"/>
        <item x="445"/>
        <item x="475"/>
        <item x="446"/>
        <item x="498"/>
        <item x="79"/>
        <item x="521"/>
        <item x="222"/>
        <item x="376"/>
        <item x="324"/>
        <item x="488"/>
        <item x="215"/>
        <item x="352"/>
        <item x="310"/>
        <item x="448"/>
        <item x="194"/>
        <item x="501"/>
        <item x="274"/>
        <item x="427"/>
        <item x="96"/>
        <item x="292"/>
        <item x="493"/>
        <item x="313"/>
        <item x="154"/>
        <item x="386"/>
        <item x="71"/>
        <item x="303"/>
        <item x="45"/>
        <item x="371"/>
        <item x="279"/>
        <item x="187"/>
        <item x="171"/>
        <item x="104"/>
        <item x="442"/>
        <item x="405"/>
        <item x="425"/>
        <item x="14"/>
        <item x="513"/>
        <item x="217"/>
        <item x="516"/>
        <item x="50"/>
        <item x="21"/>
        <item x="192"/>
        <item x="15"/>
        <item x="462"/>
        <item x="320"/>
        <item x="88"/>
        <item x="435"/>
        <item x="248"/>
        <item x="367"/>
        <item x="438"/>
        <item x="139"/>
        <item x="333"/>
        <item x="74"/>
        <item x="111"/>
        <item x="482"/>
        <item x="188"/>
        <item x="419"/>
        <item x="234"/>
        <item x="235"/>
        <item x="453"/>
        <item x="327"/>
        <item x="91"/>
        <item x="416"/>
        <item x="317"/>
        <item x="368"/>
        <item x="209"/>
        <item x="105"/>
        <item x="331"/>
        <item x="466"/>
        <item x="395"/>
        <item x="517"/>
        <item x="126"/>
        <item x="436"/>
        <item x="202"/>
        <item x="439"/>
        <item x="270"/>
        <item x="210"/>
        <item x="123"/>
        <item x="152"/>
        <item x="203"/>
        <item x="290"/>
        <item x="273"/>
        <item x="393"/>
        <item x="293"/>
        <item x="370"/>
        <item x="289"/>
        <item x="157"/>
        <item x="142"/>
        <item x="81"/>
        <item x="490"/>
        <item x="212"/>
        <item x="264"/>
        <item x="305"/>
        <item x="447"/>
        <item x="247"/>
        <item x="388"/>
        <item x="230"/>
        <item x="329"/>
        <item x="90"/>
        <item x="89"/>
        <item x="429"/>
        <item x="369"/>
        <item x="460"/>
        <item x="95"/>
        <item x="97"/>
        <item x="127"/>
        <item x="491"/>
        <item x="450"/>
        <item x="110"/>
        <item x="42"/>
        <item x="224"/>
        <item x="409"/>
        <item x="252"/>
        <item x="132"/>
        <item x="306"/>
        <item x="227"/>
        <item x="40"/>
        <item x="402"/>
        <item x="166"/>
        <item x="342"/>
        <item x="4"/>
        <item x="420"/>
        <item x="176"/>
        <item x="505"/>
        <item x="387"/>
        <item x="359"/>
        <item x="338"/>
        <item x="143"/>
        <item x="197"/>
        <item x="384"/>
        <item x="295"/>
        <item x="186"/>
        <item x="135"/>
        <item x="191"/>
        <item x="85"/>
        <item x="117"/>
        <item x="140"/>
        <item x="311"/>
        <item x="358"/>
        <item x="241"/>
        <item x="407"/>
        <item x="8"/>
        <item x="229"/>
        <item x="433"/>
        <item x="178"/>
        <item x="508"/>
        <item x="307"/>
        <item x="118"/>
        <item x="173"/>
        <item x="504"/>
        <item x="147"/>
        <item x="33"/>
        <item x="256"/>
        <item x="169"/>
        <item x="348"/>
        <item x="312"/>
        <item x="27"/>
        <item x="406"/>
        <item x="473"/>
        <item x="281"/>
        <item x="244"/>
        <item x="236"/>
        <item x="351"/>
        <item x="240"/>
        <item x="0"/>
        <item x="228"/>
        <item x="411"/>
        <item x="177"/>
        <item x="124"/>
        <item x="17"/>
        <item x="43"/>
        <item x="478"/>
        <item x="480"/>
        <item x="211"/>
        <item x="35"/>
        <item x="219"/>
        <item x="57"/>
        <item x="225"/>
        <item x="175"/>
        <item x="485"/>
        <item x="336"/>
        <item x="65"/>
        <item x="2"/>
        <item x="298"/>
        <item x="421"/>
        <item x="354"/>
        <item x="160"/>
        <item x="497"/>
        <item x="150"/>
        <item x="294"/>
        <item x="180"/>
        <item x="101"/>
        <item x="59"/>
        <item x="335"/>
        <item x="121"/>
        <item x="263"/>
        <item x="265"/>
        <item x="39"/>
        <item x="417"/>
        <item x="339"/>
        <item x="242"/>
        <item x="262"/>
        <item x="288"/>
        <item x="47"/>
        <item x="276"/>
        <item x="144"/>
        <item x="337"/>
        <item x="476"/>
        <item x="31"/>
        <item x="441"/>
        <item x="3"/>
        <item x="465"/>
        <item x="437"/>
        <item x="30"/>
        <item x="29"/>
        <item x="158"/>
        <item x="36"/>
        <item x="86"/>
        <item x="509"/>
        <item x="205"/>
        <item x="318"/>
        <item x="330"/>
        <item x="34"/>
        <item x="56"/>
        <item x="37"/>
        <item x="9"/>
        <item x="19"/>
        <item x="82"/>
        <item x="426"/>
        <item x="397"/>
        <item x="399"/>
        <item x="430"/>
        <item x="434"/>
        <item x="52"/>
        <item x="483"/>
        <item x="464"/>
        <item x="385"/>
        <item x="151"/>
        <item x="514"/>
        <item x="499"/>
        <item x="103"/>
        <item x="389"/>
        <item x="301"/>
        <item x="87"/>
        <item x="261"/>
        <item x="391"/>
        <item x="378"/>
        <item x="510"/>
        <item x="78"/>
        <item x="11"/>
        <item x="119"/>
        <item x="100"/>
        <item x="315"/>
        <item x="518"/>
        <item x="226"/>
        <item x="326"/>
        <item x="223"/>
        <item x="283"/>
        <item x="245"/>
        <item x="496"/>
        <item x="249"/>
        <item x="196"/>
        <item x="189"/>
        <item x="432"/>
        <item x="455"/>
        <item x="148"/>
        <item x="467"/>
        <item x="282"/>
        <item x="472"/>
        <item x="238"/>
        <item x="260"/>
        <item x="167"/>
        <item x="363"/>
        <item x="377"/>
        <item x="366"/>
        <item x="520"/>
        <item x="328"/>
        <item x="346"/>
        <item x="254"/>
        <item x="107"/>
        <item x="131"/>
        <item x="332"/>
        <item x="22"/>
        <item x="41"/>
        <item x="185"/>
        <item x="424"/>
        <item x="291"/>
        <item x="253"/>
        <item x="20"/>
        <item x="401"/>
        <item x="18"/>
        <item x="28"/>
        <item x="309"/>
        <item x="481"/>
        <item x="25"/>
        <item x="26"/>
        <item x="55"/>
        <item x="61"/>
        <item x="76"/>
        <item x="365"/>
        <item x="362"/>
        <item x="163"/>
        <item x="257"/>
        <item x="201"/>
        <item x="208"/>
        <item x="233"/>
        <item x="75"/>
        <item x="48"/>
        <item x="122"/>
        <item x="458"/>
        <item x="183"/>
        <item x="68"/>
        <item x="67"/>
        <item x="164"/>
        <item x="347"/>
        <item x="334"/>
        <item x="502"/>
        <item x="494"/>
        <item x="112"/>
        <item x="58"/>
        <item x="350"/>
        <item x="400"/>
        <item x="286"/>
        <item x="449"/>
        <item x="44"/>
        <item x="375"/>
        <item x="141"/>
        <item x="479"/>
        <item x="381"/>
        <item x="12"/>
        <item x="1"/>
        <item x="145"/>
        <item x="422"/>
        <item x="172"/>
        <item x="237"/>
        <item x="297"/>
        <item x="251"/>
        <item x="259"/>
        <item x="308"/>
        <item x="32"/>
        <item x="299"/>
        <item x="319"/>
        <item x="255"/>
        <item x="206"/>
        <item x="390"/>
        <item x="16"/>
        <item x="146"/>
        <item x="285"/>
        <item x="423"/>
        <item x="23"/>
        <item x="277"/>
        <item x="344"/>
        <item x="13"/>
        <item x="457"/>
        <item x="413"/>
        <item x="170"/>
        <item x="72"/>
        <item x="489"/>
        <item x="486"/>
        <item x="372"/>
        <item x="316"/>
        <item x="412"/>
        <item x="198"/>
        <item x="477"/>
        <item x="243"/>
        <item x="49"/>
        <item x="250"/>
        <item x="267"/>
        <item x="73"/>
        <item x="492"/>
        <item x="204"/>
        <item x="506"/>
        <item x="343"/>
        <item x="129"/>
        <item x="356"/>
        <item x="418"/>
        <item x="280"/>
        <item x="322"/>
        <item x="374"/>
        <item x="168"/>
        <item x="404"/>
        <item x="174"/>
        <item x="443"/>
        <item x="360"/>
        <item x="130"/>
        <item x="6"/>
        <item x="361"/>
        <item x="272"/>
        <item x="300"/>
        <item x="408"/>
        <item x="495"/>
        <item x="64"/>
        <item x="383"/>
        <item x="463"/>
        <item x="138"/>
        <item x="77"/>
        <item x="284"/>
        <item x="266"/>
        <item x="220"/>
        <item x="484"/>
        <item x="54"/>
        <item x="116"/>
        <item x="452"/>
        <item x="382"/>
        <item x="519"/>
        <item x="5"/>
        <item x="515"/>
        <item x="511"/>
        <item x="507"/>
        <item x="403"/>
        <item x="109"/>
        <item x="99"/>
        <item x="161"/>
        <item x="10"/>
        <item x="213"/>
        <item x="207"/>
        <item x="53"/>
        <item x="323"/>
        <item x="410"/>
        <item x="125"/>
        <item x="133"/>
        <item x="190"/>
        <item x="83"/>
        <item x="200"/>
        <item x="379"/>
        <item x="106"/>
        <item x="269"/>
        <item x="195"/>
        <item x="396"/>
        <item x="114"/>
        <item x="268"/>
        <item x="444"/>
        <item x="451"/>
        <item x="155"/>
        <item x="278"/>
        <item x="120"/>
        <item x="46"/>
        <item x="98"/>
        <item x="92"/>
        <item x="414"/>
        <item x="128"/>
        <item x="69"/>
        <item x="70"/>
        <item x="321"/>
        <item x="459"/>
        <item x="503"/>
        <item x="62"/>
        <item x="179"/>
        <item x="470"/>
        <item x="63"/>
        <item x="184"/>
        <item x="474"/>
        <item x="373"/>
        <item x="84"/>
        <item x="7"/>
        <item x="113"/>
        <item x="108"/>
        <item x="304"/>
        <item x="149"/>
        <item x="357"/>
        <item x="364"/>
        <item x="137"/>
        <item x="24"/>
        <item x="182"/>
        <item x="231"/>
        <item x="469"/>
        <item x="271"/>
        <item x="353"/>
        <item x="165"/>
        <item x="216"/>
        <item x="94"/>
        <item x="1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2"/>
    <field x="11"/>
  </rowFields>
  <rowItems count="523">
    <i>
      <x/>
      <x v="14"/>
      <x v="6"/>
    </i>
    <i r="1">
      <x v="77"/>
      <x v="4"/>
    </i>
    <i r="1">
      <x v="79"/>
      <x v="4"/>
    </i>
    <i r="1">
      <x v="113"/>
      <x v="4"/>
    </i>
    <i r="1">
      <x v="154"/>
      <x v="7"/>
    </i>
    <i r="1">
      <x v="155"/>
      <x v="11"/>
    </i>
    <i r="1">
      <x v="156"/>
      <x v="1"/>
    </i>
    <i r="1">
      <x v="196"/>
      <x v="1"/>
    </i>
    <i r="1">
      <x v="220"/>
      <x v="4"/>
    </i>
    <i r="1">
      <x v="224"/>
      <x v="4"/>
    </i>
    <i r="1">
      <x v="229"/>
      <x v="4"/>
    </i>
    <i r="1">
      <x v="232"/>
      <x v="3"/>
    </i>
    <i r="1">
      <x v="252"/>
      <x v="7"/>
    </i>
    <i r="1">
      <x v="255"/>
      <x v="4"/>
    </i>
    <i r="1">
      <x v="260"/>
      <x v="6"/>
    </i>
    <i r="1">
      <x v="265"/>
      <x v="4"/>
    </i>
    <i r="1">
      <x v="266"/>
      <x v="4"/>
    </i>
    <i r="1">
      <x v="277"/>
      <x v="7"/>
    </i>
    <i r="1">
      <x v="312"/>
      <x v="1"/>
    </i>
    <i r="1">
      <x v="313"/>
      <x v="4"/>
    </i>
    <i r="1">
      <x v="329"/>
      <x v="1"/>
    </i>
    <i r="1">
      <x v="372"/>
      <x v="1"/>
    </i>
    <i r="1">
      <x v="373"/>
      <x v="1"/>
    </i>
    <i r="1">
      <x v="374"/>
      <x v="6"/>
    </i>
    <i r="1">
      <x v="375"/>
      <x v="4"/>
    </i>
    <i r="1">
      <x v="376"/>
      <x v="1"/>
    </i>
    <i r="1">
      <x v="380"/>
      <x v="1"/>
    </i>
    <i r="1">
      <x v="444"/>
      <x/>
    </i>
    <i r="1">
      <x v="445"/>
      <x v="1"/>
    </i>
    <i r="1">
      <x v="497"/>
      <x v="4"/>
    </i>
    <i r="1">
      <x v="498"/>
      <x v="1"/>
    </i>
    <i>
      <x v="1"/>
      <x v="29"/>
      <x v="7"/>
    </i>
    <i r="1">
      <x v="30"/>
      <x v="3"/>
    </i>
    <i r="1">
      <x v="40"/>
      <x v="1"/>
    </i>
    <i r="1">
      <x v="41"/>
      <x v="7"/>
    </i>
    <i r="1">
      <x v="42"/>
      <x v="1"/>
    </i>
    <i r="1">
      <x v="43"/>
      <x v="6"/>
    </i>
    <i r="1">
      <x v="45"/>
      <x v="12"/>
    </i>
    <i r="1">
      <x v="46"/>
      <x v="1"/>
    </i>
    <i r="1">
      <x v="47"/>
      <x v="1"/>
    </i>
    <i r="1">
      <x v="94"/>
      <x v="4"/>
    </i>
    <i r="1">
      <x v="108"/>
      <x v="6"/>
    </i>
    <i r="1">
      <x v="116"/>
      <x/>
    </i>
    <i r="1">
      <x v="117"/>
      <x v="7"/>
    </i>
    <i r="1">
      <x v="121"/>
      <x v="1"/>
    </i>
    <i r="1">
      <x v="126"/>
      <x v="7"/>
    </i>
    <i r="1">
      <x v="160"/>
      <x v="4"/>
    </i>
    <i r="1">
      <x v="176"/>
      <x v="4"/>
    </i>
    <i r="1">
      <x v="177"/>
      <x v="6"/>
    </i>
    <i r="1">
      <x v="180"/>
      <x v="6"/>
    </i>
    <i r="1">
      <x v="181"/>
      <x v="1"/>
    </i>
    <i r="1">
      <x v="184"/>
      <x v="6"/>
    </i>
    <i r="1">
      <x v="185"/>
      <x v="1"/>
    </i>
    <i r="1">
      <x v="186"/>
      <x v="7"/>
    </i>
    <i r="1">
      <x v="193"/>
      <x v="7"/>
    </i>
    <i r="1">
      <x v="195"/>
      <x v="4"/>
    </i>
    <i r="1">
      <x v="222"/>
      <x v="1"/>
    </i>
    <i r="1">
      <x v="223"/>
      <x v="2"/>
    </i>
    <i r="1">
      <x v="228"/>
      <x v="4"/>
    </i>
    <i r="1">
      <x v="264"/>
      <x v="12"/>
    </i>
    <i r="1">
      <x v="267"/>
      <x v="1"/>
    </i>
    <i r="1">
      <x v="268"/>
      <x v="1"/>
    </i>
    <i r="1">
      <x v="269"/>
      <x v="1"/>
    </i>
    <i r="1">
      <x v="270"/>
      <x v="1"/>
    </i>
    <i r="1">
      <x v="286"/>
      <x v="3"/>
    </i>
    <i r="1">
      <x v="301"/>
      <x v="4"/>
    </i>
    <i r="1">
      <x v="306"/>
      <x v="7"/>
    </i>
    <i r="1">
      <x v="307"/>
      <x v="6"/>
    </i>
    <i r="1">
      <x v="308"/>
      <x v="1"/>
    </i>
    <i r="1">
      <x v="309"/>
      <x v="6"/>
    </i>
    <i r="1">
      <x v="317"/>
      <x v="6"/>
    </i>
    <i r="1">
      <x v="318"/>
      <x v="6"/>
    </i>
    <i r="1">
      <x v="319"/>
      <x v="4"/>
    </i>
    <i r="1">
      <x v="320"/>
      <x v="1"/>
    </i>
    <i r="1">
      <x v="328"/>
      <x v="6"/>
    </i>
    <i r="1">
      <x v="330"/>
      <x v="11"/>
    </i>
    <i r="1">
      <x v="354"/>
      <x v="7"/>
    </i>
    <i r="1">
      <x v="355"/>
      <x v="4"/>
    </i>
    <i r="1">
      <x v="394"/>
      <x v="4"/>
    </i>
    <i r="1">
      <x v="395"/>
      <x v="1"/>
    </i>
    <i r="1">
      <x v="396"/>
      <x v="1"/>
    </i>
    <i r="1">
      <x v="397"/>
      <x v="1"/>
    </i>
    <i r="1">
      <x v="406"/>
      <x v="4"/>
    </i>
    <i r="1">
      <x v="407"/>
      <x v="7"/>
    </i>
    <i r="1">
      <x v="408"/>
      <x v="6"/>
    </i>
    <i r="1">
      <x v="409"/>
      <x v="1"/>
    </i>
    <i r="1">
      <x v="410"/>
      <x v="1"/>
    </i>
    <i r="1">
      <x v="411"/>
      <x v="1"/>
    </i>
    <i r="1">
      <x v="412"/>
      <x v="6"/>
    </i>
    <i r="1">
      <x v="413"/>
      <x/>
    </i>
    <i r="1">
      <x v="414"/>
      <x v="1"/>
    </i>
    <i r="1">
      <x v="417"/>
      <x/>
    </i>
    <i r="1">
      <x v="419"/>
      <x v="1"/>
    </i>
    <i r="1">
      <x v="420"/>
      <x v="7"/>
    </i>
    <i r="1">
      <x v="435"/>
      <x v="1"/>
    </i>
    <i r="1">
      <x v="436"/>
      <x v="7"/>
    </i>
    <i r="1">
      <x v="438"/>
      <x v="4"/>
    </i>
    <i r="1">
      <x v="439"/>
      <x v="1"/>
    </i>
    <i r="1">
      <x v="441"/>
      <x v="7"/>
    </i>
    <i r="1">
      <x v="442"/>
      <x v="1"/>
    </i>
    <i r="1">
      <x v="460"/>
      <x v="4"/>
    </i>
    <i r="1">
      <x v="461"/>
      <x v="6"/>
    </i>
    <i r="1">
      <x v="462"/>
      <x v="4"/>
    </i>
    <i r="1">
      <x v="463"/>
      <x v="7"/>
    </i>
    <i r="1">
      <x v="464"/>
      <x v="6"/>
    </i>
    <i r="1">
      <x v="484"/>
      <x v="12"/>
    </i>
    <i r="1">
      <x v="486"/>
      <x v="7"/>
    </i>
    <i r="1">
      <x v="487"/>
      <x v="4"/>
    </i>
    <i r="1">
      <x v="504"/>
      <x v="1"/>
    </i>
    <i r="1">
      <x v="506"/>
      <x v="7"/>
    </i>
    <i r="1">
      <x v="508"/>
      <x v="1"/>
    </i>
    <i r="1">
      <x v="520"/>
      <x v="1"/>
    </i>
    <i r="1">
      <x v="521"/>
      <x v="4"/>
    </i>
    <i>
      <x v="2"/>
      <x v="13"/>
      <x v="11"/>
    </i>
    <i r="1">
      <x v="36"/>
      <x v="1"/>
    </i>
    <i r="1">
      <x v="37"/>
      <x/>
    </i>
    <i r="1">
      <x v="67"/>
      <x v="4"/>
    </i>
    <i r="1">
      <x v="71"/>
      <x v="4"/>
    </i>
    <i r="1">
      <x v="100"/>
      <x v="3"/>
    </i>
    <i r="1">
      <x v="115"/>
      <x v="8"/>
    </i>
    <i r="1">
      <x v="142"/>
      <x v="1"/>
    </i>
    <i r="1">
      <x v="157"/>
      <x v="6"/>
    </i>
    <i r="1">
      <x v="167"/>
      <x v="1"/>
    </i>
    <i r="1">
      <x v="168"/>
      <x v="4"/>
    </i>
    <i r="1">
      <x v="182"/>
      <x v="1"/>
    </i>
    <i r="1">
      <x v="183"/>
      <x v="12"/>
    </i>
    <i r="1">
      <x v="245"/>
      <x v="7"/>
    </i>
    <i r="1">
      <x v="283"/>
      <x v="1"/>
    </i>
    <i r="1">
      <x v="302"/>
      <x v="4"/>
    </i>
    <i r="1">
      <x v="339"/>
      <x v="4"/>
    </i>
    <i r="1">
      <x v="377"/>
      <x v="1"/>
    </i>
    <i r="1">
      <x v="448"/>
      <x v="5"/>
    </i>
    <i r="1">
      <x v="449"/>
      <x v="3"/>
    </i>
    <i r="1">
      <x v="450"/>
      <x v="11"/>
    </i>
    <i>
      <x v="3"/>
      <x/>
      <x v="1"/>
    </i>
    <i r="1">
      <x v="1"/>
      <x v="6"/>
    </i>
    <i r="1">
      <x v="22"/>
      <x v="7"/>
    </i>
    <i r="1">
      <x v="44"/>
      <x v="6"/>
    </i>
    <i r="1">
      <x v="97"/>
      <x v="4"/>
    </i>
    <i r="1">
      <x v="98"/>
      <x v="3"/>
    </i>
    <i r="1">
      <x v="99"/>
      <x v="3"/>
    </i>
    <i r="1">
      <x v="123"/>
      <x v="6"/>
    </i>
    <i r="1">
      <x v="127"/>
      <x v="1"/>
    </i>
    <i r="1">
      <x v="128"/>
      <x v="6"/>
    </i>
    <i r="1">
      <x v="133"/>
      <x v="3"/>
    </i>
    <i r="1">
      <x v="171"/>
      <x/>
    </i>
    <i r="1">
      <x v="172"/>
      <x v="3"/>
    </i>
    <i r="1">
      <x v="173"/>
      <x v="1"/>
    </i>
    <i r="1">
      <x v="174"/>
      <x v="4"/>
    </i>
    <i r="1">
      <x v="175"/>
      <x v="6"/>
    </i>
    <i r="1">
      <x v="197"/>
      <x v="4"/>
    </i>
    <i r="1">
      <x v="209"/>
      <x v="4"/>
    </i>
    <i r="1">
      <x v="221"/>
      <x v="1"/>
    </i>
    <i r="1">
      <x v="238"/>
      <x v="4"/>
    </i>
    <i r="1">
      <x v="287"/>
      <x v="1"/>
    </i>
    <i r="1">
      <x v="288"/>
      <x v="4"/>
    </i>
    <i r="1">
      <x v="289"/>
      <x v="4"/>
    </i>
    <i r="1">
      <x v="290"/>
      <x v="4"/>
    </i>
    <i r="1">
      <x v="291"/>
      <x v="6"/>
    </i>
    <i r="1">
      <x v="298"/>
      <x v="4"/>
    </i>
    <i r="1">
      <x v="364"/>
      <x/>
    </i>
    <i r="1">
      <x v="365"/>
      <x v="12"/>
    </i>
    <i r="1">
      <x v="366"/>
      <x v="4"/>
    </i>
    <i r="1">
      <x v="440"/>
      <x v="4"/>
    </i>
    <i>
      <x v="4"/>
      <x v="11"/>
      <x v="1"/>
    </i>
    <i r="1">
      <x v="39"/>
      <x v="1"/>
    </i>
    <i r="1">
      <x v="64"/>
      <x v="6"/>
    </i>
    <i r="1">
      <x v="65"/>
      <x v="4"/>
    </i>
    <i r="1">
      <x v="66"/>
      <x v="6"/>
    </i>
    <i r="1">
      <x v="76"/>
      <x/>
    </i>
    <i r="1">
      <x v="82"/>
      <x v="4"/>
    </i>
    <i r="1">
      <x v="83"/>
      <x v="4"/>
    </i>
    <i r="1">
      <x v="84"/>
      <x v="1"/>
    </i>
    <i r="1">
      <x v="85"/>
      <x v="1"/>
    </i>
    <i r="1">
      <x v="86"/>
      <x v="1"/>
    </i>
    <i r="1">
      <x v="88"/>
      <x v="12"/>
    </i>
    <i r="1">
      <x v="89"/>
      <x v="1"/>
    </i>
    <i r="1">
      <x v="90"/>
      <x v="1"/>
    </i>
    <i r="1">
      <x v="122"/>
      <x v="3"/>
    </i>
    <i r="1">
      <x v="124"/>
      <x v="4"/>
    </i>
    <i r="1">
      <x v="159"/>
      <x v="1"/>
    </i>
    <i r="1">
      <x v="194"/>
      <x v="1"/>
    </i>
    <i r="1">
      <x v="246"/>
      <x v="7"/>
    </i>
    <i r="1">
      <x v="247"/>
      <x v="1"/>
    </i>
    <i r="1">
      <x v="248"/>
      <x v="7"/>
    </i>
    <i r="1">
      <x v="249"/>
      <x v="7"/>
    </i>
    <i r="1">
      <x v="253"/>
      <x v="12"/>
    </i>
    <i r="1">
      <x v="254"/>
      <x v="1"/>
    </i>
    <i r="1">
      <x v="258"/>
      <x v="6"/>
    </i>
    <i r="1">
      <x v="259"/>
      <x v="1"/>
    </i>
    <i r="1">
      <x v="262"/>
      <x v="6"/>
    </i>
    <i r="1">
      <x v="263"/>
      <x v="1"/>
    </i>
    <i r="1">
      <x v="272"/>
      <x v="4"/>
    </i>
    <i r="1">
      <x v="273"/>
      <x v="4"/>
    </i>
    <i r="1">
      <x v="274"/>
      <x v="4"/>
    </i>
    <i r="1">
      <x v="275"/>
      <x v="12"/>
    </i>
    <i r="1">
      <x v="276"/>
      <x v="1"/>
    </i>
    <i r="1">
      <x v="278"/>
      <x v="1"/>
    </i>
    <i r="1">
      <x v="279"/>
      <x v="4"/>
    </i>
    <i r="1">
      <x v="280"/>
      <x v="4"/>
    </i>
    <i r="1">
      <x v="281"/>
      <x v="1"/>
    </i>
    <i r="1">
      <x v="282"/>
      <x v="4"/>
    </i>
    <i r="1">
      <x v="299"/>
      <x v="4"/>
    </i>
    <i r="1">
      <x v="356"/>
      <x v="4"/>
    </i>
    <i r="1">
      <x v="357"/>
      <x v="5"/>
    </i>
    <i r="1">
      <x v="358"/>
      <x v="6"/>
    </i>
    <i r="1">
      <x v="359"/>
      <x v="1"/>
    </i>
    <i r="1">
      <x v="360"/>
      <x v="6"/>
    </i>
    <i r="1">
      <x v="361"/>
      <x v="1"/>
    </i>
    <i r="1">
      <x v="362"/>
      <x v="7"/>
    </i>
    <i r="1">
      <x v="363"/>
      <x v="12"/>
    </i>
    <i r="1">
      <x v="389"/>
      <x v="6"/>
    </i>
    <i r="1">
      <x v="390"/>
      <x v="6"/>
    </i>
    <i r="1">
      <x v="393"/>
      <x/>
    </i>
    <i r="1">
      <x v="400"/>
      <x v="11"/>
    </i>
    <i r="1">
      <x v="477"/>
      <x v="4"/>
    </i>
    <i r="1">
      <x v="491"/>
      <x v="6"/>
    </i>
    <i r="1">
      <x v="492"/>
      <x v="4"/>
    </i>
    <i r="1">
      <x v="493"/>
      <x v="1"/>
    </i>
    <i r="1">
      <x v="494"/>
      <x v="1"/>
    </i>
    <i>
      <x v="5"/>
      <x v="9"/>
      <x v="4"/>
    </i>
    <i r="1">
      <x v="10"/>
      <x v="3"/>
    </i>
    <i r="1">
      <x v="18"/>
      <x v="3"/>
    </i>
    <i r="1">
      <x v="20"/>
      <x v="8"/>
    </i>
    <i r="1">
      <x v="21"/>
      <x v="12"/>
    </i>
    <i r="1">
      <x v="50"/>
      <x v="4"/>
    </i>
    <i r="1">
      <x v="51"/>
      <x v="1"/>
    </i>
    <i r="1">
      <x v="52"/>
      <x v="1"/>
    </i>
    <i r="1">
      <x v="54"/>
      <x v="7"/>
    </i>
    <i r="1">
      <x v="55"/>
      <x v="4"/>
    </i>
    <i r="1">
      <x v="56"/>
      <x v="4"/>
    </i>
    <i r="1">
      <x v="57"/>
      <x v="1"/>
    </i>
    <i r="1">
      <x v="58"/>
      <x v="4"/>
    </i>
    <i r="1">
      <x v="59"/>
      <x/>
    </i>
    <i r="1">
      <x v="62"/>
      <x v="4"/>
    </i>
    <i r="1">
      <x v="63"/>
      <x v="1"/>
    </i>
    <i r="1">
      <x v="78"/>
      <x v="1"/>
    </i>
    <i r="1">
      <x v="91"/>
      <x v="4"/>
    </i>
    <i r="1">
      <x v="92"/>
      <x v="4"/>
    </i>
    <i r="1">
      <x v="93"/>
      <x v="6"/>
    </i>
    <i r="1">
      <x v="96"/>
      <x v="7"/>
    </i>
    <i r="1">
      <x v="125"/>
      <x v="1"/>
    </i>
    <i r="1">
      <x v="141"/>
      <x v="1"/>
    </i>
    <i r="1">
      <x v="143"/>
      <x/>
    </i>
    <i r="1">
      <x v="144"/>
      <x v="6"/>
    </i>
    <i r="1">
      <x v="145"/>
      <x v="7"/>
    </i>
    <i r="1">
      <x v="146"/>
      <x v="6"/>
    </i>
    <i r="1">
      <x v="166"/>
      <x v="1"/>
    </i>
    <i r="1">
      <x v="169"/>
      <x v="1"/>
    </i>
    <i r="1">
      <x v="170"/>
      <x v="11"/>
    </i>
    <i r="1">
      <x v="179"/>
      <x v="7"/>
    </i>
    <i r="1">
      <x v="187"/>
      <x v="4"/>
    </i>
    <i r="1">
      <x v="188"/>
      <x v="1"/>
    </i>
    <i r="1">
      <x v="191"/>
      <x v="1"/>
    </i>
    <i r="1">
      <x v="200"/>
      <x v="4"/>
    </i>
    <i r="1">
      <x v="201"/>
      <x v="12"/>
    </i>
    <i r="1">
      <x v="203"/>
      <x v="7"/>
    </i>
    <i r="1">
      <x v="204"/>
      <x v="12"/>
    </i>
    <i r="1">
      <x v="208"/>
      <x v="1"/>
    </i>
    <i r="1">
      <x v="210"/>
      <x v="3"/>
    </i>
    <i r="1">
      <x v="211"/>
      <x v="1"/>
    </i>
    <i r="1">
      <x v="212"/>
      <x v="1"/>
    </i>
    <i r="1">
      <x v="230"/>
      <x v="6"/>
    </i>
    <i r="1">
      <x v="231"/>
      <x v="4"/>
    </i>
    <i r="1">
      <x v="256"/>
      <x v="4"/>
    </i>
    <i r="1">
      <x v="285"/>
      <x v="8"/>
    </i>
    <i r="1">
      <x v="293"/>
      <x v="1"/>
    </i>
    <i r="1">
      <x v="294"/>
      <x v="6"/>
    </i>
    <i r="1">
      <x v="295"/>
      <x v="5"/>
    </i>
    <i r="1">
      <x v="296"/>
      <x v="4"/>
    </i>
    <i r="1">
      <x v="311"/>
      <x v="3"/>
    </i>
    <i r="1">
      <x v="321"/>
      <x v="1"/>
    </i>
    <i r="1">
      <x v="322"/>
      <x v="1"/>
    </i>
    <i r="1">
      <x v="323"/>
      <x v="7"/>
    </i>
    <i r="1">
      <x v="324"/>
      <x v="7"/>
    </i>
    <i r="1">
      <x v="325"/>
      <x v="4"/>
    </i>
    <i r="1">
      <x v="331"/>
      <x v="4"/>
    </i>
    <i r="1">
      <x v="334"/>
      <x v="4"/>
    </i>
    <i r="1">
      <x v="351"/>
      <x/>
    </i>
    <i r="1">
      <x v="352"/>
      <x v="4"/>
    </i>
    <i r="1">
      <x v="367"/>
      <x v="1"/>
    </i>
    <i r="1">
      <x v="368"/>
      <x v="6"/>
    </i>
    <i r="1">
      <x v="369"/>
      <x v="7"/>
    </i>
    <i r="1">
      <x v="370"/>
      <x v="6"/>
    </i>
    <i r="1">
      <x v="371"/>
      <x v="6"/>
    </i>
    <i r="1">
      <x v="392"/>
      <x v="3"/>
    </i>
    <i r="1">
      <x v="404"/>
      <x v="1"/>
    </i>
    <i r="1">
      <x v="405"/>
      <x v="1"/>
    </i>
    <i r="1">
      <x v="421"/>
      <x v="1"/>
    </i>
    <i r="1">
      <x v="422"/>
      <x v="1"/>
    </i>
    <i r="1">
      <x v="423"/>
      <x v="6"/>
    </i>
    <i r="1">
      <x v="424"/>
      <x v="6"/>
    </i>
    <i r="1">
      <x v="425"/>
      <x/>
    </i>
    <i r="1">
      <x v="426"/>
      <x v="7"/>
    </i>
    <i r="1">
      <x v="427"/>
      <x v="4"/>
    </i>
    <i r="1">
      <x v="428"/>
      <x v="6"/>
    </i>
    <i r="1">
      <x v="429"/>
      <x v="4"/>
    </i>
    <i r="1">
      <x v="430"/>
      <x v="3"/>
    </i>
    <i r="1">
      <x v="431"/>
      <x v="7"/>
    </i>
    <i r="1">
      <x v="432"/>
      <x v="4"/>
    </i>
    <i r="1">
      <x v="433"/>
      <x v="1"/>
    </i>
    <i r="1">
      <x v="443"/>
      <x v="1"/>
    </i>
    <i r="1">
      <x v="458"/>
      <x v="6"/>
    </i>
    <i r="1">
      <x v="459"/>
      <x v="4"/>
    </i>
    <i r="1">
      <x v="465"/>
      <x v="6"/>
    </i>
    <i r="1">
      <x v="466"/>
      <x v="4"/>
    </i>
    <i r="1">
      <x v="467"/>
      <x v="3"/>
    </i>
    <i r="1">
      <x v="468"/>
      <x v="1"/>
    </i>
    <i r="1">
      <x v="473"/>
      <x v="4"/>
    </i>
    <i r="1">
      <x v="474"/>
      <x v="1"/>
    </i>
    <i r="1">
      <x v="475"/>
      <x v="3"/>
    </i>
    <i r="1">
      <x v="476"/>
      <x v="4"/>
    </i>
    <i r="1">
      <x v="480"/>
      <x v="7"/>
    </i>
    <i r="1">
      <x v="481"/>
      <x v="1"/>
    </i>
    <i r="1">
      <x v="505"/>
      <x v="1"/>
    </i>
    <i r="1">
      <x v="509"/>
      <x v="1"/>
    </i>
    <i r="1">
      <x v="510"/>
      <x v="1"/>
    </i>
    <i r="1">
      <x v="511"/>
      <x v="1"/>
    </i>
    <i r="1">
      <x v="512"/>
      <x v="6"/>
    </i>
    <i r="1">
      <x v="513"/>
      <x v="1"/>
    </i>
    <i r="1">
      <x v="514"/>
      <x v="1"/>
    </i>
    <i r="1">
      <x v="515"/>
      <x v="1"/>
    </i>
    <i r="1">
      <x v="516"/>
      <x v="6"/>
    </i>
    <i r="1">
      <x v="517"/>
      <x v="1"/>
    </i>
    <i r="1">
      <x v="518"/>
      <x v="1"/>
    </i>
    <i r="1">
      <x v="519"/>
      <x v="6"/>
    </i>
    <i>
      <x v="6"/>
      <x v="15"/>
      <x v="1"/>
    </i>
    <i r="1">
      <x v="19"/>
      <x v="4"/>
    </i>
    <i r="1">
      <x v="38"/>
      <x v="11"/>
    </i>
    <i r="1">
      <x v="48"/>
      <x v="1"/>
    </i>
    <i r="1">
      <x v="49"/>
      <x v="4"/>
    </i>
    <i r="1">
      <x v="53"/>
      <x v="6"/>
    </i>
    <i r="1">
      <x v="60"/>
      <x v="6"/>
    </i>
    <i r="1">
      <x v="61"/>
      <x v="1"/>
    </i>
    <i r="1">
      <x v="87"/>
      <x v="5"/>
    </i>
    <i r="1">
      <x v="101"/>
      <x v="4"/>
    </i>
    <i r="1">
      <x v="102"/>
      <x v="4"/>
    </i>
    <i r="1">
      <x v="103"/>
      <x/>
    </i>
    <i r="1">
      <x v="104"/>
      <x v="12"/>
    </i>
    <i r="1">
      <x v="105"/>
      <x v="7"/>
    </i>
    <i r="1">
      <x v="106"/>
      <x v="6"/>
    </i>
    <i r="1">
      <x v="107"/>
      <x v="6"/>
    </i>
    <i r="1">
      <x v="118"/>
      <x v="4"/>
    </i>
    <i r="1">
      <x v="119"/>
      <x v="3"/>
    </i>
    <i r="1">
      <x v="131"/>
      <x v="6"/>
    </i>
    <i r="1">
      <x v="150"/>
      <x v="1"/>
    </i>
    <i r="1">
      <x v="151"/>
      <x v="1"/>
    </i>
    <i r="1">
      <x v="152"/>
      <x v="7"/>
    </i>
    <i r="1">
      <x v="158"/>
      <x v="6"/>
    </i>
    <i r="1">
      <x v="189"/>
      <x v="3"/>
    </i>
    <i r="1">
      <x v="190"/>
      <x v="6"/>
    </i>
    <i r="1">
      <x v="205"/>
      <x v="6"/>
    </i>
    <i r="1">
      <x v="206"/>
      <x v="1"/>
    </i>
    <i r="1">
      <x v="207"/>
      <x v="12"/>
    </i>
    <i r="1">
      <x v="214"/>
      <x v="12"/>
    </i>
    <i r="1">
      <x v="215"/>
      <x v="1"/>
    </i>
    <i r="1">
      <x v="216"/>
      <x v="6"/>
    </i>
    <i r="1">
      <x v="217"/>
      <x v="4"/>
    </i>
    <i r="1">
      <x v="218"/>
      <x v="1"/>
    </i>
    <i r="1">
      <x v="219"/>
      <x v="12"/>
    </i>
    <i r="1">
      <x v="225"/>
      <x v="1"/>
    </i>
    <i r="1">
      <x v="226"/>
      <x v="10"/>
    </i>
    <i r="1">
      <x v="235"/>
      <x v="1"/>
    </i>
    <i r="1">
      <x v="236"/>
      <x v="7"/>
    </i>
    <i r="1">
      <x v="237"/>
      <x v="6"/>
    </i>
    <i r="1">
      <x v="257"/>
      <x v="7"/>
    </i>
    <i r="1">
      <x v="284"/>
      <x v="4"/>
    </i>
    <i r="1">
      <x v="310"/>
      <x v="1"/>
    </i>
    <i r="1">
      <x v="326"/>
      <x v="1"/>
    </i>
    <i r="1">
      <x v="327"/>
      <x v="3"/>
    </i>
    <i r="1">
      <x v="335"/>
      <x v="4"/>
    </i>
    <i r="1">
      <x v="336"/>
      <x v="4"/>
    </i>
    <i r="1">
      <x v="337"/>
      <x v="1"/>
    </i>
    <i r="1">
      <x v="338"/>
      <x v="12"/>
    </i>
    <i r="1">
      <x v="353"/>
      <x v="4"/>
    </i>
    <i r="1">
      <x v="386"/>
      <x v="4"/>
    </i>
    <i r="1">
      <x v="387"/>
      <x v="4"/>
    </i>
    <i r="1">
      <x v="388"/>
      <x v="6"/>
    </i>
    <i r="1">
      <x v="415"/>
      <x v="6"/>
    </i>
    <i r="1">
      <x v="416"/>
      <x/>
    </i>
    <i r="1">
      <x v="418"/>
      <x v="1"/>
    </i>
    <i r="1">
      <x v="472"/>
      <x v="4"/>
    </i>
    <i r="1">
      <x v="478"/>
      <x v="1"/>
    </i>
    <i r="1">
      <x v="479"/>
      <x v="12"/>
    </i>
    <i>
      <x v="7"/>
      <x v="2"/>
      <x v="4"/>
    </i>
    <i r="1">
      <x v="3"/>
      <x v="6"/>
    </i>
    <i r="1">
      <x v="4"/>
      <x v="4"/>
    </i>
    <i r="1">
      <x v="5"/>
      <x v="6"/>
    </i>
    <i r="1">
      <x v="6"/>
      <x v="1"/>
    </i>
    <i r="1">
      <x v="7"/>
      <x/>
    </i>
    <i r="1">
      <x v="8"/>
      <x v="7"/>
    </i>
    <i r="1">
      <x v="16"/>
      <x v="4"/>
    </i>
    <i r="1">
      <x v="17"/>
      <x v="7"/>
    </i>
    <i r="1">
      <x v="23"/>
      <x v="1"/>
    </i>
    <i r="1">
      <x v="24"/>
      <x v="1"/>
    </i>
    <i r="1">
      <x v="31"/>
      <x v="1"/>
    </i>
    <i r="1">
      <x v="32"/>
      <x v="1"/>
    </i>
    <i r="1">
      <x v="33"/>
      <x v="8"/>
    </i>
    <i r="1">
      <x v="34"/>
      <x v="1"/>
    </i>
    <i r="1">
      <x v="35"/>
      <x v="6"/>
    </i>
    <i r="1">
      <x v="75"/>
      <x v="1"/>
    </i>
    <i r="1">
      <x v="95"/>
      <x v="4"/>
    </i>
    <i r="1">
      <x v="109"/>
      <x v="6"/>
    </i>
    <i r="1">
      <x v="110"/>
      <x v="4"/>
    </i>
    <i r="1">
      <x v="120"/>
      <x v="4"/>
    </i>
    <i r="1">
      <x v="129"/>
      <x v="4"/>
    </i>
    <i r="1">
      <x v="130"/>
      <x v="1"/>
    </i>
    <i r="1">
      <x v="132"/>
      <x v="7"/>
    </i>
    <i r="1">
      <x v="134"/>
      <x v="12"/>
    </i>
    <i r="1">
      <x v="135"/>
      <x v="1"/>
    </i>
    <i r="1">
      <x v="136"/>
      <x v="1"/>
    </i>
    <i r="1">
      <x v="137"/>
      <x v="1"/>
    </i>
    <i r="1">
      <x v="138"/>
      <x v="1"/>
    </i>
    <i r="1">
      <x v="227"/>
      <x v="6"/>
    </i>
    <i r="1">
      <x v="234"/>
      <x/>
    </i>
    <i r="1">
      <x v="239"/>
      <x v="1"/>
    </i>
    <i r="1">
      <x v="240"/>
      <x v="3"/>
    </i>
    <i r="1">
      <x v="241"/>
      <x v="1"/>
    </i>
    <i r="1">
      <x v="242"/>
      <x v="6"/>
    </i>
    <i r="1">
      <x v="250"/>
      <x v="4"/>
    </i>
    <i r="1">
      <x v="251"/>
      <x v="1"/>
    </i>
    <i r="1">
      <x v="292"/>
      <x v="1"/>
    </i>
    <i r="1">
      <x v="297"/>
      <x v="7"/>
    </i>
    <i r="1">
      <x v="300"/>
      <x v="1"/>
    </i>
    <i r="1">
      <x v="303"/>
      <x v="3"/>
    </i>
    <i r="1">
      <x v="304"/>
      <x v="6"/>
    </i>
    <i r="1">
      <x v="305"/>
      <x v="4"/>
    </i>
    <i r="1">
      <x v="332"/>
      <x v="6"/>
    </i>
    <i r="1">
      <x v="333"/>
      <x v="7"/>
    </i>
    <i r="1">
      <x v="340"/>
      <x v="4"/>
    </i>
    <i r="1">
      <x v="341"/>
      <x v="6"/>
    </i>
    <i r="1">
      <x v="342"/>
      <x v="4"/>
    </i>
    <i r="1">
      <x v="343"/>
      <x v="1"/>
    </i>
    <i r="1">
      <x v="344"/>
      <x v="10"/>
    </i>
    <i r="1">
      <x v="345"/>
      <x v="5"/>
    </i>
    <i r="1">
      <x v="346"/>
      <x v="4"/>
    </i>
    <i r="1">
      <x v="347"/>
      <x v="3"/>
    </i>
    <i r="1">
      <x v="348"/>
      <x v="1"/>
    </i>
    <i r="1">
      <x v="349"/>
      <x v="7"/>
    </i>
    <i r="1">
      <x v="350"/>
      <x v="1"/>
    </i>
    <i r="1">
      <x v="378"/>
      <x v="1"/>
    </i>
    <i r="1">
      <x v="379"/>
      <x v="5"/>
    </i>
    <i r="1">
      <x v="437"/>
      <x v="4"/>
    </i>
    <i r="1">
      <x v="451"/>
      <x v="1"/>
    </i>
    <i r="1">
      <x v="452"/>
      <x v="4"/>
    </i>
    <i r="1">
      <x v="453"/>
      <x/>
    </i>
    <i r="1">
      <x v="454"/>
      <x v="6"/>
    </i>
    <i r="1">
      <x v="482"/>
      <x v="1"/>
    </i>
    <i r="1">
      <x v="483"/>
      <x v="9"/>
    </i>
    <i r="1">
      <x v="488"/>
      <x v="1"/>
    </i>
    <i r="1">
      <x v="507"/>
      <x v="4"/>
    </i>
    <i>
      <x v="8"/>
      <x v="12"/>
      <x v="1"/>
    </i>
    <i r="1">
      <x v="25"/>
      <x/>
    </i>
    <i r="1">
      <x v="26"/>
      <x v="4"/>
    </i>
    <i r="1">
      <x v="27"/>
      <x v="1"/>
    </i>
    <i r="1">
      <x v="28"/>
      <x v="1"/>
    </i>
    <i r="1">
      <x v="68"/>
      <x v="1"/>
    </i>
    <i r="1">
      <x v="69"/>
      <x v="12"/>
    </i>
    <i r="1">
      <x v="70"/>
      <x v="4"/>
    </i>
    <i r="1">
      <x v="72"/>
      <x v="1"/>
    </i>
    <i r="1">
      <x v="73"/>
      <x v="1"/>
    </i>
    <i r="1">
      <x v="74"/>
      <x v="4"/>
    </i>
    <i r="1">
      <x v="80"/>
      <x v="6"/>
    </i>
    <i r="1">
      <x v="81"/>
      <x v="1"/>
    </i>
    <i r="1">
      <x v="111"/>
      <x v="4"/>
    </i>
    <i r="1">
      <x v="112"/>
      <x v="4"/>
    </i>
    <i r="1">
      <x v="114"/>
      <x v="1"/>
    </i>
    <i r="1">
      <x v="147"/>
      <x v="7"/>
    </i>
    <i r="1">
      <x v="148"/>
      <x v="7"/>
    </i>
    <i r="1">
      <x v="149"/>
      <x v="4"/>
    </i>
    <i r="1">
      <x v="161"/>
      <x v="4"/>
    </i>
    <i r="1">
      <x v="162"/>
      <x v="6"/>
    </i>
    <i r="1">
      <x v="163"/>
      <x v="1"/>
    </i>
    <i r="1">
      <x v="164"/>
      <x v="6"/>
    </i>
    <i r="1">
      <x v="165"/>
      <x v="4"/>
    </i>
    <i r="1">
      <x v="192"/>
      <x v="1"/>
    </i>
    <i r="1">
      <x v="198"/>
      <x v="8"/>
    </i>
    <i r="1">
      <x v="199"/>
      <x v="4"/>
    </i>
    <i r="1">
      <x v="202"/>
      <x v="1"/>
    </i>
    <i r="1">
      <x v="233"/>
      <x v="6"/>
    </i>
    <i r="1">
      <x v="243"/>
      <x v="12"/>
    </i>
    <i r="1">
      <x v="244"/>
      <x v="1"/>
    </i>
    <i r="1">
      <x v="261"/>
      <x v="4"/>
    </i>
    <i r="1">
      <x v="271"/>
      <x v="6"/>
    </i>
    <i r="1">
      <x v="314"/>
      <x v="4"/>
    </i>
    <i r="1">
      <x v="315"/>
      <x v="4"/>
    </i>
    <i r="1">
      <x v="316"/>
      <x v="7"/>
    </i>
    <i r="1">
      <x v="391"/>
      <x v="4"/>
    </i>
    <i r="1">
      <x v="398"/>
      <x v="7"/>
    </i>
    <i r="1">
      <x v="399"/>
      <x v="4"/>
    </i>
    <i r="1">
      <x v="401"/>
      <x v="1"/>
    </i>
    <i r="1">
      <x v="402"/>
      <x v="1"/>
    </i>
    <i r="1">
      <x v="403"/>
      <x v="11"/>
    </i>
    <i r="1">
      <x v="446"/>
      <x v="1"/>
    </i>
    <i r="1">
      <x v="447"/>
      <x v="1"/>
    </i>
    <i r="1">
      <x v="455"/>
      <x v="1"/>
    </i>
    <i r="1">
      <x v="456"/>
      <x v="7"/>
    </i>
    <i r="1">
      <x v="457"/>
      <x v="8"/>
    </i>
    <i r="1">
      <x v="469"/>
      <x v="4"/>
    </i>
    <i r="1">
      <x v="470"/>
      <x v="1"/>
    </i>
    <i r="1">
      <x v="471"/>
      <x v="6"/>
    </i>
    <i r="1">
      <x v="485"/>
      <x v="1"/>
    </i>
    <i r="1">
      <x v="495"/>
      <x v="6"/>
    </i>
    <i r="1">
      <x v="496"/>
      <x v="4"/>
    </i>
    <i r="1">
      <x v="499"/>
      <x v="7"/>
    </i>
    <i r="1">
      <x v="500"/>
      <x v="8"/>
    </i>
    <i r="1">
      <x v="501"/>
      <x v="6"/>
    </i>
    <i r="1">
      <x v="502"/>
      <x v="4"/>
    </i>
    <i r="1">
      <x v="503"/>
      <x v="6"/>
    </i>
    <i>
      <x v="9"/>
      <x v="139"/>
      <x v="4"/>
    </i>
    <i r="1">
      <x v="140"/>
      <x v="4"/>
    </i>
    <i r="1">
      <x v="153"/>
      <x v="4"/>
    </i>
    <i r="1">
      <x v="178"/>
      <x v="5"/>
    </i>
    <i r="1">
      <x v="213"/>
      <x/>
    </i>
    <i r="1">
      <x v="381"/>
      <x v="3"/>
    </i>
    <i r="1">
      <x v="382"/>
      <x v="1"/>
    </i>
    <i r="1">
      <x v="383"/>
      <x v="1"/>
    </i>
    <i r="1">
      <x v="384"/>
      <x v="1"/>
    </i>
    <i r="1">
      <x v="385"/>
      <x v="4"/>
    </i>
    <i r="1">
      <x v="434"/>
      <x v="7"/>
    </i>
    <i r="1">
      <x v="489"/>
      <x v="6"/>
    </i>
    <i r="1">
      <x v="490"/>
      <x v="1"/>
    </i>
    <i t="grand">
      <x/>
    </i>
  </rowItems>
  <colFields count="1"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Годы" fld="47" subtotal="count" baseField="0" baseItem="0"/>
  </dataFields>
  <formats count="5">
    <format dxfId="0">
      <pivotArea dataOnly="0" labelOnly="1" outline="0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1">
      <pivotArea field="2" type="button" dataOnly="0" labelOnly="1" outline="0" axis="axisRow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4">
      <pivotArea dataOnly="0" labelOnly="1" outline="0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2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50">
    <pivotField showAll="0"/>
    <pivotField showAll="0"/>
    <pivotField axis="axisRow" multipleItemSelectionAllowed="1" showAll="0">
      <items count="11">
        <item x="1"/>
        <item x="4"/>
        <item x="7"/>
        <item x="8"/>
        <item x="5"/>
        <item x="2"/>
        <item x="0"/>
        <item x="6"/>
        <item x="3"/>
        <item x="9"/>
        <item t="default"/>
      </items>
    </pivotField>
    <pivotField showAll="0"/>
    <pivotField axis="axisPage" multipleItemSelectionAllowed="1" showAll="0">
      <items count="39">
        <item h="1" x="28"/>
        <item x="16"/>
        <item x="13"/>
        <item x="6"/>
        <item x="2"/>
        <item x="1"/>
        <item x="11"/>
        <item x="7"/>
        <item x="3"/>
        <item x="15"/>
        <item x="0"/>
        <item h="1" x="24"/>
        <item h="1" x="25"/>
        <item h="1" x="23"/>
        <item h="1" x="27"/>
        <item h="1" x="22"/>
        <item h="1" x="32"/>
        <item h="1" x="29"/>
        <item h="1" x="5"/>
        <item h="1" x="12"/>
        <item h="1" x="26"/>
        <item h="1" x="21"/>
        <item h="1" x="36"/>
        <item h="1" x="33"/>
        <item h="1" x="30"/>
        <item h="1" x="31"/>
        <item h="1" x="9"/>
        <item h="1" x="37"/>
        <item h="1" x="20"/>
        <item h="1" x="18"/>
        <item h="1" x="17"/>
        <item h="1" x="4"/>
        <item h="1" x="10"/>
        <item h="1" x="34"/>
        <item h="1" x="19"/>
        <item h="1" x="8"/>
        <item h="1" x="14"/>
        <item h="1" x="3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Среднее по полю Согласованная стоимость" fld="2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я" displayName="я" ref="A3:AT525" totalsRowShown="0" headerRowDxfId="54" headerRowBorderDxfId="53" tableBorderDxfId="52" totalsRowBorderDxfId="51">
  <autoFilter ref="A3:AT525" xr:uid="{00000000-0009-0000-0100-000001000000}"/>
  <tableColumns count="46">
    <tableColumn id="1" xr3:uid="{00000000-0010-0000-0000-000001000000}" name="Номер заявки" dataDxfId="50"/>
    <tableColumn id="2" xr3:uid="{00000000-0010-0000-0000-000002000000}" name="Округ" dataDxfId="49"/>
    <tableColumn id="3" xr3:uid="{00000000-0010-0000-0000-000003000000}" name="Район" dataDxfId="48"/>
    <tableColumn id="4" xr3:uid="{00000000-0010-0000-0000-000004000000}" name="ОДС" dataDxfId="47"/>
    <tableColumn id="5" xr3:uid="{00000000-0010-0000-0000-000005000000}" name="Балансодержатель" dataDxfId="46"/>
    <tableColumn id="6" xr3:uid="{00000000-0010-0000-0000-000006000000}" name="Дата создания" dataDxfId="45"/>
    <tableColumn id="7" xr3:uid="{00000000-0010-0000-0000-000007000000}" name="Время создания" dataDxfId="44"/>
    <tableColumn id="8" xr3:uid="{00000000-0010-0000-0000-000008000000}" name="Статус" dataDxfId="43"/>
    <tableColumn id="9" xr3:uid="{00000000-0010-0000-0000-000009000000}" name="Приоритет" dataDxfId="42"/>
    <tableColumn id="10" xr3:uid="{00000000-0010-0000-0000-00000A000000}" name="Тип заявки (категория)" dataDxfId="41"/>
    <tableColumn id="11" xr3:uid="{00000000-0010-0000-0000-00000B000000}" name="Описание проблемы" dataDxfId="40"/>
    <tableColumn id="12" xr3:uid="{00000000-0010-0000-0000-00000C000000}" name="Тип дефекта" dataDxfId="39"/>
    <tableColumn id="13" xr3:uid="{00000000-0010-0000-0000-00000D000000}" name="Адрес" dataDxfId="38"/>
    <tableColumn id="15" xr3:uid="{00000000-0010-0000-0000-00000F000000}" name="Номер квартиры" dataDxfId="37"/>
    <tableColumn id="16" xr3:uid="{00000000-0010-0000-0000-000010000000}" name="Номер подъезда" dataDxfId="36"/>
    <tableColumn id="17" xr3:uid="{00000000-0010-0000-0000-000011000000}" name="Номер этажа" dataDxfId="35"/>
    <tableColumn id="18" xr3:uid="{00000000-0010-0000-0000-000012000000}" name="Код домофона" dataDxfId="34"/>
    <tableColumn id="19" xr3:uid="{00000000-0010-0000-0000-000013000000}" name="Контактное лицо" dataDxfId="33"/>
    <tableColumn id="20" xr3:uid="{00000000-0010-0000-0000-000014000000}" name="Основной телефон заявителя" dataDxfId="32"/>
    <tableColumn id="21" xr3:uid="{00000000-0010-0000-0000-000015000000}" name="Доп. Телефон заявителя" dataDxfId="31"/>
    <tableColumn id="22" xr3:uid="{00000000-0010-0000-0000-000016000000}" name="Принял заявку" dataDxfId="30"/>
    <tableColumn id="23" xr3:uid="{00000000-0010-0000-0000-000017000000}" name="Источник" dataDxfId="29"/>
    <tableColumn id="24" xr3:uid="{00000000-0010-0000-0000-000018000000}" name="Житель просит связаться по вопросу" dataDxfId="28"/>
    <tableColumn id="25" xr3:uid="{00000000-0010-0000-0000-000019000000}" name="Желаемое время" dataDxfId="27"/>
    <tableColumn id="26" xr3:uid="{00000000-0010-0000-0000-00001A000000}" name="Платность" dataDxfId="26"/>
    <tableColumn id="27" xr3:uid="{00000000-0010-0000-0000-00001B000000}" name="Согласованная стоимость" dataDxfId="25"/>
    <tableColumn id="28" xr3:uid="{00000000-0010-0000-0000-00001C000000}" name="Оплата картой" dataDxfId="24"/>
    <tableColumn id="29" xr3:uid="{00000000-0010-0000-0000-00001D000000}" name="Статус оплаты" dataDxfId="23"/>
    <tableColumn id="30" xr3:uid="{00000000-0010-0000-0000-00001E000000}" name="Исполнитель" dataDxfId="22"/>
    <tableColumn id="31" xr3:uid="{00000000-0010-0000-0000-00001F000000}" name="Мастерский участок" dataDxfId="21"/>
    <tableColumn id="32" xr3:uid="{00000000-0010-0000-0000-000020000000}" name="Дата закрытия" dataDxfId="20"/>
    <tableColumn id="33" xr3:uid="{00000000-0010-0000-0000-000021000000}" name="Выполненные работы" dataDxfId="19"/>
    <tableColumn id="34" xr3:uid="{00000000-0010-0000-0000-000022000000}" name="Дата отмены" dataDxfId="18"/>
    <tableColumn id="35" xr3:uid="{00000000-0010-0000-0000-000023000000}" name="Причина отмены" dataDxfId="17"/>
    <tableColumn id="36" xr3:uid="{00000000-0010-0000-0000-000024000000}" name="ФИО отменившего заявку" dataDxfId="16"/>
    <tableColumn id="37" xr3:uid="{00000000-0010-0000-0000-000025000000}" name="Дата отклонения" dataDxfId="15"/>
    <tableColumn id="38" xr3:uid="{00000000-0010-0000-0000-000026000000}" name="Причина отклонения" dataDxfId="14"/>
    <tableColumn id="39" xr3:uid="{00000000-0010-0000-0000-000027000000}" name="ФИО отклонившего заявку" dataDxfId="13"/>
    <tableColumn id="40" xr3:uid="{00000000-0010-0000-0000-000028000000}" name="Оценка" dataDxfId="12"/>
    <tableColumn id="41" xr3:uid="{00000000-0010-0000-0000-000029000000}" name="Отзыв о работе" dataDxfId="11"/>
    <tableColumn id="42" xr3:uid="{00000000-0010-0000-0000-00002A000000}" name="Возвращено на доработку" dataDxfId="10"/>
    <tableColumn id="43" xr3:uid="{00000000-0010-0000-0000-00002B000000}" name="Оповещение заявителя" dataDxfId="9"/>
    <tableColumn id="44" xr3:uid="{00000000-0010-0000-0000-00002C000000}" name="Заявка на контроле (на текущий момент)" dataDxfId="8"/>
    <tableColumn id="47" xr3:uid="{00000000-0010-0000-0000-00002F000000}" name="комментарии" dataDxfId="7"/>
    <tableColumn id="45" xr3:uid="{00000000-0010-0000-0000-00002D000000}" name="Дата, время создания" dataDxfId="6">
      <calculatedColumnFormula>я[[#This Row],[Дата создания]]+я[[#This Row],[Время создания]]</calculatedColumnFormula>
    </tableColumn>
    <tableColumn id="46" xr3:uid="{00000000-0010-0000-0000-00002E000000}" name="Время исполнения" dataDxfId="5">
      <calculatedColumnFormula>IF(я[[#This Row],[Дата закрытия]]="","",я[[#This Row],[Дата закрытия]]-я[[#This Row],[Дата, время создания]])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51"/>
  <sheetViews>
    <sheetView topLeftCell="B1" zoomScale="80" zoomScaleNormal="80" workbookViewId="0">
      <selection activeCell="D35" sqref="D35"/>
    </sheetView>
  </sheetViews>
  <sheetFormatPr defaultRowHeight="12.75" x14ac:dyDescent="0.2"/>
  <cols>
    <col min="2" max="2" width="58" bestFit="1" customWidth="1"/>
    <col min="3" max="3" width="53.5703125" bestFit="1" customWidth="1"/>
    <col min="4" max="4" width="50.85546875" bestFit="1" customWidth="1"/>
    <col min="5" max="9" width="18.42578125" bestFit="1" customWidth="1"/>
    <col min="10" max="11" width="12.85546875" bestFit="1" customWidth="1"/>
    <col min="12" max="121" width="26" bestFit="1" customWidth="1"/>
    <col min="122" max="122" width="26" customWidth="1"/>
    <col min="123" max="481" width="26" bestFit="1" customWidth="1"/>
    <col min="482" max="482" width="12.85546875" bestFit="1" customWidth="1"/>
    <col min="483" max="483" width="27.28515625" customWidth="1"/>
    <col min="484" max="484" width="44.5703125" customWidth="1"/>
    <col min="485" max="485" width="31.7109375" customWidth="1"/>
    <col min="486" max="487" width="36.28515625" customWidth="1"/>
    <col min="488" max="488" width="37.85546875" customWidth="1"/>
    <col min="489" max="489" width="35.140625" customWidth="1"/>
    <col min="490" max="490" width="39.42578125" customWidth="1"/>
    <col min="491" max="491" width="41.85546875" customWidth="1"/>
    <col min="492" max="492" width="25" customWidth="1"/>
    <col min="493" max="494" width="27.7109375" customWidth="1"/>
    <col min="495" max="495" width="25.28515625" customWidth="1"/>
    <col min="496" max="496" width="36.140625" customWidth="1"/>
    <col min="497" max="498" width="37.140625" customWidth="1"/>
    <col min="499" max="499" width="34.140625" customWidth="1"/>
    <col min="500" max="500" width="24.7109375" customWidth="1"/>
    <col min="501" max="501" width="34.42578125" customWidth="1"/>
    <col min="502" max="502" width="33.42578125" customWidth="1"/>
    <col min="503" max="503" width="37.5703125" customWidth="1"/>
    <col min="504" max="506" width="36" customWidth="1"/>
    <col min="507" max="507" width="34.85546875" customWidth="1"/>
    <col min="508" max="508" width="31.7109375" customWidth="1"/>
    <col min="509" max="509" width="39.28515625" customWidth="1"/>
    <col min="510" max="510" width="37.140625" customWidth="1"/>
    <col min="511" max="511" width="39" customWidth="1"/>
    <col min="512" max="512" width="42.5703125" customWidth="1"/>
    <col min="513" max="513" width="38.5703125" customWidth="1"/>
    <col min="514" max="516" width="49.42578125" customWidth="1"/>
    <col min="517" max="517" width="41.85546875" customWidth="1"/>
    <col min="518" max="518" width="31.28515625" customWidth="1"/>
    <col min="519" max="519" width="31" customWidth="1"/>
    <col min="520" max="520" width="31.28515625" customWidth="1"/>
    <col min="521" max="523" width="29.7109375" customWidth="1"/>
    <col min="524" max="524" width="53.85546875" customWidth="1"/>
    <col min="525" max="525" width="39.28515625" customWidth="1"/>
    <col min="526" max="526" width="11.7109375" customWidth="1"/>
    <col min="527" max="566" width="51.7109375" bestFit="1" customWidth="1"/>
    <col min="567" max="567" width="14.85546875" bestFit="1" customWidth="1"/>
    <col min="568" max="568" width="11.7109375" bestFit="1" customWidth="1"/>
  </cols>
  <sheetData>
    <row r="2" spans="2:10" x14ac:dyDescent="0.2">
      <c r="B2" s="21" t="s">
        <v>3370</v>
      </c>
      <c r="C2" s="21" t="s">
        <v>3371</v>
      </c>
    </row>
    <row r="3" spans="2:10" x14ac:dyDescent="0.2">
      <c r="B3" s="21"/>
      <c r="C3" s="21"/>
    </row>
    <row r="4" spans="2:10" x14ac:dyDescent="0.2">
      <c r="B4" s="21" t="s">
        <v>3381</v>
      </c>
      <c r="C4" s="63" t="s">
        <v>3912</v>
      </c>
      <c r="D4" s="63"/>
      <c r="E4" s="63"/>
      <c r="F4" s="63"/>
      <c r="G4" s="63"/>
      <c r="H4" s="63"/>
      <c r="I4" s="63"/>
      <c r="J4" s="63"/>
    </row>
    <row r="5" spans="2:10" x14ac:dyDescent="0.2">
      <c r="B5" s="21"/>
      <c r="C5" s="63"/>
      <c r="D5" s="63"/>
      <c r="E5" s="63"/>
      <c r="F5" s="63"/>
      <c r="G5" s="63"/>
      <c r="H5" s="63"/>
      <c r="I5" s="63"/>
      <c r="J5" s="63"/>
    </row>
    <row r="6" spans="2:10" x14ac:dyDescent="0.2">
      <c r="B6" s="21"/>
      <c r="C6" s="63"/>
      <c r="D6" s="63"/>
      <c r="E6" s="63"/>
      <c r="F6" s="63"/>
      <c r="G6" s="63"/>
      <c r="H6" s="63"/>
      <c r="I6" s="63"/>
      <c r="J6" s="63"/>
    </row>
    <row r="7" spans="2:10" x14ac:dyDescent="0.2">
      <c r="B7" s="21"/>
      <c r="C7" s="29"/>
      <c r="D7" s="29"/>
      <c r="E7" s="29"/>
      <c r="F7" s="29"/>
      <c r="G7" s="29"/>
      <c r="H7" s="29"/>
      <c r="I7" s="29"/>
      <c r="J7" s="29"/>
    </row>
    <row r="8" spans="2:10" x14ac:dyDescent="0.2">
      <c r="B8" s="21" t="s">
        <v>3913</v>
      </c>
      <c r="C8" s="21"/>
    </row>
    <row r="10" spans="2:10" x14ac:dyDescent="0.2">
      <c r="B10" s="28" t="s">
        <v>3379</v>
      </c>
      <c r="C10" s="28"/>
      <c r="D10" s="28"/>
      <c r="E10" s="28" t="s">
        <v>3373</v>
      </c>
      <c r="F10" s="28"/>
      <c r="G10" s="28"/>
      <c r="H10" s="28"/>
      <c r="I10" s="28"/>
      <c r="J10" s="28"/>
    </row>
    <row r="11" spans="2:10" x14ac:dyDescent="0.2">
      <c r="B11" s="28" t="s">
        <v>2</v>
      </c>
      <c r="C11" s="28" t="s">
        <v>12</v>
      </c>
      <c r="D11" s="28" t="s">
        <v>11</v>
      </c>
      <c r="E11" s="68" t="s">
        <v>3374</v>
      </c>
      <c r="F11" s="68" t="s">
        <v>3375</v>
      </c>
      <c r="G11" s="68" t="s">
        <v>3376</v>
      </c>
      <c r="H11" s="68" t="s">
        <v>3377</v>
      </c>
      <c r="I11" s="68" t="s">
        <v>3378</v>
      </c>
      <c r="J11" s="68" t="s">
        <v>3372</v>
      </c>
    </row>
    <row r="12" spans="2:10" x14ac:dyDescent="0.2">
      <c r="B12" s="26" t="s">
        <v>183</v>
      </c>
      <c r="C12" s="26" t="s">
        <v>658</v>
      </c>
      <c r="D12" s="26" t="s">
        <v>402</v>
      </c>
      <c r="E12" s="27"/>
      <c r="F12" s="27"/>
      <c r="G12" s="27"/>
      <c r="H12" s="27"/>
      <c r="I12" s="27">
        <v>1</v>
      </c>
      <c r="J12" s="27">
        <v>1</v>
      </c>
    </row>
    <row r="13" spans="2:10" x14ac:dyDescent="0.2">
      <c r="B13" s="26" t="s">
        <v>183</v>
      </c>
      <c r="C13" s="26" t="s">
        <v>2107</v>
      </c>
      <c r="D13" s="26" t="s">
        <v>71</v>
      </c>
      <c r="E13" s="27"/>
      <c r="F13" s="27"/>
      <c r="G13" s="27"/>
      <c r="H13" s="27"/>
      <c r="I13" s="27">
        <v>1</v>
      </c>
      <c r="J13" s="27">
        <v>1</v>
      </c>
    </row>
    <row r="14" spans="2:10" x14ac:dyDescent="0.2">
      <c r="B14" s="26" t="s">
        <v>183</v>
      </c>
      <c r="C14" s="26" t="s">
        <v>873</v>
      </c>
      <c r="D14" s="26" t="s">
        <v>71</v>
      </c>
      <c r="E14" s="27"/>
      <c r="F14" s="27"/>
      <c r="G14" s="27"/>
      <c r="H14" s="27"/>
      <c r="I14" s="27">
        <v>1</v>
      </c>
      <c r="J14" s="27">
        <v>1</v>
      </c>
    </row>
    <row r="15" spans="2:10" x14ac:dyDescent="0.2">
      <c r="B15" s="26" t="s">
        <v>183</v>
      </c>
      <c r="C15" s="26" t="s">
        <v>2329</v>
      </c>
      <c r="D15" s="26" t="s">
        <v>71</v>
      </c>
      <c r="E15" s="27"/>
      <c r="F15" s="27"/>
      <c r="G15" s="27"/>
      <c r="H15" s="27"/>
      <c r="I15" s="27">
        <v>1</v>
      </c>
      <c r="J15" s="27">
        <v>1</v>
      </c>
    </row>
    <row r="16" spans="2:10" x14ac:dyDescent="0.2">
      <c r="B16" s="26" t="s">
        <v>183</v>
      </c>
      <c r="C16" s="26" t="s">
        <v>1056</v>
      </c>
      <c r="D16" s="26" t="s">
        <v>397</v>
      </c>
      <c r="E16" s="27"/>
      <c r="F16" s="27"/>
      <c r="G16" s="27"/>
      <c r="H16" s="27"/>
      <c r="I16" s="27">
        <v>1</v>
      </c>
      <c r="J16" s="27">
        <v>1</v>
      </c>
    </row>
    <row r="17" spans="2:10" x14ac:dyDescent="0.2">
      <c r="B17" s="26" t="s">
        <v>183</v>
      </c>
      <c r="C17" s="26" t="s">
        <v>2859</v>
      </c>
      <c r="D17" s="26" t="s">
        <v>412</v>
      </c>
      <c r="E17" s="27"/>
      <c r="F17" s="27"/>
      <c r="G17" s="27"/>
      <c r="H17" s="27"/>
      <c r="I17" s="27">
        <v>1</v>
      </c>
      <c r="J17" s="27">
        <v>1</v>
      </c>
    </row>
    <row r="18" spans="2:10" x14ac:dyDescent="0.2">
      <c r="B18" s="26" t="s">
        <v>183</v>
      </c>
      <c r="C18" s="26" t="s">
        <v>1486</v>
      </c>
      <c r="D18" s="26" t="s">
        <v>50</v>
      </c>
      <c r="E18" s="27"/>
      <c r="F18" s="27"/>
      <c r="G18" s="27"/>
      <c r="H18" s="27"/>
      <c r="I18" s="27">
        <v>1</v>
      </c>
      <c r="J18" s="27">
        <v>1</v>
      </c>
    </row>
    <row r="19" spans="2:10" x14ac:dyDescent="0.2">
      <c r="B19" s="26" t="s">
        <v>183</v>
      </c>
      <c r="C19" s="26" t="s">
        <v>2278</v>
      </c>
      <c r="D19" s="26" t="s">
        <v>50</v>
      </c>
      <c r="E19" s="27"/>
      <c r="F19" s="27"/>
      <c r="G19" s="27"/>
      <c r="H19" s="27"/>
      <c r="I19" s="27">
        <v>1</v>
      </c>
      <c r="J19" s="27">
        <v>1</v>
      </c>
    </row>
    <row r="20" spans="2:10" x14ac:dyDescent="0.2">
      <c r="B20" s="26" t="s">
        <v>183</v>
      </c>
      <c r="C20" s="26" t="s">
        <v>749</v>
      </c>
      <c r="D20" s="26" t="s">
        <v>71</v>
      </c>
      <c r="E20" s="27"/>
      <c r="F20" s="27"/>
      <c r="G20" s="27"/>
      <c r="H20" s="27"/>
      <c r="I20" s="27">
        <v>1</v>
      </c>
      <c r="J20" s="27">
        <v>1</v>
      </c>
    </row>
    <row r="21" spans="2:10" x14ac:dyDescent="0.2">
      <c r="B21" s="26" t="s">
        <v>183</v>
      </c>
      <c r="C21" s="26" t="s">
        <v>757</v>
      </c>
      <c r="D21" s="26" t="s">
        <v>71</v>
      </c>
      <c r="E21" s="27"/>
      <c r="F21" s="27"/>
      <c r="G21" s="27"/>
      <c r="H21" s="27"/>
      <c r="I21" s="27">
        <v>1</v>
      </c>
      <c r="J21" s="27">
        <v>1</v>
      </c>
    </row>
    <row r="22" spans="2:10" x14ac:dyDescent="0.2">
      <c r="B22" s="30" t="s">
        <v>3380</v>
      </c>
      <c r="C22" s="30" t="s">
        <v>3380</v>
      </c>
      <c r="D22" s="30" t="s">
        <v>3380</v>
      </c>
      <c r="E22" s="31" t="s">
        <v>3380</v>
      </c>
      <c r="F22" s="31" t="s">
        <v>3380</v>
      </c>
      <c r="G22" s="31" t="s">
        <v>3380</v>
      </c>
      <c r="H22" s="31" t="s">
        <v>3380</v>
      </c>
      <c r="I22" s="31" t="s">
        <v>3380</v>
      </c>
      <c r="J22" s="31" t="s">
        <v>3380</v>
      </c>
    </row>
    <row r="23" spans="2:10" x14ac:dyDescent="0.2">
      <c r="E23" s="25"/>
      <c r="F23" s="25"/>
      <c r="G23" s="25"/>
      <c r="H23" s="25"/>
      <c r="I23" s="25"/>
      <c r="J23" s="25"/>
    </row>
    <row r="26" spans="2:10" x14ac:dyDescent="0.2">
      <c r="B26" t="s">
        <v>3917</v>
      </c>
    </row>
    <row r="27" spans="2:10" x14ac:dyDescent="0.2">
      <c r="B27" s="47" t="s">
        <v>3922</v>
      </c>
      <c r="E27" s="47" t="s">
        <v>5</v>
      </c>
    </row>
    <row r="28" spans="2:10" x14ac:dyDescent="0.2">
      <c r="B28" s="66" t="s">
        <v>2</v>
      </c>
      <c r="C28" s="47" t="s">
        <v>12</v>
      </c>
      <c r="D28" s="47" t="s">
        <v>11</v>
      </c>
      <c r="E28" s="67" t="s">
        <v>3374</v>
      </c>
      <c r="F28" s="67" t="s">
        <v>3375</v>
      </c>
      <c r="G28" s="67" t="s">
        <v>3376</v>
      </c>
      <c r="H28" s="67" t="s">
        <v>3377</v>
      </c>
      <c r="I28" s="67" t="s">
        <v>3378</v>
      </c>
      <c r="J28" s="65" t="s">
        <v>3372</v>
      </c>
    </row>
    <row r="29" spans="2:10" x14ac:dyDescent="0.2">
      <c r="B29" t="s">
        <v>183</v>
      </c>
      <c r="C29" t="s">
        <v>658</v>
      </c>
      <c r="D29" t="s">
        <v>402</v>
      </c>
      <c r="E29" s="25"/>
      <c r="F29" s="25"/>
      <c r="G29" s="25"/>
      <c r="H29" s="25"/>
      <c r="I29" s="25">
        <v>1</v>
      </c>
      <c r="J29" s="25">
        <v>1</v>
      </c>
    </row>
    <row r="30" spans="2:10" x14ac:dyDescent="0.2">
      <c r="B30" t="s">
        <v>183</v>
      </c>
      <c r="C30" t="s">
        <v>2107</v>
      </c>
      <c r="D30" t="s">
        <v>71</v>
      </c>
      <c r="E30" s="25"/>
      <c r="F30" s="25"/>
      <c r="G30" s="25"/>
      <c r="H30" s="25"/>
      <c r="I30" s="25">
        <v>1</v>
      </c>
      <c r="J30" s="25">
        <v>1</v>
      </c>
    </row>
    <row r="31" spans="2:10" x14ac:dyDescent="0.2">
      <c r="B31" t="s">
        <v>183</v>
      </c>
      <c r="C31" t="s">
        <v>873</v>
      </c>
      <c r="D31" t="s">
        <v>71</v>
      </c>
      <c r="E31" s="25"/>
      <c r="F31" s="25"/>
      <c r="G31" s="25"/>
      <c r="H31" s="25"/>
      <c r="I31" s="25">
        <v>1</v>
      </c>
      <c r="J31" s="25">
        <v>1</v>
      </c>
    </row>
    <row r="32" spans="2:10" x14ac:dyDescent="0.2">
      <c r="B32" t="s">
        <v>183</v>
      </c>
      <c r="C32" t="s">
        <v>2329</v>
      </c>
      <c r="D32" t="s">
        <v>71</v>
      </c>
      <c r="E32" s="25"/>
      <c r="F32" s="25"/>
      <c r="G32" s="25"/>
      <c r="H32" s="25"/>
      <c r="I32" s="25">
        <v>1</v>
      </c>
      <c r="J32" s="25">
        <v>1</v>
      </c>
    </row>
    <row r="33" spans="2:10" x14ac:dyDescent="0.2">
      <c r="B33" t="s">
        <v>183</v>
      </c>
      <c r="C33" t="s">
        <v>1056</v>
      </c>
      <c r="D33" t="s">
        <v>397</v>
      </c>
      <c r="E33" s="25"/>
      <c r="F33" s="25"/>
      <c r="G33" s="25"/>
      <c r="H33" s="25"/>
      <c r="I33" s="25">
        <v>1</v>
      </c>
      <c r="J33" s="25">
        <v>1</v>
      </c>
    </row>
    <row r="34" spans="2:10" x14ac:dyDescent="0.2">
      <c r="B34" t="s">
        <v>183</v>
      </c>
      <c r="C34" t="s">
        <v>2859</v>
      </c>
      <c r="D34" t="s">
        <v>412</v>
      </c>
      <c r="E34" s="25"/>
      <c r="F34" s="25"/>
      <c r="G34" s="25"/>
      <c r="H34" s="25"/>
      <c r="I34" s="25">
        <v>1</v>
      </c>
      <c r="J34" s="25">
        <v>1</v>
      </c>
    </row>
    <row r="35" spans="2:10" x14ac:dyDescent="0.2">
      <c r="B35" t="s">
        <v>183</v>
      </c>
      <c r="C35" t="s">
        <v>1486</v>
      </c>
      <c r="D35" t="s">
        <v>50</v>
      </c>
      <c r="E35" s="25"/>
      <c r="F35" s="25"/>
      <c r="G35" s="25"/>
      <c r="H35" s="25"/>
      <c r="I35" s="25">
        <v>1</v>
      </c>
      <c r="J35" s="25">
        <v>1</v>
      </c>
    </row>
    <row r="36" spans="2:10" x14ac:dyDescent="0.2">
      <c r="B36" t="s">
        <v>183</v>
      </c>
      <c r="C36" t="s">
        <v>2278</v>
      </c>
      <c r="D36" t="s">
        <v>50</v>
      </c>
      <c r="E36" s="25"/>
      <c r="F36" s="25"/>
      <c r="G36" s="25"/>
      <c r="H36" s="25"/>
      <c r="I36" s="25">
        <v>1</v>
      </c>
      <c r="J36" s="25">
        <v>1</v>
      </c>
    </row>
    <row r="37" spans="2:10" x14ac:dyDescent="0.2">
      <c r="B37" t="s">
        <v>183</v>
      </c>
      <c r="C37" t="s">
        <v>749</v>
      </c>
      <c r="D37" t="s">
        <v>71</v>
      </c>
      <c r="E37" s="25"/>
      <c r="F37" s="25"/>
      <c r="G37" s="25"/>
      <c r="H37" s="25"/>
      <c r="I37" s="25">
        <v>1</v>
      </c>
      <c r="J37" s="25">
        <v>1</v>
      </c>
    </row>
    <row r="38" spans="2:10" x14ac:dyDescent="0.2">
      <c r="B38" t="s">
        <v>183</v>
      </c>
      <c r="C38" t="s">
        <v>757</v>
      </c>
      <c r="D38" t="s">
        <v>71</v>
      </c>
      <c r="E38" s="25"/>
      <c r="F38" s="25"/>
      <c r="G38" s="25"/>
      <c r="H38" s="25"/>
      <c r="I38" s="25">
        <v>1</v>
      </c>
      <c r="J38" s="25">
        <v>1</v>
      </c>
    </row>
    <row r="39" spans="2:10" x14ac:dyDescent="0.2">
      <c r="B39" t="s">
        <v>183</v>
      </c>
      <c r="C39" t="s">
        <v>1060</v>
      </c>
      <c r="D39" t="s">
        <v>71</v>
      </c>
      <c r="E39" s="25"/>
      <c r="F39" s="25"/>
      <c r="G39" s="25"/>
      <c r="H39" s="25"/>
      <c r="I39" s="25">
        <v>1</v>
      </c>
      <c r="J39" s="25">
        <v>1</v>
      </c>
    </row>
    <row r="40" spans="2:10" x14ac:dyDescent="0.2">
      <c r="B40" t="s">
        <v>183</v>
      </c>
      <c r="C40" t="s">
        <v>315</v>
      </c>
      <c r="D40" t="s">
        <v>399</v>
      </c>
      <c r="E40" s="25"/>
      <c r="F40" s="25">
        <v>1</v>
      </c>
      <c r="G40" s="25"/>
      <c r="H40" s="25"/>
      <c r="I40" s="25"/>
      <c r="J40" s="25">
        <v>1</v>
      </c>
    </row>
    <row r="41" spans="2:10" x14ac:dyDescent="0.2">
      <c r="B41" t="s">
        <v>183</v>
      </c>
      <c r="C41" t="s">
        <v>2176</v>
      </c>
      <c r="D41" t="s">
        <v>397</v>
      </c>
      <c r="E41" s="25"/>
      <c r="F41" s="25"/>
      <c r="G41" s="25"/>
      <c r="H41" s="25"/>
      <c r="I41" s="25">
        <v>1</v>
      </c>
      <c r="J41" s="25">
        <v>1</v>
      </c>
    </row>
    <row r="42" spans="2:10" x14ac:dyDescent="0.2">
      <c r="B42" t="s">
        <v>183</v>
      </c>
      <c r="C42" t="s">
        <v>2948</v>
      </c>
      <c r="D42" t="s">
        <v>71</v>
      </c>
      <c r="E42" s="25"/>
      <c r="F42" s="25"/>
      <c r="G42" s="25"/>
      <c r="H42" s="25"/>
      <c r="I42" s="25">
        <v>1</v>
      </c>
      <c r="J42" s="25">
        <v>1</v>
      </c>
    </row>
    <row r="43" spans="2:10" x14ac:dyDescent="0.2">
      <c r="B43" t="s">
        <v>183</v>
      </c>
      <c r="C43" t="s">
        <v>424</v>
      </c>
      <c r="D43" t="s">
        <v>402</v>
      </c>
      <c r="E43" s="25"/>
      <c r="F43" s="25">
        <v>1</v>
      </c>
      <c r="G43" s="25"/>
      <c r="H43" s="25"/>
      <c r="I43" s="25"/>
      <c r="J43" s="25">
        <v>1</v>
      </c>
    </row>
    <row r="44" spans="2:10" x14ac:dyDescent="0.2">
      <c r="B44" t="s">
        <v>183</v>
      </c>
      <c r="C44" t="s">
        <v>877</v>
      </c>
      <c r="D44" t="s">
        <v>71</v>
      </c>
      <c r="E44" s="25"/>
      <c r="F44" s="25"/>
      <c r="G44" s="25"/>
      <c r="H44" s="25"/>
      <c r="I44" s="25">
        <v>1</v>
      </c>
      <c r="J44" s="25">
        <v>1</v>
      </c>
    </row>
    <row r="45" spans="2:10" x14ac:dyDescent="0.2">
      <c r="B45" t="s">
        <v>183</v>
      </c>
      <c r="C45" t="s">
        <v>760</v>
      </c>
      <c r="D45" t="s">
        <v>71</v>
      </c>
      <c r="E45" s="25"/>
      <c r="F45" s="25"/>
      <c r="G45" s="25"/>
      <c r="H45" s="25"/>
      <c r="I45" s="25">
        <v>1</v>
      </c>
      <c r="J45" s="25">
        <v>1</v>
      </c>
    </row>
    <row r="46" spans="2:10" x14ac:dyDescent="0.2">
      <c r="B46" t="s">
        <v>183</v>
      </c>
      <c r="C46" t="s">
        <v>3172</v>
      </c>
      <c r="D46" t="s">
        <v>397</v>
      </c>
      <c r="E46" s="25"/>
      <c r="F46" s="25"/>
      <c r="G46" s="25"/>
      <c r="H46" s="25"/>
      <c r="I46" s="25">
        <v>1</v>
      </c>
      <c r="J46" s="25">
        <v>1</v>
      </c>
    </row>
    <row r="47" spans="2:10" x14ac:dyDescent="0.2">
      <c r="B47" t="s">
        <v>183</v>
      </c>
      <c r="C47" t="s">
        <v>1062</v>
      </c>
      <c r="D47" t="s">
        <v>50</v>
      </c>
      <c r="E47" s="25"/>
      <c r="F47" s="25"/>
      <c r="G47" s="25"/>
      <c r="H47" s="25"/>
      <c r="I47" s="25">
        <v>1</v>
      </c>
      <c r="J47" s="25">
        <v>1</v>
      </c>
    </row>
    <row r="48" spans="2:10" x14ac:dyDescent="0.2">
      <c r="B48" t="s">
        <v>183</v>
      </c>
      <c r="C48" t="s">
        <v>1892</v>
      </c>
      <c r="D48" t="s">
        <v>71</v>
      </c>
      <c r="E48" s="25"/>
      <c r="F48" s="25"/>
      <c r="G48" s="25"/>
      <c r="H48" s="25"/>
      <c r="I48" s="25">
        <v>1</v>
      </c>
      <c r="J48" s="25">
        <v>1</v>
      </c>
    </row>
    <row r="49" spans="2:10" x14ac:dyDescent="0.2">
      <c r="B49" t="s">
        <v>183</v>
      </c>
      <c r="C49" t="s">
        <v>3293</v>
      </c>
      <c r="D49" t="s">
        <v>50</v>
      </c>
      <c r="E49" s="25"/>
      <c r="F49" s="25"/>
      <c r="G49" s="25"/>
      <c r="H49" s="25"/>
      <c r="I49" s="25">
        <v>1</v>
      </c>
      <c r="J49" s="25">
        <v>1</v>
      </c>
    </row>
    <row r="50" spans="2:10" x14ac:dyDescent="0.2">
      <c r="B50" t="s">
        <v>183</v>
      </c>
      <c r="C50" t="s">
        <v>874</v>
      </c>
      <c r="D50" t="s">
        <v>50</v>
      </c>
      <c r="E50" s="25"/>
      <c r="F50" s="25"/>
      <c r="G50" s="25"/>
      <c r="H50" s="25"/>
      <c r="I50" s="25">
        <v>1</v>
      </c>
      <c r="J50" s="25">
        <v>1</v>
      </c>
    </row>
    <row r="51" spans="2:10" x14ac:dyDescent="0.2">
      <c r="B51" t="s">
        <v>183</v>
      </c>
      <c r="C51" t="s">
        <v>1210</v>
      </c>
      <c r="D51" t="s">
        <v>50</v>
      </c>
      <c r="E51" s="25"/>
      <c r="F51" s="25"/>
      <c r="G51" s="25"/>
      <c r="H51" s="25"/>
      <c r="I51" s="25">
        <v>1</v>
      </c>
      <c r="J51" s="25">
        <v>1</v>
      </c>
    </row>
    <row r="52" spans="2:10" x14ac:dyDescent="0.2">
      <c r="B52" t="s">
        <v>183</v>
      </c>
      <c r="C52" t="s">
        <v>753</v>
      </c>
      <c r="D52" t="s">
        <v>402</v>
      </c>
      <c r="E52" s="25"/>
      <c r="F52" s="25"/>
      <c r="G52" s="25"/>
      <c r="H52" s="25"/>
      <c r="I52" s="25">
        <v>1</v>
      </c>
      <c r="J52" s="25">
        <v>1</v>
      </c>
    </row>
    <row r="53" spans="2:10" x14ac:dyDescent="0.2">
      <c r="B53" t="s">
        <v>183</v>
      </c>
      <c r="C53" t="s">
        <v>2119</v>
      </c>
      <c r="D53" t="s">
        <v>71</v>
      </c>
      <c r="E53" s="25"/>
      <c r="F53" s="25"/>
      <c r="G53" s="25"/>
      <c r="H53" s="25"/>
      <c r="I53" s="25">
        <v>1</v>
      </c>
      <c r="J53" s="25">
        <v>1</v>
      </c>
    </row>
    <row r="54" spans="2:10" x14ac:dyDescent="0.2">
      <c r="B54" t="s">
        <v>183</v>
      </c>
      <c r="C54" t="s">
        <v>975</v>
      </c>
      <c r="D54" t="s">
        <v>50</v>
      </c>
      <c r="E54" s="25"/>
      <c r="F54" s="25"/>
      <c r="G54" s="25"/>
      <c r="H54" s="25"/>
      <c r="I54" s="25">
        <v>1</v>
      </c>
      <c r="J54" s="25">
        <v>1</v>
      </c>
    </row>
    <row r="55" spans="2:10" x14ac:dyDescent="0.2">
      <c r="B55" t="s">
        <v>183</v>
      </c>
      <c r="C55" t="s">
        <v>376</v>
      </c>
      <c r="D55" t="s">
        <v>50</v>
      </c>
      <c r="E55" s="25">
        <v>1</v>
      </c>
      <c r="F55" s="25"/>
      <c r="G55" s="25"/>
      <c r="H55" s="25"/>
      <c r="I55" s="25"/>
      <c r="J55" s="25">
        <v>1</v>
      </c>
    </row>
    <row r="56" spans="2:10" x14ac:dyDescent="0.2">
      <c r="B56" t="s">
        <v>183</v>
      </c>
      <c r="C56" t="s">
        <v>2911</v>
      </c>
      <c r="D56" t="s">
        <v>398</v>
      </c>
      <c r="E56" s="25"/>
      <c r="F56" s="25"/>
      <c r="G56" s="25"/>
      <c r="H56" s="25"/>
      <c r="I56" s="25">
        <v>1</v>
      </c>
      <c r="J56" s="25">
        <v>1</v>
      </c>
    </row>
    <row r="57" spans="2:10" x14ac:dyDescent="0.2">
      <c r="B57" t="s">
        <v>183</v>
      </c>
      <c r="C57" t="s">
        <v>703</v>
      </c>
      <c r="D57" t="s">
        <v>50</v>
      </c>
      <c r="E57" s="25"/>
      <c r="F57" s="25"/>
      <c r="G57" s="25"/>
      <c r="H57" s="25"/>
      <c r="I57" s="25">
        <v>1</v>
      </c>
      <c r="J57" s="25">
        <v>1</v>
      </c>
    </row>
    <row r="58" spans="2:10" x14ac:dyDescent="0.2">
      <c r="B58" t="s">
        <v>183</v>
      </c>
      <c r="C58" t="s">
        <v>1214</v>
      </c>
      <c r="D58" t="s">
        <v>71</v>
      </c>
      <c r="E58" s="25"/>
      <c r="F58" s="25"/>
      <c r="G58" s="25"/>
      <c r="H58" s="25"/>
      <c r="I58" s="25">
        <v>1</v>
      </c>
      <c r="J58" s="25">
        <v>1</v>
      </c>
    </row>
    <row r="59" spans="2:10" x14ac:dyDescent="0.2">
      <c r="B59" t="s">
        <v>183</v>
      </c>
      <c r="C59" t="s">
        <v>1370</v>
      </c>
      <c r="D59" t="s">
        <v>50</v>
      </c>
      <c r="E59" s="25"/>
      <c r="F59" s="25"/>
      <c r="G59" s="25"/>
      <c r="H59" s="25"/>
      <c r="I59" s="25">
        <v>1</v>
      </c>
      <c r="J59" s="25">
        <v>1</v>
      </c>
    </row>
    <row r="60" spans="2:10" x14ac:dyDescent="0.2">
      <c r="B60" t="s">
        <v>92</v>
      </c>
      <c r="C60" t="s">
        <v>1030</v>
      </c>
      <c r="D60" t="s">
        <v>397</v>
      </c>
      <c r="E60" s="25"/>
      <c r="F60" s="25"/>
      <c r="G60" s="25"/>
      <c r="H60" s="25"/>
      <c r="I60" s="25">
        <v>1</v>
      </c>
      <c r="J60" s="25">
        <v>1</v>
      </c>
    </row>
    <row r="61" spans="2:10" x14ac:dyDescent="0.2">
      <c r="B61" t="s">
        <v>92</v>
      </c>
      <c r="C61" t="s">
        <v>2024</v>
      </c>
      <c r="D61" t="s">
        <v>399</v>
      </c>
      <c r="E61" s="25"/>
      <c r="F61" s="25"/>
      <c r="G61" s="25"/>
      <c r="H61" s="25"/>
      <c r="I61" s="25">
        <v>1</v>
      </c>
      <c r="J61" s="25">
        <v>1</v>
      </c>
    </row>
    <row r="62" spans="2:10" x14ac:dyDescent="0.2">
      <c r="B62" t="s">
        <v>92</v>
      </c>
      <c r="C62" t="s">
        <v>1324</v>
      </c>
      <c r="D62" t="s">
        <v>50</v>
      </c>
      <c r="E62" s="25"/>
      <c r="F62" s="25"/>
      <c r="G62" s="25"/>
      <c r="H62" s="25"/>
      <c r="I62" s="25">
        <v>1</v>
      </c>
      <c r="J62" s="25">
        <v>1</v>
      </c>
    </row>
    <row r="63" spans="2:10" x14ac:dyDescent="0.2">
      <c r="B63" t="s">
        <v>92</v>
      </c>
      <c r="C63" t="s">
        <v>2374</v>
      </c>
      <c r="D63" t="s">
        <v>397</v>
      </c>
      <c r="E63" s="25"/>
      <c r="F63" s="25"/>
      <c r="G63" s="25"/>
      <c r="H63" s="25"/>
      <c r="I63" s="25">
        <v>1</v>
      </c>
      <c r="J63" s="25">
        <v>1</v>
      </c>
    </row>
    <row r="64" spans="2:10" x14ac:dyDescent="0.2">
      <c r="B64" t="s">
        <v>92</v>
      </c>
      <c r="C64" t="s">
        <v>1713</v>
      </c>
      <c r="D64" t="s">
        <v>50</v>
      </c>
      <c r="E64" s="25"/>
      <c r="F64" s="25"/>
      <c r="G64" s="25"/>
      <c r="H64" s="25"/>
      <c r="I64" s="25">
        <v>1</v>
      </c>
      <c r="J64" s="25">
        <v>1</v>
      </c>
    </row>
    <row r="65" spans="2:10" x14ac:dyDescent="0.2">
      <c r="B65" t="s">
        <v>92</v>
      </c>
      <c r="C65" t="s">
        <v>1989</v>
      </c>
      <c r="D65" t="s">
        <v>402</v>
      </c>
      <c r="E65" s="25"/>
      <c r="F65" s="25"/>
      <c r="G65" s="25"/>
      <c r="H65" s="25"/>
      <c r="I65" s="25">
        <v>1</v>
      </c>
      <c r="J65" s="25">
        <v>1</v>
      </c>
    </row>
    <row r="66" spans="2:10" x14ac:dyDescent="0.2">
      <c r="B66" t="s">
        <v>92</v>
      </c>
      <c r="C66" t="s">
        <v>1795</v>
      </c>
      <c r="D66" t="s">
        <v>405</v>
      </c>
      <c r="E66" s="25"/>
      <c r="F66" s="25"/>
      <c r="G66" s="25"/>
      <c r="H66" s="25"/>
      <c r="I66" s="25">
        <v>1</v>
      </c>
      <c r="J66" s="25">
        <v>1</v>
      </c>
    </row>
    <row r="67" spans="2:10" x14ac:dyDescent="0.2">
      <c r="B67" t="s">
        <v>92</v>
      </c>
      <c r="C67" t="s">
        <v>2785</v>
      </c>
      <c r="D67" t="s">
        <v>50</v>
      </c>
      <c r="E67" s="25"/>
      <c r="F67" s="25"/>
      <c r="G67" s="25"/>
      <c r="H67" s="25"/>
      <c r="I67" s="25">
        <v>1</v>
      </c>
      <c r="J67" s="25">
        <v>1</v>
      </c>
    </row>
    <row r="68" spans="2:10" x14ac:dyDescent="0.2">
      <c r="B68" t="s">
        <v>92</v>
      </c>
      <c r="C68" t="s">
        <v>1036</v>
      </c>
      <c r="D68" t="s">
        <v>50</v>
      </c>
      <c r="E68" s="25"/>
      <c r="F68" s="25"/>
      <c r="G68" s="25"/>
      <c r="H68" s="25"/>
      <c r="I68" s="25">
        <v>1</v>
      </c>
      <c r="J68" s="25">
        <v>1</v>
      </c>
    </row>
    <row r="69" spans="2:10" x14ac:dyDescent="0.2">
      <c r="B69" t="s">
        <v>92</v>
      </c>
      <c r="C69" t="s">
        <v>2350</v>
      </c>
      <c r="D69" t="s">
        <v>71</v>
      </c>
      <c r="E69" s="25"/>
      <c r="F69" s="25"/>
      <c r="G69" s="25"/>
      <c r="H69" s="25"/>
      <c r="I69" s="25">
        <v>1</v>
      </c>
      <c r="J69" s="25">
        <v>1</v>
      </c>
    </row>
    <row r="70" spans="2:10" x14ac:dyDescent="0.2">
      <c r="B70" t="s">
        <v>92</v>
      </c>
      <c r="C70" t="s">
        <v>1080</v>
      </c>
      <c r="D70" t="s">
        <v>402</v>
      </c>
      <c r="E70" s="25"/>
      <c r="F70" s="25"/>
      <c r="G70" s="25"/>
      <c r="H70" s="25"/>
      <c r="I70" s="25">
        <v>1</v>
      </c>
      <c r="J70" s="25">
        <v>1</v>
      </c>
    </row>
    <row r="71" spans="2:10" x14ac:dyDescent="0.2">
      <c r="B71" t="s">
        <v>92</v>
      </c>
      <c r="C71" t="s">
        <v>3288</v>
      </c>
      <c r="D71" t="s">
        <v>398</v>
      </c>
      <c r="E71" s="25"/>
      <c r="F71" s="25"/>
      <c r="G71" s="25"/>
      <c r="H71" s="25"/>
      <c r="I71" s="25">
        <v>1</v>
      </c>
      <c r="J71" s="25">
        <v>1</v>
      </c>
    </row>
    <row r="72" spans="2:10" x14ac:dyDescent="0.2">
      <c r="B72" t="s">
        <v>92</v>
      </c>
      <c r="C72" t="s">
        <v>2413</v>
      </c>
      <c r="D72" t="s">
        <v>397</v>
      </c>
      <c r="E72" s="25"/>
      <c r="F72" s="25"/>
      <c r="G72" s="25"/>
      <c r="H72" s="25"/>
      <c r="I72" s="25">
        <v>1</v>
      </c>
      <c r="J72" s="25">
        <v>1</v>
      </c>
    </row>
    <row r="73" spans="2:10" x14ac:dyDescent="0.2">
      <c r="B73" t="s">
        <v>92</v>
      </c>
      <c r="C73" t="s">
        <v>2850</v>
      </c>
      <c r="D73" t="s">
        <v>50</v>
      </c>
      <c r="E73" s="25"/>
      <c r="F73" s="25"/>
      <c r="G73" s="25"/>
      <c r="H73" s="25"/>
      <c r="I73" s="25">
        <v>1</v>
      </c>
      <c r="J73" s="25">
        <v>1</v>
      </c>
    </row>
    <row r="74" spans="2:10" x14ac:dyDescent="0.2">
      <c r="B74" t="s">
        <v>92</v>
      </c>
      <c r="C74" t="s">
        <v>2557</v>
      </c>
      <c r="D74" t="s">
        <v>397</v>
      </c>
      <c r="E74" s="25"/>
      <c r="F74" s="25"/>
      <c r="G74" s="25"/>
      <c r="H74" s="25"/>
      <c r="I74" s="25">
        <v>1</v>
      </c>
      <c r="J74" s="25">
        <v>1</v>
      </c>
    </row>
    <row r="75" spans="2:10" x14ac:dyDescent="0.2">
      <c r="B75" t="s">
        <v>92</v>
      </c>
      <c r="C75" t="s">
        <v>2620</v>
      </c>
      <c r="D75" t="s">
        <v>71</v>
      </c>
      <c r="E75" s="25"/>
      <c r="F75" s="25"/>
      <c r="G75" s="25"/>
      <c r="H75" s="25"/>
      <c r="I75" s="25">
        <v>1</v>
      </c>
      <c r="J75" s="25">
        <v>1</v>
      </c>
    </row>
    <row r="76" spans="2:10" x14ac:dyDescent="0.2">
      <c r="B76" t="s">
        <v>92</v>
      </c>
      <c r="C76" t="s">
        <v>1925</v>
      </c>
      <c r="D76" t="s">
        <v>71</v>
      </c>
      <c r="E76" s="25"/>
      <c r="F76" s="25"/>
      <c r="G76" s="25"/>
      <c r="H76" s="25"/>
      <c r="I76" s="25">
        <v>1</v>
      </c>
      <c r="J76" s="25">
        <v>1</v>
      </c>
    </row>
    <row r="77" spans="2:10" x14ac:dyDescent="0.2">
      <c r="B77" t="s">
        <v>92</v>
      </c>
      <c r="C77" t="s">
        <v>2941</v>
      </c>
      <c r="D77" t="s">
        <v>402</v>
      </c>
      <c r="E77" s="25"/>
      <c r="F77" s="25"/>
      <c r="G77" s="25"/>
      <c r="H77" s="25"/>
      <c r="I77" s="25">
        <v>1</v>
      </c>
      <c r="J77" s="25">
        <v>1</v>
      </c>
    </row>
    <row r="78" spans="2:10" x14ac:dyDescent="0.2">
      <c r="B78" t="s">
        <v>92</v>
      </c>
      <c r="C78" t="s">
        <v>2215</v>
      </c>
      <c r="D78" t="s">
        <v>402</v>
      </c>
      <c r="E78" s="25"/>
      <c r="F78" s="25"/>
      <c r="G78" s="25"/>
      <c r="H78" s="25"/>
      <c r="I78" s="25">
        <v>1</v>
      </c>
      <c r="J78" s="25">
        <v>1</v>
      </c>
    </row>
    <row r="79" spans="2:10" x14ac:dyDescent="0.2">
      <c r="B79" t="s">
        <v>92</v>
      </c>
      <c r="C79" t="s">
        <v>2429</v>
      </c>
      <c r="D79" t="s">
        <v>50</v>
      </c>
      <c r="E79" s="25"/>
      <c r="F79" s="25"/>
      <c r="G79" s="25"/>
      <c r="H79" s="25"/>
      <c r="I79" s="25">
        <v>1</v>
      </c>
      <c r="J79" s="25">
        <v>1</v>
      </c>
    </row>
    <row r="80" spans="2:10" x14ac:dyDescent="0.2">
      <c r="B80" t="s">
        <v>92</v>
      </c>
      <c r="C80" t="s">
        <v>3186</v>
      </c>
      <c r="D80" t="s">
        <v>402</v>
      </c>
      <c r="E80" s="25"/>
      <c r="F80" s="25"/>
      <c r="G80" s="25"/>
      <c r="H80" s="25"/>
      <c r="I80" s="25">
        <v>1</v>
      </c>
      <c r="J80" s="25">
        <v>1</v>
      </c>
    </row>
    <row r="81" spans="2:10" x14ac:dyDescent="0.2">
      <c r="B81" t="s">
        <v>92</v>
      </c>
      <c r="C81" t="s">
        <v>3361</v>
      </c>
      <c r="D81" t="s">
        <v>50</v>
      </c>
      <c r="E81" s="25"/>
      <c r="F81" s="25"/>
      <c r="G81" s="25"/>
      <c r="H81" s="25"/>
      <c r="I81" s="25">
        <v>1</v>
      </c>
      <c r="J81" s="25">
        <v>1</v>
      </c>
    </row>
    <row r="82" spans="2:10" x14ac:dyDescent="0.2">
      <c r="B82" t="s">
        <v>92</v>
      </c>
      <c r="C82" t="s">
        <v>2925</v>
      </c>
      <c r="D82" t="s">
        <v>397</v>
      </c>
      <c r="E82" s="25"/>
      <c r="F82" s="25"/>
      <c r="G82" s="25"/>
      <c r="H82" s="25"/>
      <c r="I82" s="25">
        <v>1</v>
      </c>
      <c r="J82" s="25">
        <v>1</v>
      </c>
    </row>
    <row r="83" spans="2:10" x14ac:dyDescent="0.2">
      <c r="B83" t="s">
        <v>92</v>
      </c>
      <c r="C83" t="s">
        <v>1900</v>
      </c>
      <c r="D83" t="s">
        <v>397</v>
      </c>
      <c r="E83" s="25"/>
      <c r="F83" s="25"/>
      <c r="G83" s="25"/>
      <c r="H83" s="25"/>
      <c r="I83" s="25">
        <v>1</v>
      </c>
      <c r="J83" s="25">
        <v>1</v>
      </c>
    </row>
    <row r="84" spans="2:10" x14ac:dyDescent="0.2">
      <c r="B84" t="s">
        <v>92</v>
      </c>
      <c r="C84" t="s">
        <v>1583</v>
      </c>
      <c r="D84" t="s">
        <v>71</v>
      </c>
      <c r="E84" s="25"/>
      <c r="F84" s="25"/>
      <c r="G84" s="25"/>
      <c r="H84" s="25"/>
      <c r="I84" s="25">
        <v>1</v>
      </c>
      <c r="J84" s="25">
        <v>1</v>
      </c>
    </row>
    <row r="85" spans="2:10" x14ac:dyDescent="0.2">
      <c r="B85" t="s">
        <v>92</v>
      </c>
      <c r="C85" t="s">
        <v>1431</v>
      </c>
      <c r="D85" t="s">
        <v>50</v>
      </c>
      <c r="E85" s="25"/>
      <c r="F85" s="25"/>
      <c r="G85" s="25"/>
      <c r="H85" s="25"/>
      <c r="I85" s="25">
        <v>1</v>
      </c>
      <c r="J85" s="25">
        <v>1</v>
      </c>
    </row>
    <row r="86" spans="2:10" x14ac:dyDescent="0.2">
      <c r="B86" t="s">
        <v>92</v>
      </c>
      <c r="C86" t="s">
        <v>487</v>
      </c>
      <c r="D86" t="s">
        <v>410</v>
      </c>
      <c r="E86" s="25"/>
      <c r="F86" s="25"/>
      <c r="G86" s="25"/>
      <c r="H86" s="25"/>
      <c r="I86" s="25">
        <v>1</v>
      </c>
      <c r="J86" s="25">
        <v>1</v>
      </c>
    </row>
    <row r="87" spans="2:10" x14ac:dyDescent="0.2">
      <c r="B87" t="s">
        <v>92</v>
      </c>
      <c r="C87" t="s">
        <v>3097</v>
      </c>
      <c r="D87" t="s">
        <v>71</v>
      </c>
      <c r="E87" s="25"/>
      <c r="F87" s="25"/>
      <c r="G87" s="25"/>
      <c r="H87" s="25"/>
      <c r="I87" s="25">
        <v>1</v>
      </c>
      <c r="J87" s="25">
        <v>1</v>
      </c>
    </row>
    <row r="88" spans="2:10" x14ac:dyDescent="0.2">
      <c r="B88" t="s">
        <v>92</v>
      </c>
      <c r="C88" t="s">
        <v>810</v>
      </c>
      <c r="D88" t="s">
        <v>405</v>
      </c>
      <c r="E88" s="25"/>
      <c r="F88" s="25"/>
      <c r="G88" s="25"/>
      <c r="H88" s="25">
        <v>1</v>
      </c>
      <c r="I88" s="25"/>
      <c r="J88" s="25">
        <v>1</v>
      </c>
    </row>
    <row r="89" spans="2:10" x14ac:dyDescent="0.2">
      <c r="B89" t="s">
        <v>92</v>
      </c>
      <c r="C89" t="s">
        <v>3198</v>
      </c>
      <c r="D89" t="s">
        <v>50</v>
      </c>
      <c r="E89" s="25"/>
      <c r="F89" s="25"/>
      <c r="G89" s="25"/>
      <c r="H89" s="25"/>
      <c r="I89" s="25">
        <v>1</v>
      </c>
      <c r="J89" s="25">
        <v>1</v>
      </c>
    </row>
    <row r="90" spans="2:10" x14ac:dyDescent="0.2">
      <c r="B90" t="s">
        <v>92</v>
      </c>
      <c r="C90" t="s">
        <v>1600</v>
      </c>
      <c r="D90" t="s">
        <v>50</v>
      </c>
      <c r="E90" s="25"/>
      <c r="F90" s="25"/>
      <c r="G90" s="25"/>
      <c r="H90" s="25"/>
      <c r="I90" s="25">
        <v>1</v>
      </c>
      <c r="J90" s="25">
        <v>1</v>
      </c>
    </row>
    <row r="91" spans="2:10" x14ac:dyDescent="0.2">
      <c r="B91" t="s">
        <v>92</v>
      </c>
      <c r="C91" t="s">
        <v>2531</v>
      </c>
      <c r="D91" t="s">
        <v>50</v>
      </c>
      <c r="E91" s="25"/>
      <c r="F91" s="25"/>
      <c r="G91" s="25"/>
      <c r="H91" s="25"/>
      <c r="I91" s="25">
        <v>1</v>
      </c>
      <c r="J91" s="25">
        <v>1</v>
      </c>
    </row>
    <row r="92" spans="2:10" x14ac:dyDescent="0.2">
      <c r="B92" t="s">
        <v>92</v>
      </c>
      <c r="C92" t="s">
        <v>970</v>
      </c>
      <c r="D92" t="s">
        <v>50</v>
      </c>
      <c r="E92" s="25"/>
      <c r="F92" s="25"/>
      <c r="G92" s="25"/>
      <c r="H92" s="25"/>
      <c r="I92" s="25">
        <v>1</v>
      </c>
      <c r="J92" s="25">
        <v>1</v>
      </c>
    </row>
    <row r="93" spans="2:10" x14ac:dyDescent="0.2">
      <c r="B93" t="s">
        <v>92</v>
      </c>
      <c r="C93" t="s">
        <v>1661</v>
      </c>
      <c r="D93" t="s">
        <v>399</v>
      </c>
      <c r="E93" s="25"/>
      <c r="F93" s="25"/>
      <c r="G93" s="25"/>
      <c r="H93" s="25"/>
      <c r="I93" s="25">
        <v>1</v>
      </c>
      <c r="J93" s="25">
        <v>1</v>
      </c>
    </row>
    <row r="94" spans="2:10" x14ac:dyDescent="0.2">
      <c r="B94" t="s">
        <v>92</v>
      </c>
      <c r="C94" t="s">
        <v>3265</v>
      </c>
      <c r="D94" t="s">
        <v>71</v>
      </c>
      <c r="E94" s="25"/>
      <c r="F94" s="25"/>
      <c r="G94" s="25"/>
      <c r="H94" s="25"/>
      <c r="I94" s="25">
        <v>1</v>
      </c>
      <c r="J94" s="25">
        <v>1</v>
      </c>
    </row>
    <row r="95" spans="2:10" x14ac:dyDescent="0.2">
      <c r="B95" t="s">
        <v>92</v>
      </c>
      <c r="C95" t="s">
        <v>2617</v>
      </c>
      <c r="D95" t="s">
        <v>397</v>
      </c>
      <c r="E95" s="25"/>
      <c r="F95" s="25"/>
      <c r="G95" s="25"/>
      <c r="H95" s="25"/>
      <c r="I95" s="25">
        <v>1</v>
      </c>
      <c r="J95" s="25">
        <v>1</v>
      </c>
    </row>
    <row r="96" spans="2:10" x14ac:dyDescent="0.2">
      <c r="B96" t="s">
        <v>92</v>
      </c>
      <c r="C96" t="s">
        <v>2156</v>
      </c>
      <c r="D96" t="s">
        <v>402</v>
      </c>
      <c r="E96" s="25"/>
      <c r="F96" s="25"/>
      <c r="G96" s="25"/>
      <c r="H96" s="25"/>
      <c r="I96" s="25">
        <v>1</v>
      </c>
      <c r="J96" s="25">
        <v>1</v>
      </c>
    </row>
    <row r="97" spans="2:10" x14ac:dyDescent="0.2">
      <c r="B97" t="s">
        <v>92</v>
      </c>
      <c r="C97" t="s">
        <v>2723</v>
      </c>
      <c r="D97" t="s">
        <v>50</v>
      </c>
      <c r="E97" s="25"/>
      <c r="F97" s="25"/>
      <c r="G97" s="25"/>
      <c r="H97" s="25"/>
      <c r="I97" s="25">
        <v>1</v>
      </c>
      <c r="J97" s="25">
        <v>1</v>
      </c>
    </row>
    <row r="98" spans="2:10" x14ac:dyDescent="0.2">
      <c r="B98" t="s">
        <v>92</v>
      </c>
      <c r="C98" t="s">
        <v>1548</v>
      </c>
      <c r="D98" t="s">
        <v>402</v>
      </c>
      <c r="E98" s="25"/>
      <c r="F98" s="25"/>
      <c r="G98" s="25"/>
      <c r="H98" s="25"/>
      <c r="I98" s="25">
        <v>1</v>
      </c>
      <c r="J98" s="25">
        <v>1</v>
      </c>
    </row>
    <row r="99" spans="2:10" x14ac:dyDescent="0.2">
      <c r="B99" t="s">
        <v>92</v>
      </c>
      <c r="C99" t="s">
        <v>887</v>
      </c>
      <c r="D99" t="s">
        <v>402</v>
      </c>
      <c r="E99" s="25"/>
      <c r="F99" s="25"/>
      <c r="G99" s="25"/>
      <c r="H99" s="25"/>
      <c r="I99" s="25">
        <v>1</v>
      </c>
      <c r="J99" s="25">
        <v>1</v>
      </c>
    </row>
    <row r="100" spans="2:10" x14ac:dyDescent="0.2">
      <c r="B100" t="s">
        <v>92</v>
      </c>
      <c r="C100" t="s">
        <v>1416</v>
      </c>
      <c r="D100" t="s">
        <v>402</v>
      </c>
      <c r="E100" s="25"/>
      <c r="F100" s="25"/>
      <c r="G100" s="25"/>
      <c r="H100" s="25"/>
      <c r="I100" s="25">
        <v>1</v>
      </c>
      <c r="J100" s="25">
        <v>1</v>
      </c>
    </row>
    <row r="101" spans="2:10" x14ac:dyDescent="0.2">
      <c r="B101" t="s">
        <v>92</v>
      </c>
      <c r="C101" t="s">
        <v>996</v>
      </c>
      <c r="D101" t="s">
        <v>71</v>
      </c>
      <c r="E101" s="25"/>
      <c r="F101" s="25"/>
      <c r="G101" s="25"/>
      <c r="H101" s="25"/>
      <c r="I101" s="25">
        <v>1</v>
      </c>
      <c r="J101" s="25">
        <v>1</v>
      </c>
    </row>
    <row r="102" spans="2:10" x14ac:dyDescent="0.2">
      <c r="B102" t="s">
        <v>92</v>
      </c>
      <c r="C102" t="s">
        <v>2802</v>
      </c>
      <c r="D102" t="s">
        <v>50</v>
      </c>
      <c r="E102" s="25"/>
      <c r="F102" s="25"/>
      <c r="G102" s="25"/>
      <c r="H102" s="25"/>
      <c r="I102" s="25">
        <v>1</v>
      </c>
      <c r="J102" s="25">
        <v>1</v>
      </c>
    </row>
    <row r="103" spans="2:10" x14ac:dyDescent="0.2">
      <c r="B103" t="s">
        <v>92</v>
      </c>
      <c r="C103" t="s">
        <v>2763</v>
      </c>
      <c r="D103" t="s">
        <v>402</v>
      </c>
      <c r="E103" s="25"/>
      <c r="F103" s="25"/>
      <c r="G103" s="25"/>
      <c r="H103" s="25"/>
      <c r="I103" s="25">
        <v>1</v>
      </c>
      <c r="J103" s="25">
        <v>1</v>
      </c>
    </row>
    <row r="104" spans="2:10" x14ac:dyDescent="0.2">
      <c r="B104" t="s">
        <v>92</v>
      </c>
      <c r="C104" t="s">
        <v>2883</v>
      </c>
      <c r="D104" t="s">
        <v>412</v>
      </c>
      <c r="E104" s="25"/>
      <c r="F104" s="25"/>
      <c r="G104" s="25"/>
      <c r="H104" s="25"/>
      <c r="I104" s="25">
        <v>1</v>
      </c>
      <c r="J104" s="25">
        <v>1</v>
      </c>
    </row>
    <row r="105" spans="2:10" x14ac:dyDescent="0.2">
      <c r="B105" t="s">
        <v>92</v>
      </c>
      <c r="C105" t="s">
        <v>2543</v>
      </c>
      <c r="D105" t="s">
        <v>397</v>
      </c>
      <c r="E105" s="25"/>
      <c r="F105" s="25"/>
      <c r="G105" s="25"/>
      <c r="H105" s="25"/>
      <c r="I105" s="25">
        <v>1</v>
      </c>
      <c r="J105" s="25">
        <v>1</v>
      </c>
    </row>
    <row r="106" spans="2:10" x14ac:dyDescent="0.2">
      <c r="B106" t="s">
        <v>92</v>
      </c>
      <c r="C106" t="s">
        <v>2671</v>
      </c>
      <c r="D106" t="s">
        <v>71</v>
      </c>
      <c r="E106" s="25"/>
      <c r="F106" s="25"/>
      <c r="G106" s="25"/>
      <c r="H106" s="25"/>
      <c r="I106" s="25">
        <v>1</v>
      </c>
      <c r="J106" s="25">
        <v>1</v>
      </c>
    </row>
    <row r="107" spans="2:10" x14ac:dyDescent="0.2">
      <c r="B107" t="s">
        <v>92</v>
      </c>
      <c r="C107" t="s">
        <v>867</v>
      </c>
      <c r="D107" t="s">
        <v>71</v>
      </c>
      <c r="E107" s="25"/>
      <c r="F107" s="25"/>
      <c r="G107" s="25"/>
      <c r="H107" s="25"/>
      <c r="I107" s="25">
        <v>1</v>
      </c>
      <c r="J107" s="25">
        <v>1</v>
      </c>
    </row>
    <row r="108" spans="2:10" x14ac:dyDescent="0.2">
      <c r="B108" t="s">
        <v>92</v>
      </c>
      <c r="C108" t="s">
        <v>630</v>
      </c>
      <c r="D108" t="s">
        <v>50</v>
      </c>
      <c r="E108" s="25"/>
      <c r="F108" s="25"/>
      <c r="G108" s="25"/>
      <c r="H108" s="25">
        <v>1</v>
      </c>
      <c r="I108" s="25"/>
      <c r="J108" s="25">
        <v>1</v>
      </c>
    </row>
    <row r="109" spans="2:10" x14ac:dyDescent="0.2">
      <c r="B109" t="s">
        <v>92</v>
      </c>
      <c r="C109" t="s">
        <v>2965</v>
      </c>
      <c r="D109" t="s">
        <v>50</v>
      </c>
      <c r="E109" s="25"/>
      <c r="F109" s="25"/>
      <c r="G109" s="25"/>
      <c r="H109" s="25"/>
      <c r="I109" s="25">
        <v>1</v>
      </c>
      <c r="J109" s="25">
        <v>1</v>
      </c>
    </row>
    <row r="110" spans="2:10" x14ac:dyDescent="0.2">
      <c r="B110" t="s">
        <v>92</v>
      </c>
      <c r="C110" t="s">
        <v>717</v>
      </c>
      <c r="D110" t="s">
        <v>50</v>
      </c>
      <c r="E110" s="25"/>
      <c r="F110" s="25"/>
      <c r="G110" s="25"/>
      <c r="H110" s="25"/>
      <c r="I110" s="25">
        <v>1</v>
      </c>
      <c r="J110" s="25">
        <v>1</v>
      </c>
    </row>
    <row r="111" spans="2:10" x14ac:dyDescent="0.2">
      <c r="B111" t="s">
        <v>92</v>
      </c>
      <c r="C111" t="s">
        <v>3122</v>
      </c>
      <c r="D111" t="s">
        <v>71</v>
      </c>
      <c r="E111" s="25"/>
      <c r="F111" s="25"/>
      <c r="G111" s="25"/>
      <c r="H111" s="25"/>
      <c r="I111" s="25">
        <v>1</v>
      </c>
      <c r="J111" s="25">
        <v>1</v>
      </c>
    </row>
    <row r="112" spans="2:10" x14ac:dyDescent="0.2">
      <c r="B112" t="s">
        <v>92</v>
      </c>
      <c r="C112" t="s">
        <v>814</v>
      </c>
      <c r="D112" t="s">
        <v>397</v>
      </c>
      <c r="E112" s="25"/>
      <c r="F112" s="25"/>
      <c r="G112" s="25"/>
      <c r="H112" s="25"/>
      <c r="I112" s="25">
        <v>1</v>
      </c>
      <c r="J112" s="25">
        <v>1</v>
      </c>
    </row>
    <row r="113" spans="2:10" x14ac:dyDescent="0.2">
      <c r="B113" t="s">
        <v>92</v>
      </c>
      <c r="C113" t="s">
        <v>679</v>
      </c>
      <c r="D113" t="s">
        <v>402</v>
      </c>
      <c r="E113" s="25"/>
      <c r="F113" s="25"/>
      <c r="G113" s="25"/>
      <c r="H113" s="25"/>
      <c r="I113" s="25">
        <v>1</v>
      </c>
      <c r="J113" s="25">
        <v>1</v>
      </c>
    </row>
    <row r="114" spans="2:10" x14ac:dyDescent="0.2">
      <c r="B114" t="s">
        <v>92</v>
      </c>
      <c r="C114" t="s">
        <v>1069</v>
      </c>
      <c r="D114" t="s">
        <v>50</v>
      </c>
      <c r="E114" s="25"/>
      <c r="F114" s="25"/>
      <c r="G114" s="25"/>
      <c r="H114" s="25"/>
      <c r="I114" s="25">
        <v>1</v>
      </c>
      <c r="J114" s="25">
        <v>1</v>
      </c>
    </row>
    <row r="115" spans="2:10" x14ac:dyDescent="0.2">
      <c r="B115" t="s">
        <v>92</v>
      </c>
      <c r="C115" t="s">
        <v>2323</v>
      </c>
      <c r="D115" t="s">
        <v>50</v>
      </c>
      <c r="E115" s="25"/>
      <c r="F115" s="25"/>
      <c r="G115" s="25"/>
      <c r="H115" s="25"/>
      <c r="I115" s="25">
        <v>1</v>
      </c>
      <c r="J115" s="25">
        <v>1</v>
      </c>
    </row>
    <row r="116" spans="2:10" x14ac:dyDescent="0.2">
      <c r="B116" t="s">
        <v>92</v>
      </c>
      <c r="C116" t="s">
        <v>995</v>
      </c>
      <c r="D116" t="s">
        <v>50</v>
      </c>
      <c r="E116" s="25"/>
      <c r="F116" s="25"/>
      <c r="G116" s="25"/>
      <c r="H116" s="25"/>
      <c r="I116" s="25">
        <v>1</v>
      </c>
      <c r="J116" s="25">
        <v>1</v>
      </c>
    </row>
    <row r="117" spans="2:10" x14ac:dyDescent="0.2">
      <c r="B117" t="s">
        <v>92</v>
      </c>
      <c r="C117" t="s">
        <v>2500</v>
      </c>
      <c r="D117" t="s">
        <v>402</v>
      </c>
      <c r="E117" s="25"/>
      <c r="F117" s="25"/>
      <c r="G117" s="25"/>
      <c r="H117" s="25"/>
      <c r="I117" s="25">
        <v>1</v>
      </c>
      <c r="J117" s="25">
        <v>1</v>
      </c>
    </row>
    <row r="118" spans="2:10" x14ac:dyDescent="0.2">
      <c r="B118" t="s">
        <v>92</v>
      </c>
      <c r="C118" t="s">
        <v>1441</v>
      </c>
      <c r="D118" t="s">
        <v>398</v>
      </c>
      <c r="E118" s="25"/>
      <c r="F118" s="25"/>
      <c r="G118" s="25"/>
      <c r="H118" s="25"/>
      <c r="I118" s="25">
        <v>1</v>
      </c>
      <c r="J118" s="25">
        <v>1</v>
      </c>
    </row>
    <row r="119" spans="2:10" x14ac:dyDescent="0.2">
      <c r="B119" t="s">
        <v>92</v>
      </c>
      <c r="C119" t="s">
        <v>2708</v>
      </c>
      <c r="D119" t="s">
        <v>50</v>
      </c>
      <c r="E119" s="25"/>
      <c r="F119" s="25"/>
      <c r="G119" s="25"/>
      <c r="H119" s="25"/>
      <c r="I119" s="25">
        <v>1</v>
      </c>
      <c r="J119" s="25">
        <v>1</v>
      </c>
    </row>
    <row r="120" spans="2:10" x14ac:dyDescent="0.2">
      <c r="B120" t="s">
        <v>92</v>
      </c>
      <c r="C120" t="s">
        <v>2832</v>
      </c>
      <c r="D120" t="s">
        <v>398</v>
      </c>
      <c r="E120" s="25"/>
      <c r="F120" s="25"/>
      <c r="G120" s="25"/>
      <c r="H120" s="25"/>
      <c r="I120" s="25">
        <v>1</v>
      </c>
      <c r="J120" s="25">
        <v>1</v>
      </c>
    </row>
    <row r="121" spans="2:10" x14ac:dyDescent="0.2">
      <c r="B121" t="s">
        <v>92</v>
      </c>
      <c r="C121" t="s">
        <v>1509</v>
      </c>
      <c r="D121" t="s">
        <v>50</v>
      </c>
      <c r="E121" s="25"/>
      <c r="F121" s="25"/>
      <c r="G121" s="25"/>
      <c r="H121" s="25"/>
      <c r="I121" s="25">
        <v>1</v>
      </c>
      <c r="J121" s="25">
        <v>1</v>
      </c>
    </row>
    <row r="122" spans="2:10" x14ac:dyDescent="0.2">
      <c r="B122" t="s">
        <v>92</v>
      </c>
      <c r="C122" t="s">
        <v>2526</v>
      </c>
      <c r="D122" t="s">
        <v>397</v>
      </c>
      <c r="E122" s="25"/>
      <c r="F122" s="25"/>
      <c r="G122" s="25"/>
      <c r="H122" s="25"/>
      <c r="I122" s="25">
        <v>1</v>
      </c>
      <c r="J122" s="25">
        <v>1</v>
      </c>
    </row>
    <row r="123" spans="2:10" x14ac:dyDescent="0.2">
      <c r="B123" t="s">
        <v>92</v>
      </c>
      <c r="C123" t="s">
        <v>642</v>
      </c>
      <c r="D123" t="s">
        <v>50</v>
      </c>
      <c r="E123" s="25"/>
      <c r="F123" s="25"/>
      <c r="G123" s="25">
        <v>1</v>
      </c>
      <c r="H123" s="25"/>
      <c r="I123" s="25"/>
      <c r="J123" s="25">
        <v>1</v>
      </c>
    </row>
    <row r="124" spans="2:10" x14ac:dyDescent="0.2">
      <c r="B124" t="s">
        <v>92</v>
      </c>
      <c r="C124" t="s">
        <v>2054</v>
      </c>
      <c r="D124" t="s">
        <v>397</v>
      </c>
      <c r="E124" s="25"/>
      <c r="F124" s="25"/>
      <c r="G124" s="25"/>
      <c r="H124" s="25"/>
      <c r="I124" s="25">
        <v>1</v>
      </c>
      <c r="J124" s="25">
        <v>1</v>
      </c>
    </row>
    <row r="125" spans="2:10" x14ac:dyDescent="0.2">
      <c r="B125" t="s">
        <v>92</v>
      </c>
      <c r="C125" t="s">
        <v>2246</v>
      </c>
      <c r="D125" t="s">
        <v>71</v>
      </c>
      <c r="E125" s="25"/>
      <c r="F125" s="25"/>
      <c r="G125" s="25"/>
      <c r="H125" s="25"/>
      <c r="I125" s="25">
        <v>1</v>
      </c>
      <c r="J125" s="25">
        <v>1</v>
      </c>
    </row>
    <row r="126" spans="2:10" x14ac:dyDescent="0.2">
      <c r="B126" t="s">
        <v>92</v>
      </c>
      <c r="C126" t="s">
        <v>1766</v>
      </c>
      <c r="D126" t="s">
        <v>50</v>
      </c>
      <c r="E126" s="25"/>
      <c r="F126" s="25"/>
      <c r="G126" s="25"/>
      <c r="H126" s="25"/>
      <c r="I126" s="25">
        <v>1</v>
      </c>
      <c r="J126" s="25">
        <v>1</v>
      </c>
    </row>
    <row r="127" spans="2:10" x14ac:dyDescent="0.2">
      <c r="B127" t="s">
        <v>92</v>
      </c>
      <c r="C127" t="s">
        <v>971</v>
      </c>
      <c r="D127" t="s">
        <v>397</v>
      </c>
      <c r="E127" s="25"/>
      <c r="F127" s="25"/>
      <c r="G127" s="25"/>
      <c r="H127" s="25"/>
      <c r="I127" s="25">
        <v>1</v>
      </c>
      <c r="J127" s="25">
        <v>1</v>
      </c>
    </row>
    <row r="128" spans="2:10" x14ac:dyDescent="0.2">
      <c r="B128" t="s">
        <v>92</v>
      </c>
      <c r="C128" t="s">
        <v>1111</v>
      </c>
      <c r="D128" t="s">
        <v>50</v>
      </c>
      <c r="E128" s="25"/>
      <c r="F128" s="25"/>
      <c r="G128" s="25"/>
      <c r="H128" s="25"/>
      <c r="I128" s="25">
        <v>1</v>
      </c>
      <c r="J128" s="25">
        <v>1</v>
      </c>
    </row>
    <row r="129" spans="2:10" x14ac:dyDescent="0.2">
      <c r="B129" t="s">
        <v>92</v>
      </c>
      <c r="C129" t="s">
        <v>3319</v>
      </c>
      <c r="D129" t="s">
        <v>71</v>
      </c>
      <c r="E129" s="25"/>
      <c r="F129" s="25"/>
      <c r="G129" s="25"/>
      <c r="H129" s="25"/>
      <c r="I129" s="25">
        <v>1</v>
      </c>
      <c r="J129" s="25">
        <v>1</v>
      </c>
    </row>
    <row r="130" spans="2:10" x14ac:dyDescent="0.2">
      <c r="B130" t="s">
        <v>92</v>
      </c>
      <c r="C130" t="s">
        <v>3249</v>
      </c>
      <c r="D130" t="s">
        <v>402</v>
      </c>
      <c r="E130" s="25"/>
      <c r="F130" s="25"/>
      <c r="G130" s="25"/>
      <c r="H130" s="25"/>
      <c r="I130" s="25">
        <v>1</v>
      </c>
      <c r="J130" s="25">
        <v>1</v>
      </c>
    </row>
    <row r="131" spans="2:10" x14ac:dyDescent="0.2">
      <c r="B131" t="s">
        <v>92</v>
      </c>
      <c r="C131" t="s">
        <v>716</v>
      </c>
      <c r="D131" t="s">
        <v>71</v>
      </c>
      <c r="E131" s="25"/>
      <c r="F131" s="25"/>
      <c r="G131" s="25"/>
      <c r="H131" s="25"/>
      <c r="I131" s="25">
        <v>1</v>
      </c>
      <c r="J131" s="25">
        <v>1</v>
      </c>
    </row>
    <row r="132" spans="2:10" x14ac:dyDescent="0.2">
      <c r="B132" t="s">
        <v>92</v>
      </c>
      <c r="C132" t="s">
        <v>636</v>
      </c>
      <c r="D132" t="s">
        <v>397</v>
      </c>
      <c r="E132" s="25"/>
      <c r="F132" s="25"/>
      <c r="G132" s="25"/>
      <c r="H132" s="25">
        <v>1</v>
      </c>
      <c r="I132" s="25"/>
      <c r="J132" s="25">
        <v>1</v>
      </c>
    </row>
    <row r="133" spans="2:10" x14ac:dyDescent="0.2">
      <c r="B133" t="s">
        <v>92</v>
      </c>
      <c r="C133" t="s">
        <v>2566</v>
      </c>
      <c r="D133" t="s">
        <v>402</v>
      </c>
      <c r="E133" s="25"/>
      <c r="F133" s="25"/>
      <c r="G133" s="25"/>
      <c r="H133" s="25"/>
      <c r="I133" s="25">
        <v>1</v>
      </c>
      <c r="J133" s="25">
        <v>1</v>
      </c>
    </row>
    <row r="134" spans="2:10" x14ac:dyDescent="0.2">
      <c r="B134" t="s">
        <v>92</v>
      </c>
      <c r="C134" t="s">
        <v>2138</v>
      </c>
      <c r="D134" t="s">
        <v>405</v>
      </c>
      <c r="E134" s="25"/>
      <c r="F134" s="25"/>
      <c r="G134" s="25"/>
      <c r="H134" s="25"/>
      <c r="I134" s="25">
        <v>1</v>
      </c>
      <c r="J134" s="25">
        <v>1</v>
      </c>
    </row>
    <row r="135" spans="2:10" x14ac:dyDescent="0.2">
      <c r="B135" t="s">
        <v>92</v>
      </c>
      <c r="C135" t="s">
        <v>972</v>
      </c>
      <c r="D135" t="s">
        <v>397</v>
      </c>
      <c r="E135" s="25"/>
      <c r="F135" s="25"/>
      <c r="G135" s="25"/>
      <c r="H135" s="25"/>
      <c r="I135" s="25">
        <v>1</v>
      </c>
      <c r="J135" s="25">
        <v>1</v>
      </c>
    </row>
    <row r="136" spans="2:10" x14ac:dyDescent="0.2">
      <c r="B136" t="s">
        <v>92</v>
      </c>
      <c r="C136" t="s">
        <v>3254</v>
      </c>
      <c r="D136" t="s">
        <v>71</v>
      </c>
      <c r="E136" s="25"/>
      <c r="F136" s="25"/>
      <c r="G136" s="25"/>
      <c r="H136" s="25"/>
      <c r="I136" s="25">
        <v>1</v>
      </c>
      <c r="J136" s="25">
        <v>1</v>
      </c>
    </row>
    <row r="137" spans="2:10" x14ac:dyDescent="0.2">
      <c r="B137" t="s">
        <v>92</v>
      </c>
      <c r="C137" t="s">
        <v>638</v>
      </c>
      <c r="D137" t="s">
        <v>50</v>
      </c>
      <c r="E137" s="25"/>
      <c r="F137" s="25"/>
      <c r="G137" s="25">
        <v>1</v>
      </c>
      <c r="H137" s="25"/>
      <c r="I137" s="25"/>
      <c r="J137" s="25">
        <v>1</v>
      </c>
    </row>
    <row r="138" spans="2:10" x14ac:dyDescent="0.2">
      <c r="B138" t="s">
        <v>92</v>
      </c>
      <c r="C138" t="s">
        <v>3314</v>
      </c>
      <c r="D138" t="s">
        <v>397</v>
      </c>
      <c r="E138" s="25"/>
      <c r="F138" s="25"/>
      <c r="G138" s="25"/>
      <c r="H138" s="25"/>
      <c r="I138" s="25">
        <v>1</v>
      </c>
      <c r="J138" s="25">
        <v>1</v>
      </c>
    </row>
    <row r="139" spans="2:10" x14ac:dyDescent="0.2">
      <c r="B139" t="s">
        <v>92</v>
      </c>
      <c r="C139" t="s">
        <v>2976</v>
      </c>
      <c r="D139" t="s">
        <v>50</v>
      </c>
      <c r="E139" s="25"/>
      <c r="F139" s="25"/>
      <c r="G139" s="25"/>
      <c r="H139" s="25"/>
      <c r="I139" s="25">
        <v>1</v>
      </c>
      <c r="J139" s="25">
        <v>1</v>
      </c>
    </row>
    <row r="140" spans="2:10" x14ac:dyDescent="0.2">
      <c r="B140" t="s">
        <v>92</v>
      </c>
      <c r="C140" t="s">
        <v>3231</v>
      </c>
      <c r="D140" t="s">
        <v>50</v>
      </c>
      <c r="E140" s="25"/>
      <c r="F140" s="25"/>
      <c r="G140" s="25"/>
      <c r="H140" s="25"/>
      <c r="I140" s="25">
        <v>1</v>
      </c>
      <c r="J140" s="25">
        <v>1</v>
      </c>
    </row>
    <row r="141" spans="2:10" x14ac:dyDescent="0.2">
      <c r="B141" t="s">
        <v>92</v>
      </c>
      <c r="C141" t="s">
        <v>3272</v>
      </c>
      <c r="D141" t="s">
        <v>71</v>
      </c>
      <c r="E141" s="25"/>
      <c r="F141" s="25"/>
      <c r="G141" s="25"/>
      <c r="H141" s="25"/>
      <c r="I141" s="25">
        <v>1</v>
      </c>
      <c r="J141" s="25">
        <v>1</v>
      </c>
    </row>
    <row r="142" spans="2:10" x14ac:dyDescent="0.2">
      <c r="B142" t="s">
        <v>147</v>
      </c>
      <c r="C142" t="s">
        <v>465</v>
      </c>
      <c r="D142" t="s">
        <v>412</v>
      </c>
      <c r="E142" s="25"/>
      <c r="F142" s="25"/>
      <c r="G142" s="25"/>
      <c r="H142" s="25"/>
      <c r="I142" s="25">
        <v>1</v>
      </c>
      <c r="J142" s="25">
        <v>1</v>
      </c>
    </row>
    <row r="143" spans="2:10" x14ac:dyDescent="0.2">
      <c r="B143" t="s">
        <v>147</v>
      </c>
      <c r="C143" t="s">
        <v>1221</v>
      </c>
      <c r="D143" t="s">
        <v>50</v>
      </c>
      <c r="E143" s="25"/>
      <c r="F143" s="25"/>
      <c r="G143" s="25"/>
      <c r="H143" s="25"/>
      <c r="I143" s="25">
        <v>1</v>
      </c>
      <c r="J143" s="25">
        <v>1</v>
      </c>
    </row>
    <row r="144" spans="2:10" x14ac:dyDescent="0.2">
      <c r="B144" t="s">
        <v>147</v>
      </c>
      <c r="C144" t="s">
        <v>3349</v>
      </c>
      <c r="D144" t="s">
        <v>398</v>
      </c>
      <c r="E144" s="25"/>
      <c r="F144" s="25"/>
      <c r="G144" s="25"/>
      <c r="H144" s="25"/>
      <c r="I144" s="25">
        <v>1</v>
      </c>
      <c r="J144" s="25">
        <v>1</v>
      </c>
    </row>
    <row r="145" spans="2:10" x14ac:dyDescent="0.2">
      <c r="B145" t="s">
        <v>147</v>
      </c>
      <c r="C145" t="s">
        <v>1881</v>
      </c>
      <c r="D145" t="s">
        <v>71</v>
      </c>
      <c r="E145" s="25"/>
      <c r="F145" s="25"/>
      <c r="G145" s="25"/>
      <c r="H145" s="25"/>
      <c r="I145" s="25">
        <v>1</v>
      </c>
      <c r="J145" s="25">
        <v>1</v>
      </c>
    </row>
    <row r="146" spans="2:10" x14ac:dyDescent="0.2">
      <c r="B146" t="s">
        <v>147</v>
      </c>
      <c r="C146" t="s">
        <v>1118</v>
      </c>
      <c r="D146" t="s">
        <v>71</v>
      </c>
      <c r="E146" s="25"/>
      <c r="F146" s="25"/>
      <c r="G146" s="25"/>
      <c r="H146" s="25"/>
      <c r="I146" s="25">
        <v>1</v>
      </c>
      <c r="J146" s="25">
        <v>1</v>
      </c>
    </row>
    <row r="147" spans="2:10" x14ac:dyDescent="0.2">
      <c r="B147" t="s">
        <v>147</v>
      </c>
      <c r="C147" t="s">
        <v>2918</v>
      </c>
      <c r="D147" t="s">
        <v>399</v>
      </c>
      <c r="E147" s="25"/>
      <c r="F147" s="25"/>
      <c r="G147" s="25"/>
      <c r="H147" s="25"/>
      <c r="I147" s="25">
        <v>1</v>
      </c>
      <c r="J147" s="25">
        <v>1</v>
      </c>
    </row>
    <row r="148" spans="2:10" x14ac:dyDescent="0.2">
      <c r="B148" t="s">
        <v>147</v>
      </c>
      <c r="C148" t="s">
        <v>2548</v>
      </c>
      <c r="D148" t="s">
        <v>394</v>
      </c>
      <c r="E148" s="25"/>
      <c r="F148" s="25"/>
      <c r="G148" s="25"/>
      <c r="H148" s="25"/>
      <c r="I148" s="25">
        <v>1</v>
      </c>
      <c r="J148" s="25">
        <v>1</v>
      </c>
    </row>
    <row r="149" spans="2:10" x14ac:dyDescent="0.2">
      <c r="B149" t="s">
        <v>147</v>
      </c>
      <c r="C149" t="s">
        <v>2268</v>
      </c>
      <c r="D149" t="s">
        <v>50</v>
      </c>
      <c r="E149" s="25"/>
      <c r="F149" s="25"/>
      <c r="G149" s="25"/>
      <c r="H149" s="25"/>
      <c r="I149" s="25">
        <v>1</v>
      </c>
      <c r="J149" s="25">
        <v>1</v>
      </c>
    </row>
    <row r="150" spans="2:10" x14ac:dyDescent="0.2">
      <c r="B150" t="s">
        <v>147</v>
      </c>
      <c r="C150" t="s">
        <v>1217</v>
      </c>
      <c r="D150" t="s">
        <v>402</v>
      </c>
      <c r="E150" s="25"/>
      <c r="F150" s="25"/>
      <c r="G150" s="25"/>
      <c r="H150" s="25"/>
      <c r="I150" s="25">
        <v>1</v>
      </c>
      <c r="J150" s="25">
        <v>1</v>
      </c>
    </row>
    <row r="151" spans="2:10" x14ac:dyDescent="0.2">
      <c r="B151" t="s">
        <v>147</v>
      </c>
      <c r="C151" t="s">
        <v>448</v>
      </c>
      <c r="D151" t="s">
        <v>50</v>
      </c>
      <c r="E151" s="25"/>
      <c r="F151" s="25"/>
      <c r="G151" s="25"/>
      <c r="H151" s="25"/>
      <c r="I151" s="25">
        <v>1</v>
      </c>
      <c r="J151" s="25">
        <v>1</v>
      </c>
    </row>
    <row r="152" spans="2:10" x14ac:dyDescent="0.2">
      <c r="B152" t="s">
        <v>147</v>
      </c>
      <c r="C152" t="s">
        <v>925</v>
      </c>
      <c r="D152" t="s">
        <v>71</v>
      </c>
      <c r="E152" s="25"/>
      <c r="F152" s="25"/>
      <c r="G152" s="25"/>
      <c r="H152" s="25"/>
      <c r="I152" s="25">
        <v>1</v>
      </c>
      <c r="J152" s="25">
        <v>1</v>
      </c>
    </row>
    <row r="153" spans="2:10" x14ac:dyDescent="0.2">
      <c r="B153" t="s">
        <v>147</v>
      </c>
      <c r="C153" t="s">
        <v>2902</v>
      </c>
      <c r="D153" t="s">
        <v>50</v>
      </c>
      <c r="E153" s="25"/>
      <c r="F153" s="25"/>
      <c r="G153" s="25"/>
      <c r="H153" s="25"/>
      <c r="I153" s="25">
        <v>1</v>
      </c>
      <c r="J153" s="25">
        <v>1</v>
      </c>
    </row>
    <row r="154" spans="2:10" x14ac:dyDescent="0.2">
      <c r="B154" t="s">
        <v>147</v>
      </c>
      <c r="C154" t="s">
        <v>890</v>
      </c>
      <c r="D154" t="s">
        <v>405</v>
      </c>
      <c r="E154" s="25"/>
      <c r="F154" s="25"/>
      <c r="G154" s="25"/>
      <c r="H154" s="25"/>
      <c r="I154" s="25">
        <v>1</v>
      </c>
      <c r="J154" s="25">
        <v>1</v>
      </c>
    </row>
    <row r="155" spans="2:10" x14ac:dyDescent="0.2">
      <c r="B155" t="s">
        <v>147</v>
      </c>
      <c r="C155" t="s">
        <v>524</v>
      </c>
      <c r="D155" t="s">
        <v>397</v>
      </c>
      <c r="E155" s="25"/>
      <c r="F155" s="25"/>
      <c r="G155" s="25"/>
      <c r="H155" s="25"/>
      <c r="I155" s="25">
        <v>1</v>
      </c>
      <c r="J155" s="25">
        <v>1</v>
      </c>
    </row>
    <row r="156" spans="2:10" x14ac:dyDescent="0.2">
      <c r="B156" t="s">
        <v>147</v>
      </c>
      <c r="C156" t="s">
        <v>933</v>
      </c>
      <c r="D156" t="s">
        <v>50</v>
      </c>
      <c r="E156" s="25"/>
      <c r="F156" s="25"/>
      <c r="G156" s="25"/>
      <c r="H156" s="25"/>
      <c r="I156" s="25">
        <v>1</v>
      </c>
      <c r="J156" s="25">
        <v>1</v>
      </c>
    </row>
    <row r="157" spans="2:10" x14ac:dyDescent="0.2">
      <c r="B157" t="s">
        <v>147</v>
      </c>
      <c r="C157" t="s">
        <v>2316</v>
      </c>
      <c r="D157" t="s">
        <v>71</v>
      </c>
      <c r="E157" s="25"/>
      <c r="F157" s="25"/>
      <c r="G157" s="25"/>
      <c r="H157" s="25"/>
      <c r="I157" s="25">
        <v>1</v>
      </c>
      <c r="J157" s="25">
        <v>1</v>
      </c>
    </row>
    <row r="158" spans="2:10" x14ac:dyDescent="0.2">
      <c r="B158" t="s">
        <v>147</v>
      </c>
      <c r="C158" t="s">
        <v>1729</v>
      </c>
      <c r="D158" t="s">
        <v>71</v>
      </c>
      <c r="E158" s="25"/>
      <c r="F158" s="25"/>
      <c r="G158" s="25"/>
      <c r="H158" s="25"/>
      <c r="I158" s="25">
        <v>1</v>
      </c>
      <c r="J158" s="25">
        <v>1</v>
      </c>
    </row>
    <row r="159" spans="2:10" x14ac:dyDescent="0.2">
      <c r="B159" t="s">
        <v>147</v>
      </c>
      <c r="C159" t="s">
        <v>1427</v>
      </c>
      <c r="D159" t="s">
        <v>50</v>
      </c>
      <c r="E159" s="25"/>
      <c r="F159" s="25"/>
      <c r="G159" s="25"/>
      <c r="H159" s="25"/>
      <c r="I159" s="25">
        <v>1</v>
      </c>
      <c r="J159" s="25">
        <v>1</v>
      </c>
    </row>
    <row r="160" spans="2:10" x14ac:dyDescent="0.2">
      <c r="B160" t="s">
        <v>147</v>
      </c>
      <c r="C160" t="s">
        <v>2603</v>
      </c>
      <c r="D160" t="s">
        <v>454</v>
      </c>
      <c r="E160" s="25"/>
      <c r="F160" s="25"/>
      <c r="G160" s="25"/>
      <c r="H160" s="25"/>
      <c r="I160" s="25">
        <v>1</v>
      </c>
      <c r="J160" s="25">
        <v>1</v>
      </c>
    </row>
    <row r="161" spans="2:10" x14ac:dyDescent="0.2">
      <c r="B161" t="s">
        <v>147</v>
      </c>
      <c r="C161" t="s">
        <v>1477</v>
      </c>
      <c r="D161" t="s">
        <v>399</v>
      </c>
      <c r="E161" s="25"/>
      <c r="F161" s="25"/>
      <c r="G161" s="25"/>
      <c r="H161" s="25"/>
      <c r="I161" s="25">
        <v>1</v>
      </c>
      <c r="J161" s="25">
        <v>1</v>
      </c>
    </row>
    <row r="162" spans="2:10" x14ac:dyDescent="0.2">
      <c r="B162" t="s">
        <v>147</v>
      </c>
      <c r="C162" t="s">
        <v>763</v>
      </c>
      <c r="D162" t="s">
        <v>412</v>
      </c>
      <c r="E162" s="25"/>
      <c r="F162" s="25"/>
      <c r="G162" s="25"/>
      <c r="H162" s="25"/>
      <c r="I162" s="25">
        <v>1</v>
      </c>
      <c r="J162" s="25">
        <v>1</v>
      </c>
    </row>
    <row r="163" spans="2:10" x14ac:dyDescent="0.2">
      <c r="B163" t="s">
        <v>210</v>
      </c>
      <c r="C163" t="s">
        <v>2498</v>
      </c>
      <c r="D163" t="s">
        <v>50</v>
      </c>
      <c r="E163" s="25"/>
      <c r="F163" s="25"/>
      <c r="G163" s="25"/>
      <c r="H163" s="25"/>
      <c r="I163" s="25">
        <v>1</v>
      </c>
      <c r="J163" s="25">
        <v>1</v>
      </c>
    </row>
    <row r="164" spans="2:10" x14ac:dyDescent="0.2">
      <c r="B164" t="s">
        <v>210</v>
      </c>
      <c r="C164" t="s">
        <v>3162</v>
      </c>
      <c r="D164" t="s">
        <v>402</v>
      </c>
      <c r="E164" s="25"/>
      <c r="F164" s="25"/>
      <c r="G164" s="25"/>
      <c r="H164" s="25"/>
      <c r="I164" s="25">
        <v>1</v>
      </c>
      <c r="J164" s="25">
        <v>1</v>
      </c>
    </row>
    <row r="165" spans="2:10" x14ac:dyDescent="0.2">
      <c r="B165" t="s">
        <v>210</v>
      </c>
      <c r="C165" t="s">
        <v>1690</v>
      </c>
      <c r="D165" t="s">
        <v>397</v>
      </c>
      <c r="E165" s="25"/>
      <c r="F165" s="25"/>
      <c r="G165" s="25"/>
      <c r="H165" s="25"/>
      <c r="I165" s="25">
        <v>1</v>
      </c>
      <c r="J165" s="25">
        <v>1</v>
      </c>
    </row>
    <row r="166" spans="2:10" x14ac:dyDescent="0.2">
      <c r="B166" t="s">
        <v>210</v>
      </c>
      <c r="C166" t="s">
        <v>2588</v>
      </c>
      <c r="D166" t="s">
        <v>402</v>
      </c>
      <c r="E166" s="25"/>
      <c r="F166" s="25"/>
      <c r="G166" s="25"/>
      <c r="H166" s="25"/>
      <c r="I166" s="25">
        <v>1</v>
      </c>
      <c r="J166" s="25">
        <v>1</v>
      </c>
    </row>
    <row r="167" spans="2:10" x14ac:dyDescent="0.2">
      <c r="B167" t="s">
        <v>210</v>
      </c>
      <c r="C167" t="s">
        <v>993</v>
      </c>
      <c r="D167" t="s">
        <v>71</v>
      </c>
      <c r="E167" s="25"/>
      <c r="F167" s="25"/>
      <c r="G167" s="25"/>
      <c r="H167" s="25"/>
      <c r="I167" s="25">
        <v>1</v>
      </c>
      <c r="J167" s="25">
        <v>1</v>
      </c>
    </row>
    <row r="168" spans="2:10" x14ac:dyDescent="0.2">
      <c r="B168" t="s">
        <v>210</v>
      </c>
      <c r="C168" t="s">
        <v>2080</v>
      </c>
      <c r="D168" t="s">
        <v>399</v>
      </c>
      <c r="E168" s="25"/>
      <c r="F168" s="25"/>
      <c r="G168" s="25"/>
      <c r="H168" s="25"/>
      <c r="I168" s="25">
        <v>1</v>
      </c>
      <c r="J168" s="25">
        <v>1</v>
      </c>
    </row>
    <row r="169" spans="2:10" x14ac:dyDescent="0.2">
      <c r="B169" t="s">
        <v>210</v>
      </c>
      <c r="C169" t="s">
        <v>1085</v>
      </c>
      <c r="D169" t="s">
        <v>399</v>
      </c>
      <c r="E169" s="25"/>
      <c r="F169" s="25"/>
      <c r="G169" s="25"/>
      <c r="H169" s="25"/>
      <c r="I169" s="25">
        <v>1</v>
      </c>
      <c r="J169" s="25">
        <v>1</v>
      </c>
    </row>
    <row r="170" spans="2:10" x14ac:dyDescent="0.2">
      <c r="B170" t="s">
        <v>210</v>
      </c>
      <c r="C170" t="s">
        <v>2517</v>
      </c>
      <c r="D170" t="s">
        <v>402</v>
      </c>
      <c r="E170" s="25"/>
      <c r="F170" s="25"/>
      <c r="G170" s="25"/>
      <c r="H170" s="25"/>
      <c r="I170" s="25">
        <v>1</v>
      </c>
      <c r="J170" s="25">
        <v>1</v>
      </c>
    </row>
    <row r="171" spans="2:10" x14ac:dyDescent="0.2">
      <c r="B171" t="s">
        <v>210</v>
      </c>
      <c r="C171" t="s">
        <v>2838</v>
      </c>
      <c r="D171" t="s">
        <v>50</v>
      </c>
      <c r="E171" s="25"/>
      <c r="F171" s="25"/>
      <c r="G171" s="25"/>
      <c r="H171" s="25"/>
      <c r="I171" s="25">
        <v>1</v>
      </c>
      <c r="J171" s="25">
        <v>1</v>
      </c>
    </row>
    <row r="172" spans="2:10" x14ac:dyDescent="0.2">
      <c r="B172" t="s">
        <v>210</v>
      </c>
      <c r="C172" t="s">
        <v>2991</v>
      </c>
      <c r="D172" t="s">
        <v>402</v>
      </c>
      <c r="E172" s="25"/>
      <c r="F172" s="25"/>
      <c r="G172" s="25"/>
      <c r="H172" s="25"/>
      <c r="I172" s="25">
        <v>1</v>
      </c>
      <c r="J172" s="25">
        <v>1</v>
      </c>
    </row>
    <row r="173" spans="2:10" x14ac:dyDescent="0.2">
      <c r="B173" t="s">
        <v>210</v>
      </c>
      <c r="C173" t="s">
        <v>1017</v>
      </c>
      <c r="D173" t="s">
        <v>399</v>
      </c>
      <c r="E173" s="25"/>
      <c r="F173" s="25"/>
      <c r="G173" s="25"/>
      <c r="H173" s="25"/>
      <c r="I173" s="25">
        <v>1</v>
      </c>
      <c r="J173" s="25">
        <v>1</v>
      </c>
    </row>
    <row r="174" spans="2:10" x14ac:dyDescent="0.2">
      <c r="B174" t="s">
        <v>210</v>
      </c>
      <c r="C174" t="s">
        <v>1821</v>
      </c>
      <c r="D174" t="s">
        <v>398</v>
      </c>
      <c r="E174" s="25"/>
      <c r="F174" s="25"/>
      <c r="G174" s="25"/>
      <c r="H174" s="25"/>
      <c r="I174" s="25">
        <v>1</v>
      </c>
      <c r="J174" s="25">
        <v>1</v>
      </c>
    </row>
    <row r="175" spans="2:10" x14ac:dyDescent="0.2">
      <c r="B175" t="s">
        <v>210</v>
      </c>
      <c r="C175" t="s">
        <v>1078</v>
      </c>
      <c r="D175" t="s">
        <v>399</v>
      </c>
      <c r="E175" s="25"/>
      <c r="F175" s="25"/>
      <c r="G175" s="25"/>
      <c r="H175" s="25"/>
      <c r="I175" s="25">
        <v>1</v>
      </c>
      <c r="J175" s="25">
        <v>1</v>
      </c>
    </row>
    <row r="176" spans="2:10" x14ac:dyDescent="0.2">
      <c r="B176" t="s">
        <v>210</v>
      </c>
      <c r="C176" t="s">
        <v>1559</v>
      </c>
      <c r="D176" t="s">
        <v>50</v>
      </c>
      <c r="E176" s="25"/>
      <c r="F176" s="25"/>
      <c r="G176" s="25"/>
      <c r="H176" s="25"/>
      <c r="I176" s="25">
        <v>1</v>
      </c>
      <c r="J176" s="25">
        <v>1</v>
      </c>
    </row>
    <row r="177" spans="2:10" x14ac:dyDescent="0.2">
      <c r="B177" t="s">
        <v>210</v>
      </c>
      <c r="C177" t="s">
        <v>1655</v>
      </c>
      <c r="D177" t="s">
        <v>71</v>
      </c>
      <c r="E177" s="25"/>
      <c r="F177" s="25"/>
      <c r="G177" s="25"/>
      <c r="H177" s="25"/>
      <c r="I177" s="25">
        <v>1</v>
      </c>
      <c r="J177" s="25">
        <v>1</v>
      </c>
    </row>
    <row r="178" spans="2:10" x14ac:dyDescent="0.2">
      <c r="B178" t="s">
        <v>210</v>
      </c>
      <c r="C178" t="s">
        <v>2017</v>
      </c>
      <c r="D178" t="s">
        <v>402</v>
      </c>
      <c r="E178" s="25"/>
      <c r="F178" s="25"/>
      <c r="G178" s="25"/>
      <c r="H178" s="25"/>
      <c r="I178" s="25">
        <v>1</v>
      </c>
      <c r="J178" s="25">
        <v>1</v>
      </c>
    </row>
    <row r="179" spans="2:10" x14ac:dyDescent="0.2">
      <c r="B179" t="s">
        <v>210</v>
      </c>
      <c r="C179" t="s">
        <v>976</v>
      </c>
      <c r="D179" t="s">
        <v>71</v>
      </c>
      <c r="E179" s="25"/>
      <c r="F179" s="25"/>
      <c r="G179" s="25"/>
      <c r="H179" s="25"/>
      <c r="I179" s="25">
        <v>1</v>
      </c>
      <c r="J179" s="25">
        <v>1</v>
      </c>
    </row>
    <row r="180" spans="2:10" x14ac:dyDescent="0.2">
      <c r="B180" t="s">
        <v>210</v>
      </c>
      <c r="C180" t="s">
        <v>2132</v>
      </c>
      <c r="D180" t="s">
        <v>71</v>
      </c>
      <c r="E180" s="25"/>
      <c r="F180" s="25"/>
      <c r="G180" s="25"/>
      <c r="H180" s="25"/>
      <c r="I180" s="25">
        <v>1</v>
      </c>
      <c r="J180" s="25">
        <v>1</v>
      </c>
    </row>
    <row r="181" spans="2:10" x14ac:dyDescent="0.2">
      <c r="B181" t="s">
        <v>210</v>
      </c>
      <c r="C181" t="s">
        <v>1409</v>
      </c>
      <c r="D181" t="s">
        <v>50</v>
      </c>
      <c r="E181" s="25"/>
      <c r="F181" s="25"/>
      <c r="G181" s="25"/>
      <c r="H181" s="25"/>
      <c r="I181" s="25">
        <v>1</v>
      </c>
      <c r="J181" s="25">
        <v>1</v>
      </c>
    </row>
    <row r="182" spans="2:10" x14ac:dyDescent="0.2">
      <c r="B182" t="s">
        <v>210</v>
      </c>
      <c r="C182" t="s">
        <v>2980</v>
      </c>
      <c r="D182" t="s">
        <v>71</v>
      </c>
      <c r="E182" s="25"/>
      <c r="F182" s="25"/>
      <c r="G182" s="25"/>
      <c r="H182" s="25"/>
      <c r="I182" s="25">
        <v>1</v>
      </c>
      <c r="J182" s="25">
        <v>1</v>
      </c>
    </row>
    <row r="183" spans="2:10" x14ac:dyDescent="0.2">
      <c r="B183" t="s">
        <v>210</v>
      </c>
      <c r="C183" t="s">
        <v>2986</v>
      </c>
      <c r="D183" t="s">
        <v>50</v>
      </c>
      <c r="E183" s="25"/>
      <c r="F183" s="25"/>
      <c r="G183" s="25"/>
      <c r="H183" s="25"/>
      <c r="I183" s="25">
        <v>1</v>
      </c>
      <c r="J183" s="25">
        <v>1</v>
      </c>
    </row>
    <row r="184" spans="2:10" x14ac:dyDescent="0.2">
      <c r="B184" t="s">
        <v>210</v>
      </c>
      <c r="C184" t="s">
        <v>1067</v>
      </c>
      <c r="D184" t="s">
        <v>71</v>
      </c>
      <c r="E184" s="25"/>
      <c r="F184" s="25"/>
      <c r="G184" s="25"/>
      <c r="H184" s="25"/>
      <c r="I184" s="25">
        <v>1</v>
      </c>
      <c r="J184" s="25">
        <v>1</v>
      </c>
    </row>
    <row r="185" spans="2:10" x14ac:dyDescent="0.2">
      <c r="B185" t="s">
        <v>210</v>
      </c>
      <c r="C185" t="s">
        <v>1530</v>
      </c>
      <c r="D185" t="s">
        <v>71</v>
      </c>
      <c r="E185" s="25"/>
      <c r="F185" s="25"/>
      <c r="G185" s="25"/>
      <c r="H185" s="25"/>
      <c r="I185" s="25">
        <v>1</v>
      </c>
      <c r="J185" s="25">
        <v>1</v>
      </c>
    </row>
    <row r="186" spans="2:10" x14ac:dyDescent="0.2">
      <c r="B186" t="s">
        <v>210</v>
      </c>
      <c r="C186" t="s">
        <v>882</v>
      </c>
      <c r="D186" t="s">
        <v>71</v>
      </c>
      <c r="E186" s="25"/>
      <c r="F186" s="25"/>
      <c r="G186" s="25"/>
      <c r="H186" s="25"/>
      <c r="I186" s="25">
        <v>1</v>
      </c>
      <c r="J186" s="25">
        <v>1</v>
      </c>
    </row>
    <row r="187" spans="2:10" x14ac:dyDescent="0.2">
      <c r="B187" t="s">
        <v>210</v>
      </c>
      <c r="C187" t="s">
        <v>1679</v>
      </c>
      <c r="D187" t="s">
        <v>402</v>
      </c>
      <c r="E187" s="25"/>
      <c r="F187" s="25"/>
      <c r="G187" s="25"/>
      <c r="H187" s="25"/>
      <c r="I187" s="25">
        <v>1</v>
      </c>
      <c r="J187" s="25">
        <v>1</v>
      </c>
    </row>
    <row r="188" spans="2:10" x14ac:dyDescent="0.2">
      <c r="B188" t="s">
        <v>210</v>
      </c>
      <c r="C188" t="s">
        <v>3153</v>
      </c>
      <c r="D188" t="s">
        <v>71</v>
      </c>
      <c r="E188" s="25"/>
      <c r="F188" s="25"/>
      <c r="G188" s="25"/>
      <c r="H188" s="25"/>
      <c r="I188" s="25">
        <v>1</v>
      </c>
      <c r="J188" s="25">
        <v>1</v>
      </c>
    </row>
    <row r="189" spans="2:10" x14ac:dyDescent="0.2">
      <c r="B189" t="s">
        <v>210</v>
      </c>
      <c r="C189" t="s">
        <v>862</v>
      </c>
      <c r="D189" t="s">
        <v>398</v>
      </c>
      <c r="E189" s="25"/>
      <c r="F189" s="25"/>
      <c r="G189" s="25"/>
      <c r="H189" s="25"/>
      <c r="I189" s="25">
        <v>1</v>
      </c>
      <c r="J189" s="25">
        <v>1</v>
      </c>
    </row>
    <row r="190" spans="2:10" x14ac:dyDescent="0.2">
      <c r="B190" t="s">
        <v>210</v>
      </c>
      <c r="C190" t="s">
        <v>1126</v>
      </c>
      <c r="D190" t="s">
        <v>405</v>
      </c>
      <c r="E190" s="25"/>
      <c r="F190" s="25"/>
      <c r="G190" s="25"/>
      <c r="H190" s="25"/>
      <c r="I190" s="25">
        <v>1</v>
      </c>
      <c r="J190" s="25">
        <v>1</v>
      </c>
    </row>
    <row r="191" spans="2:10" x14ac:dyDescent="0.2">
      <c r="B191" t="s">
        <v>210</v>
      </c>
      <c r="C191" t="s">
        <v>1542</v>
      </c>
      <c r="D191" t="s">
        <v>71</v>
      </c>
      <c r="E191" s="25"/>
      <c r="F191" s="25"/>
      <c r="G191" s="25"/>
      <c r="H191" s="25"/>
      <c r="I191" s="25">
        <v>1</v>
      </c>
      <c r="J191" s="25">
        <v>1</v>
      </c>
    </row>
    <row r="192" spans="2:10" x14ac:dyDescent="0.2">
      <c r="B192" t="s">
        <v>210</v>
      </c>
      <c r="C192" t="s">
        <v>1514</v>
      </c>
      <c r="D192" t="s">
        <v>71</v>
      </c>
      <c r="E192" s="25"/>
      <c r="F192" s="25"/>
      <c r="G192" s="25"/>
      <c r="H192" s="25"/>
      <c r="I192" s="25">
        <v>1</v>
      </c>
      <c r="J192" s="25">
        <v>1</v>
      </c>
    </row>
    <row r="193" spans="2:10" x14ac:dyDescent="0.2">
      <c r="B193" t="s">
        <v>84</v>
      </c>
      <c r="C193" t="s">
        <v>456</v>
      </c>
      <c r="D193" t="s">
        <v>50</v>
      </c>
      <c r="E193" s="25"/>
      <c r="F193" s="25"/>
      <c r="G193" s="25"/>
      <c r="H193" s="25"/>
      <c r="I193" s="25">
        <v>1</v>
      </c>
      <c r="J193" s="25">
        <v>1</v>
      </c>
    </row>
    <row r="194" spans="2:10" x14ac:dyDescent="0.2">
      <c r="B194" t="s">
        <v>84</v>
      </c>
      <c r="C194" t="s">
        <v>499</v>
      </c>
      <c r="D194" t="s">
        <v>50</v>
      </c>
      <c r="E194" s="25"/>
      <c r="F194" s="25"/>
      <c r="G194" s="25"/>
      <c r="H194" s="25"/>
      <c r="I194" s="25">
        <v>1</v>
      </c>
      <c r="J194" s="25">
        <v>1</v>
      </c>
    </row>
    <row r="195" spans="2:10" x14ac:dyDescent="0.2">
      <c r="B195" t="s">
        <v>84</v>
      </c>
      <c r="C195" t="s">
        <v>2468</v>
      </c>
      <c r="D195" t="s">
        <v>402</v>
      </c>
      <c r="E195" s="25"/>
      <c r="F195" s="25"/>
      <c r="G195" s="25"/>
      <c r="H195" s="25"/>
      <c r="I195" s="25">
        <v>1</v>
      </c>
      <c r="J195" s="25">
        <v>1</v>
      </c>
    </row>
    <row r="196" spans="2:10" x14ac:dyDescent="0.2">
      <c r="B196" t="s">
        <v>84</v>
      </c>
      <c r="C196" t="s">
        <v>1564</v>
      </c>
      <c r="D196" t="s">
        <v>71</v>
      </c>
      <c r="E196" s="25"/>
      <c r="F196" s="25"/>
      <c r="G196" s="25"/>
      <c r="H196" s="25"/>
      <c r="I196" s="25">
        <v>1</v>
      </c>
      <c r="J196" s="25">
        <v>1</v>
      </c>
    </row>
    <row r="197" spans="2:10" x14ac:dyDescent="0.2">
      <c r="B197" t="s">
        <v>84</v>
      </c>
      <c r="C197" t="s">
        <v>1301</v>
      </c>
      <c r="D197" t="s">
        <v>402</v>
      </c>
      <c r="E197" s="25"/>
      <c r="F197" s="25"/>
      <c r="G197" s="25"/>
      <c r="H197" s="25"/>
      <c r="I197" s="25">
        <v>1</v>
      </c>
      <c r="J197" s="25">
        <v>1</v>
      </c>
    </row>
    <row r="198" spans="2:10" x14ac:dyDescent="0.2">
      <c r="B198" t="s">
        <v>84</v>
      </c>
      <c r="C198" t="s">
        <v>895</v>
      </c>
      <c r="D198" t="s">
        <v>398</v>
      </c>
      <c r="E198" s="25"/>
      <c r="F198" s="25"/>
      <c r="G198" s="25"/>
      <c r="H198" s="25"/>
      <c r="I198" s="25">
        <v>1</v>
      </c>
      <c r="J198" s="25">
        <v>1</v>
      </c>
    </row>
    <row r="199" spans="2:10" x14ac:dyDescent="0.2">
      <c r="B199" t="s">
        <v>84</v>
      </c>
      <c r="C199" t="s">
        <v>1151</v>
      </c>
      <c r="D199" t="s">
        <v>71</v>
      </c>
      <c r="E199" s="25"/>
      <c r="F199" s="25"/>
      <c r="G199" s="25"/>
      <c r="H199" s="25"/>
      <c r="I199" s="25">
        <v>1</v>
      </c>
      <c r="J199" s="25">
        <v>1</v>
      </c>
    </row>
    <row r="200" spans="2:10" x14ac:dyDescent="0.2">
      <c r="B200" t="s">
        <v>84</v>
      </c>
      <c r="C200" t="s">
        <v>1752</v>
      </c>
      <c r="D200" t="s">
        <v>71</v>
      </c>
      <c r="E200" s="25"/>
      <c r="F200" s="25"/>
      <c r="G200" s="25"/>
      <c r="H200" s="25"/>
      <c r="I200" s="25">
        <v>1</v>
      </c>
      <c r="J200" s="25">
        <v>1</v>
      </c>
    </row>
    <row r="201" spans="2:10" x14ac:dyDescent="0.2">
      <c r="B201" t="s">
        <v>84</v>
      </c>
      <c r="C201" t="s">
        <v>1877</v>
      </c>
      <c r="D201" t="s">
        <v>50</v>
      </c>
      <c r="E201" s="25"/>
      <c r="F201" s="25"/>
      <c r="G201" s="25"/>
      <c r="H201" s="25"/>
      <c r="I201" s="25">
        <v>1</v>
      </c>
      <c r="J201" s="25">
        <v>1</v>
      </c>
    </row>
    <row r="202" spans="2:10" x14ac:dyDescent="0.2">
      <c r="B202" t="s">
        <v>84</v>
      </c>
      <c r="C202" t="s">
        <v>496</v>
      </c>
      <c r="D202" t="s">
        <v>50</v>
      </c>
      <c r="E202" s="25"/>
      <c r="F202" s="25"/>
      <c r="G202" s="25"/>
      <c r="H202" s="25">
        <v>1</v>
      </c>
      <c r="I202" s="25"/>
      <c r="J202" s="25">
        <v>1</v>
      </c>
    </row>
    <row r="203" spans="2:10" x14ac:dyDescent="0.2">
      <c r="B203" t="s">
        <v>84</v>
      </c>
      <c r="C203" t="s">
        <v>1621</v>
      </c>
      <c r="D203" t="s">
        <v>50</v>
      </c>
      <c r="E203" s="25"/>
      <c r="F203" s="25"/>
      <c r="G203" s="25"/>
      <c r="H203" s="25"/>
      <c r="I203" s="25">
        <v>1</v>
      </c>
      <c r="J203" s="25">
        <v>1</v>
      </c>
    </row>
    <row r="204" spans="2:10" x14ac:dyDescent="0.2">
      <c r="B204" t="s">
        <v>84</v>
      </c>
      <c r="C204" t="s">
        <v>1626</v>
      </c>
      <c r="D204" t="s">
        <v>405</v>
      </c>
      <c r="E204" s="25"/>
      <c r="F204" s="25"/>
      <c r="G204" s="25"/>
      <c r="H204" s="25"/>
      <c r="I204" s="25">
        <v>1</v>
      </c>
      <c r="J204" s="25">
        <v>1</v>
      </c>
    </row>
    <row r="205" spans="2:10" x14ac:dyDescent="0.2">
      <c r="B205" t="s">
        <v>84</v>
      </c>
      <c r="C205" t="s">
        <v>704</v>
      </c>
      <c r="D205" t="s">
        <v>50</v>
      </c>
      <c r="E205" s="25"/>
      <c r="F205" s="25"/>
      <c r="G205" s="25"/>
      <c r="H205" s="25"/>
      <c r="I205" s="25">
        <v>1</v>
      </c>
      <c r="J205" s="25">
        <v>1</v>
      </c>
    </row>
    <row r="206" spans="2:10" x14ac:dyDescent="0.2">
      <c r="B206" t="s">
        <v>84</v>
      </c>
      <c r="C206" t="s">
        <v>506</v>
      </c>
      <c r="D206" t="s">
        <v>50</v>
      </c>
      <c r="E206" s="25"/>
      <c r="F206" s="25"/>
      <c r="G206" s="25"/>
      <c r="H206" s="25">
        <v>1</v>
      </c>
      <c r="I206" s="25"/>
      <c r="J206" s="25">
        <v>1</v>
      </c>
    </row>
    <row r="207" spans="2:10" x14ac:dyDescent="0.2">
      <c r="B207" t="s">
        <v>84</v>
      </c>
      <c r="C207" t="s">
        <v>500</v>
      </c>
      <c r="D207" t="s">
        <v>399</v>
      </c>
      <c r="E207" s="25"/>
      <c r="F207" s="25"/>
      <c r="G207" s="25"/>
      <c r="H207" s="25"/>
      <c r="I207" s="25">
        <v>1</v>
      </c>
      <c r="J207" s="25">
        <v>1</v>
      </c>
    </row>
    <row r="208" spans="2:10" x14ac:dyDescent="0.2">
      <c r="B208" t="s">
        <v>84</v>
      </c>
      <c r="C208" t="s">
        <v>1137</v>
      </c>
      <c r="D208" t="s">
        <v>71</v>
      </c>
      <c r="E208" s="25"/>
      <c r="F208" s="25"/>
      <c r="G208" s="25"/>
      <c r="H208" s="25"/>
      <c r="I208" s="25">
        <v>1</v>
      </c>
      <c r="J208" s="25">
        <v>1</v>
      </c>
    </row>
    <row r="209" spans="2:10" x14ac:dyDescent="0.2">
      <c r="B209" t="s">
        <v>84</v>
      </c>
      <c r="C209" t="s">
        <v>824</v>
      </c>
      <c r="D209" t="s">
        <v>50</v>
      </c>
      <c r="E209" s="25"/>
      <c r="F209" s="25"/>
      <c r="G209" s="25"/>
      <c r="H209" s="25"/>
      <c r="I209" s="25">
        <v>1</v>
      </c>
      <c r="J209" s="25">
        <v>1</v>
      </c>
    </row>
    <row r="210" spans="2:10" x14ac:dyDescent="0.2">
      <c r="B210" t="s">
        <v>84</v>
      </c>
      <c r="C210" t="s">
        <v>1015</v>
      </c>
      <c r="D210" t="s">
        <v>50</v>
      </c>
      <c r="E210" s="25"/>
      <c r="F210" s="25"/>
      <c r="G210" s="25"/>
      <c r="H210" s="25"/>
      <c r="I210" s="25">
        <v>1</v>
      </c>
      <c r="J210" s="25">
        <v>1</v>
      </c>
    </row>
    <row r="211" spans="2:10" x14ac:dyDescent="0.2">
      <c r="B211" t="s">
        <v>84</v>
      </c>
      <c r="C211" t="s">
        <v>2821</v>
      </c>
      <c r="D211" t="s">
        <v>397</v>
      </c>
      <c r="E211" s="25"/>
      <c r="F211" s="25"/>
      <c r="G211" s="25"/>
      <c r="H211" s="25"/>
      <c r="I211" s="25">
        <v>1</v>
      </c>
      <c r="J211" s="25">
        <v>1</v>
      </c>
    </row>
    <row r="212" spans="2:10" x14ac:dyDescent="0.2">
      <c r="B212" t="s">
        <v>84</v>
      </c>
      <c r="C212" t="s">
        <v>851</v>
      </c>
      <c r="D212" t="s">
        <v>50</v>
      </c>
      <c r="E212" s="25"/>
      <c r="F212" s="25"/>
      <c r="G212" s="25"/>
      <c r="H212" s="25"/>
      <c r="I212" s="25">
        <v>1</v>
      </c>
      <c r="J212" s="25">
        <v>1</v>
      </c>
    </row>
    <row r="213" spans="2:10" x14ac:dyDescent="0.2">
      <c r="B213" t="s">
        <v>84</v>
      </c>
      <c r="C213" t="s">
        <v>1847</v>
      </c>
      <c r="D213" t="s">
        <v>397</v>
      </c>
      <c r="E213" s="25"/>
      <c r="F213" s="25"/>
      <c r="G213" s="25"/>
      <c r="H213" s="25"/>
      <c r="I213" s="25">
        <v>1</v>
      </c>
      <c r="J213" s="25">
        <v>1</v>
      </c>
    </row>
    <row r="214" spans="2:10" x14ac:dyDescent="0.2">
      <c r="B214" t="s">
        <v>84</v>
      </c>
      <c r="C214" t="s">
        <v>2059</v>
      </c>
      <c r="D214" t="s">
        <v>397</v>
      </c>
      <c r="E214" s="25"/>
      <c r="F214" s="25"/>
      <c r="G214" s="25"/>
      <c r="H214" s="25"/>
      <c r="I214" s="25">
        <v>1</v>
      </c>
      <c r="J214" s="25">
        <v>1</v>
      </c>
    </row>
    <row r="215" spans="2:10" x14ac:dyDescent="0.2">
      <c r="B215" t="s">
        <v>84</v>
      </c>
      <c r="C215" t="s">
        <v>509</v>
      </c>
      <c r="D215" t="s">
        <v>405</v>
      </c>
      <c r="E215" s="25"/>
      <c r="F215" s="25"/>
      <c r="G215" s="25"/>
      <c r="H215" s="25"/>
      <c r="I215" s="25">
        <v>1</v>
      </c>
      <c r="J215" s="25">
        <v>1</v>
      </c>
    </row>
    <row r="216" spans="2:10" x14ac:dyDescent="0.2">
      <c r="B216" t="s">
        <v>84</v>
      </c>
      <c r="C216" t="s">
        <v>1392</v>
      </c>
      <c r="D216" t="s">
        <v>50</v>
      </c>
      <c r="E216" s="25"/>
      <c r="F216" s="25"/>
      <c r="G216" s="25"/>
      <c r="H216" s="25"/>
      <c r="I216" s="25">
        <v>1</v>
      </c>
      <c r="J216" s="25">
        <v>1</v>
      </c>
    </row>
    <row r="217" spans="2:10" x14ac:dyDescent="0.2">
      <c r="B217" t="s">
        <v>84</v>
      </c>
      <c r="C217" t="s">
        <v>790</v>
      </c>
      <c r="D217" t="s">
        <v>402</v>
      </c>
      <c r="E217" s="25"/>
      <c r="F217" s="25"/>
      <c r="G217" s="25"/>
      <c r="H217" s="25"/>
      <c r="I217" s="25">
        <v>1</v>
      </c>
      <c r="J217" s="25">
        <v>1</v>
      </c>
    </row>
    <row r="218" spans="2:10" x14ac:dyDescent="0.2">
      <c r="B218" t="s">
        <v>84</v>
      </c>
      <c r="C218" t="s">
        <v>1146</v>
      </c>
      <c r="D218" t="s">
        <v>50</v>
      </c>
      <c r="E218" s="25"/>
      <c r="F218" s="25"/>
      <c r="G218" s="25"/>
      <c r="H218" s="25"/>
      <c r="I218" s="25">
        <v>1</v>
      </c>
      <c r="J218" s="25">
        <v>1</v>
      </c>
    </row>
    <row r="219" spans="2:10" x14ac:dyDescent="0.2">
      <c r="B219" t="s">
        <v>84</v>
      </c>
      <c r="C219" t="s">
        <v>1910</v>
      </c>
      <c r="D219" t="s">
        <v>402</v>
      </c>
      <c r="E219" s="25"/>
      <c r="F219" s="25"/>
      <c r="G219" s="25"/>
      <c r="H219" s="25"/>
      <c r="I219" s="25">
        <v>1</v>
      </c>
      <c r="J219" s="25">
        <v>1</v>
      </c>
    </row>
    <row r="220" spans="2:10" x14ac:dyDescent="0.2">
      <c r="B220" t="s">
        <v>84</v>
      </c>
      <c r="C220" t="s">
        <v>738</v>
      </c>
      <c r="D220" t="s">
        <v>50</v>
      </c>
      <c r="E220" s="25"/>
      <c r="F220" s="25"/>
      <c r="G220" s="25"/>
      <c r="H220" s="25"/>
      <c r="I220" s="25">
        <v>1</v>
      </c>
      <c r="J220" s="25">
        <v>1</v>
      </c>
    </row>
    <row r="221" spans="2:10" x14ac:dyDescent="0.2">
      <c r="B221" t="s">
        <v>84</v>
      </c>
      <c r="C221" t="s">
        <v>795</v>
      </c>
      <c r="D221" t="s">
        <v>71</v>
      </c>
      <c r="E221" s="25"/>
      <c r="F221" s="25"/>
      <c r="G221" s="25"/>
      <c r="H221" s="25"/>
      <c r="I221" s="25">
        <v>1</v>
      </c>
      <c r="J221" s="25">
        <v>1</v>
      </c>
    </row>
    <row r="222" spans="2:10" x14ac:dyDescent="0.2">
      <c r="B222" t="s">
        <v>84</v>
      </c>
      <c r="C222" t="s">
        <v>2397</v>
      </c>
      <c r="D222" t="s">
        <v>71</v>
      </c>
      <c r="E222" s="25"/>
      <c r="F222" s="25"/>
      <c r="G222" s="25"/>
      <c r="H222" s="25"/>
      <c r="I222" s="25">
        <v>1</v>
      </c>
      <c r="J222" s="25">
        <v>1</v>
      </c>
    </row>
    <row r="223" spans="2:10" x14ac:dyDescent="0.2">
      <c r="B223" t="s">
        <v>84</v>
      </c>
      <c r="C223" t="s">
        <v>725</v>
      </c>
      <c r="D223" t="s">
        <v>71</v>
      </c>
      <c r="E223" s="25"/>
      <c r="F223" s="25"/>
      <c r="G223" s="25"/>
      <c r="H223" s="25"/>
      <c r="I223" s="25">
        <v>1</v>
      </c>
      <c r="J223" s="25">
        <v>1</v>
      </c>
    </row>
    <row r="224" spans="2:10" x14ac:dyDescent="0.2">
      <c r="B224" t="s">
        <v>84</v>
      </c>
      <c r="C224" t="s">
        <v>615</v>
      </c>
      <c r="D224" t="s">
        <v>405</v>
      </c>
      <c r="E224" s="25"/>
      <c r="F224" s="25"/>
      <c r="G224" s="25">
        <v>1</v>
      </c>
      <c r="H224" s="25"/>
      <c r="I224" s="25"/>
      <c r="J224" s="25">
        <v>1</v>
      </c>
    </row>
    <row r="225" spans="2:10" x14ac:dyDescent="0.2">
      <c r="B225" t="s">
        <v>84</v>
      </c>
      <c r="C225" t="s">
        <v>503</v>
      </c>
      <c r="D225" t="s">
        <v>50</v>
      </c>
      <c r="E225" s="25"/>
      <c r="F225" s="25"/>
      <c r="G225" s="25"/>
      <c r="H225" s="25">
        <v>1</v>
      </c>
      <c r="I225" s="25"/>
      <c r="J225" s="25">
        <v>1</v>
      </c>
    </row>
    <row r="226" spans="2:10" x14ac:dyDescent="0.2">
      <c r="B226" t="s">
        <v>84</v>
      </c>
      <c r="C226" t="s">
        <v>1536</v>
      </c>
      <c r="D226" t="s">
        <v>50</v>
      </c>
      <c r="E226" s="25"/>
      <c r="F226" s="25"/>
      <c r="G226" s="25"/>
      <c r="H226" s="25"/>
      <c r="I226" s="25">
        <v>1</v>
      </c>
      <c r="J226" s="25">
        <v>1</v>
      </c>
    </row>
    <row r="227" spans="2:10" x14ac:dyDescent="0.2">
      <c r="B227" t="s">
        <v>84</v>
      </c>
      <c r="C227" t="s">
        <v>1678</v>
      </c>
      <c r="D227" t="s">
        <v>71</v>
      </c>
      <c r="E227" s="25"/>
      <c r="F227" s="25"/>
      <c r="G227" s="25"/>
      <c r="H227" s="25"/>
      <c r="I227" s="25">
        <v>1</v>
      </c>
      <c r="J227" s="25">
        <v>1</v>
      </c>
    </row>
    <row r="228" spans="2:10" x14ac:dyDescent="0.2">
      <c r="B228" t="s">
        <v>84</v>
      </c>
      <c r="C228" t="s">
        <v>711</v>
      </c>
      <c r="D228" t="s">
        <v>71</v>
      </c>
      <c r="E228" s="25"/>
      <c r="F228" s="25"/>
      <c r="G228" s="25"/>
      <c r="H228" s="25"/>
      <c r="I228" s="25">
        <v>1</v>
      </c>
      <c r="J228" s="25">
        <v>1</v>
      </c>
    </row>
    <row r="229" spans="2:10" x14ac:dyDescent="0.2">
      <c r="B229" t="s">
        <v>84</v>
      </c>
      <c r="C229" t="s">
        <v>1873</v>
      </c>
      <c r="D229" t="s">
        <v>50</v>
      </c>
      <c r="E229" s="25"/>
      <c r="F229" s="25"/>
      <c r="G229" s="25"/>
      <c r="H229" s="25"/>
      <c r="I229" s="25">
        <v>1</v>
      </c>
      <c r="J229" s="25">
        <v>1</v>
      </c>
    </row>
    <row r="230" spans="2:10" x14ac:dyDescent="0.2">
      <c r="B230" t="s">
        <v>84</v>
      </c>
      <c r="C230" t="s">
        <v>1897</v>
      </c>
      <c r="D230" t="s">
        <v>71</v>
      </c>
      <c r="E230" s="25"/>
      <c r="F230" s="25"/>
      <c r="G230" s="25"/>
      <c r="H230" s="25"/>
      <c r="I230" s="25">
        <v>1</v>
      </c>
      <c r="J230" s="25">
        <v>1</v>
      </c>
    </row>
    <row r="231" spans="2:10" x14ac:dyDescent="0.2">
      <c r="B231" t="s">
        <v>84</v>
      </c>
      <c r="C231" t="s">
        <v>510</v>
      </c>
      <c r="D231" t="s">
        <v>71</v>
      </c>
      <c r="E231" s="25"/>
      <c r="F231" s="25"/>
      <c r="G231" s="25"/>
      <c r="H231" s="25">
        <v>1</v>
      </c>
      <c r="I231" s="25"/>
      <c r="J231" s="25">
        <v>1</v>
      </c>
    </row>
    <row r="232" spans="2:10" x14ac:dyDescent="0.2">
      <c r="B232" t="s">
        <v>84</v>
      </c>
      <c r="C232" t="s">
        <v>3139</v>
      </c>
      <c r="D232" t="s">
        <v>71</v>
      </c>
      <c r="E232" s="25"/>
      <c r="F232" s="25"/>
      <c r="G232" s="25"/>
      <c r="H232" s="25"/>
      <c r="I232" s="25">
        <v>1</v>
      </c>
      <c r="J232" s="25">
        <v>1</v>
      </c>
    </row>
    <row r="233" spans="2:10" x14ac:dyDescent="0.2">
      <c r="B233" t="s">
        <v>84</v>
      </c>
      <c r="C233" t="s">
        <v>886</v>
      </c>
      <c r="D233" t="s">
        <v>454</v>
      </c>
      <c r="E233" s="25"/>
      <c r="F233" s="25"/>
      <c r="G233" s="25"/>
      <c r="H233" s="25"/>
      <c r="I233" s="25">
        <v>1</v>
      </c>
      <c r="J233" s="25">
        <v>1</v>
      </c>
    </row>
    <row r="234" spans="2:10" x14ac:dyDescent="0.2">
      <c r="B234" t="s">
        <v>84</v>
      </c>
      <c r="C234" t="s">
        <v>2205</v>
      </c>
      <c r="D234" t="s">
        <v>402</v>
      </c>
      <c r="E234" s="25"/>
      <c r="F234" s="25"/>
      <c r="G234" s="25"/>
      <c r="H234" s="25"/>
      <c r="I234" s="25">
        <v>1</v>
      </c>
      <c r="J234" s="25">
        <v>1</v>
      </c>
    </row>
    <row r="235" spans="2:10" x14ac:dyDescent="0.2">
      <c r="B235" t="s">
        <v>84</v>
      </c>
      <c r="C235" t="s">
        <v>1304</v>
      </c>
      <c r="D235" t="s">
        <v>50</v>
      </c>
      <c r="E235" s="25"/>
      <c r="F235" s="25"/>
      <c r="G235" s="25"/>
      <c r="H235" s="25"/>
      <c r="I235" s="25">
        <v>1</v>
      </c>
      <c r="J235" s="25">
        <v>1</v>
      </c>
    </row>
    <row r="236" spans="2:10" x14ac:dyDescent="0.2">
      <c r="B236" t="s">
        <v>84</v>
      </c>
      <c r="C236" t="s">
        <v>2492</v>
      </c>
      <c r="D236" t="s">
        <v>402</v>
      </c>
      <c r="E236" s="25"/>
      <c r="F236" s="25"/>
      <c r="G236" s="25"/>
      <c r="H236" s="25"/>
      <c r="I236" s="25">
        <v>1</v>
      </c>
      <c r="J236" s="25">
        <v>1</v>
      </c>
    </row>
    <row r="237" spans="2:10" x14ac:dyDescent="0.2">
      <c r="B237" t="s">
        <v>84</v>
      </c>
      <c r="C237" t="s">
        <v>3302</v>
      </c>
      <c r="D237" t="s">
        <v>50</v>
      </c>
      <c r="E237" s="25"/>
      <c r="F237" s="25"/>
      <c r="G237" s="25"/>
      <c r="H237" s="25"/>
      <c r="I237" s="25">
        <v>1</v>
      </c>
      <c r="J237" s="25">
        <v>1</v>
      </c>
    </row>
    <row r="238" spans="2:10" x14ac:dyDescent="0.2">
      <c r="B238" t="s">
        <v>84</v>
      </c>
      <c r="C238" t="s">
        <v>3298</v>
      </c>
      <c r="D238" t="s">
        <v>397</v>
      </c>
      <c r="E238" s="25"/>
      <c r="F238" s="25"/>
      <c r="G238" s="25"/>
      <c r="H238" s="25"/>
      <c r="I238" s="25">
        <v>1</v>
      </c>
      <c r="J238" s="25">
        <v>1</v>
      </c>
    </row>
    <row r="239" spans="2:10" x14ac:dyDescent="0.2">
      <c r="B239" t="s">
        <v>84</v>
      </c>
      <c r="C239" t="s">
        <v>3046</v>
      </c>
      <c r="D239" t="s">
        <v>405</v>
      </c>
      <c r="E239" s="25"/>
      <c r="F239" s="25"/>
      <c r="G239" s="25"/>
      <c r="H239" s="25"/>
      <c r="I239" s="25">
        <v>1</v>
      </c>
      <c r="J239" s="25">
        <v>1</v>
      </c>
    </row>
    <row r="240" spans="2:10" x14ac:dyDescent="0.2">
      <c r="B240" t="s">
        <v>84</v>
      </c>
      <c r="C240" t="s">
        <v>692</v>
      </c>
      <c r="D240" t="s">
        <v>402</v>
      </c>
      <c r="E240" s="25"/>
      <c r="F240" s="25"/>
      <c r="G240" s="25"/>
      <c r="H240" s="25"/>
      <c r="I240" s="25">
        <v>1</v>
      </c>
      <c r="J240" s="25">
        <v>1</v>
      </c>
    </row>
    <row r="241" spans="2:10" x14ac:dyDescent="0.2">
      <c r="B241" t="s">
        <v>84</v>
      </c>
      <c r="C241" t="s">
        <v>2242</v>
      </c>
      <c r="D241" t="s">
        <v>402</v>
      </c>
      <c r="E241" s="25"/>
      <c r="F241" s="25"/>
      <c r="G241" s="25"/>
      <c r="H241" s="25"/>
      <c r="I241" s="25">
        <v>1</v>
      </c>
      <c r="J241" s="25">
        <v>1</v>
      </c>
    </row>
    <row r="242" spans="2:10" x14ac:dyDescent="0.2">
      <c r="B242" t="s">
        <v>84</v>
      </c>
      <c r="C242" t="s">
        <v>2539</v>
      </c>
      <c r="D242" t="s">
        <v>398</v>
      </c>
      <c r="E242" s="25"/>
      <c r="F242" s="25"/>
      <c r="G242" s="25"/>
      <c r="H242" s="25"/>
      <c r="I242" s="25">
        <v>1</v>
      </c>
      <c r="J242" s="25">
        <v>1</v>
      </c>
    </row>
    <row r="243" spans="2:10" x14ac:dyDescent="0.2">
      <c r="B243" t="s">
        <v>84</v>
      </c>
      <c r="C243" t="s">
        <v>2334</v>
      </c>
      <c r="D243" t="s">
        <v>412</v>
      </c>
      <c r="E243" s="25"/>
      <c r="F243" s="25"/>
      <c r="G243" s="25"/>
      <c r="H243" s="25"/>
      <c r="I243" s="25">
        <v>1</v>
      </c>
      <c r="J243" s="25">
        <v>1</v>
      </c>
    </row>
    <row r="244" spans="2:10" x14ac:dyDescent="0.2">
      <c r="B244" t="s">
        <v>84</v>
      </c>
      <c r="C244" t="s">
        <v>2473</v>
      </c>
      <c r="D244" t="s">
        <v>71</v>
      </c>
      <c r="E244" s="25"/>
      <c r="F244" s="25"/>
      <c r="G244" s="25"/>
      <c r="H244" s="25"/>
      <c r="I244" s="25">
        <v>1</v>
      </c>
      <c r="J244" s="25">
        <v>1</v>
      </c>
    </row>
    <row r="245" spans="2:10" x14ac:dyDescent="0.2">
      <c r="B245" t="s">
        <v>84</v>
      </c>
      <c r="C245" t="s">
        <v>3308</v>
      </c>
      <c r="D245" t="s">
        <v>402</v>
      </c>
      <c r="E245" s="25"/>
      <c r="F245" s="25"/>
      <c r="G245" s="25"/>
      <c r="H245" s="25"/>
      <c r="I245" s="25">
        <v>1</v>
      </c>
      <c r="J245" s="25">
        <v>1</v>
      </c>
    </row>
    <row r="246" spans="2:10" x14ac:dyDescent="0.2">
      <c r="B246" t="s">
        <v>84</v>
      </c>
      <c r="C246" t="s">
        <v>3366</v>
      </c>
      <c r="D246" t="s">
        <v>71</v>
      </c>
      <c r="E246" s="25"/>
      <c r="F246" s="25"/>
      <c r="G246" s="25"/>
      <c r="H246" s="25"/>
      <c r="I246" s="25">
        <v>1</v>
      </c>
      <c r="J246" s="25">
        <v>1</v>
      </c>
    </row>
    <row r="247" spans="2:10" x14ac:dyDescent="0.2">
      <c r="B247" t="s">
        <v>84</v>
      </c>
      <c r="C247" t="s">
        <v>2360</v>
      </c>
      <c r="D247" t="s">
        <v>50</v>
      </c>
      <c r="E247" s="25"/>
      <c r="F247" s="25"/>
      <c r="G247" s="25"/>
      <c r="H247" s="25"/>
      <c r="I247" s="25">
        <v>1</v>
      </c>
      <c r="J247" s="25">
        <v>1</v>
      </c>
    </row>
    <row r="248" spans="2:10" x14ac:dyDescent="0.2">
      <c r="B248" t="s">
        <v>84</v>
      </c>
      <c r="C248" t="s">
        <v>1307</v>
      </c>
      <c r="D248" t="s">
        <v>50</v>
      </c>
      <c r="E248" s="25"/>
      <c r="F248" s="25"/>
      <c r="G248" s="25"/>
      <c r="H248" s="25"/>
      <c r="I248" s="25">
        <v>1</v>
      </c>
      <c r="J248" s="25">
        <v>1</v>
      </c>
    </row>
    <row r="249" spans="2:10" x14ac:dyDescent="0.2">
      <c r="B249" t="s">
        <v>57</v>
      </c>
      <c r="C249" t="s">
        <v>883</v>
      </c>
      <c r="D249" t="s">
        <v>71</v>
      </c>
      <c r="E249" s="25"/>
      <c r="F249" s="25"/>
      <c r="G249" s="25"/>
      <c r="H249" s="25"/>
      <c r="I249" s="25">
        <v>1</v>
      </c>
      <c r="J249" s="25">
        <v>1</v>
      </c>
    </row>
    <row r="250" spans="2:10" x14ac:dyDescent="0.2">
      <c r="B250" t="s">
        <v>57</v>
      </c>
      <c r="C250" t="s">
        <v>2312</v>
      </c>
      <c r="D250" t="s">
        <v>399</v>
      </c>
      <c r="E250" s="25"/>
      <c r="F250" s="25"/>
      <c r="G250" s="25"/>
      <c r="H250" s="25"/>
      <c r="I250" s="25">
        <v>1</v>
      </c>
      <c r="J250" s="25">
        <v>1</v>
      </c>
    </row>
    <row r="251" spans="2:10" x14ac:dyDescent="0.2">
      <c r="B251" t="s">
        <v>57</v>
      </c>
      <c r="C251" t="s">
        <v>1376</v>
      </c>
      <c r="D251" t="s">
        <v>399</v>
      </c>
      <c r="E251" s="25"/>
      <c r="F251" s="25"/>
      <c r="G251" s="25"/>
      <c r="H251" s="25"/>
      <c r="I251" s="25">
        <v>1</v>
      </c>
      <c r="J251" s="25">
        <v>1</v>
      </c>
    </row>
    <row r="252" spans="2:10" x14ac:dyDescent="0.2">
      <c r="B252" t="s">
        <v>57</v>
      </c>
      <c r="C252" t="s">
        <v>2252</v>
      </c>
      <c r="D252" t="s">
        <v>394</v>
      </c>
      <c r="E252" s="25"/>
      <c r="F252" s="25"/>
      <c r="G252" s="25"/>
      <c r="H252" s="25"/>
      <c r="I252" s="25">
        <v>1</v>
      </c>
      <c r="J252" s="25">
        <v>1</v>
      </c>
    </row>
    <row r="253" spans="2:10" x14ac:dyDescent="0.2">
      <c r="B253" t="s">
        <v>57</v>
      </c>
      <c r="C253" t="s">
        <v>439</v>
      </c>
      <c r="D253" t="s">
        <v>405</v>
      </c>
      <c r="E253" s="25"/>
      <c r="F253" s="25"/>
      <c r="G253" s="25"/>
      <c r="H253" s="25"/>
      <c r="I253" s="25">
        <v>1</v>
      </c>
      <c r="J253" s="25">
        <v>1</v>
      </c>
    </row>
    <row r="254" spans="2:10" x14ac:dyDescent="0.2">
      <c r="B254" t="s">
        <v>57</v>
      </c>
      <c r="C254" t="s">
        <v>1166</v>
      </c>
      <c r="D254" t="s">
        <v>71</v>
      </c>
      <c r="E254" s="25"/>
      <c r="F254" s="25"/>
      <c r="G254" s="25"/>
      <c r="H254" s="25"/>
      <c r="I254" s="25">
        <v>1</v>
      </c>
      <c r="J254" s="25">
        <v>1</v>
      </c>
    </row>
    <row r="255" spans="2:10" x14ac:dyDescent="0.2">
      <c r="B255" t="s">
        <v>57</v>
      </c>
      <c r="C255" t="s">
        <v>1396</v>
      </c>
      <c r="D255" t="s">
        <v>50</v>
      </c>
      <c r="E255" s="25"/>
      <c r="F255" s="25"/>
      <c r="G255" s="25"/>
      <c r="H255" s="25"/>
      <c r="I255" s="25">
        <v>1</v>
      </c>
      <c r="J255" s="25">
        <v>1</v>
      </c>
    </row>
    <row r="256" spans="2:10" x14ac:dyDescent="0.2">
      <c r="B256" t="s">
        <v>57</v>
      </c>
      <c r="C256" t="s">
        <v>1169</v>
      </c>
      <c r="D256" t="s">
        <v>50</v>
      </c>
      <c r="E256" s="25"/>
      <c r="F256" s="25"/>
      <c r="G256" s="25"/>
      <c r="H256" s="25"/>
      <c r="I256" s="25">
        <v>1</v>
      </c>
      <c r="J256" s="25">
        <v>1</v>
      </c>
    </row>
    <row r="257" spans="2:10" x14ac:dyDescent="0.2">
      <c r="B257" t="s">
        <v>57</v>
      </c>
      <c r="C257" t="s">
        <v>3158</v>
      </c>
      <c r="D257" t="s">
        <v>397</v>
      </c>
      <c r="E257" s="25"/>
      <c r="F257" s="25"/>
      <c r="G257" s="25"/>
      <c r="H257" s="25"/>
      <c r="I257" s="25">
        <v>1</v>
      </c>
      <c r="J257" s="25">
        <v>1</v>
      </c>
    </row>
    <row r="258" spans="2:10" x14ac:dyDescent="0.2">
      <c r="B258" t="s">
        <v>57</v>
      </c>
      <c r="C258" t="s">
        <v>1651</v>
      </c>
      <c r="D258" t="s">
        <v>71</v>
      </c>
      <c r="E258" s="25"/>
      <c r="F258" s="25"/>
      <c r="G258" s="25"/>
      <c r="H258" s="25"/>
      <c r="I258" s="25">
        <v>1</v>
      </c>
      <c r="J258" s="25">
        <v>1</v>
      </c>
    </row>
    <row r="259" spans="2:10" x14ac:dyDescent="0.2">
      <c r="B259" t="s">
        <v>57</v>
      </c>
      <c r="C259" t="s">
        <v>1087</v>
      </c>
      <c r="D259" t="s">
        <v>71</v>
      </c>
      <c r="E259" s="25"/>
      <c r="F259" s="25"/>
      <c r="G259" s="25"/>
      <c r="H259" s="25"/>
      <c r="I259" s="25">
        <v>1</v>
      </c>
      <c r="J259" s="25">
        <v>1</v>
      </c>
    </row>
    <row r="260" spans="2:10" x14ac:dyDescent="0.2">
      <c r="B260" t="s">
        <v>57</v>
      </c>
      <c r="C260" t="s">
        <v>1180</v>
      </c>
      <c r="D260" t="s">
        <v>50</v>
      </c>
      <c r="E260" s="25"/>
      <c r="F260" s="25"/>
      <c r="G260" s="25"/>
      <c r="H260" s="25"/>
      <c r="I260" s="25">
        <v>1</v>
      </c>
      <c r="J260" s="25">
        <v>1</v>
      </c>
    </row>
    <row r="261" spans="2:10" x14ac:dyDescent="0.2">
      <c r="B261" t="s">
        <v>57</v>
      </c>
      <c r="C261" t="s">
        <v>2369</v>
      </c>
      <c r="D261" t="s">
        <v>71</v>
      </c>
      <c r="E261" s="25"/>
      <c r="F261" s="25"/>
      <c r="G261" s="25"/>
      <c r="H261" s="25"/>
      <c r="I261" s="25">
        <v>1</v>
      </c>
      <c r="J261" s="25">
        <v>1</v>
      </c>
    </row>
    <row r="262" spans="2:10" x14ac:dyDescent="0.2">
      <c r="B262" t="s">
        <v>57</v>
      </c>
      <c r="C262" t="s">
        <v>1464</v>
      </c>
      <c r="D262" t="s">
        <v>398</v>
      </c>
      <c r="E262" s="25"/>
      <c r="F262" s="25"/>
      <c r="G262" s="25"/>
      <c r="H262" s="25"/>
      <c r="I262" s="25">
        <v>1</v>
      </c>
      <c r="J262" s="25">
        <v>1</v>
      </c>
    </row>
    <row r="263" spans="2:10" x14ac:dyDescent="0.2">
      <c r="B263" t="s">
        <v>57</v>
      </c>
      <c r="C263" t="s">
        <v>650</v>
      </c>
      <c r="D263" t="s">
        <v>71</v>
      </c>
      <c r="E263" s="25"/>
      <c r="F263" s="25"/>
      <c r="G263" s="25"/>
      <c r="H263" s="25"/>
      <c r="I263" s="25">
        <v>1</v>
      </c>
      <c r="J263" s="25">
        <v>1</v>
      </c>
    </row>
    <row r="264" spans="2:10" x14ac:dyDescent="0.2">
      <c r="B264" t="s">
        <v>57</v>
      </c>
      <c r="C264" t="s">
        <v>1176</v>
      </c>
      <c r="D264" t="s">
        <v>50</v>
      </c>
      <c r="E264" s="25"/>
      <c r="F264" s="25"/>
      <c r="G264" s="25"/>
      <c r="H264" s="25"/>
      <c r="I264" s="25">
        <v>1</v>
      </c>
      <c r="J264" s="25">
        <v>1</v>
      </c>
    </row>
    <row r="265" spans="2:10" x14ac:dyDescent="0.2">
      <c r="B265" t="s">
        <v>57</v>
      </c>
      <c r="C265" t="s">
        <v>522</v>
      </c>
      <c r="D265" t="s">
        <v>50</v>
      </c>
      <c r="E265" s="25"/>
      <c r="F265" s="25"/>
      <c r="G265" s="25"/>
      <c r="H265" s="25"/>
      <c r="I265" s="25">
        <v>1</v>
      </c>
      <c r="J265" s="25">
        <v>1</v>
      </c>
    </row>
    <row r="266" spans="2:10" x14ac:dyDescent="0.2">
      <c r="B266" t="s">
        <v>57</v>
      </c>
      <c r="C266" t="s">
        <v>2461</v>
      </c>
      <c r="D266" t="s">
        <v>71</v>
      </c>
      <c r="E266" s="25"/>
      <c r="F266" s="25"/>
      <c r="G266" s="25"/>
      <c r="H266" s="25"/>
      <c r="I266" s="25">
        <v>1</v>
      </c>
      <c r="J266" s="25">
        <v>1</v>
      </c>
    </row>
    <row r="267" spans="2:10" x14ac:dyDescent="0.2">
      <c r="B267" t="s">
        <v>57</v>
      </c>
      <c r="C267" t="s">
        <v>556</v>
      </c>
      <c r="D267" t="s">
        <v>71</v>
      </c>
      <c r="E267" s="25"/>
      <c r="F267" s="25"/>
      <c r="G267" s="25"/>
      <c r="H267" s="25">
        <v>1</v>
      </c>
      <c r="I267" s="25"/>
      <c r="J267" s="25">
        <v>1</v>
      </c>
    </row>
    <row r="268" spans="2:10" x14ac:dyDescent="0.2">
      <c r="B268" t="s">
        <v>57</v>
      </c>
      <c r="C268" t="s">
        <v>1332</v>
      </c>
      <c r="D268" t="s">
        <v>402</v>
      </c>
      <c r="E268" s="25"/>
      <c r="F268" s="25"/>
      <c r="G268" s="25"/>
      <c r="H268" s="25"/>
      <c r="I268" s="25">
        <v>1</v>
      </c>
      <c r="J268" s="25">
        <v>1</v>
      </c>
    </row>
    <row r="269" spans="2:10" x14ac:dyDescent="0.2">
      <c r="B269" t="s">
        <v>57</v>
      </c>
      <c r="C269" t="s">
        <v>1906</v>
      </c>
      <c r="D269" t="s">
        <v>397</v>
      </c>
      <c r="E269" s="25"/>
      <c r="F269" s="25"/>
      <c r="G269" s="25"/>
      <c r="H269" s="25"/>
      <c r="I269" s="25">
        <v>1</v>
      </c>
      <c r="J269" s="25">
        <v>1</v>
      </c>
    </row>
    <row r="270" spans="2:10" x14ac:dyDescent="0.2">
      <c r="B270" t="s">
        <v>57</v>
      </c>
      <c r="C270" t="s">
        <v>1196</v>
      </c>
      <c r="D270" t="s">
        <v>50</v>
      </c>
      <c r="E270" s="25"/>
      <c r="F270" s="25"/>
      <c r="G270" s="25"/>
      <c r="H270" s="25"/>
      <c r="I270" s="25">
        <v>1</v>
      </c>
      <c r="J270" s="25">
        <v>1</v>
      </c>
    </row>
    <row r="271" spans="2:10" x14ac:dyDescent="0.2">
      <c r="B271" t="s">
        <v>57</v>
      </c>
      <c r="C271" t="s">
        <v>2815</v>
      </c>
      <c r="D271" t="s">
        <v>50</v>
      </c>
      <c r="E271" s="25"/>
      <c r="F271" s="25"/>
      <c r="G271" s="25"/>
      <c r="H271" s="25"/>
      <c r="I271" s="25">
        <v>1</v>
      </c>
      <c r="J271" s="25">
        <v>1</v>
      </c>
    </row>
    <row r="272" spans="2:10" x14ac:dyDescent="0.2">
      <c r="B272" t="s">
        <v>57</v>
      </c>
      <c r="C272" t="s">
        <v>1173</v>
      </c>
      <c r="D272" t="s">
        <v>398</v>
      </c>
      <c r="E272" s="25"/>
      <c r="F272" s="25"/>
      <c r="G272" s="25"/>
      <c r="H272" s="25"/>
      <c r="I272" s="25">
        <v>1</v>
      </c>
      <c r="J272" s="25">
        <v>1</v>
      </c>
    </row>
    <row r="273" spans="2:10" x14ac:dyDescent="0.2">
      <c r="B273" t="s">
        <v>57</v>
      </c>
      <c r="C273" t="s">
        <v>992</v>
      </c>
      <c r="D273" t="s">
        <v>402</v>
      </c>
      <c r="E273" s="25"/>
      <c r="F273" s="25"/>
      <c r="G273" s="25"/>
      <c r="H273" s="25"/>
      <c r="I273" s="25">
        <v>1</v>
      </c>
      <c r="J273" s="25">
        <v>1</v>
      </c>
    </row>
    <row r="274" spans="2:10" x14ac:dyDescent="0.2">
      <c r="B274" t="s">
        <v>57</v>
      </c>
      <c r="C274" t="s">
        <v>1674</v>
      </c>
      <c r="D274" t="s">
        <v>397</v>
      </c>
      <c r="E274" s="25"/>
      <c r="F274" s="25"/>
      <c r="G274" s="25"/>
      <c r="H274" s="25"/>
      <c r="I274" s="25">
        <v>1</v>
      </c>
      <c r="J274" s="25">
        <v>1</v>
      </c>
    </row>
    <row r="275" spans="2:10" x14ac:dyDescent="0.2">
      <c r="B275" t="s">
        <v>57</v>
      </c>
      <c r="C275" t="s">
        <v>2650</v>
      </c>
      <c r="D275" t="s">
        <v>402</v>
      </c>
      <c r="E275" s="25"/>
      <c r="F275" s="25"/>
      <c r="G275" s="25"/>
      <c r="H275" s="25"/>
      <c r="I275" s="25">
        <v>1</v>
      </c>
      <c r="J275" s="25">
        <v>1</v>
      </c>
    </row>
    <row r="276" spans="2:10" x14ac:dyDescent="0.2">
      <c r="B276" t="s">
        <v>57</v>
      </c>
      <c r="C276" t="s">
        <v>697</v>
      </c>
      <c r="D276" t="s">
        <v>50</v>
      </c>
      <c r="E276" s="25"/>
      <c r="F276" s="25"/>
      <c r="G276" s="25"/>
      <c r="H276" s="25"/>
      <c r="I276" s="25">
        <v>1</v>
      </c>
      <c r="J276" s="25">
        <v>1</v>
      </c>
    </row>
    <row r="277" spans="2:10" x14ac:dyDescent="0.2">
      <c r="B277" t="s">
        <v>57</v>
      </c>
      <c r="C277" t="s">
        <v>1066</v>
      </c>
      <c r="D277" t="s">
        <v>50</v>
      </c>
      <c r="E277" s="25"/>
      <c r="F277" s="25"/>
      <c r="G277" s="25"/>
      <c r="H277" s="25"/>
      <c r="I277" s="25">
        <v>1</v>
      </c>
      <c r="J277" s="25">
        <v>1</v>
      </c>
    </row>
    <row r="278" spans="2:10" x14ac:dyDescent="0.2">
      <c r="B278" t="s">
        <v>57</v>
      </c>
      <c r="C278" t="s">
        <v>385</v>
      </c>
      <c r="D278" t="s">
        <v>412</v>
      </c>
      <c r="E278" s="25"/>
      <c r="F278" s="25"/>
      <c r="G278" s="25">
        <v>1</v>
      </c>
      <c r="H278" s="25"/>
      <c r="I278" s="25"/>
      <c r="J278" s="25">
        <v>1</v>
      </c>
    </row>
    <row r="279" spans="2:10" x14ac:dyDescent="0.2">
      <c r="B279" t="s">
        <v>57</v>
      </c>
      <c r="C279" t="s">
        <v>1059</v>
      </c>
      <c r="D279" t="s">
        <v>397</v>
      </c>
      <c r="E279" s="25"/>
      <c r="F279" s="25"/>
      <c r="G279" s="25"/>
      <c r="H279" s="25"/>
      <c r="I279" s="25">
        <v>1</v>
      </c>
      <c r="J279" s="25">
        <v>1</v>
      </c>
    </row>
    <row r="280" spans="2:10" x14ac:dyDescent="0.2">
      <c r="B280" t="s">
        <v>57</v>
      </c>
      <c r="C280" t="s">
        <v>2292</v>
      </c>
      <c r="D280" t="s">
        <v>71</v>
      </c>
      <c r="E280" s="25"/>
      <c r="F280" s="25"/>
      <c r="G280" s="25"/>
      <c r="H280" s="25"/>
      <c r="I280" s="25">
        <v>1</v>
      </c>
      <c r="J280" s="25">
        <v>1</v>
      </c>
    </row>
    <row r="281" spans="2:10" x14ac:dyDescent="0.2">
      <c r="B281" t="s">
        <v>57</v>
      </c>
      <c r="C281" t="s">
        <v>2012</v>
      </c>
      <c r="D281" t="s">
        <v>50</v>
      </c>
      <c r="E281" s="25"/>
      <c r="F281" s="25"/>
      <c r="G281" s="25"/>
      <c r="H281" s="25"/>
      <c r="I281" s="25">
        <v>1</v>
      </c>
      <c r="J281" s="25">
        <v>1</v>
      </c>
    </row>
    <row r="282" spans="2:10" x14ac:dyDescent="0.2">
      <c r="B282" t="s">
        <v>57</v>
      </c>
      <c r="C282" t="s">
        <v>425</v>
      </c>
      <c r="D282" t="s">
        <v>50</v>
      </c>
      <c r="E282" s="25"/>
      <c r="F282" s="25"/>
      <c r="G282" s="25">
        <v>1</v>
      </c>
      <c r="H282" s="25"/>
      <c r="I282" s="25"/>
      <c r="J282" s="25">
        <v>1</v>
      </c>
    </row>
    <row r="283" spans="2:10" x14ac:dyDescent="0.2">
      <c r="B283" t="s">
        <v>57</v>
      </c>
      <c r="C283" t="s">
        <v>2959</v>
      </c>
      <c r="D283" t="s">
        <v>71</v>
      </c>
      <c r="E283" s="25"/>
      <c r="F283" s="25"/>
      <c r="G283" s="25"/>
      <c r="H283" s="25"/>
      <c r="I283" s="25">
        <v>1</v>
      </c>
      <c r="J283" s="25">
        <v>1</v>
      </c>
    </row>
    <row r="284" spans="2:10" x14ac:dyDescent="0.2">
      <c r="B284" t="s">
        <v>57</v>
      </c>
      <c r="C284" t="s">
        <v>450</v>
      </c>
      <c r="D284" t="s">
        <v>405</v>
      </c>
      <c r="E284" s="25"/>
      <c r="F284" s="25"/>
      <c r="G284" s="25"/>
      <c r="H284" s="25"/>
      <c r="I284" s="25">
        <v>1</v>
      </c>
      <c r="J284" s="25">
        <v>1</v>
      </c>
    </row>
    <row r="285" spans="2:10" x14ac:dyDescent="0.2">
      <c r="B285" t="s">
        <v>57</v>
      </c>
      <c r="C285" t="s">
        <v>3069</v>
      </c>
      <c r="D285" t="s">
        <v>397</v>
      </c>
      <c r="E285" s="25"/>
      <c r="F285" s="25"/>
      <c r="G285" s="25"/>
      <c r="H285" s="25"/>
      <c r="I285" s="25">
        <v>1</v>
      </c>
      <c r="J285" s="25">
        <v>1</v>
      </c>
    </row>
    <row r="286" spans="2:10" x14ac:dyDescent="0.2">
      <c r="B286" t="s">
        <v>57</v>
      </c>
      <c r="C286" t="s">
        <v>1964</v>
      </c>
      <c r="D286" t="s">
        <v>405</v>
      </c>
      <c r="E286" s="25"/>
      <c r="F286" s="25"/>
      <c r="G286" s="25"/>
      <c r="H286" s="25"/>
      <c r="I286" s="25">
        <v>1</v>
      </c>
      <c r="J286" s="25">
        <v>1</v>
      </c>
    </row>
    <row r="287" spans="2:10" x14ac:dyDescent="0.2">
      <c r="B287" t="s">
        <v>57</v>
      </c>
      <c r="C287" t="s">
        <v>872</v>
      </c>
      <c r="D287" t="s">
        <v>50</v>
      </c>
      <c r="E287" s="25"/>
      <c r="F287" s="25"/>
      <c r="G287" s="25"/>
      <c r="H287" s="25"/>
      <c r="I287" s="25">
        <v>1</v>
      </c>
      <c r="J287" s="25">
        <v>1</v>
      </c>
    </row>
    <row r="288" spans="2:10" x14ac:dyDescent="0.2">
      <c r="B288" t="s">
        <v>57</v>
      </c>
      <c r="C288" t="s">
        <v>985</v>
      </c>
      <c r="D288" t="s">
        <v>399</v>
      </c>
      <c r="E288" s="25"/>
      <c r="F288" s="25"/>
      <c r="G288" s="25"/>
      <c r="H288" s="25"/>
      <c r="I288" s="25">
        <v>1</v>
      </c>
      <c r="J288" s="25">
        <v>1</v>
      </c>
    </row>
    <row r="289" spans="2:10" x14ac:dyDescent="0.2">
      <c r="B289" t="s">
        <v>57</v>
      </c>
      <c r="C289" t="s">
        <v>798</v>
      </c>
      <c r="D289" t="s">
        <v>50</v>
      </c>
      <c r="E289" s="25"/>
      <c r="F289" s="25"/>
      <c r="G289" s="25"/>
      <c r="H289" s="25"/>
      <c r="I289" s="25">
        <v>1</v>
      </c>
      <c r="J289" s="25">
        <v>1</v>
      </c>
    </row>
    <row r="290" spans="2:10" x14ac:dyDescent="0.2">
      <c r="B290" t="s">
        <v>57</v>
      </c>
      <c r="C290" t="s">
        <v>2006</v>
      </c>
      <c r="D290" t="s">
        <v>50</v>
      </c>
      <c r="E290" s="25"/>
      <c r="F290" s="25"/>
      <c r="G290" s="25"/>
      <c r="H290" s="25"/>
      <c r="I290" s="25">
        <v>1</v>
      </c>
      <c r="J290" s="25">
        <v>1</v>
      </c>
    </row>
    <row r="291" spans="2:10" x14ac:dyDescent="0.2">
      <c r="B291" t="s">
        <v>57</v>
      </c>
      <c r="C291" t="s">
        <v>803</v>
      </c>
      <c r="D291" t="s">
        <v>402</v>
      </c>
      <c r="E291" s="25"/>
      <c r="F291" s="25"/>
      <c r="G291" s="25"/>
      <c r="H291" s="25"/>
      <c r="I291" s="25">
        <v>1</v>
      </c>
      <c r="J291" s="25">
        <v>1</v>
      </c>
    </row>
    <row r="292" spans="2:10" x14ac:dyDescent="0.2">
      <c r="B292" t="s">
        <v>57</v>
      </c>
      <c r="C292" t="s">
        <v>648</v>
      </c>
      <c r="D292" t="s">
        <v>71</v>
      </c>
      <c r="E292" s="25"/>
      <c r="F292" s="25"/>
      <c r="G292" s="25"/>
      <c r="H292" s="25"/>
      <c r="I292" s="25">
        <v>1</v>
      </c>
      <c r="J292" s="25">
        <v>1</v>
      </c>
    </row>
    <row r="293" spans="2:10" x14ac:dyDescent="0.2">
      <c r="B293" t="s">
        <v>57</v>
      </c>
      <c r="C293" t="s">
        <v>1920</v>
      </c>
      <c r="D293" t="s">
        <v>71</v>
      </c>
      <c r="E293" s="25"/>
      <c r="F293" s="25"/>
      <c r="G293" s="25"/>
      <c r="H293" s="25"/>
      <c r="I293" s="25">
        <v>1</v>
      </c>
      <c r="J293" s="25">
        <v>1</v>
      </c>
    </row>
    <row r="294" spans="2:10" x14ac:dyDescent="0.2">
      <c r="B294" t="s">
        <v>57</v>
      </c>
      <c r="C294" t="s">
        <v>647</v>
      </c>
      <c r="D294" t="s">
        <v>394</v>
      </c>
      <c r="E294" s="25"/>
      <c r="F294" s="25"/>
      <c r="G294" s="25"/>
      <c r="H294" s="25"/>
      <c r="I294" s="25">
        <v>1</v>
      </c>
      <c r="J294" s="25">
        <v>1</v>
      </c>
    </row>
    <row r="295" spans="2:10" x14ac:dyDescent="0.2">
      <c r="B295" t="s">
        <v>57</v>
      </c>
      <c r="C295" t="s">
        <v>3192</v>
      </c>
      <c r="D295" t="s">
        <v>50</v>
      </c>
      <c r="E295" s="25"/>
      <c r="F295" s="25"/>
      <c r="G295" s="25"/>
      <c r="H295" s="25"/>
      <c r="I295" s="25">
        <v>1</v>
      </c>
      <c r="J295" s="25">
        <v>1</v>
      </c>
    </row>
    <row r="296" spans="2:10" x14ac:dyDescent="0.2">
      <c r="B296" t="s">
        <v>57</v>
      </c>
      <c r="C296" t="s">
        <v>2796</v>
      </c>
      <c r="D296" t="s">
        <v>402</v>
      </c>
      <c r="E296" s="25"/>
      <c r="F296" s="25"/>
      <c r="G296" s="25"/>
      <c r="H296" s="25"/>
      <c r="I296" s="25">
        <v>1</v>
      </c>
      <c r="J296" s="25">
        <v>1</v>
      </c>
    </row>
    <row r="297" spans="2:10" x14ac:dyDescent="0.2">
      <c r="B297" t="s">
        <v>57</v>
      </c>
      <c r="C297" t="s">
        <v>513</v>
      </c>
      <c r="D297" t="s">
        <v>454</v>
      </c>
      <c r="E297" s="25"/>
      <c r="F297" s="25"/>
      <c r="G297" s="25"/>
      <c r="H297" s="25"/>
      <c r="I297" s="25">
        <v>1</v>
      </c>
      <c r="J297" s="25">
        <v>1</v>
      </c>
    </row>
    <row r="298" spans="2:10" x14ac:dyDescent="0.2">
      <c r="B298" t="s">
        <v>57</v>
      </c>
      <c r="C298" t="s">
        <v>1188</v>
      </c>
      <c r="D298" t="s">
        <v>71</v>
      </c>
      <c r="E298" s="25"/>
      <c r="F298" s="25"/>
      <c r="G298" s="25"/>
      <c r="H298" s="25"/>
      <c r="I298" s="25">
        <v>1</v>
      </c>
      <c r="J298" s="25">
        <v>1</v>
      </c>
    </row>
    <row r="299" spans="2:10" x14ac:dyDescent="0.2">
      <c r="B299" t="s">
        <v>57</v>
      </c>
      <c r="C299" t="s">
        <v>2479</v>
      </c>
      <c r="D299" t="s">
        <v>399</v>
      </c>
      <c r="E299" s="25"/>
      <c r="F299" s="25"/>
      <c r="G299" s="25"/>
      <c r="H299" s="25"/>
      <c r="I299" s="25">
        <v>1</v>
      </c>
      <c r="J299" s="25">
        <v>1</v>
      </c>
    </row>
    <row r="300" spans="2:10" x14ac:dyDescent="0.2">
      <c r="B300" t="s">
        <v>57</v>
      </c>
      <c r="C300" t="s">
        <v>3060</v>
      </c>
      <c r="D300" t="s">
        <v>50</v>
      </c>
      <c r="E300" s="25"/>
      <c r="F300" s="25"/>
      <c r="G300" s="25"/>
      <c r="H300" s="25"/>
      <c r="I300" s="25">
        <v>1</v>
      </c>
      <c r="J300" s="25">
        <v>1</v>
      </c>
    </row>
    <row r="301" spans="2:10" x14ac:dyDescent="0.2">
      <c r="B301" t="s">
        <v>57</v>
      </c>
      <c r="C301" t="s">
        <v>2044</v>
      </c>
      <c r="D301" t="s">
        <v>50</v>
      </c>
      <c r="E301" s="25"/>
      <c r="F301" s="25"/>
      <c r="G301" s="25"/>
      <c r="H301" s="25"/>
      <c r="I301" s="25">
        <v>1</v>
      </c>
      <c r="J301" s="25">
        <v>1</v>
      </c>
    </row>
    <row r="302" spans="2:10" x14ac:dyDescent="0.2">
      <c r="B302" t="s">
        <v>57</v>
      </c>
      <c r="C302" t="s">
        <v>484</v>
      </c>
      <c r="D302" t="s">
        <v>397</v>
      </c>
      <c r="E302" s="25"/>
      <c r="F302" s="25"/>
      <c r="G302" s="25"/>
      <c r="H302" s="25"/>
      <c r="I302" s="25">
        <v>1</v>
      </c>
      <c r="J302" s="25">
        <v>1</v>
      </c>
    </row>
    <row r="303" spans="2:10" x14ac:dyDescent="0.2">
      <c r="B303" t="s">
        <v>57</v>
      </c>
      <c r="C303" t="s">
        <v>2067</v>
      </c>
      <c r="D303" t="s">
        <v>397</v>
      </c>
      <c r="E303" s="25"/>
      <c r="F303" s="25"/>
      <c r="G303" s="25"/>
      <c r="H303" s="25"/>
      <c r="I303" s="25">
        <v>1</v>
      </c>
      <c r="J303" s="25">
        <v>1</v>
      </c>
    </row>
    <row r="304" spans="2:10" x14ac:dyDescent="0.2">
      <c r="B304" t="s">
        <v>57</v>
      </c>
      <c r="C304" t="s">
        <v>1647</v>
      </c>
      <c r="D304" t="s">
        <v>71</v>
      </c>
      <c r="E304" s="25"/>
      <c r="F304" s="25"/>
      <c r="G304" s="25"/>
      <c r="H304" s="25"/>
      <c r="I304" s="25">
        <v>1</v>
      </c>
      <c r="J304" s="25">
        <v>1</v>
      </c>
    </row>
    <row r="305" spans="2:10" x14ac:dyDescent="0.2">
      <c r="B305" t="s">
        <v>57</v>
      </c>
      <c r="C305" t="s">
        <v>2065</v>
      </c>
      <c r="D305" t="s">
        <v>71</v>
      </c>
      <c r="E305" s="25"/>
      <c r="F305" s="25"/>
      <c r="G305" s="25"/>
      <c r="H305" s="25"/>
      <c r="I305" s="25">
        <v>1</v>
      </c>
      <c r="J305" s="25">
        <v>1</v>
      </c>
    </row>
    <row r="306" spans="2:10" x14ac:dyDescent="0.2">
      <c r="B306" t="s">
        <v>57</v>
      </c>
      <c r="C306" t="s">
        <v>668</v>
      </c>
      <c r="D306" t="s">
        <v>71</v>
      </c>
      <c r="E306" s="25"/>
      <c r="F306" s="25"/>
      <c r="G306" s="25"/>
      <c r="H306" s="25"/>
      <c r="I306" s="25">
        <v>1</v>
      </c>
      <c r="J306" s="25">
        <v>1</v>
      </c>
    </row>
    <row r="307" spans="2:10" x14ac:dyDescent="0.2">
      <c r="B307" t="s">
        <v>57</v>
      </c>
      <c r="C307" t="s">
        <v>3043</v>
      </c>
      <c r="D307" t="s">
        <v>398</v>
      </c>
      <c r="E307" s="25"/>
      <c r="F307" s="25"/>
      <c r="G307" s="25"/>
      <c r="H307" s="25"/>
      <c r="I307" s="25">
        <v>1</v>
      </c>
      <c r="J307" s="25">
        <v>1</v>
      </c>
    </row>
    <row r="308" spans="2:10" x14ac:dyDescent="0.2">
      <c r="B308" t="s">
        <v>57</v>
      </c>
      <c r="C308" t="s">
        <v>2779</v>
      </c>
      <c r="D308" t="s">
        <v>71</v>
      </c>
      <c r="E308" s="25"/>
      <c r="F308" s="25"/>
      <c r="G308" s="25"/>
      <c r="H308" s="25"/>
      <c r="I308" s="25">
        <v>1</v>
      </c>
      <c r="J308" s="25">
        <v>1</v>
      </c>
    </row>
    <row r="309" spans="2:10" x14ac:dyDescent="0.2">
      <c r="B309" t="s">
        <v>57</v>
      </c>
      <c r="C309" t="s">
        <v>371</v>
      </c>
      <c r="D309" t="s">
        <v>50</v>
      </c>
      <c r="E309" s="25"/>
      <c r="F309" s="25"/>
      <c r="G309" s="25"/>
      <c r="H309" s="25"/>
      <c r="I309" s="25">
        <v>1</v>
      </c>
      <c r="J309" s="25">
        <v>1</v>
      </c>
    </row>
    <row r="310" spans="2:10" x14ac:dyDescent="0.2">
      <c r="B310" t="s">
        <v>57</v>
      </c>
      <c r="C310" t="s">
        <v>813</v>
      </c>
      <c r="D310" t="s">
        <v>402</v>
      </c>
      <c r="E310" s="25"/>
      <c r="F310" s="25"/>
      <c r="G310" s="25"/>
      <c r="H310" s="25"/>
      <c r="I310" s="25">
        <v>1</v>
      </c>
      <c r="J310" s="25">
        <v>1</v>
      </c>
    </row>
    <row r="311" spans="2:10" x14ac:dyDescent="0.2">
      <c r="B311" t="s">
        <v>57</v>
      </c>
      <c r="C311" t="s">
        <v>1103</v>
      </c>
      <c r="D311" t="s">
        <v>397</v>
      </c>
      <c r="E311" s="25"/>
      <c r="F311" s="25"/>
      <c r="G311" s="25"/>
      <c r="H311" s="25"/>
      <c r="I311" s="25">
        <v>1</v>
      </c>
      <c r="J311" s="25">
        <v>1</v>
      </c>
    </row>
    <row r="312" spans="2:10" x14ac:dyDescent="0.2">
      <c r="B312" t="s">
        <v>57</v>
      </c>
      <c r="C312" t="s">
        <v>1971</v>
      </c>
      <c r="D312" t="s">
        <v>402</v>
      </c>
      <c r="E312" s="25"/>
      <c r="F312" s="25"/>
      <c r="G312" s="25"/>
      <c r="H312" s="25"/>
      <c r="I312" s="25">
        <v>1</v>
      </c>
      <c r="J312" s="25">
        <v>1</v>
      </c>
    </row>
    <row r="313" spans="2:10" x14ac:dyDescent="0.2">
      <c r="B313" t="s">
        <v>57</v>
      </c>
      <c r="C313" t="s">
        <v>1723</v>
      </c>
      <c r="D313" t="s">
        <v>402</v>
      </c>
      <c r="E313" s="25"/>
      <c r="F313" s="25"/>
      <c r="G313" s="25"/>
      <c r="H313" s="25"/>
      <c r="I313" s="25">
        <v>1</v>
      </c>
      <c r="J313" s="25">
        <v>1</v>
      </c>
    </row>
    <row r="314" spans="2:10" x14ac:dyDescent="0.2">
      <c r="B314" t="s">
        <v>57</v>
      </c>
      <c r="C314" t="s">
        <v>2769</v>
      </c>
      <c r="D314" t="s">
        <v>399</v>
      </c>
      <c r="E314" s="25"/>
      <c r="F314" s="25"/>
      <c r="G314" s="25"/>
      <c r="H314" s="25"/>
      <c r="I314" s="25">
        <v>1</v>
      </c>
      <c r="J314" s="25">
        <v>1</v>
      </c>
    </row>
    <row r="315" spans="2:10" x14ac:dyDescent="0.2">
      <c r="B315" t="s">
        <v>57</v>
      </c>
      <c r="C315" t="s">
        <v>1782</v>
      </c>
      <c r="D315" t="s">
        <v>50</v>
      </c>
      <c r="E315" s="25"/>
      <c r="F315" s="25"/>
      <c r="G315" s="25"/>
      <c r="H315" s="25"/>
      <c r="I315" s="25">
        <v>1</v>
      </c>
      <c r="J315" s="25">
        <v>1</v>
      </c>
    </row>
    <row r="316" spans="2:10" x14ac:dyDescent="0.2">
      <c r="B316" t="s">
        <v>57</v>
      </c>
      <c r="C316" t="s">
        <v>818</v>
      </c>
      <c r="D316" t="s">
        <v>50</v>
      </c>
      <c r="E316" s="25"/>
      <c r="F316" s="25"/>
      <c r="G316" s="25"/>
      <c r="H316" s="25"/>
      <c r="I316" s="25">
        <v>1</v>
      </c>
      <c r="J316" s="25">
        <v>1</v>
      </c>
    </row>
    <row r="317" spans="2:10" x14ac:dyDescent="0.2">
      <c r="B317" t="s">
        <v>57</v>
      </c>
      <c r="C317" t="s">
        <v>1570</v>
      </c>
      <c r="D317" t="s">
        <v>50</v>
      </c>
      <c r="E317" s="25"/>
      <c r="F317" s="25"/>
      <c r="G317" s="25"/>
      <c r="H317" s="25"/>
      <c r="I317" s="25">
        <v>1</v>
      </c>
      <c r="J317" s="25">
        <v>1</v>
      </c>
    </row>
    <row r="318" spans="2:10" x14ac:dyDescent="0.2">
      <c r="B318" t="s">
        <v>57</v>
      </c>
      <c r="C318" t="s">
        <v>1939</v>
      </c>
      <c r="D318" t="s">
        <v>50</v>
      </c>
      <c r="E318" s="25"/>
      <c r="F318" s="25"/>
      <c r="G318" s="25"/>
      <c r="H318" s="25"/>
      <c r="I318" s="25">
        <v>1</v>
      </c>
      <c r="J318" s="25">
        <v>1</v>
      </c>
    </row>
    <row r="319" spans="2:10" x14ac:dyDescent="0.2">
      <c r="B319" t="s">
        <v>57</v>
      </c>
      <c r="C319" t="s">
        <v>2871</v>
      </c>
      <c r="D319" t="s">
        <v>402</v>
      </c>
      <c r="E319" s="25"/>
      <c r="F319" s="25"/>
      <c r="G319" s="25"/>
      <c r="H319" s="25"/>
      <c r="I319" s="25">
        <v>1</v>
      </c>
      <c r="J319" s="25">
        <v>1</v>
      </c>
    </row>
    <row r="320" spans="2:10" x14ac:dyDescent="0.2">
      <c r="B320" t="s">
        <v>57</v>
      </c>
      <c r="C320" t="s">
        <v>696</v>
      </c>
      <c r="D320" t="s">
        <v>402</v>
      </c>
      <c r="E320" s="25"/>
      <c r="F320" s="25"/>
      <c r="G320" s="25"/>
      <c r="H320" s="25"/>
      <c r="I320" s="25">
        <v>1</v>
      </c>
      <c r="J320" s="25">
        <v>1</v>
      </c>
    </row>
    <row r="321" spans="2:10" x14ac:dyDescent="0.2">
      <c r="B321" t="s">
        <v>57</v>
      </c>
      <c r="C321" t="s">
        <v>1812</v>
      </c>
      <c r="D321" t="s">
        <v>398</v>
      </c>
      <c r="E321" s="25"/>
      <c r="F321" s="25"/>
      <c r="G321" s="25"/>
      <c r="H321" s="25"/>
      <c r="I321" s="25">
        <v>1</v>
      </c>
      <c r="J321" s="25">
        <v>1</v>
      </c>
    </row>
    <row r="322" spans="2:10" x14ac:dyDescent="0.2">
      <c r="B322" t="s">
        <v>57</v>
      </c>
      <c r="C322" t="s">
        <v>2128</v>
      </c>
      <c r="D322" t="s">
        <v>397</v>
      </c>
      <c r="E322" s="25"/>
      <c r="F322" s="25"/>
      <c r="G322" s="25"/>
      <c r="H322" s="25"/>
      <c r="I322" s="25">
        <v>1</v>
      </c>
      <c r="J322" s="25">
        <v>1</v>
      </c>
    </row>
    <row r="323" spans="2:10" x14ac:dyDescent="0.2">
      <c r="B323" t="s">
        <v>57</v>
      </c>
      <c r="C323" t="s">
        <v>2355</v>
      </c>
      <c r="D323" t="s">
        <v>71</v>
      </c>
      <c r="E323" s="25"/>
      <c r="F323" s="25"/>
      <c r="G323" s="25"/>
      <c r="H323" s="25"/>
      <c r="I323" s="25">
        <v>1</v>
      </c>
      <c r="J323" s="25">
        <v>1</v>
      </c>
    </row>
    <row r="324" spans="2:10" x14ac:dyDescent="0.2">
      <c r="B324" t="s">
        <v>57</v>
      </c>
      <c r="C324" t="s">
        <v>2102</v>
      </c>
      <c r="D324" t="s">
        <v>402</v>
      </c>
      <c r="E324" s="25"/>
      <c r="F324" s="25"/>
      <c r="G324" s="25"/>
      <c r="H324" s="25"/>
      <c r="I324" s="25">
        <v>1</v>
      </c>
      <c r="J324" s="25">
        <v>1</v>
      </c>
    </row>
    <row r="325" spans="2:10" x14ac:dyDescent="0.2">
      <c r="B325" t="s">
        <v>57</v>
      </c>
      <c r="C325" t="s">
        <v>991</v>
      </c>
      <c r="D325" t="s">
        <v>71</v>
      </c>
      <c r="E325" s="25"/>
      <c r="F325" s="25"/>
      <c r="G325" s="25"/>
      <c r="H325" s="25"/>
      <c r="I325" s="25">
        <v>1</v>
      </c>
      <c r="J325" s="25">
        <v>1</v>
      </c>
    </row>
    <row r="326" spans="2:10" x14ac:dyDescent="0.2">
      <c r="B326" t="s">
        <v>57</v>
      </c>
      <c r="C326" t="s">
        <v>1746</v>
      </c>
      <c r="D326" t="s">
        <v>399</v>
      </c>
      <c r="E326" s="25"/>
      <c r="F326" s="25"/>
      <c r="G326" s="25"/>
      <c r="H326" s="25"/>
      <c r="I326" s="25">
        <v>1</v>
      </c>
      <c r="J326" s="25">
        <v>1</v>
      </c>
    </row>
    <row r="327" spans="2:10" x14ac:dyDescent="0.2">
      <c r="B327" t="s">
        <v>57</v>
      </c>
      <c r="C327" t="s">
        <v>1112</v>
      </c>
      <c r="D327" t="s">
        <v>397</v>
      </c>
      <c r="E327" s="25"/>
      <c r="F327" s="25"/>
      <c r="G327" s="25"/>
      <c r="H327" s="25"/>
      <c r="I327" s="25">
        <v>1</v>
      </c>
      <c r="J327" s="25">
        <v>1</v>
      </c>
    </row>
    <row r="328" spans="2:10" x14ac:dyDescent="0.2">
      <c r="B328" t="s">
        <v>57</v>
      </c>
      <c r="C328" t="s">
        <v>1160</v>
      </c>
      <c r="D328" t="s">
        <v>71</v>
      </c>
      <c r="E328" s="25"/>
      <c r="F328" s="25"/>
      <c r="G328" s="25"/>
      <c r="H328" s="25"/>
      <c r="I328" s="25">
        <v>1</v>
      </c>
      <c r="J328" s="25">
        <v>1</v>
      </c>
    </row>
    <row r="329" spans="2:10" x14ac:dyDescent="0.2">
      <c r="B329" t="s">
        <v>57</v>
      </c>
      <c r="C329" t="s">
        <v>2028</v>
      </c>
      <c r="D329" t="s">
        <v>50</v>
      </c>
      <c r="E329" s="25"/>
      <c r="F329" s="25"/>
      <c r="G329" s="25"/>
      <c r="H329" s="25"/>
      <c r="I329" s="25">
        <v>1</v>
      </c>
      <c r="J329" s="25">
        <v>1</v>
      </c>
    </row>
    <row r="330" spans="2:10" x14ac:dyDescent="0.2">
      <c r="B330" t="s">
        <v>57</v>
      </c>
      <c r="C330" t="s">
        <v>649</v>
      </c>
      <c r="D330" t="s">
        <v>50</v>
      </c>
      <c r="E330" s="25"/>
      <c r="F330" s="25"/>
      <c r="G330" s="25"/>
      <c r="H330" s="25"/>
      <c r="I330" s="25">
        <v>1</v>
      </c>
      <c r="J330" s="25">
        <v>1</v>
      </c>
    </row>
    <row r="331" spans="2:10" x14ac:dyDescent="0.2">
      <c r="B331" t="s">
        <v>57</v>
      </c>
      <c r="C331" t="s">
        <v>1073</v>
      </c>
      <c r="D331" t="s">
        <v>402</v>
      </c>
      <c r="E331" s="25"/>
      <c r="F331" s="25"/>
      <c r="G331" s="25"/>
      <c r="H331" s="25"/>
      <c r="I331" s="25">
        <v>1</v>
      </c>
      <c r="J331" s="25">
        <v>1</v>
      </c>
    </row>
    <row r="332" spans="2:10" x14ac:dyDescent="0.2">
      <c r="B332" t="s">
        <v>57</v>
      </c>
      <c r="C332" t="s">
        <v>1739</v>
      </c>
      <c r="D332" t="s">
        <v>71</v>
      </c>
      <c r="E332" s="25"/>
      <c r="F332" s="25"/>
      <c r="G332" s="25"/>
      <c r="H332" s="25"/>
      <c r="I332" s="25">
        <v>1</v>
      </c>
      <c r="J332" s="25">
        <v>1</v>
      </c>
    </row>
    <row r="333" spans="2:10" x14ac:dyDescent="0.2">
      <c r="B333" t="s">
        <v>57</v>
      </c>
      <c r="C333" t="s">
        <v>2535</v>
      </c>
      <c r="D333" t="s">
        <v>402</v>
      </c>
      <c r="E333" s="25"/>
      <c r="F333" s="25"/>
      <c r="G333" s="25"/>
      <c r="H333" s="25"/>
      <c r="I333" s="25">
        <v>1</v>
      </c>
      <c r="J333" s="25">
        <v>1</v>
      </c>
    </row>
    <row r="334" spans="2:10" x14ac:dyDescent="0.2">
      <c r="B334" t="s">
        <v>57</v>
      </c>
      <c r="C334" t="s">
        <v>446</v>
      </c>
      <c r="D334" t="s">
        <v>71</v>
      </c>
      <c r="E334" s="25"/>
      <c r="F334" s="25"/>
      <c r="G334" s="25"/>
      <c r="H334" s="25"/>
      <c r="I334" s="25">
        <v>1</v>
      </c>
      <c r="J334" s="25">
        <v>1</v>
      </c>
    </row>
    <row r="335" spans="2:10" x14ac:dyDescent="0.2">
      <c r="B335" t="s">
        <v>57</v>
      </c>
      <c r="C335" t="s">
        <v>1050</v>
      </c>
      <c r="D335" t="s">
        <v>399</v>
      </c>
      <c r="E335" s="25"/>
      <c r="F335" s="25"/>
      <c r="G335" s="25"/>
      <c r="H335" s="25"/>
      <c r="I335" s="25">
        <v>1</v>
      </c>
      <c r="J335" s="25">
        <v>1</v>
      </c>
    </row>
    <row r="336" spans="2:10" x14ac:dyDescent="0.2">
      <c r="B336" t="s">
        <v>57</v>
      </c>
      <c r="C336" t="s">
        <v>1772</v>
      </c>
      <c r="D336" t="s">
        <v>50</v>
      </c>
      <c r="E336" s="25"/>
      <c r="F336" s="25"/>
      <c r="G336" s="25"/>
      <c r="H336" s="25"/>
      <c r="I336" s="25">
        <v>1</v>
      </c>
      <c r="J336" s="25">
        <v>1</v>
      </c>
    </row>
    <row r="337" spans="2:10" x14ac:dyDescent="0.2">
      <c r="B337" t="s">
        <v>57</v>
      </c>
      <c r="C337" t="s">
        <v>1028</v>
      </c>
      <c r="D337" t="s">
        <v>71</v>
      </c>
      <c r="E337" s="25"/>
      <c r="F337" s="25"/>
      <c r="G337" s="25"/>
      <c r="H337" s="25"/>
      <c r="I337" s="25">
        <v>1</v>
      </c>
      <c r="J337" s="25">
        <v>1</v>
      </c>
    </row>
    <row r="338" spans="2:10" x14ac:dyDescent="0.2">
      <c r="B338" t="s">
        <v>57</v>
      </c>
      <c r="C338" t="s">
        <v>1045</v>
      </c>
      <c r="D338" t="s">
        <v>50</v>
      </c>
      <c r="E338" s="25"/>
      <c r="F338" s="25"/>
      <c r="G338" s="25"/>
      <c r="H338" s="25"/>
      <c r="I338" s="25">
        <v>1</v>
      </c>
      <c r="J338" s="25">
        <v>1</v>
      </c>
    </row>
    <row r="339" spans="2:10" x14ac:dyDescent="0.2">
      <c r="B339" t="s">
        <v>57</v>
      </c>
      <c r="C339" t="s">
        <v>3282</v>
      </c>
      <c r="D339" t="s">
        <v>399</v>
      </c>
      <c r="E339" s="25"/>
      <c r="F339" s="25"/>
      <c r="G339" s="25"/>
      <c r="H339" s="25"/>
      <c r="I339" s="25">
        <v>1</v>
      </c>
      <c r="J339" s="25">
        <v>1</v>
      </c>
    </row>
    <row r="340" spans="2:10" x14ac:dyDescent="0.2">
      <c r="B340" t="s">
        <v>57</v>
      </c>
      <c r="C340" t="s">
        <v>918</v>
      </c>
      <c r="D340" t="s">
        <v>71</v>
      </c>
      <c r="E340" s="25"/>
      <c r="F340" s="25"/>
      <c r="G340" s="25"/>
      <c r="H340" s="25"/>
      <c r="I340" s="25">
        <v>1</v>
      </c>
      <c r="J340" s="25">
        <v>1</v>
      </c>
    </row>
    <row r="341" spans="2:10" x14ac:dyDescent="0.2">
      <c r="B341" t="s">
        <v>57</v>
      </c>
      <c r="C341" t="s">
        <v>2143</v>
      </c>
      <c r="D341" t="s">
        <v>397</v>
      </c>
      <c r="E341" s="25"/>
      <c r="F341" s="25"/>
      <c r="G341" s="25"/>
      <c r="H341" s="25"/>
      <c r="I341" s="25">
        <v>1</v>
      </c>
      <c r="J341" s="25">
        <v>1</v>
      </c>
    </row>
    <row r="342" spans="2:10" x14ac:dyDescent="0.2">
      <c r="B342" t="s">
        <v>57</v>
      </c>
      <c r="C342" t="s">
        <v>1164</v>
      </c>
      <c r="D342" t="s">
        <v>50</v>
      </c>
      <c r="E342" s="25"/>
      <c r="F342" s="25"/>
      <c r="G342" s="25"/>
      <c r="H342" s="25"/>
      <c r="I342" s="25">
        <v>1</v>
      </c>
      <c r="J342" s="25">
        <v>1</v>
      </c>
    </row>
    <row r="343" spans="2:10" x14ac:dyDescent="0.2">
      <c r="B343" t="s">
        <v>57</v>
      </c>
      <c r="C343" t="s">
        <v>919</v>
      </c>
      <c r="D343" t="s">
        <v>50</v>
      </c>
      <c r="E343" s="25"/>
      <c r="F343" s="25"/>
      <c r="G343" s="25"/>
      <c r="H343" s="25"/>
      <c r="I343" s="25">
        <v>1</v>
      </c>
      <c r="J343" s="25">
        <v>1</v>
      </c>
    </row>
    <row r="344" spans="2:10" x14ac:dyDescent="0.2">
      <c r="B344" t="s">
        <v>57</v>
      </c>
      <c r="C344" t="s">
        <v>701</v>
      </c>
      <c r="D344" t="s">
        <v>50</v>
      </c>
      <c r="E344" s="25"/>
      <c r="F344" s="25"/>
      <c r="G344" s="25"/>
      <c r="H344" s="25"/>
      <c r="I344" s="25">
        <v>1</v>
      </c>
      <c r="J344" s="25">
        <v>1</v>
      </c>
    </row>
    <row r="345" spans="2:10" x14ac:dyDescent="0.2">
      <c r="B345" t="s">
        <v>57</v>
      </c>
      <c r="C345" t="s">
        <v>2073</v>
      </c>
      <c r="D345" t="s">
        <v>50</v>
      </c>
      <c r="E345" s="25"/>
      <c r="F345" s="25"/>
      <c r="G345" s="25"/>
      <c r="H345" s="25"/>
      <c r="I345" s="25">
        <v>1</v>
      </c>
      <c r="J345" s="25">
        <v>1</v>
      </c>
    </row>
    <row r="346" spans="2:10" x14ac:dyDescent="0.2">
      <c r="B346" t="s">
        <v>57</v>
      </c>
      <c r="C346" t="s">
        <v>661</v>
      </c>
      <c r="D346" t="s">
        <v>50</v>
      </c>
      <c r="E346" s="25"/>
      <c r="F346" s="25"/>
      <c r="G346" s="25"/>
      <c r="H346" s="25"/>
      <c r="I346" s="25">
        <v>1</v>
      </c>
      <c r="J346" s="25">
        <v>1</v>
      </c>
    </row>
    <row r="347" spans="2:10" x14ac:dyDescent="0.2">
      <c r="B347" t="s">
        <v>57</v>
      </c>
      <c r="C347" t="s">
        <v>518</v>
      </c>
      <c r="D347" t="s">
        <v>402</v>
      </c>
      <c r="E347" s="25"/>
      <c r="F347" s="25"/>
      <c r="G347" s="25"/>
      <c r="H347" s="25">
        <v>1</v>
      </c>
      <c r="I347" s="25"/>
      <c r="J347" s="25">
        <v>1</v>
      </c>
    </row>
    <row r="348" spans="2:10" x14ac:dyDescent="0.2">
      <c r="B348" t="s">
        <v>57</v>
      </c>
      <c r="C348" t="s">
        <v>1316</v>
      </c>
      <c r="D348" t="s">
        <v>50</v>
      </c>
      <c r="E348" s="25"/>
      <c r="F348" s="25"/>
      <c r="G348" s="25"/>
      <c r="H348" s="25"/>
      <c r="I348" s="25">
        <v>1</v>
      </c>
      <c r="J348" s="25">
        <v>1</v>
      </c>
    </row>
    <row r="349" spans="2:10" x14ac:dyDescent="0.2">
      <c r="B349" t="s">
        <v>57</v>
      </c>
      <c r="C349" t="s">
        <v>2663</v>
      </c>
      <c r="D349" t="s">
        <v>50</v>
      </c>
      <c r="E349" s="25"/>
      <c r="F349" s="25"/>
      <c r="G349" s="25"/>
      <c r="H349" s="25"/>
      <c r="I349" s="25">
        <v>1</v>
      </c>
      <c r="J349" s="25">
        <v>1</v>
      </c>
    </row>
    <row r="350" spans="2:10" x14ac:dyDescent="0.2">
      <c r="B350" t="s">
        <v>57</v>
      </c>
      <c r="C350" t="s">
        <v>705</v>
      </c>
      <c r="D350" t="s">
        <v>50</v>
      </c>
      <c r="E350" s="25"/>
      <c r="F350" s="25"/>
      <c r="G350" s="25"/>
      <c r="H350" s="25"/>
      <c r="I350" s="25">
        <v>1</v>
      </c>
      <c r="J350" s="25">
        <v>1</v>
      </c>
    </row>
    <row r="351" spans="2:10" x14ac:dyDescent="0.2">
      <c r="B351" t="s">
        <v>57</v>
      </c>
      <c r="C351" t="s">
        <v>437</v>
      </c>
      <c r="D351" t="s">
        <v>402</v>
      </c>
      <c r="E351" s="25"/>
      <c r="F351" s="25"/>
      <c r="G351" s="25"/>
      <c r="H351" s="25"/>
      <c r="I351" s="25">
        <v>1</v>
      </c>
      <c r="J351" s="25">
        <v>1</v>
      </c>
    </row>
    <row r="352" spans="2:10" x14ac:dyDescent="0.2">
      <c r="B352" t="s">
        <v>57</v>
      </c>
      <c r="C352" t="s">
        <v>1981</v>
      </c>
      <c r="D352" t="s">
        <v>50</v>
      </c>
      <c r="E352" s="25"/>
      <c r="F352" s="25"/>
      <c r="G352" s="25"/>
      <c r="H352" s="25"/>
      <c r="I352" s="25">
        <v>1</v>
      </c>
      <c r="J352" s="25">
        <v>1</v>
      </c>
    </row>
    <row r="353" spans="2:10" x14ac:dyDescent="0.2">
      <c r="B353" t="s">
        <v>57</v>
      </c>
      <c r="C353" t="s">
        <v>969</v>
      </c>
      <c r="D353" t="s">
        <v>50</v>
      </c>
      <c r="E353" s="25"/>
      <c r="F353" s="25"/>
      <c r="G353" s="25"/>
      <c r="H353" s="25"/>
      <c r="I353" s="25">
        <v>1</v>
      </c>
      <c r="J353" s="25">
        <v>1</v>
      </c>
    </row>
    <row r="354" spans="2:10" x14ac:dyDescent="0.2">
      <c r="B354" t="s">
        <v>57</v>
      </c>
      <c r="C354" t="s">
        <v>2579</v>
      </c>
      <c r="D354" t="s">
        <v>402</v>
      </c>
      <c r="E354" s="25"/>
      <c r="F354" s="25"/>
      <c r="G354" s="25"/>
      <c r="H354" s="25"/>
      <c r="I354" s="25">
        <v>1</v>
      </c>
      <c r="J354" s="25">
        <v>1</v>
      </c>
    </row>
    <row r="355" spans="2:10" x14ac:dyDescent="0.2">
      <c r="B355" t="s">
        <v>44</v>
      </c>
      <c r="C355" t="s">
        <v>1951</v>
      </c>
      <c r="D355" t="s">
        <v>50</v>
      </c>
      <c r="E355" s="25"/>
      <c r="F355" s="25"/>
      <c r="G355" s="25"/>
      <c r="H355" s="25"/>
      <c r="I355" s="25">
        <v>1</v>
      </c>
      <c r="J355" s="25">
        <v>1</v>
      </c>
    </row>
    <row r="356" spans="2:10" x14ac:dyDescent="0.2">
      <c r="B356" t="s">
        <v>44</v>
      </c>
      <c r="C356" t="s">
        <v>2608</v>
      </c>
      <c r="D356" t="s">
        <v>71</v>
      </c>
      <c r="E356" s="25"/>
      <c r="F356" s="25"/>
      <c r="G356" s="25"/>
      <c r="H356" s="25"/>
      <c r="I356" s="25">
        <v>1</v>
      </c>
      <c r="J356" s="25">
        <v>1</v>
      </c>
    </row>
    <row r="357" spans="2:10" x14ac:dyDescent="0.2">
      <c r="B357" t="s">
        <v>44</v>
      </c>
      <c r="C357" t="s">
        <v>1862</v>
      </c>
      <c r="D357" t="s">
        <v>412</v>
      </c>
      <c r="E357" s="25"/>
      <c r="F357" s="25"/>
      <c r="G357" s="25"/>
      <c r="H357" s="25"/>
      <c r="I357" s="25">
        <v>1</v>
      </c>
      <c r="J357" s="25">
        <v>1</v>
      </c>
    </row>
    <row r="358" spans="2:10" x14ac:dyDescent="0.2">
      <c r="B358" t="s">
        <v>44</v>
      </c>
      <c r="C358" t="s">
        <v>820</v>
      </c>
      <c r="D358" t="s">
        <v>50</v>
      </c>
      <c r="E358" s="25"/>
      <c r="F358" s="25"/>
      <c r="G358" s="25"/>
      <c r="H358" s="25"/>
      <c r="I358" s="25">
        <v>1</v>
      </c>
      <c r="J358" s="25">
        <v>1</v>
      </c>
    </row>
    <row r="359" spans="2:10" x14ac:dyDescent="0.2">
      <c r="B359" t="s">
        <v>44</v>
      </c>
      <c r="C359" t="s">
        <v>664</v>
      </c>
      <c r="D359" t="s">
        <v>71</v>
      </c>
      <c r="E359" s="25"/>
      <c r="F359" s="25"/>
      <c r="G359" s="25"/>
      <c r="H359" s="25"/>
      <c r="I359" s="25">
        <v>1</v>
      </c>
      <c r="J359" s="25">
        <v>1</v>
      </c>
    </row>
    <row r="360" spans="2:10" x14ac:dyDescent="0.2">
      <c r="B360" t="s">
        <v>44</v>
      </c>
      <c r="C360" t="s">
        <v>1524</v>
      </c>
      <c r="D360" t="s">
        <v>402</v>
      </c>
      <c r="E360" s="25"/>
      <c r="F360" s="25"/>
      <c r="G360" s="25"/>
      <c r="H360" s="25"/>
      <c r="I360" s="25">
        <v>1</v>
      </c>
      <c r="J360" s="25">
        <v>1</v>
      </c>
    </row>
    <row r="361" spans="2:10" x14ac:dyDescent="0.2">
      <c r="B361" t="s">
        <v>44</v>
      </c>
      <c r="C361" t="s">
        <v>787</v>
      </c>
      <c r="D361" t="s">
        <v>402</v>
      </c>
      <c r="E361" s="25"/>
      <c r="F361" s="25"/>
      <c r="G361" s="25"/>
      <c r="H361" s="25"/>
      <c r="I361" s="25">
        <v>1</v>
      </c>
      <c r="J361" s="25">
        <v>1</v>
      </c>
    </row>
    <row r="362" spans="2:10" x14ac:dyDescent="0.2">
      <c r="B362" t="s">
        <v>44</v>
      </c>
      <c r="C362" t="s">
        <v>544</v>
      </c>
      <c r="D362" t="s">
        <v>50</v>
      </c>
      <c r="E362" s="25"/>
      <c r="F362" s="25"/>
      <c r="G362" s="25"/>
      <c r="H362" s="25"/>
      <c r="I362" s="25">
        <v>1</v>
      </c>
      <c r="J362" s="25">
        <v>1</v>
      </c>
    </row>
    <row r="363" spans="2:10" x14ac:dyDescent="0.2">
      <c r="B363" t="s">
        <v>44</v>
      </c>
      <c r="C363" t="s">
        <v>1048</v>
      </c>
      <c r="D363" t="s">
        <v>454</v>
      </c>
      <c r="E363" s="25"/>
      <c r="F363" s="25"/>
      <c r="G363" s="25"/>
      <c r="H363" s="25"/>
      <c r="I363" s="25">
        <v>1</v>
      </c>
      <c r="J363" s="25">
        <v>1</v>
      </c>
    </row>
    <row r="364" spans="2:10" x14ac:dyDescent="0.2">
      <c r="B364" t="s">
        <v>44</v>
      </c>
      <c r="C364" t="s">
        <v>608</v>
      </c>
      <c r="D364" t="s">
        <v>71</v>
      </c>
      <c r="E364" s="25"/>
      <c r="F364" s="25"/>
      <c r="G364" s="25"/>
      <c r="H364" s="25"/>
      <c r="I364" s="25">
        <v>1</v>
      </c>
      <c r="J364" s="25">
        <v>1</v>
      </c>
    </row>
    <row r="365" spans="2:10" x14ac:dyDescent="0.2">
      <c r="B365" t="s">
        <v>44</v>
      </c>
      <c r="C365" t="s">
        <v>3129</v>
      </c>
      <c r="D365" t="s">
        <v>71</v>
      </c>
      <c r="E365" s="25"/>
      <c r="F365" s="25"/>
      <c r="G365" s="25"/>
      <c r="H365" s="25"/>
      <c r="I365" s="25">
        <v>1</v>
      </c>
      <c r="J365" s="25">
        <v>1</v>
      </c>
    </row>
    <row r="366" spans="2:10" x14ac:dyDescent="0.2">
      <c r="B366" t="s">
        <v>44</v>
      </c>
      <c r="C366" t="s">
        <v>3327</v>
      </c>
      <c r="D366" t="s">
        <v>398</v>
      </c>
      <c r="E366" s="25"/>
      <c r="F366" s="25"/>
      <c r="G366" s="25"/>
      <c r="H366" s="25"/>
      <c r="I366" s="25">
        <v>1</v>
      </c>
      <c r="J366" s="25">
        <v>1</v>
      </c>
    </row>
    <row r="367" spans="2:10" x14ac:dyDescent="0.2">
      <c r="B367" t="s">
        <v>44</v>
      </c>
      <c r="C367" t="s">
        <v>1447</v>
      </c>
      <c r="D367" t="s">
        <v>405</v>
      </c>
      <c r="E367" s="25"/>
      <c r="F367" s="25"/>
      <c r="G367" s="25"/>
      <c r="H367" s="25"/>
      <c r="I367" s="25">
        <v>1</v>
      </c>
      <c r="J367" s="25">
        <v>1</v>
      </c>
    </row>
    <row r="368" spans="2:10" x14ac:dyDescent="0.2">
      <c r="B368" t="s">
        <v>44</v>
      </c>
      <c r="C368" t="s">
        <v>1092</v>
      </c>
      <c r="D368" t="s">
        <v>397</v>
      </c>
      <c r="E368" s="25"/>
      <c r="F368" s="25"/>
      <c r="G368" s="25"/>
      <c r="H368" s="25"/>
      <c r="I368" s="25">
        <v>1</v>
      </c>
      <c r="J368" s="25">
        <v>1</v>
      </c>
    </row>
    <row r="369" spans="2:10" x14ac:dyDescent="0.2">
      <c r="B369" t="s">
        <v>44</v>
      </c>
      <c r="C369" t="s">
        <v>1817</v>
      </c>
      <c r="D369" t="s">
        <v>402</v>
      </c>
      <c r="E369" s="25"/>
      <c r="F369" s="25"/>
      <c r="G369" s="25"/>
      <c r="H369" s="25"/>
      <c r="I369" s="25">
        <v>1</v>
      </c>
      <c r="J369" s="25">
        <v>1</v>
      </c>
    </row>
    <row r="370" spans="2:10" x14ac:dyDescent="0.2">
      <c r="B370" t="s">
        <v>44</v>
      </c>
      <c r="C370" t="s">
        <v>1025</v>
      </c>
      <c r="D370" t="s">
        <v>402</v>
      </c>
      <c r="E370" s="25"/>
      <c r="F370" s="25"/>
      <c r="G370" s="25"/>
      <c r="H370" s="25"/>
      <c r="I370" s="25">
        <v>1</v>
      </c>
      <c r="J370" s="25">
        <v>1</v>
      </c>
    </row>
    <row r="371" spans="2:10" x14ac:dyDescent="0.2">
      <c r="B371" t="s">
        <v>44</v>
      </c>
      <c r="C371" t="s">
        <v>1355</v>
      </c>
      <c r="D371" t="s">
        <v>71</v>
      </c>
      <c r="E371" s="25"/>
      <c r="F371" s="25"/>
      <c r="G371" s="25"/>
      <c r="H371" s="25"/>
      <c r="I371" s="25">
        <v>1</v>
      </c>
      <c r="J371" s="25">
        <v>1</v>
      </c>
    </row>
    <row r="372" spans="2:10" x14ac:dyDescent="0.2">
      <c r="B372" t="s">
        <v>44</v>
      </c>
      <c r="C372" t="s">
        <v>1696</v>
      </c>
      <c r="D372" t="s">
        <v>399</v>
      </c>
      <c r="E372" s="25"/>
      <c r="F372" s="25"/>
      <c r="G372" s="25"/>
      <c r="H372" s="25"/>
      <c r="I372" s="25">
        <v>1</v>
      </c>
      <c r="J372" s="25">
        <v>1</v>
      </c>
    </row>
    <row r="373" spans="2:10" x14ac:dyDescent="0.2">
      <c r="B373" t="s">
        <v>44</v>
      </c>
      <c r="C373" t="s">
        <v>1297</v>
      </c>
      <c r="D373" t="s">
        <v>402</v>
      </c>
      <c r="E373" s="25"/>
      <c r="F373" s="25"/>
      <c r="G373" s="25"/>
      <c r="H373" s="25"/>
      <c r="I373" s="25">
        <v>1</v>
      </c>
      <c r="J373" s="25">
        <v>1</v>
      </c>
    </row>
    <row r="374" spans="2:10" x14ac:dyDescent="0.2">
      <c r="B374" t="s">
        <v>44</v>
      </c>
      <c r="C374" t="s">
        <v>1869</v>
      </c>
      <c r="D374" t="s">
        <v>50</v>
      </c>
      <c r="E374" s="25"/>
      <c r="F374" s="25"/>
      <c r="G374" s="25"/>
      <c r="H374" s="25"/>
      <c r="I374" s="25">
        <v>1</v>
      </c>
      <c r="J374" s="25">
        <v>1</v>
      </c>
    </row>
    <row r="375" spans="2:10" x14ac:dyDescent="0.2">
      <c r="B375" t="s">
        <v>44</v>
      </c>
      <c r="C375" t="s">
        <v>2088</v>
      </c>
      <c r="D375" t="s">
        <v>50</v>
      </c>
      <c r="E375" s="25"/>
      <c r="F375" s="25"/>
      <c r="G375" s="25"/>
      <c r="H375" s="25"/>
      <c r="I375" s="25">
        <v>1</v>
      </c>
      <c r="J375" s="25">
        <v>1</v>
      </c>
    </row>
    <row r="376" spans="2:10" x14ac:dyDescent="0.2">
      <c r="B376" t="s">
        <v>44</v>
      </c>
      <c r="C376" t="s">
        <v>1321</v>
      </c>
      <c r="D376" t="s">
        <v>397</v>
      </c>
      <c r="E376" s="25"/>
      <c r="F376" s="25"/>
      <c r="G376" s="25"/>
      <c r="H376" s="25"/>
      <c r="I376" s="25">
        <v>1</v>
      </c>
      <c r="J376" s="25">
        <v>1</v>
      </c>
    </row>
    <row r="377" spans="2:10" x14ac:dyDescent="0.2">
      <c r="B377" t="s">
        <v>44</v>
      </c>
      <c r="C377" t="s">
        <v>3323</v>
      </c>
      <c r="D377" t="s">
        <v>402</v>
      </c>
      <c r="E377" s="25"/>
      <c r="F377" s="25"/>
      <c r="G377" s="25"/>
      <c r="H377" s="25"/>
      <c r="I377" s="25">
        <v>1</v>
      </c>
      <c r="J377" s="25">
        <v>1</v>
      </c>
    </row>
    <row r="378" spans="2:10" x14ac:dyDescent="0.2">
      <c r="B378" t="s">
        <v>44</v>
      </c>
      <c r="C378" t="s">
        <v>1091</v>
      </c>
      <c r="D378" t="s">
        <v>399</v>
      </c>
      <c r="E378" s="25"/>
      <c r="F378" s="25"/>
      <c r="G378" s="25"/>
      <c r="H378" s="25"/>
      <c r="I378" s="25">
        <v>1</v>
      </c>
      <c r="J378" s="25">
        <v>1</v>
      </c>
    </row>
    <row r="379" spans="2:10" x14ac:dyDescent="0.2">
      <c r="B379" t="s">
        <v>44</v>
      </c>
      <c r="C379" t="s">
        <v>819</v>
      </c>
      <c r="D379" t="s">
        <v>402</v>
      </c>
      <c r="E379" s="25"/>
      <c r="F379" s="25"/>
      <c r="G379" s="25"/>
      <c r="H379" s="25"/>
      <c r="I379" s="25">
        <v>1</v>
      </c>
      <c r="J379" s="25">
        <v>1</v>
      </c>
    </row>
    <row r="380" spans="2:10" x14ac:dyDescent="0.2">
      <c r="B380" t="s">
        <v>44</v>
      </c>
      <c r="C380" t="s">
        <v>2300</v>
      </c>
      <c r="D380" t="s">
        <v>402</v>
      </c>
      <c r="E380" s="25"/>
      <c r="F380" s="25"/>
      <c r="G380" s="25"/>
      <c r="H380" s="25"/>
      <c r="I380" s="25">
        <v>1</v>
      </c>
      <c r="J380" s="25">
        <v>1</v>
      </c>
    </row>
    <row r="381" spans="2:10" x14ac:dyDescent="0.2">
      <c r="B381" t="s">
        <v>44</v>
      </c>
      <c r="C381" t="s">
        <v>686</v>
      </c>
      <c r="D381" t="s">
        <v>50</v>
      </c>
      <c r="E381" s="25"/>
      <c r="F381" s="25"/>
      <c r="G381" s="25"/>
      <c r="H381" s="25">
        <v>1</v>
      </c>
      <c r="I381" s="25"/>
      <c r="J381" s="25">
        <v>1</v>
      </c>
    </row>
    <row r="382" spans="2:10" x14ac:dyDescent="0.2">
      <c r="B382" t="s">
        <v>44</v>
      </c>
      <c r="C382" t="s">
        <v>1756</v>
      </c>
      <c r="D382" t="s">
        <v>405</v>
      </c>
      <c r="E382" s="25"/>
      <c r="F382" s="25"/>
      <c r="G382" s="25"/>
      <c r="H382" s="25"/>
      <c r="I382" s="25">
        <v>1</v>
      </c>
      <c r="J382" s="25">
        <v>1</v>
      </c>
    </row>
    <row r="383" spans="2:10" x14ac:dyDescent="0.2">
      <c r="B383" t="s">
        <v>44</v>
      </c>
      <c r="C383" t="s">
        <v>956</v>
      </c>
      <c r="D383" t="s">
        <v>405</v>
      </c>
      <c r="E383" s="25">
        <v>1</v>
      </c>
      <c r="F383" s="25"/>
      <c r="G383" s="25"/>
      <c r="H383" s="25"/>
      <c r="I383" s="25"/>
      <c r="J383" s="25">
        <v>1</v>
      </c>
    </row>
    <row r="384" spans="2:10" x14ac:dyDescent="0.2">
      <c r="B384" t="s">
        <v>44</v>
      </c>
      <c r="C384" t="s">
        <v>542</v>
      </c>
      <c r="D384" t="s">
        <v>50</v>
      </c>
      <c r="E384" s="25"/>
      <c r="F384" s="25"/>
      <c r="G384" s="25"/>
      <c r="H384" s="25"/>
      <c r="I384" s="25">
        <v>1</v>
      </c>
      <c r="J384" s="25">
        <v>1</v>
      </c>
    </row>
    <row r="385" spans="2:10" x14ac:dyDescent="0.2">
      <c r="B385" t="s">
        <v>44</v>
      </c>
      <c r="C385" t="s">
        <v>1777</v>
      </c>
      <c r="D385" t="s">
        <v>402</v>
      </c>
      <c r="E385" s="25"/>
      <c r="F385" s="25"/>
      <c r="G385" s="25"/>
      <c r="H385" s="25"/>
      <c r="I385" s="25">
        <v>1</v>
      </c>
      <c r="J385" s="25">
        <v>1</v>
      </c>
    </row>
    <row r="386" spans="2:10" x14ac:dyDescent="0.2">
      <c r="B386" t="s">
        <v>44</v>
      </c>
      <c r="C386" t="s">
        <v>3108</v>
      </c>
      <c r="D386" t="s">
        <v>71</v>
      </c>
      <c r="E386" s="25"/>
      <c r="F386" s="25"/>
      <c r="G386" s="25"/>
      <c r="H386" s="25"/>
      <c r="I386" s="25">
        <v>1</v>
      </c>
      <c r="J386" s="25">
        <v>1</v>
      </c>
    </row>
    <row r="387" spans="2:10" x14ac:dyDescent="0.2">
      <c r="B387" t="s">
        <v>44</v>
      </c>
      <c r="C387" t="s">
        <v>430</v>
      </c>
      <c r="D387" t="s">
        <v>50</v>
      </c>
      <c r="E387" s="25"/>
      <c r="F387" s="25"/>
      <c r="G387" s="25"/>
      <c r="H387" s="25"/>
      <c r="I387" s="25">
        <v>1</v>
      </c>
      <c r="J387" s="25">
        <v>1</v>
      </c>
    </row>
    <row r="388" spans="2:10" x14ac:dyDescent="0.2">
      <c r="B388" t="s">
        <v>44</v>
      </c>
      <c r="C388" t="s">
        <v>373</v>
      </c>
      <c r="D388" t="s">
        <v>405</v>
      </c>
      <c r="E388" s="25"/>
      <c r="F388" s="25"/>
      <c r="G388" s="25"/>
      <c r="H388" s="25">
        <v>1</v>
      </c>
      <c r="I388" s="25"/>
      <c r="J388" s="25">
        <v>1</v>
      </c>
    </row>
    <row r="389" spans="2:10" x14ac:dyDescent="0.2">
      <c r="B389" t="s">
        <v>44</v>
      </c>
      <c r="C389" t="s">
        <v>2596</v>
      </c>
      <c r="D389" t="s">
        <v>50</v>
      </c>
      <c r="E389" s="25"/>
      <c r="F389" s="25"/>
      <c r="G389" s="25"/>
      <c r="H389" s="25"/>
      <c r="I389" s="25">
        <v>1</v>
      </c>
      <c r="J389" s="25">
        <v>1</v>
      </c>
    </row>
    <row r="390" spans="2:10" x14ac:dyDescent="0.2">
      <c r="B390" t="s">
        <v>44</v>
      </c>
      <c r="C390" t="s">
        <v>3332</v>
      </c>
      <c r="D390" t="s">
        <v>408</v>
      </c>
      <c r="E390" s="25"/>
      <c r="F390" s="25"/>
      <c r="G390" s="25"/>
      <c r="H390" s="25"/>
      <c r="I390" s="25">
        <v>1</v>
      </c>
      <c r="J390" s="25">
        <v>1</v>
      </c>
    </row>
    <row r="391" spans="2:10" x14ac:dyDescent="0.2">
      <c r="B391" t="s">
        <v>44</v>
      </c>
      <c r="C391" t="s">
        <v>1994</v>
      </c>
      <c r="D391" t="s">
        <v>50</v>
      </c>
      <c r="E391" s="25"/>
      <c r="F391" s="25"/>
      <c r="G391" s="25"/>
      <c r="H391" s="25"/>
      <c r="I391" s="25">
        <v>1</v>
      </c>
      <c r="J391" s="25">
        <v>1</v>
      </c>
    </row>
    <row r="392" spans="2:10" x14ac:dyDescent="0.2">
      <c r="B392" t="s">
        <v>44</v>
      </c>
      <c r="C392" t="s">
        <v>3029</v>
      </c>
      <c r="D392" t="s">
        <v>397</v>
      </c>
      <c r="E392" s="25"/>
      <c r="F392" s="25"/>
      <c r="G392" s="25"/>
      <c r="H392" s="25"/>
      <c r="I392" s="25">
        <v>1</v>
      </c>
      <c r="J392" s="25">
        <v>1</v>
      </c>
    </row>
    <row r="393" spans="2:10" x14ac:dyDescent="0.2">
      <c r="B393" t="s">
        <v>44</v>
      </c>
      <c r="C393" t="s">
        <v>1519</v>
      </c>
      <c r="D393" t="s">
        <v>402</v>
      </c>
      <c r="E393" s="25"/>
      <c r="F393" s="25"/>
      <c r="G393" s="25"/>
      <c r="H393" s="25"/>
      <c r="I393" s="25">
        <v>1</v>
      </c>
      <c r="J393" s="25">
        <v>1</v>
      </c>
    </row>
    <row r="394" spans="2:10" x14ac:dyDescent="0.2">
      <c r="B394" t="s">
        <v>44</v>
      </c>
      <c r="C394" t="s">
        <v>367</v>
      </c>
      <c r="D394" t="s">
        <v>397</v>
      </c>
      <c r="E394" s="25"/>
      <c r="F394" s="25"/>
      <c r="G394" s="25"/>
      <c r="H394" s="25"/>
      <c r="I394" s="25">
        <v>1</v>
      </c>
      <c r="J394" s="25">
        <v>1</v>
      </c>
    </row>
    <row r="395" spans="2:10" x14ac:dyDescent="0.2">
      <c r="B395" t="s">
        <v>44</v>
      </c>
      <c r="C395" t="s">
        <v>1043</v>
      </c>
      <c r="D395" t="s">
        <v>71</v>
      </c>
      <c r="E395" s="25"/>
      <c r="F395" s="25"/>
      <c r="G395" s="25"/>
      <c r="H395" s="25"/>
      <c r="I395" s="25">
        <v>1</v>
      </c>
      <c r="J395" s="25">
        <v>1</v>
      </c>
    </row>
    <row r="396" spans="2:10" x14ac:dyDescent="0.2">
      <c r="B396" t="s">
        <v>44</v>
      </c>
      <c r="C396" t="s">
        <v>2735</v>
      </c>
      <c r="D396" t="s">
        <v>50</v>
      </c>
      <c r="E396" s="25"/>
      <c r="F396" s="25"/>
      <c r="G396" s="25"/>
      <c r="H396" s="25"/>
      <c r="I396" s="25">
        <v>1</v>
      </c>
      <c r="J396" s="25">
        <v>1</v>
      </c>
    </row>
    <row r="397" spans="2:10" x14ac:dyDescent="0.2">
      <c r="B397" t="s">
        <v>44</v>
      </c>
      <c r="C397" t="s">
        <v>2392</v>
      </c>
      <c r="D397" t="s">
        <v>50</v>
      </c>
      <c r="E397" s="25"/>
      <c r="F397" s="25"/>
      <c r="G397" s="25"/>
      <c r="H397" s="25"/>
      <c r="I397" s="25">
        <v>1</v>
      </c>
      <c r="J397" s="25">
        <v>1</v>
      </c>
    </row>
    <row r="398" spans="2:10" x14ac:dyDescent="0.2">
      <c r="B398" t="s">
        <v>44</v>
      </c>
      <c r="C398" t="s">
        <v>1956</v>
      </c>
      <c r="D398" t="s">
        <v>399</v>
      </c>
      <c r="E398" s="25"/>
      <c r="F398" s="25"/>
      <c r="G398" s="25"/>
      <c r="H398" s="25"/>
      <c r="I398" s="25">
        <v>1</v>
      </c>
      <c r="J398" s="25">
        <v>1</v>
      </c>
    </row>
    <row r="399" spans="2:10" x14ac:dyDescent="0.2">
      <c r="B399" t="s">
        <v>44</v>
      </c>
      <c r="C399" t="s">
        <v>1854</v>
      </c>
      <c r="D399" t="s">
        <v>71</v>
      </c>
      <c r="E399" s="25"/>
      <c r="F399" s="25"/>
      <c r="G399" s="25"/>
      <c r="H399" s="25"/>
      <c r="I399" s="25">
        <v>1</v>
      </c>
      <c r="J399" s="25">
        <v>1</v>
      </c>
    </row>
    <row r="400" spans="2:10" x14ac:dyDescent="0.2">
      <c r="B400" t="s">
        <v>44</v>
      </c>
      <c r="C400" t="s">
        <v>880</v>
      </c>
      <c r="D400" t="s">
        <v>71</v>
      </c>
      <c r="E400" s="25"/>
      <c r="F400" s="25"/>
      <c r="G400" s="25"/>
      <c r="H400" s="25"/>
      <c r="I400" s="25">
        <v>1</v>
      </c>
      <c r="J400" s="25">
        <v>1</v>
      </c>
    </row>
    <row r="401" spans="2:10" x14ac:dyDescent="0.2">
      <c r="B401" t="s">
        <v>44</v>
      </c>
      <c r="C401" t="s">
        <v>786</v>
      </c>
      <c r="D401" t="s">
        <v>50</v>
      </c>
      <c r="E401" s="25"/>
      <c r="F401" s="25"/>
      <c r="G401" s="25"/>
      <c r="H401" s="25"/>
      <c r="I401" s="25">
        <v>1</v>
      </c>
      <c r="J401" s="25">
        <v>1</v>
      </c>
    </row>
    <row r="402" spans="2:10" x14ac:dyDescent="0.2">
      <c r="B402" t="s">
        <v>44</v>
      </c>
      <c r="C402" t="s">
        <v>543</v>
      </c>
      <c r="D402" t="s">
        <v>405</v>
      </c>
      <c r="E402" s="25"/>
      <c r="F402" s="25"/>
      <c r="G402" s="25"/>
      <c r="H402" s="25">
        <v>1</v>
      </c>
      <c r="I402" s="25"/>
      <c r="J402" s="25">
        <v>1</v>
      </c>
    </row>
    <row r="403" spans="2:10" x14ac:dyDescent="0.2">
      <c r="B403" t="s">
        <v>44</v>
      </c>
      <c r="C403" t="s">
        <v>2511</v>
      </c>
      <c r="D403" t="s">
        <v>71</v>
      </c>
      <c r="E403" s="25"/>
      <c r="F403" s="25"/>
      <c r="G403" s="25"/>
      <c r="H403" s="25"/>
      <c r="I403" s="25">
        <v>1</v>
      </c>
      <c r="J403" s="25">
        <v>1</v>
      </c>
    </row>
    <row r="404" spans="2:10" x14ac:dyDescent="0.2">
      <c r="B404" t="s">
        <v>44</v>
      </c>
      <c r="C404" t="s">
        <v>2747</v>
      </c>
      <c r="D404" t="s">
        <v>71</v>
      </c>
      <c r="E404" s="25"/>
      <c r="F404" s="25"/>
      <c r="G404" s="25"/>
      <c r="H404" s="25"/>
      <c r="I404" s="25">
        <v>1</v>
      </c>
      <c r="J404" s="25">
        <v>1</v>
      </c>
    </row>
    <row r="405" spans="2:10" x14ac:dyDescent="0.2">
      <c r="B405" t="s">
        <v>44</v>
      </c>
      <c r="C405" t="s">
        <v>2791</v>
      </c>
      <c r="D405" t="s">
        <v>71</v>
      </c>
      <c r="E405" s="25"/>
      <c r="F405" s="25"/>
      <c r="G405" s="25"/>
      <c r="H405" s="25"/>
      <c r="I405" s="25">
        <v>1</v>
      </c>
      <c r="J405" s="25">
        <v>1</v>
      </c>
    </row>
    <row r="406" spans="2:10" x14ac:dyDescent="0.2">
      <c r="B406" t="s">
        <v>44</v>
      </c>
      <c r="C406" t="s">
        <v>1034</v>
      </c>
      <c r="D406" t="s">
        <v>402</v>
      </c>
      <c r="E406" s="25"/>
      <c r="F406" s="25"/>
      <c r="G406" s="25"/>
      <c r="H406" s="25"/>
      <c r="I406" s="25">
        <v>1</v>
      </c>
      <c r="J406" s="25">
        <v>1</v>
      </c>
    </row>
    <row r="407" spans="2:10" x14ac:dyDescent="0.2">
      <c r="B407" t="s">
        <v>44</v>
      </c>
      <c r="C407" t="s">
        <v>854</v>
      </c>
      <c r="D407" t="s">
        <v>402</v>
      </c>
      <c r="E407" s="25"/>
      <c r="F407" s="25"/>
      <c r="G407" s="25"/>
      <c r="H407" s="25"/>
      <c r="I407" s="25">
        <v>1</v>
      </c>
      <c r="J407" s="25">
        <v>1</v>
      </c>
    </row>
    <row r="408" spans="2:10" x14ac:dyDescent="0.2">
      <c r="B408" t="s">
        <v>44</v>
      </c>
      <c r="C408" t="s">
        <v>2741</v>
      </c>
      <c r="D408" t="s">
        <v>398</v>
      </c>
      <c r="E408" s="25"/>
      <c r="F408" s="25"/>
      <c r="G408" s="25"/>
      <c r="H408" s="25"/>
      <c r="I408" s="25">
        <v>1</v>
      </c>
      <c r="J408" s="25">
        <v>1</v>
      </c>
    </row>
    <row r="409" spans="2:10" x14ac:dyDescent="0.2">
      <c r="B409" t="s">
        <v>44</v>
      </c>
      <c r="C409" t="s">
        <v>3117</v>
      </c>
      <c r="D409" t="s">
        <v>50</v>
      </c>
      <c r="E409" s="25"/>
      <c r="F409" s="25"/>
      <c r="G409" s="25"/>
      <c r="H409" s="25"/>
      <c r="I409" s="25">
        <v>1</v>
      </c>
      <c r="J409" s="25">
        <v>1</v>
      </c>
    </row>
    <row r="410" spans="2:10" x14ac:dyDescent="0.2">
      <c r="B410" t="s">
        <v>44</v>
      </c>
      <c r="C410" t="s">
        <v>978</v>
      </c>
      <c r="D410" t="s">
        <v>71</v>
      </c>
      <c r="E410" s="25"/>
      <c r="F410" s="25"/>
      <c r="G410" s="25"/>
      <c r="H410" s="25"/>
      <c r="I410" s="25">
        <v>1</v>
      </c>
      <c r="J410" s="25">
        <v>1</v>
      </c>
    </row>
    <row r="411" spans="2:10" x14ac:dyDescent="0.2">
      <c r="B411" t="s">
        <v>44</v>
      </c>
      <c r="C411" t="s">
        <v>1700</v>
      </c>
      <c r="D411" t="s">
        <v>50</v>
      </c>
      <c r="E411" s="25"/>
      <c r="F411" s="25"/>
      <c r="G411" s="25"/>
      <c r="H411" s="25"/>
      <c r="I411" s="25">
        <v>1</v>
      </c>
      <c r="J411" s="25">
        <v>1</v>
      </c>
    </row>
    <row r="412" spans="2:10" x14ac:dyDescent="0.2">
      <c r="B412" t="s">
        <v>44</v>
      </c>
      <c r="C412" t="s">
        <v>943</v>
      </c>
      <c r="D412" t="s">
        <v>405</v>
      </c>
      <c r="E412" s="25"/>
      <c r="F412" s="25"/>
      <c r="G412" s="25"/>
      <c r="H412" s="25"/>
      <c r="I412" s="25">
        <v>1</v>
      </c>
      <c r="J412" s="25">
        <v>1</v>
      </c>
    </row>
    <row r="413" spans="2:10" x14ac:dyDescent="0.2">
      <c r="B413" t="s">
        <v>97</v>
      </c>
      <c r="C413" t="s">
        <v>2905</v>
      </c>
      <c r="D413" t="s">
        <v>71</v>
      </c>
      <c r="E413" s="25"/>
      <c r="F413" s="25"/>
      <c r="G413" s="25"/>
      <c r="H413" s="25"/>
      <c r="I413" s="25">
        <v>1</v>
      </c>
      <c r="J413" s="25">
        <v>1</v>
      </c>
    </row>
    <row r="414" spans="2:10" x14ac:dyDescent="0.2">
      <c r="B414" t="s">
        <v>97</v>
      </c>
      <c r="C414" t="s">
        <v>3039</v>
      </c>
      <c r="D414" t="s">
        <v>402</v>
      </c>
      <c r="E414" s="25"/>
      <c r="F414" s="25"/>
      <c r="G414" s="25"/>
      <c r="H414" s="25"/>
      <c r="I414" s="25">
        <v>1</v>
      </c>
      <c r="J414" s="25">
        <v>1</v>
      </c>
    </row>
    <row r="415" spans="2:10" x14ac:dyDescent="0.2">
      <c r="B415" t="s">
        <v>97</v>
      </c>
      <c r="C415" t="s">
        <v>3024</v>
      </c>
      <c r="D415" t="s">
        <v>71</v>
      </c>
      <c r="E415" s="25"/>
      <c r="F415" s="25"/>
      <c r="G415" s="25"/>
      <c r="H415" s="25"/>
      <c r="I415" s="25">
        <v>1</v>
      </c>
      <c r="J415" s="25">
        <v>1</v>
      </c>
    </row>
    <row r="416" spans="2:10" x14ac:dyDescent="0.2">
      <c r="B416" t="s">
        <v>97</v>
      </c>
      <c r="C416" t="s">
        <v>1083</v>
      </c>
      <c r="D416" t="s">
        <v>402</v>
      </c>
      <c r="E416" s="25"/>
      <c r="F416" s="25"/>
      <c r="G416" s="25"/>
      <c r="H416" s="25"/>
      <c r="I416" s="25">
        <v>1</v>
      </c>
      <c r="J416" s="25">
        <v>1</v>
      </c>
    </row>
    <row r="417" spans="2:10" x14ac:dyDescent="0.2">
      <c r="B417" t="s">
        <v>97</v>
      </c>
      <c r="C417" t="s">
        <v>773</v>
      </c>
      <c r="D417" t="s">
        <v>50</v>
      </c>
      <c r="E417" s="25"/>
      <c r="F417" s="25"/>
      <c r="G417" s="25"/>
      <c r="H417" s="25"/>
      <c r="I417" s="25">
        <v>1</v>
      </c>
      <c r="J417" s="25">
        <v>1</v>
      </c>
    </row>
    <row r="418" spans="2:10" x14ac:dyDescent="0.2">
      <c r="B418" t="s">
        <v>97</v>
      </c>
      <c r="C418" t="s">
        <v>2656</v>
      </c>
      <c r="D418" t="s">
        <v>398</v>
      </c>
      <c r="E418" s="25"/>
      <c r="F418" s="25"/>
      <c r="G418" s="25"/>
      <c r="H418" s="25"/>
      <c r="I418" s="25">
        <v>1</v>
      </c>
      <c r="J418" s="25">
        <v>1</v>
      </c>
    </row>
    <row r="419" spans="2:10" x14ac:dyDescent="0.2">
      <c r="B419" t="s">
        <v>97</v>
      </c>
      <c r="C419" t="s">
        <v>1915</v>
      </c>
      <c r="D419" t="s">
        <v>397</v>
      </c>
      <c r="E419" s="25"/>
      <c r="F419" s="25"/>
      <c r="G419" s="25"/>
      <c r="H419" s="25"/>
      <c r="I419" s="25">
        <v>1</v>
      </c>
      <c r="J419" s="25">
        <v>1</v>
      </c>
    </row>
    <row r="420" spans="2:10" x14ac:dyDescent="0.2">
      <c r="B420" t="s">
        <v>97</v>
      </c>
      <c r="C420" t="s">
        <v>2897</v>
      </c>
      <c r="D420" t="s">
        <v>71</v>
      </c>
      <c r="E420" s="25"/>
      <c r="F420" s="25"/>
      <c r="G420" s="25"/>
      <c r="H420" s="25"/>
      <c r="I420" s="25">
        <v>1</v>
      </c>
      <c r="J420" s="25">
        <v>1</v>
      </c>
    </row>
    <row r="421" spans="2:10" x14ac:dyDescent="0.2">
      <c r="B421" t="s">
        <v>97</v>
      </c>
      <c r="C421" t="s">
        <v>1887</v>
      </c>
      <c r="D421" t="s">
        <v>397</v>
      </c>
      <c r="E421" s="25"/>
      <c r="F421" s="25"/>
      <c r="G421" s="25"/>
      <c r="H421" s="25"/>
      <c r="I421" s="25">
        <v>1</v>
      </c>
      <c r="J421" s="25">
        <v>1</v>
      </c>
    </row>
    <row r="422" spans="2:10" x14ac:dyDescent="0.2">
      <c r="B422" t="s">
        <v>97</v>
      </c>
      <c r="C422" t="s">
        <v>1239</v>
      </c>
      <c r="D422" t="s">
        <v>50</v>
      </c>
      <c r="E422" s="25"/>
      <c r="F422" s="25"/>
      <c r="G422" s="25"/>
      <c r="H422" s="25"/>
      <c r="I422" s="25">
        <v>1</v>
      </c>
      <c r="J422" s="25">
        <v>1</v>
      </c>
    </row>
    <row r="423" spans="2:10" x14ac:dyDescent="0.2">
      <c r="B423" t="s">
        <v>97</v>
      </c>
      <c r="C423" t="s">
        <v>858</v>
      </c>
      <c r="D423" t="s">
        <v>50</v>
      </c>
      <c r="E423" s="25"/>
      <c r="F423" s="25"/>
      <c r="G423" s="25"/>
      <c r="H423" s="25"/>
      <c r="I423" s="25">
        <v>1</v>
      </c>
      <c r="J423" s="25">
        <v>1</v>
      </c>
    </row>
    <row r="424" spans="2:10" x14ac:dyDescent="0.2">
      <c r="B424" t="s">
        <v>97</v>
      </c>
      <c r="C424" t="s">
        <v>1269</v>
      </c>
      <c r="D424" t="s">
        <v>50</v>
      </c>
      <c r="E424" s="25"/>
      <c r="F424" s="25"/>
      <c r="G424" s="25"/>
      <c r="H424" s="25"/>
      <c r="I424" s="25">
        <v>1</v>
      </c>
      <c r="J424" s="25">
        <v>1</v>
      </c>
    </row>
    <row r="425" spans="2:10" x14ac:dyDescent="0.2">
      <c r="B425" t="s">
        <v>97</v>
      </c>
      <c r="C425" t="s">
        <v>3228</v>
      </c>
      <c r="D425" t="s">
        <v>50</v>
      </c>
      <c r="E425" s="25"/>
      <c r="F425" s="25"/>
      <c r="G425" s="25"/>
      <c r="H425" s="25"/>
      <c r="I425" s="25">
        <v>1</v>
      </c>
      <c r="J425" s="25">
        <v>1</v>
      </c>
    </row>
    <row r="426" spans="2:10" x14ac:dyDescent="0.2">
      <c r="B426" t="s">
        <v>97</v>
      </c>
      <c r="C426" t="s">
        <v>1039</v>
      </c>
      <c r="D426" t="s">
        <v>394</v>
      </c>
      <c r="E426" s="25"/>
      <c r="F426" s="25"/>
      <c r="G426" s="25"/>
      <c r="H426" s="25"/>
      <c r="I426" s="25">
        <v>1</v>
      </c>
      <c r="J426" s="25">
        <v>1</v>
      </c>
    </row>
    <row r="427" spans="2:10" x14ac:dyDescent="0.2">
      <c r="B427" t="s">
        <v>97</v>
      </c>
      <c r="C427" t="s">
        <v>1115</v>
      </c>
      <c r="D427" t="s">
        <v>50</v>
      </c>
      <c r="E427" s="25"/>
      <c r="F427" s="25"/>
      <c r="G427" s="25"/>
      <c r="H427" s="25"/>
      <c r="I427" s="25">
        <v>1</v>
      </c>
      <c r="J427" s="25">
        <v>1</v>
      </c>
    </row>
    <row r="428" spans="2:10" x14ac:dyDescent="0.2">
      <c r="B428" t="s">
        <v>97</v>
      </c>
      <c r="C428" t="s">
        <v>2688</v>
      </c>
      <c r="D428" t="s">
        <v>402</v>
      </c>
      <c r="E428" s="25"/>
      <c r="F428" s="25"/>
      <c r="G428" s="25"/>
      <c r="H428" s="25"/>
      <c r="I428" s="25">
        <v>1</v>
      </c>
      <c r="J428" s="25">
        <v>1</v>
      </c>
    </row>
    <row r="429" spans="2:10" x14ac:dyDescent="0.2">
      <c r="B429" t="s">
        <v>97</v>
      </c>
      <c r="C429" t="s">
        <v>2260</v>
      </c>
      <c r="D429" t="s">
        <v>50</v>
      </c>
      <c r="E429" s="25"/>
      <c r="F429" s="25"/>
      <c r="G429" s="25"/>
      <c r="H429" s="25"/>
      <c r="I429" s="25">
        <v>1</v>
      </c>
      <c r="J429" s="25">
        <v>1</v>
      </c>
    </row>
    <row r="430" spans="2:10" x14ac:dyDescent="0.2">
      <c r="B430" t="s">
        <v>97</v>
      </c>
      <c r="C430" t="s">
        <v>1121</v>
      </c>
      <c r="D430" t="s">
        <v>71</v>
      </c>
      <c r="E430" s="25"/>
      <c r="F430" s="25"/>
      <c r="G430" s="25"/>
      <c r="H430" s="25"/>
      <c r="I430" s="25">
        <v>1</v>
      </c>
      <c r="J430" s="25">
        <v>1</v>
      </c>
    </row>
    <row r="431" spans="2:10" x14ac:dyDescent="0.2">
      <c r="B431" t="s">
        <v>97</v>
      </c>
      <c r="C431" t="s">
        <v>715</v>
      </c>
      <c r="D431" t="s">
        <v>402</v>
      </c>
      <c r="E431" s="25"/>
      <c r="F431" s="25"/>
      <c r="G431" s="25"/>
      <c r="H431" s="25"/>
      <c r="I431" s="25">
        <v>1</v>
      </c>
      <c r="J431" s="25">
        <v>1</v>
      </c>
    </row>
    <row r="432" spans="2:10" x14ac:dyDescent="0.2">
      <c r="B432" t="s">
        <v>97</v>
      </c>
      <c r="C432" t="s">
        <v>2386</v>
      </c>
      <c r="D432" t="s">
        <v>71</v>
      </c>
      <c r="E432" s="25"/>
      <c r="F432" s="25"/>
      <c r="G432" s="25"/>
      <c r="H432" s="25"/>
      <c r="I432" s="25">
        <v>1</v>
      </c>
      <c r="J432" s="25">
        <v>1</v>
      </c>
    </row>
    <row r="433" spans="2:10" x14ac:dyDescent="0.2">
      <c r="B433" t="s">
        <v>97</v>
      </c>
      <c r="C433" t="s">
        <v>1631</v>
      </c>
      <c r="D433" t="s">
        <v>71</v>
      </c>
      <c r="E433" s="25"/>
      <c r="F433" s="25"/>
      <c r="G433" s="25"/>
      <c r="H433" s="25"/>
      <c r="I433" s="25">
        <v>1</v>
      </c>
      <c r="J433" s="25">
        <v>1</v>
      </c>
    </row>
    <row r="434" spans="2:10" x14ac:dyDescent="0.2">
      <c r="B434" t="s">
        <v>97</v>
      </c>
      <c r="C434" t="s">
        <v>2522</v>
      </c>
      <c r="D434" t="s">
        <v>71</v>
      </c>
      <c r="E434" s="25"/>
      <c r="F434" s="25"/>
      <c r="G434" s="25"/>
      <c r="H434" s="25"/>
      <c r="I434" s="25">
        <v>1</v>
      </c>
      <c r="J434" s="25">
        <v>1</v>
      </c>
    </row>
    <row r="435" spans="2:10" x14ac:dyDescent="0.2">
      <c r="B435" t="s">
        <v>97</v>
      </c>
      <c r="C435" t="s">
        <v>963</v>
      </c>
      <c r="D435" t="s">
        <v>50</v>
      </c>
      <c r="E435" s="25"/>
      <c r="F435" s="25"/>
      <c r="G435" s="25"/>
      <c r="H435" s="25"/>
      <c r="I435" s="25">
        <v>1</v>
      </c>
      <c r="J435" s="25">
        <v>1</v>
      </c>
    </row>
    <row r="436" spans="2:10" x14ac:dyDescent="0.2">
      <c r="B436" t="s">
        <v>97</v>
      </c>
      <c r="C436" t="s">
        <v>1686</v>
      </c>
      <c r="D436" t="s">
        <v>397</v>
      </c>
      <c r="E436" s="25"/>
      <c r="F436" s="25"/>
      <c r="G436" s="25"/>
      <c r="H436" s="25"/>
      <c r="I436" s="25">
        <v>1</v>
      </c>
      <c r="J436" s="25">
        <v>1</v>
      </c>
    </row>
    <row r="437" spans="2:10" x14ac:dyDescent="0.2">
      <c r="B437" t="s">
        <v>97</v>
      </c>
      <c r="C437" t="s">
        <v>2092</v>
      </c>
      <c r="D437" t="s">
        <v>405</v>
      </c>
      <c r="E437" s="25"/>
      <c r="F437" s="25"/>
      <c r="G437" s="25"/>
      <c r="H437" s="25"/>
      <c r="I437" s="25">
        <v>1</v>
      </c>
      <c r="J437" s="25">
        <v>1</v>
      </c>
    </row>
    <row r="438" spans="2:10" x14ac:dyDescent="0.2">
      <c r="B438" t="s">
        <v>97</v>
      </c>
      <c r="C438" t="s">
        <v>2183</v>
      </c>
      <c r="D438" t="s">
        <v>50</v>
      </c>
      <c r="E438" s="25"/>
      <c r="F438" s="25"/>
      <c r="G438" s="25"/>
      <c r="H438" s="25"/>
      <c r="I438" s="25">
        <v>1</v>
      </c>
      <c r="J438" s="25">
        <v>1</v>
      </c>
    </row>
    <row r="439" spans="2:10" x14ac:dyDescent="0.2">
      <c r="B439" t="s">
        <v>97</v>
      </c>
      <c r="C439" t="s">
        <v>3016</v>
      </c>
      <c r="D439" t="s">
        <v>50</v>
      </c>
      <c r="E439" s="25"/>
      <c r="F439" s="25"/>
      <c r="G439" s="25"/>
      <c r="H439" s="25"/>
      <c r="I439" s="25">
        <v>1</v>
      </c>
      <c r="J439" s="25">
        <v>1</v>
      </c>
    </row>
    <row r="440" spans="2:10" x14ac:dyDescent="0.2">
      <c r="B440" t="s">
        <v>97</v>
      </c>
      <c r="C440" t="s">
        <v>2931</v>
      </c>
      <c r="D440" t="s">
        <v>50</v>
      </c>
      <c r="E440" s="25"/>
      <c r="F440" s="25"/>
      <c r="G440" s="25"/>
      <c r="H440" s="25"/>
      <c r="I440" s="25">
        <v>1</v>
      </c>
      <c r="J440" s="25">
        <v>1</v>
      </c>
    </row>
    <row r="441" spans="2:10" x14ac:dyDescent="0.2">
      <c r="B441" t="s">
        <v>97</v>
      </c>
      <c r="C441" t="s">
        <v>535</v>
      </c>
      <c r="D441" t="s">
        <v>50</v>
      </c>
      <c r="E441" s="25"/>
      <c r="F441" s="25"/>
      <c r="G441" s="25"/>
      <c r="H441" s="25"/>
      <c r="I441" s="25">
        <v>1</v>
      </c>
      <c r="J441" s="25">
        <v>1</v>
      </c>
    </row>
    <row r="442" spans="2:10" x14ac:dyDescent="0.2">
      <c r="B442" t="s">
        <v>97</v>
      </c>
      <c r="C442" t="s">
        <v>2625</v>
      </c>
      <c r="D442" t="s">
        <v>402</v>
      </c>
      <c r="E442" s="25"/>
      <c r="F442" s="25"/>
      <c r="G442" s="25"/>
      <c r="H442" s="25"/>
      <c r="I442" s="25">
        <v>1</v>
      </c>
      <c r="J442" s="25">
        <v>1</v>
      </c>
    </row>
    <row r="443" spans="2:10" x14ac:dyDescent="0.2">
      <c r="B443" t="s">
        <v>97</v>
      </c>
      <c r="C443" t="s">
        <v>840</v>
      </c>
      <c r="D443" t="s">
        <v>398</v>
      </c>
      <c r="E443" s="25"/>
      <c r="F443" s="25"/>
      <c r="G443" s="25"/>
      <c r="H443" s="25"/>
      <c r="I443" s="25">
        <v>1</v>
      </c>
      <c r="J443" s="25">
        <v>1</v>
      </c>
    </row>
    <row r="444" spans="2:10" x14ac:dyDescent="0.2">
      <c r="B444" t="s">
        <v>97</v>
      </c>
      <c r="C444" t="s">
        <v>2207</v>
      </c>
      <c r="D444" t="s">
        <v>50</v>
      </c>
      <c r="E444" s="25"/>
      <c r="F444" s="25"/>
      <c r="G444" s="25"/>
      <c r="H444" s="25"/>
      <c r="I444" s="25">
        <v>1</v>
      </c>
      <c r="J444" s="25">
        <v>1</v>
      </c>
    </row>
    <row r="445" spans="2:10" x14ac:dyDescent="0.2">
      <c r="B445" t="s">
        <v>97</v>
      </c>
      <c r="C445" t="s">
        <v>1255</v>
      </c>
      <c r="D445" t="s">
        <v>399</v>
      </c>
      <c r="E445" s="25"/>
      <c r="F445" s="25"/>
      <c r="G445" s="25"/>
      <c r="H445" s="25"/>
      <c r="I445" s="25">
        <v>1</v>
      </c>
      <c r="J445" s="25">
        <v>1</v>
      </c>
    </row>
    <row r="446" spans="2:10" x14ac:dyDescent="0.2">
      <c r="B446" t="s">
        <v>97</v>
      </c>
      <c r="C446" t="s">
        <v>3259</v>
      </c>
      <c r="D446" t="s">
        <v>50</v>
      </c>
      <c r="E446" s="25"/>
      <c r="F446" s="25"/>
      <c r="G446" s="25"/>
      <c r="H446" s="25"/>
      <c r="I446" s="25">
        <v>1</v>
      </c>
      <c r="J446" s="25">
        <v>1</v>
      </c>
    </row>
    <row r="447" spans="2:10" x14ac:dyDescent="0.2">
      <c r="B447" t="s">
        <v>97</v>
      </c>
      <c r="C447" t="s">
        <v>1265</v>
      </c>
      <c r="D447" t="s">
        <v>402</v>
      </c>
      <c r="E447" s="25"/>
      <c r="F447" s="25"/>
      <c r="G447" s="25"/>
      <c r="H447" s="25"/>
      <c r="I447" s="25">
        <v>1</v>
      </c>
      <c r="J447" s="25">
        <v>1</v>
      </c>
    </row>
    <row r="448" spans="2:10" x14ac:dyDescent="0.2">
      <c r="B448" t="s">
        <v>97</v>
      </c>
      <c r="C448" t="s">
        <v>2703</v>
      </c>
      <c r="D448" t="s">
        <v>71</v>
      </c>
      <c r="E448" s="25"/>
      <c r="F448" s="25"/>
      <c r="G448" s="25"/>
      <c r="H448" s="25"/>
      <c r="I448" s="25">
        <v>1</v>
      </c>
      <c r="J448" s="25">
        <v>1</v>
      </c>
    </row>
    <row r="449" spans="2:10" x14ac:dyDescent="0.2">
      <c r="B449" t="s">
        <v>97</v>
      </c>
      <c r="C449" t="s">
        <v>2807</v>
      </c>
      <c r="D449" t="s">
        <v>50</v>
      </c>
      <c r="E449" s="25"/>
      <c r="F449" s="25"/>
      <c r="G449" s="25"/>
      <c r="H449" s="25"/>
      <c r="I449" s="25">
        <v>1</v>
      </c>
      <c r="J449" s="25">
        <v>1</v>
      </c>
    </row>
    <row r="450" spans="2:10" x14ac:dyDescent="0.2">
      <c r="B450" t="s">
        <v>97</v>
      </c>
      <c r="C450" t="s">
        <v>2237</v>
      </c>
      <c r="D450" t="s">
        <v>50</v>
      </c>
      <c r="E450" s="25"/>
      <c r="F450" s="25"/>
      <c r="G450" s="25"/>
      <c r="H450" s="25"/>
      <c r="I450" s="25">
        <v>1</v>
      </c>
      <c r="J450" s="25">
        <v>1</v>
      </c>
    </row>
    <row r="451" spans="2:10" x14ac:dyDescent="0.2">
      <c r="B451" t="s">
        <v>97</v>
      </c>
      <c r="C451" t="s">
        <v>356</v>
      </c>
      <c r="D451" t="s">
        <v>397</v>
      </c>
      <c r="E451" s="25"/>
      <c r="F451" s="25"/>
      <c r="G451" s="25"/>
      <c r="H451" s="25"/>
      <c r="I451" s="25">
        <v>1</v>
      </c>
      <c r="J451" s="25">
        <v>1</v>
      </c>
    </row>
    <row r="452" spans="2:10" x14ac:dyDescent="0.2">
      <c r="B452" t="s">
        <v>97</v>
      </c>
      <c r="C452" t="s">
        <v>1261</v>
      </c>
      <c r="D452" t="s">
        <v>50</v>
      </c>
      <c r="E452" s="25"/>
      <c r="F452" s="25"/>
      <c r="G452" s="25"/>
      <c r="H452" s="25"/>
      <c r="I452" s="25">
        <v>1</v>
      </c>
      <c r="J452" s="25">
        <v>1</v>
      </c>
    </row>
    <row r="453" spans="2:10" x14ac:dyDescent="0.2">
      <c r="B453" t="s">
        <v>97</v>
      </c>
      <c r="C453" t="s">
        <v>1636</v>
      </c>
      <c r="D453" t="s">
        <v>399</v>
      </c>
      <c r="E453" s="25"/>
      <c r="F453" s="25"/>
      <c r="G453" s="25"/>
      <c r="H453" s="25"/>
      <c r="I453" s="25">
        <v>1</v>
      </c>
      <c r="J453" s="25">
        <v>1</v>
      </c>
    </row>
    <row r="454" spans="2:10" x14ac:dyDescent="0.2">
      <c r="B454" t="s">
        <v>97</v>
      </c>
      <c r="C454" t="s">
        <v>2630</v>
      </c>
      <c r="D454" t="s">
        <v>402</v>
      </c>
      <c r="E454" s="25"/>
      <c r="F454" s="25"/>
      <c r="G454" s="25"/>
      <c r="H454" s="25"/>
      <c r="I454" s="25">
        <v>1</v>
      </c>
      <c r="J454" s="25">
        <v>1</v>
      </c>
    </row>
    <row r="455" spans="2:10" x14ac:dyDescent="0.2">
      <c r="B455" t="s">
        <v>97</v>
      </c>
      <c r="C455" t="s">
        <v>2381</v>
      </c>
      <c r="D455" t="s">
        <v>71</v>
      </c>
      <c r="E455" s="25"/>
      <c r="F455" s="25"/>
      <c r="G455" s="25"/>
      <c r="H455" s="25"/>
      <c r="I455" s="25">
        <v>1</v>
      </c>
      <c r="J455" s="25">
        <v>1</v>
      </c>
    </row>
    <row r="456" spans="2:10" x14ac:dyDescent="0.2">
      <c r="B456" t="s">
        <v>97</v>
      </c>
      <c r="C456" t="s">
        <v>599</v>
      </c>
      <c r="D456" t="s">
        <v>402</v>
      </c>
      <c r="E456" s="25"/>
      <c r="F456" s="25"/>
      <c r="G456" s="25"/>
      <c r="H456" s="25">
        <v>1</v>
      </c>
      <c r="I456" s="25"/>
      <c r="J456" s="25">
        <v>1</v>
      </c>
    </row>
    <row r="457" spans="2:10" x14ac:dyDescent="0.2">
      <c r="B457" t="s">
        <v>97</v>
      </c>
      <c r="C457" t="s">
        <v>770</v>
      </c>
      <c r="D457" t="s">
        <v>397</v>
      </c>
      <c r="E457" s="25"/>
      <c r="F457" s="25"/>
      <c r="G457" s="25"/>
      <c r="H457" s="25"/>
      <c r="I457" s="25">
        <v>1</v>
      </c>
      <c r="J457" s="25">
        <v>1</v>
      </c>
    </row>
    <row r="458" spans="2:10" x14ac:dyDescent="0.2">
      <c r="B458" t="s">
        <v>97</v>
      </c>
      <c r="C458" t="s">
        <v>530</v>
      </c>
      <c r="D458" t="s">
        <v>71</v>
      </c>
      <c r="E458" s="25"/>
      <c r="F458" s="25"/>
      <c r="G458" s="25"/>
      <c r="H458" s="25">
        <v>1</v>
      </c>
      <c r="I458" s="25"/>
      <c r="J458" s="25">
        <v>1</v>
      </c>
    </row>
    <row r="459" spans="2:10" x14ac:dyDescent="0.2">
      <c r="B459" t="s">
        <v>97</v>
      </c>
      <c r="C459" t="s">
        <v>779</v>
      </c>
      <c r="D459" t="s">
        <v>402</v>
      </c>
      <c r="E459" s="25"/>
      <c r="F459" s="25"/>
      <c r="G459" s="25"/>
      <c r="H459" s="25">
        <v>1</v>
      </c>
      <c r="I459" s="25"/>
      <c r="J459" s="25">
        <v>1</v>
      </c>
    </row>
    <row r="460" spans="2:10" x14ac:dyDescent="0.2">
      <c r="B460" t="s">
        <v>97</v>
      </c>
      <c r="C460" t="s">
        <v>776</v>
      </c>
      <c r="D460" t="s">
        <v>71</v>
      </c>
      <c r="E460" s="25"/>
      <c r="F460" s="25"/>
      <c r="G460" s="25"/>
      <c r="H460" s="25"/>
      <c r="I460" s="25">
        <v>1</v>
      </c>
      <c r="J460" s="25">
        <v>1</v>
      </c>
    </row>
    <row r="461" spans="2:10" x14ac:dyDescent="0.2">
      <c r="B461" t="s">
        <v>97</v>
      </c>
      <c r="C461" t="s">
        <v>1436</v>
      </c>
      <c r="D461" t="s">
        <v>50</v>
      </c>
      <c r="E461" s="25"/>
      <c r="F461" s="25"/>
      <c r="G461" s="25"/>
      <c r="H461" s="25"/>
      <c r="I461" s="25">
        <v>1</v>
      </c>
      <c r="J461" s="25">
        <v>1</v>
      </c>
    </row>
    <row r="462" spans="2:10" x14ac:dyDescent="0.2">
      <c r="B462" t="s">
        <v>97</v>
      </c>
      <c r="C462" t="s">
        <v>350</v>
      </c>
      <c r="D462" t="s">
        <v>408</v>
      </c>
      <c r="E462" s="25"/>
      <c r="F462" s="25"/>
      <c r="G462" s="25"/>
      <c r="H462" s="25">
        <v>1</v>
      </c>
      <c r="I462" s="25"/>
      <c r="J462" s="25">
        <v>1</v>
      </c>
    </row>
    <row r="463" spans="2:10" x14ac:dyDescent="0.2">
      <c r="B463" t="s">
        <v>97</v>
      </c>
      <c r="C463" t="s">
        <v>592</v>
      </c>
      <c r="D463" t="s">
        <v>454</v>
      </c>
      <c r="E463" s="25"/>
      <c r="F463" s="25"/>
      <c r="G463" s="25"/>
      <c r="H463" s="25">
        <v>1</v>
      </c>
      <c r="I463" s="25"/>
      <c r="J463" s="25">
        <v>1</v>
      </c>
    </row>
    <row r="464" spans="2:10" x14ac:dyDescent="0.2">
      <c r="B464" t="s">
        <v>97</v>
      </c>
      <c r="C464" t="s">
        <v>536</v>
      </c>
      <c r="D464" t="s">
        <v>71</v>
      </c>
      <c r="E464" s="25"/>
      <c r="F464" s="25"/>
      <c r="G464" s="25"/>
      <c r="H464" s="25"/>
      <c r="I464" s="25">
        <v>1</v>
      </c>
      <c r="J464" s="25">
        <v>1</v>
      </c>
    </row>
    <row r="465" spans="2:10" x14ac:dyDescent="0.2">
      <c r="B465" t="s">
        <v>97</v>
      </c>
      <c r="C465" t="s">
        <v>775</v>
      </c>
      <c r="D465" t="s">
        <v>399</v>
      </c>
      <c r="E465" s="25"/>
      <c r="F465" s="25"/>
      <c r="G465" s="25"/>
      <c r="H465" s="25"/>
      <c r="I465" s="25">
        <v>1</v>
      </c>
      <c r="J465" s="25">
        <v>1</v>
      </c>
    </row>
    <row r="466" spans="2:10" x14ac:dyDescent="0.2">
      <c r="B466" t="s">
        <v>97</v>
      </c>
      <c r="C466" t="s">
        <v>3133</v>
      </c>
      <c r="D466" t="s">
        <v>50</v>
      </c>
      <c r="E466" s="25"/>
      <c r="F466" s="25"/>
      <c r="G466" s="25"/>
      <c r="H466" s="25"/>
      <c r="I466" s="25">
        <v>1</v>
      </c>
      <c r="J466" s="25">
        <v>1</v>
      </c>
    </row>
    <row r="467" spans="2:10" x14ac:dyDescent="0.2">
      <c r="B467" t="s">
        <v>97</v>
      </c>
      <c r="C467" t="s">
        <v>994</v>
      </c>
      <c r="D467" t="s">
        <v>397</v>
      </c>
      <c r="E467" s="25"/>
      <c r="F467" s="25"/>
      <c r="G467" s="25"/>
      <c r="H467" s="25"/>
      <c r="I467" s="25">
        <v>1</v>
      </c>
      <c r="J467" s="25">
        <v>1</v>
      </c>
    </row>
    <row r="468" spans="2:10" x14ac:dyDescent="0.2">
      <c r="B468" t="s">
        <v>97</v>
      </c>
      <c r="C468" t="s">
        <v>2037</v>
      </c>
      <c r="D468" t="s">
        <v>50</v>
      </c>
      <c r="E468" s="25"/>
      <c r="F468" s="25"/>
      <c r="G468" s="25"/>
      <c r="H468" s="25"/>
      <c r="I468" s="25">
        <v>1</v>
      </c>
      <c r="J468" s="25">
        <v>1</v>
      </c>
    </row>
    <row r="469" spans="2:10" x14ac:dyDescent="0.2">
      <c r="B469" t="s">
        <v>97</v>
      </c>
      <c r="C469" t="s">
        <v>1097</v>
      </c>
      <c r="D469" t="s">
        <v>50</v>
      </c>
      <c r="E469" s="25"/>
      <c r="F469" s="25"/>
      <c r="G469" s="25"/>
      <c r="H469" s="25"/>
      <c r="I469" s="25">
        <v>1</v>
      </c>
      <c r="J469" s="25">
        <v>1</v>
      </c>
    </row>
    <row r="470" spans="2:10" x14ac:dyDescent="0.2">
      <c r="B470" t="s">
        <v>97</v>
      </c>
      <c r="C470" t="s">
        <v>528</v>
      </c>
      <c r="D470" t="s">
        <v>454</v>
      </c>
      <c r="E470" s="25"/>
      <c r="F470" s="25"/>
      <c r="G470" s="25"/>
      <c r="H470" s="25">
        <v>1</v>
      </c>
      <c r="I470" s="25"/>
      <c r="J470" s="25">
        <v>1</v>
      </c>
    </row>
    <row r="471" spans="2:10" x14ac:dyDescent="0.2">
      <c r="B471" t="s">
        <v>97</v>
      </c>
      <c r="C471" t="s">
        <v>1252</v>
      </c>
      <c r="D471" t="s">
        <v>71</v>
      </c>
      <c r="E471" s="25"/>
      <c r="F471" s="25"/>
      <c r="G471" s="25"/>
      <c r="H471" s="25"/>
      <c r="I471" s="25">
        <v>1</v>
      </c>
      <c r="J471" s="25">
        <v>1</v>
      </c>
    </row>
    <row r="472" spans="2:10" x14ac:dyDescent="0.2">
      <c r="B472" t="s">
        <v>97</v>
      </c>
      <c r="C472" t="s">
        <v>3354</v>
      </c>
      <c r="D472" t="s">
        <v>50</v>
      </c>
      <c r="E472" s="25"/>
      <c r="F472" s="25"/>
      <c r="G472" s="25"/>
      <c r="H472" s="25"/>
      <c r="I472" s="25">
        <v>1</v>
      </c>
      <c r="J472" s="25">
        <v>1</v>
      </c>
    </row>
    <row r="473" spans="2:10" x14ac:dyDescent="0.2">
      <c r="B473" t="s">
        <v>97</v>
      </c>
      <c r="C473" t="s">
        <v>1231</v>
      </c>
      <c r="D473" t="s">
        <v>71</v>
      </c>
      <c r="E473" s="25"/>
      <c r="F473" s="25"/>
      <c r="G473" s="25"/>
      <c r="H473" s="25"/>
      <c r="I473" s="25">
        <v>1</v>
      </c>
      <c r="J473" s="25">
        <v>1</v>
      </c>
    </row>
    <row r="474" spans="2:10" x14ac:dyDescent="0.2">
      <c r="B474" t="s">
        <v>97</v>
      </c>
      <c r="C474" t="s">
        <v>1245</v>
      </c>
      <c r="D474" t="s">
        <v>398</v>
      </c>
      <c r="E474" s="25"/>
      <c r="F474" s="25"/>
      <c r="G474" s="25"/>
      <c r="H474" s="25"/>
      <c r="I474" s="25">
        <v>1</v>
      </c>
      <c r="J474" s="25">
        <v>1</v>
      </c>
    </row>
    <row r="475" spans="2:10" x14ac:dyDescent="0.2">
      <c r="B475" t="s">
        <v>97</v>
      </c>
      <c r="C475" t="s">
        <v>1642</v>
      </c>
      <c r="D475" t="s">
        <v>402</v>
      </c>
      <c r="E475" s="25"/>
      <c r="F475" s="25"/>
      <c r="G475" s="25"/>
      <c r="H475" s="25"/>
      <c r="I475" s="25">
        <v>1</v>
      </c>
      <c r="J475" s="25">
        <v>1</v>
      </c>
    </row>
    <row r="476" spans="2:10" x14ac:dyDescent="0.2">
      <c r="B476" t="s">
        <v>97</v>
      </c>
      <c r="C476" t="s">
        <v>1226</v>
      </c>
      <c r="D476" t="s">
        <v>50</v>
      </c>
      <c r="E476" s="25"/>
      <c r="F476" s="25"/>
      <c r="G476" s="25"/>
      <c r="H476" s="25"/>
      <c r="I476" s="25">
        <v>1</v>
      </c>
      <c r="J476" s="25">
        <v>1</v>
      </c>
    </row>
    <row r="477" spans="2:10" x14ac:dyDescent="0.2">
      <c r="B477" t="s">
        <v>97</v>
      </c>
      <c r="C477" t="s">
        <v>3007</v>
      </c>
      <c r="D477" t="s">
        <v>420</v>
      </c>
      <c r="E477" s="25"/>
      <c r="F477" s="25"/>
      <c r="G477" s="25"/>
      <c r="H477" s="25"/>
      <c r="I477" s="25">
        <v>1</v>
      </c>
      <c r="J477" s="25">
        <v>1</v>
      </c>
    </row>
    <row r="478" spans="2:10" x14ac:dyDescent="0.2">
      <c r="B478" t="s">
        <v>97</v>
      </c>
      <c r="C478" t="s">
        <v>3225</v>
      </c>
      <c r="D478" t="s">
        <v>50</v>
      </c>
      <c r="E478" s="25"/>
      <c r="F478" s="25"/>
      <c r="G478" s="25"/>
      <c r="H478" s="25"/>
      <c r="I478" s="25">
        <v>1</v>
      </c>
      <c r="J478" s="25">
        <v>1</v>
      </c>
    </row>
    <row r="479" spans="2:10" x14ac:dyDescent="0.2">
      <c r="B479" t="s">
        <v>97</v>
      </c>
      <c r="C479" t="s">
        <v>1005</v>
      </c>
      <c r="D479" t="s">
        <v>71</v>
      </c>
      <c r="E479" s="25"/>
      <c r="F479" s="25"/>
      <c r="G479" s="25"/>
      <c r="H479" s="25"/>
      <c r="I479" s="25">
        <v>1</v>
      </c>
      <c r="J479" s="25">
        <v>1</v>
      </c>
    </row>
    <row r="480" spans="2:10" x14ac:dyDescent="0.2">
      <c r="B480" t="s">
        <v>78</v>
      </c>
      <c r="C480" t="s">
        <v>2717</v>
      </c>
      <c r="D480" t="s">
        <v>50</v>
      </c>
      <c r="E480" s="25"/>
      <c r="F480" s="25"/>
      <c r="G480" s="25"/>
      <c r="H480" s="25"/>
      <c r="I480" s="25">
        <v>1</v>
      </c>
      <c r="J480" s="25">
        <v>1</v>
      </c>
    </row>
    <row r="481" spans="2:10" x14ac:dyDescent="0.2">
      <c r="B481" t="s">
        <v>78</v>
      </c>
      <c r="C481" t="s">
        <v>2222</v>
      </c>
      <c r="D481" t="s">
        <v>398</v>
      </c>
      <c r="E481" s="25"/>
      <c r="F481" s="25"/>
      <c r="G481" s="25"/>
      <c r="H481" s="25"/>
      <c r="I481" s="25">
        <v>1</v>
      </c>
      <c r="J481" s="25">
        <v>1</v>
      </c>
    </row>
    <row r="482" spans="2:10" x14ac:dyDescent="0.2">
      <c r="B482" t="s">
        <v>78</v>
      </c>
      <c r="C482" t="s">
        <v>347</v>
      </c>
      <c r="D482" t="s">
        <v>71</v>
      </c>
      <c r="E482" s="25"/>
      <c r="F482" s="25"/>
      <c r="G482" s="25"/>
      <c r="H482" s="25"/>
      <c r="I482" s="25">
        <v>1</v>
      </c>
      <c r="J482" s="25">
        <v>1</v>
      </c>
    </row>
    <row r="483" spans="2:10" x14ac:dyDescent="0.2">
      <c r="B483" t="s">
        <v>78</v>
      </c>
      <c r="C483" t="s">
        <v>1615</v>
      </c>
      <c r="D483" t="s">
        <v>50</v>
      </c>
      <c r="E483" s="25"/>
      <c r="F483" s="25"/>
      <c r="G483" s="25"/>
      <c r="H483" s="25"/>
      <c r="I483" s="25">
        <v>1</v>
      </c>
      <c r="J483" s="25">
        <v>1</v>
      </c>
    </row>
    <row r="484" spans="2:10" x14ac:dyDescent="0.2">
      <c r="B484" t="s">
        <v>78</v>
      </c>
      <c r="C484" t="s">
        <v>1934</v>
      </c>
      <c r="D484" t="s">
        <v>50</v>
      </c>
      <c r="E484" s="25"/>
      <c r="F484" s="25"/>
      <c r="G484" s="25"/>
      <c r="H484" s="25"/>
      <c r="I484" s="25">
        <v>1</v>
      </c>
      <c r="J484" s="25">
        <v>1</v>
      </c>
    </row>
    <row r="485" spans="2:10" x14ac:dyDescent="0.2">
      <c r="B485" t="s">
        <v>78</v>
      </c>
      <c r="C485" t="s">
        <v>3242</v>
      </c>
      <c r="D485" t="s">
        <v>50</v>
      </c>
      <c r="E485" s="25"/>
      <c r="F485" s="25"/>
      <c r="G485" s="25"/>
      <c r="H485" s="25"/>
      <c r="I485" s="25">
        <v>1</v>
      </c>
      <c r="J485" s="25">
        <v>1</v>
      </c>
    </row>
    <row r="486" spans="2:10" x14ac:dyDescent="0.2">
      <c r="B486" t="s">
        <v>78</v>
      </c>
      <c r="C486" t="s">
        <v>2197</v>
      </c>
      <c r="D486" t="s">
        <v>405</v>
      </c>
      <c r="E486" s="25"/>
      <c r="F486" s="25"/>
      <c r="G486" s="25"/>
      <c r="H486" s="25"/>
      <c r="I486" s="25">
        <v>1</v>
      </c>
      <c r="J486" s="25">
        <v>1</v>
      </c>
    </row>
    <row r="487" spans="2:10" x14ac:dyDescent="0.2">
      <c r="B487" t="s">
        <v>78</v>
      </c>
      <c r="C487" t="s">
        <v>1499</v>
      </c>
      <c r="D487" t="s">
        <v>71</v>
      </c>
      <c r="E487" s="25"/>
      <c r="F487" s="25"/>
      <c r="G487" s="25"/>
      <c r="H487" s="25"/>
      <c r="I487" s="25">
        <v>1</v>
      </c>
      <c r="J487" s="25">
        <v>1</v>
      </c>
    </row>
    <row r="488" spans="2:10" x14ac:dyDescent="0.2">
      <c r="B488" t="s">
        <v>78</v>
      </c>
      <c r="C488" t="s">
        <v>3001</v>
      </c>
      <c r="D488" t="s">
        <v>50</v>
      </c>
      <c r="E488" s="25"/>
      <c r="F488" s="25"/>
      <c r="G488" s="25"/>
      <c r="H488" s="25"/>
      <c r="I488" s="25">
        <v>1</v>
      </c>
      <c r="J488" s="25">
        <v>1</v>
      </c>
    </row>
    <row r="489" spans="2:10" x14ac:dyDescent="0.2">
      <c r="B489" t="s">
        <v>78</v>
      </c>
      <c r="C489" t="s">
        <v>1668</v>
      </c>
      <c r="D489" t="s">
        <v>50</v>
      </c>
      <c r="E489" s="25"/>
      <c r="F489" s="25"/>
      <c r="G489" s="25"/>
      <c r="H489" s="25"/>
      <c r="I489" s="25">
        <v>1</v>
      </c>
      <c r="J489" s="25">
        <v>1</v>
      </c>
    </row>
    <row r="490" spans="2:10" x14ac:dyDescent="0.2">
      <c r="B490" t="s">
        <v>78</v>
      </c>
      <c r="C490" t="s">
        <v>3111</v>
      </c>
      <c r="D490" t="s">
        <v>71</v>
      </c>
      <c r="E490" s="25"/>
      <c r="F490" s="25"/>
      <c r="G490" s="25"/>
      <c r="H490" s="25"/>
      <c r="I490" s="25">
        <v>1</v>
      </c>
      <c r="J490" s="25">
        <v>1</v>
      </c>
    </row>
    <row r="491" spans="2:10" x14ac:dyDescent="0.2">
      <c r="B491" t="s">
        <v>78</v>
      </c>
      <c r="C491" t="s">
        <v>3077</v>
      </c>
      <c r="D491" t="s">
        <v>402</v>
      </c>
      <c r="E491" s="25"/>
      <c r="F491" s="25"/>
      <c r="G491" s="25"/>
      <c r="H491" s="25"/>
      <c r="I491" s="25">
        <v>1</v>
      </c>
      <c r="J491" s="25">
        <v>1</v>
      </c>
    </row>
    <row r="492" spans="2:10" x14ac:dyDescent="0.2">
      <c r="B492" t="s">
        <v>78</v>
      </c>
      <c r="C492" t="s">
        <v>1110</v>
      </c>
      <c r="D492" t="s">
        <v>50</v>
      </c>
      <c r="E492" s="25"/>
      <c r="F492" s="25"/>
      <c r="G492" s="25"/>
      <c r="H492" s="25"/>
      <c r="I492" s="25">
        <v>1</v>
      </c>
      <c r="J492" s="25">
        <v>1</v>
      </c>
    </row>
    <row r="493" spans="2:10" x14ac:dyDescent="0.2">
      <c r="B493" t="s">
        <v>78</v>
      </c>
      <c r="C493" t="s">
        <v>3220</v>
      </c>
      <c r="D493" t="s">
        <v>71</v>
      </c>
      <c r="E493" s="25"/>
      <c r="F493" s="25"/>
      <c r="G493" s="25"/>
      <c r="H493" s="25"/>
      <c r="I493" s="25">
        <v>1</v>
      </c>
      <c r="J493" s="25">
        <v>1</v>
      </c>
    </row>
    <row r="494" spans="2:10" x14ac:dyDescent="0.2">
      <c r="B494" t="s">
        <v>78</v>
      </c>
      <c r="C494" t="s">
        <v>1834</v>
      </c>
      <c r="D494" t="s">
        <v>71</v>
      </c>
      <c r="E494" s="25"/>
      <c r="F494" s="25"/>
      <c r="G494" s="25"/>
      <c r="H494" s="25"/>
      <c r="I494" s="25">
        <v>1</v>
      </c>
      <c r="J494" s="25">
        <v>1</v>
      </c>
    </row>
    <row r="495" spans="2:10" x14ac:dyDescent="0.2">
      <c r="B495" t="s">
        <v>78</v>
      </c>
      <c r="C495" t="s">
        <v>868</v>
      </c>
      <c r="D495" t="s">
        <v>50</v>
      </c>
      <c r="E495" s="25"/>
      <c r="F495" s="25"/>
      <c r="G495" s="25"/>
      <c r="H495" s="25"/>
      <c r="I495" s="25">
        <v>1</v>
      </c>
      <c r="J495" s="25">
        <v>1</v>
      </c>
    </row>
    <row r="496" spans="2:10" x14ac:dyDescent="0.2">
      <c r="B496" t="s">
        <v>78</v>
      </c>
      <c r="C496" t="s">
        <v>2399</v>
      </c>
      <c r="D496" t="s">
        <v>397</v>
      </c>
      <c r="E496" s="25"/>
      <c r="F496" s="25"/>
      <c r="G496" s="25"/>
      <c r="H496" s="25"/>
      <c r="I496" s="25">
        <v>1</v>
      </c>
      <c r="J496" s="25">
        <v>1</v>
      </c>
    </row>
    <row r="497" spans="2:10" x14ac:dyDescent="0.2">
      <c r="B497" t="s">
        <v>78</v>
      </c>
      <c r="C497" t="s">
        <v>3214</v>
      </c>
      <c r="D497" t="s">
        <v>397</v>
      </c>
      <c r="E497" s="25"/>
      <c r="F497" s="25"/>
      <c r="G497" s="25"/>
      <c r="H497" s="25"/>
      <c r="I497" s="25">
        <v>1</v>
      </c>
      <c r="J497" s="25">
        <v>1</v>
      </c>
    </row>
    <row r="498" spans="2:10" x14ac:dyDescent="0.2">
      <c r="B498" t="s">
        <v>78</v>
      </c>
      <c r="C498" t="s">
        <v>3208</v>
      </c>
      <c r="D498" t="s">
        <v>71</v>
      </c>
      <c r="E498" s="25"/>
      <c r="F498" s="25"/>
      <c r="G498" s="25"/>
      <c r="H498" s="25"/>
      <c r="I498" s="25">
        <v>1</v>
      </c>
      <c r="J498" s="25">
        <v>1</v>
      </c>
    </row>
    <row r="499" spans="2:10" x14ac:dyDescent="0.2">
      <c r="B499" t="s">
        <v>78</v>
      </c>
      <c r="C499" t="s">
        <v>842</v>
      </c>
      <c r="D499" t="s">
        <v>71</v>
      </c>
      <c r="E499" s="25"/>
      <c r="F499" s="25"/>
      <c r="G499" s="25"/>
      <c r="H499" s="25"/>
      <c r="I499" s="25">
        <v>1</v>
      </c>
      <c r="J499" s="25">
        <v>1</v>
      </c>
    </row>
    <row r="500" spans="2:10" x14ac:dyDescent="0.2">
      <c r="B500" t="s">
        <v>78</v>
      </c>
      <c r="C500" t="s">
        <v>2754</v>
      </c>
      <c r="D500" t="s">
        <v>402</v>
      </c>
      <c r="E500" s="25"/>
      <c r="F500" s="25"/>
      <c r="G500" s="25"/>
      <c r="H500" s="25"/>
      <c r="I500" s="25">
        <v>1</v>
      </c>
      <c r="J500" s="25">
        <v>1</v>
      </c>
    </row>
    <row r="501" spans="2:10" x14ac:dyDescent="0.2">
      <c r="B501" t="s">
        <v>78</v>
      </c>
      <c r="C501" t="s">
        <v>2889</v>
      </c>
      <c r="D501" t="s">
        <v>50</v>
      </c>
      <c r="E501" s="25"/>
      <c r="F501" s="25"/>
      <c r="G501" s="25"/>
      <c r="H501" s="25"/>
      <c r="I501" s="25">
        <v>1</v>
      </c>
      <c r="J501" s="25">
        <v>1</v>
      </c>
    </row>
    <row r="502" spans="2:10" x14ac:dyDescent="0.2">
      <c r="B502" t="s">
        <v>78</v>
      </c>
      <c r="C502" t="s">
        <v>2273</v>
      </c>
      <c r="D502" t="s">
        <v>402</v>
      </c>
      <c r="E502" s="25"/>
      <c r="F502" s="25"/>
      <c r="G502" s="25"/>
      <c r="H502" s="25"/>
      <c r="I502" s="25">
        <v>1</v>
      </c>
      <c r="J502" s="25">
        <v>1</v>
      </c>
    </row>
    <row r="503" spans="2:10" x14ac:dyDescent="0.2">
      <c r="B503" t="s">
        <v>78</v>
      </c>
      <c r="C503" t="s">
        <v>2635</v>
      </c>
      <c r="D503" t="s">
        <v>71</v>
      </c>
      <c r="E503" s="25"/>
      <c r="F503" s="25"/>
      <c r="G503" s="25"/>
      <c r="H503" s="25"/>
      <c r="I503" s="25">
        <v>1</v>
      </c>
      <c r="J503" s="25">
        <v>1</v>
      </c>
    </row>
    <row r="504" spans="2:10" x14ac:dyDescent="0.2">
      <c r="B504" t="s">
        <v>78</v>
      </c>
      <c r="C504" t="s">
        <v>2644</v>
      </c>
      <c r="D504" t="s">
        <v>50</v>
      </c>
      <c r="E504" s="25"/>
      <c r="F504" s="25"/>
      <c r="G504" s="25"/>
      <c r="H504" s="25"/>
      <c r="I504" s="25">
        <v>1</v>
      </c>
      <c r="J504" s="25">
        <v>1</v>
      </c>
    </row>
    <row r="505" spans="2:10" x14ac:dyDescent="0.2">
      <c r="B505" t="s">
        <v>78</v>
      </c>
      <c r="C505" t="s">
        <v>3087</v>
      </c>
      <c r="D505" t="s">
        <v>394</v>
      </c>
      <c r="E505" s="25"/>
      <c r="F505" s="25"/>
      <c r="G505" s="25"/>
      <c r="H505" s="25"/>
      <c r="I505" s="25">
        <v>1</v>
      </c>
      <c r="J505" s="25">
        <v>1</v>
      </c>
    </row>
    <row r="506" spans="2:10" x14ac:dyDescent="0.2">
      <c r="B506" t="s">
        <v>78</v>
      </c>
      <c r="C506" t="s">
        <v>1580</v>
      </c>
      <c r="D506" t="s">
        <v>71</v>
      </c>
      <c r="E506" s="25"/>
      <c r="F506" s="25"/>
      <c r="G506" s="25"/>
      <c r="H506" s="25"/>
      <c r="I506" s="25">
        <v>1</v>
      </c>
      <c r="J506" s="25">
        <v>1</v>
      </c>
    </row>
    <row r="507" spans="2:10" x14ac:dyDescent="0.2">
      <c r="B507" t="s">
        <v>78</v>
      </c>
      <c r="C507" t="s">
        <v>783</v>
      </c>
      <c r="D507" t="s">
        <v>50</v>
      </c>
      <c r="E507" s="25"/>
      <c r="F507" s="25"/>
      <c r="G507" s="25"/>
      <c r="H507" s="25"/>
      <c r="I507" s="25">
        <v>1</v>
      </c>
      <c r="J507" s="25">
        <v>1</v>
      </c>
    </row>
    <row r="508" spans="2:10" x14ac:dyDescent="0.2">
      <c r="B508" t="s">
        <v>78</v>
      </c>
      <c r="C508" t="s">
        <v>2231</v>
      </c>
      <c r="D508" t="s">
        <v>402</v>
      </c>
      <c r="E508" s="25"/>
      <c r="F508" s="25"/>
      <c r="G508" s="25"/>
      <c r="H508" s="25"/>
      <c r="I508" s="25">
        <v>1</v>
      </c>
      <c r="J508" s="25">
        <v>1</v>
      </c>
    </row>
    <row r="509" spans="2:10" x14ac:dyDescent="0.2">
      <c r="B509" t="s">
        <v>78</v>
      </c>
      <c r="C509" t="s">
        <v>1311</v>
      </c>
      <c r="D509" t="s">
        <v>405</v>
      </c>
      <c r="E509" s="25"/>
      <c r="F509" s="25"/>
      <c r="G509" s="25"/>
      <c r="H509" s="25"/>
      <c r="I509" s="25">
        <v>1</v>
      </c>
      <c r="J509" s="25">
        <v>1</v>
      </c>
    </row>
    <row r="510" spans="2:10" x14ac:dyDescent="0.2">
      <c r="B510" t="s">
        <v>78</v>
      </c>
      <c r="C510" t="s">
        <v>710</v>
      </c>
      <c r="D510" t="s">
        <v>50</v>
      </c>
      <c r="E510" s="25"/>
      <c r="F510" s="25"/>
      <c r="G510" s="25"/>
      <c r="H510" s="25"/>
      <c r="I510" s="25">
        <v>1</v>
      </c>
      <c r="J510" s="25">
        <v>1</v>
      </c>
    </row>
    <row r="511" spans="2:10" x14ac:dyDescent="0.2">
      <c r="B511" t="s">
        <v>78</v>
      </c>
      <c r="C511" t="s">
        <v>682</v>
      </c>
      <c r="D511" t="s">
        <v>71</v>
      </c>
      <c r="E511" s="25"/>
      <c r="F511" s="25"/>
      <c r="G511" s="25"/>
      <c r="H511" s="25"/>
      <c r="I511" s="25">
        <v>1</v>
      </c>
      <c r="J511" s="25">
        <v>1</v>
      </c>
    </row>
    <row r="512" spans="2:10" x14ac:dyDescent="0.2">
      <c r="B512" t="s">
        <v>78</v>
      </c>
      <c r="C512" t="s">
        <v>2406</v>
      </c>
      <c r="D512" t="s">
        <v>402</v>
      </c>
      <c r="E512" s="25"/>
      <c r="F512" s="25"/>
      <c r="G512" s="25"/>
      <c r="H512" s="25"/>
      <c r="I512" s="25">
        <v>1</v>
      </c>
      <c r="J512" s="25">
        <v>1</v>
      </c>
    </row>
    <row r="513" spans="2:10" x14ac:dyDescent="0.2">
      <c r="B513" t="s">
        <v>78</v>
      </c>
      <c r="C513" t="s">
        <v>539</v>
      </c>
      <c r="D513" t="s">
        <v>71</v>
      </c>
      <c r="E513" s="25"/>
      <c r="F513" s="25"/>
      <c r="G513" s="25"/>
      <c r="H513" s="25"/>
      <c r="I513" s="25">
        <v>1</v>
      </c>
      <c r="J513" s="25">
        <v>1</v>
      </c>
    </row>
    <row r="514" spans="2:10" x14ac:dyDescent="0.2">
      <c r="B514" t="s">
        <v>78</v>
      </c>
      <c r="C514" t="s">
        <v>2971</v>
      </c>
      <c r="D514" t="s">
        <v>71</v>
      </c>
      <c r="E514" s="25"/>
      <c r="F514" s="25"/>
      <c r="G514" s="25"/>
      <c r="H514" s="25"/>
      <c r="I514" s="25">
        <v>1</v>
      </c>
      <c r="J514" s="25">
        <v>1</v>
      </c>
    </row>
    <row r="515" spans="2:10" x14ac:dyDescent="0.2">
      <c r="B515" t="s">
        <v>78</v>
      </c>
      <c r="C515" t="s">
        <v>537</v>
      </c>
      <c r="D515" t="s">
        <v>397</v>
      </c>
      <c r="E515" s="25"/>
      <c r="F515" s="25"/>
      <c r="G515" s="25"/>
      <c r="H515" s="25"/>
      <c r="I515" s="25">
        <v>1</v>
      </c>
      <c r="J515" s="25">
        <v>1</v>
      </c>
    </row>
    <row r="516" spans="2:10" x14ac:dyDescent="0.2">
      <c r="B516" t="s">
        <v>78</v>
      </c>
      <c r="C516" t="s">
        <v>2345</v>
      </c>
      <c r="D516" t="s">
        <v>71</v>
      </c>
      <c r="E516" s="25"/>
      <c r="F516" s="25"/>
      <c r="G516" s="25"/>
      <c r="H516" s="25"/>
      <c r="I516" s="25">
        <v>1</v>
      </c>
      <c r="J516" s="25">
        <v>1</v>
      </c>
    </row>
    <row r="517" spans="2:10" x14ac:dyDescent="0.2">
      <c r="B517" t="s">
        <v>78</v>
      </c>
      <c r="C517" t="s">
        <v>1841</v>
      </c>
      <c r="D517" t="s">
        <v>397</v>
      </c>
      <c r="E517" s="25"/>
      <c r="F517" s="25"/>
      <c r="G517" s="25"/>
      <c r="H517" s="25"/>
      <c r="I517" s="25">
        <v>1</v>
      </c>
      <c r="J517" s="25">
        <v>1</v>
      </c>
    </row>
    <row r="518" spans="2:10" x14ac:dyDescent="0.2">
      <c r="B518" t="s">
        <v>78</v>
      </c>
      <c r="C518" t="s">
        <v>603</v>
      </c>
      <c r="D518" t="s">
        <v>71</v>
      </c>
      <c r="E518" s="25"/>
      <c r="F518" s="25"/>
      <c r="G518" s="25"/>
      <c r="H518" s="25">
        <v>1</v>
      </c>
      <c r="I518" s="25"/>
      <c r="J518" s="25">
        <v>1</v>
      </c>
    </row>
    <row r="519" spans="2:10" x14ac:dyDescent="0.2">
      <c r="B519" t="s">
        <v>78</v>
      </c>
      <c r="C519" t="s">
        <v>1945</v>
      </c>
      <c r="D519" t="s">
        <v>50</v>
      </c>
      <c r="E519" s="25"/>
      <c r="F519" s="25"/>
      <c r="G519" s="25"/>
      <c r="H519" s="25"/>
      <c r="I519" s="25">
        <v>1</v>
      </c>
      <c r="J519" s="25">
        <v>1</v>
      </c>
    </row>
    <row r="520" spans="2:10" x14ac:dyDescent="0.2">
      <c r="B520" t="s">
        <v>78</v>
      </c>
      <c r="C520" t="s">
        <v>310</v>
      </c>
      <c r="D520" t="s">
        <v>50</v>
      </c>
      <c r="E520" s="25"/>
      <c r="F520" s="25"/>
      <c r="G520" s="25"/>
      <c r="H520" s="25">
        <v>1</v>
      </c>
      <c r="I520" s="25"/>
      <c r="J520" s="25">
        <v>1</v>
      </c>
    </row>
    <row r="521" spans="2:10" x14ac:dyDescent="0.2">
      <c r="B521" t="s">
        <v>78</v>
      </c>
      <c r="C521" t="s">
        <v>1284</v>
      </c>
      <c r="D521" t="s">
        <v>412</v>
      </c>
      <c r="E521" s="25"/>
      <c r="F521" s="25"/>
      <c r="G521" s="25"/>
      <c r="H521" s="25"/>
      <c r="I521" s="25">
        <v>1</v>
      </c>
      <c r="J521" s="25">
        <v>1</v>
      </c>
    </row>
    <row r="522" spans="2:10" x14ac:dyDescent="0.2">
      <c r="B522" t="s">
        <v>78</v>
      </c>
      <c r="C522" t="s">
        <v>2161</v>
      </c>
      <c r="D522" t="s">
        <v>50</v>
      </c>
      <c r="E522" s="25"/>
      <c r="F522" s="25"/>
      <c r="G522" s="25"/>
      <c r="H522" s="25"/>
      <c r="I522" s="25">
        <v>1</v>
      </c>
      <c r="J522" s="25">
        <v>1</v>
      </c>
    </row>
    <row r="523" spans="2:10" x14ac:dyDescent="0.2">
      <c r="B523" t="s">
        <v>78</v>
      </c>
      <c r="C523" t="s">
        <v>2827</v>
      </c>
      <c r="D523" t="s">
        <v>50</v>
      </c>
      <c r="E523" s="25"/>
      <c r="F523" s="25"/>
      <c r="G523" s="25"/>
      <c r="H523" s="25"/>
      <c r="I523" s="25">
        <v>1</v>
      </c>
      <c r="J523" s="25">
        <v>1</v>
      </c>
    </row>
    <row r="524" spans="2:10" x14ac:dyDescent="0.2">
      <c r="B524" t="s">
        <v>78</v>
      </c>
      <c r="C524" t="s">
        <v>369</v>
      </c>
      <c r="D524" t="s">
        <v>50</v>
      </c>
      <c r="E524" s="25"/>
      <c r="F524" s="25"/>
      <c r="G524" s="25">
        <v>1</v>
      </c>
      <c r="H524" s="25"/>
      <c r="I524" s="25"/>
      <c r="J524" s="25">
        <v>1</v>
      </c>
    </row>
    <row r="525" spans="2:10" x14ac:dyDescent="0.2">
      <c r="B525" t="s">
        <v>78</v>
      </c>
      <c r="C525" t="s">
        <v>1608</v>
      </c>
      <c r="D525" t="s">
        <v>397</v>
      </c>
      <c r="E525" s="25"/>
      <c r="F525" s="25"/>
      <c r="G525" s="25"/>
      <c r="H525" s="25"/>
      <c r="I525" s="25">
        <v>1</v>
      </c>
      <c r="J525" s="25">
        <v>1</v>
      </c>
    </row>
    <row r="526" spans="2:10" x14ac:dyDescent="0.2">
      <c r="B526" t="s">
        <v>78</v>
      </c>
      <c r="C526" t="s">
        <v>1594</v>
      </c>
      <c r="D526" t="s">
        <v>394</v>
      </c>
      <c r="E526" s="25"/>
      <c r="F526" s="25"/>
      <c r="G526" s="25"/>
      <c r="H526" s="25"/>
      <c r="I526" s="25">
        <v>1</v>
      </c>
      <c r="J526" s="25">
        <v>1</v>
      </c>
    </row>
    <row r="527" spans="2:10" x14ac:dyDescent="0.2">
      <c r="B527" t="s">
        <v>78</v>
      </c>
      <c r="C527" t="s">
        <v>2845</v>
      </c>
      <c r="D527" t="s">
        <v>71</v>
      </c>
      <c r="E527" s="25"/>
      <c r="F527" s="25"/>
      <c r="G527" s="25"/>
      <c r="H527" s="25"/>
      <c r="I527" s="25">
        <v>1</v>
      </c>
      <c r="J527" s="25">
        <v>1</v>
      </c>
    </row>
    <row r="528" spans="2:10" x14ac:dyDescent="0.2">
      <c r="B528" t="s">
        <v>78</v>
      </c>
      <c r="C528" t="s">
        <v>2894</v>
      </c>
      <c r="D528" t="s">
        <v>50</v>
      </c>
      <c r="E528" s="25"/>
      <c r="F528" s="25"/>
      <c r="G528" s="25"/>
      <c r="H528" s="25"/>
      <c r="I528" s="25">
        <v>1</v>
      </c>
      <c r="J528" s="25">
        <v>1</v>
      </c>
    </row>
    <row r="529" spans="2:10" x14ac:dyDescent="0.2">
      <c r="B529" t="s">
        <v>78</v>
      </c>
      <c r="C529" t="s">
        <v>2446</v>
      </c>
      <c r="D529" t="s">
        <v>402</v>
      </c>
      <c r="E529" s="25"/>
      <c r="F529" s="25"/>
      <c r="G529" s="25"/>
      <c r="H529" s="25"/>
      <c r="I529" s="25">
        <v>1</v>
      </c>
      <c r="J529" s="25">
        <v>1</v>
      </c>
    </row>
    <row r="530" spans="2:10" x14ac:dyDescent="0.2">
      <c r="B530" t="s">
        <v>78</v>
      </c>
      <c r="C530" t="s">
        <v>1289</v>
      </c>
      <c r="D530" t="s">
        <v>50</v>
      </c>
      <c r="E530" s="25"/>
      <c r="F530" s="25"/>
      <c r="G530" s="25"/>
      <c r="H530" s="25"/>
      <c r="I530" s="25">
        <v>1</v>
      </c>
      <c r="J530" s="25">
        <v>1</v>
      </c>
    </row>
    <row r="531" spans="2:10" x14ac:dyDescent="0.2">
      <c r="B531" t="s">
        <v>78</v>
      </c>
      <c r="C531" t="s">
        <v>1552</v>
      </c>
      <c r="D531" t="s">
        <v>402</v>
      </c>
      <c r="E531" s="25"/>
      <c r="F531" s="25"/>
      <c r="G531" s="25"/>
      <c r="H531" s="25"/>
      <c r="I531" s="25">
        <v>1</v>
      </c>
      <c r="J531" s="25">
        <v>1</v>
      </c>
    </row>
    <row r="532" spans="2:10" x14ac:dyDescent="0.2">
      <c r="B532" t="s">
        <v>78</v>
      </c>
      <c r="C532" t="s">
        <v>845</v>
      </c>
      <c r="D532" t="s">
        <v>71</v>
      </c>
      <c r="E532" s="25"/>
      <c r="F532" s="25"/>
      <c r="G532" s="25"/>
      <c r="H532" s="25"/>
      <c r="I532" s="25">
        <v>1</v>
      </c>
      <c r="J532" s="25">
        <v>1</v>
      </c>
    </row>
    <row r="533" spans="2:10" x14ac:dyDescent="0.2">
      <c r="B533" t="s">
        <v>78</v>
      </c>
      <c r="C533" t="s">
        <v>618</v>
      </c>
      <c r="D533" t="s">
        <v>397</v>
      </c>
      <c r="E533" s="25"/>
      <c r="F533" s="25"/>
      <c r="G533" s="25"/>
      <c r="H533" s="25"/>
      <c r="I533" s="25">
        <v>1</v>
      </c>
      <c r="J533" s="25">
        <v>1</v>
      </c>
    </row>
    <row r="534" spans="2:10" x14ac:dyDescent="0.2">
      <c r="B534" t="s">
        <v>78</v>
      </c>
      <c r="C534" t="s">
        <v>2419</v>
      </c>
      <c r="D534" t="s">
        <v>394</v>
      </c>
      <c r="E534" s="25"/>
      <c r="F534" s="25"/>
      <c r="G534" s="25"/>
      <c r="H534" s="25"/>
      <c r="I534" s="25">
        <v>1</v>
      </c>
      <c r="J534" s="25">
        <v>1</v>
      </c>
    </row>
    <row r="535" spans="2:10" x14ac:dyDescent="0.2">
      <c r="B535" t="s">
        <v>78</v>
      </c>
      <c r="C535" t="s">
        <v>1386</v>
      </c>
      <c r="D535" t="s">
        <v>402</v>
      </c>
      <c r="E535" s="25"/>
      <c r="F535" s="25"/>
      <c r="G535" s="25"/>
      <c r="H535" s="25"/>
      <c r="I535" s="25">
        <v>1</v>
      </c>
      <c r="J535" s="25">
        <v>1</v>
      </c>
    </row>
    <row r="536" spans="2:10" x14ac:dyDescent="0.2">
      <c r="B536" t="s">
        <v>78</v>
      </c>
      <c r="C536" t="s">
        <v>1120</v>
      </c>
      <c r="D536" t="s">
        <v>71</v>
      </c>
      <c r="E536" s="25"/>
      <c r="F536" s="25"/>
      <c r="G536" s="25"/>
      <c r="H536" s="25"/>
      <c r="I536" s="25">
        <v>1</v>
      </c>
      <c r="J536" s="25">
        <v>1</v>
      </c>
    </row>
    <row r="537" spans="2:10" x14ac:dyDescent="0.2">
      <c r="B537" t="s">
        <v>78</v>
      </c>
      <c r="C537" t="s">
        <v>702</v>
      </c>
      <c r="D537" t="s">
        <v>402</v>
      </c>
      <c r="E537" s="25"/>
      <c r="F537" s="25"/>
      <c r="G537" s="25"/>
      <c r="H537" s="25"/>
      <c r="I537" s="25">
        <v>1</v>
      </c>
      <c r="J537" s="25">
        <v>1</v>
      </c>
    </row>
    <row r="538" spans="2:10" x14ac:dyDescent="0.2">
      <c r="B538" t="s">
        <v>113</v>
      </c>
      <c r="C538" t="s">
        <v>1471</v>
      </c>
      <c r="D538" t="s">
        <v>71</v>
      </c>
      <c r="E538" s="25"/>
      <c r="F538" s="25"/>
      <c r="G538" s="25"/>
      <c r="H538" s="25"/>
      <c r="I538" s="25">
        <v>1</v>
      </c>
      <c r="J538" s="25">
        <v>1</v>
      </c>
    </row>
    <row r="539" spans="2:10" x14ac:dyDescent="0.2">
      <c r="B539" t="s">
        <v>113</v>
      </c>
      <c r="C539" t="s">
        <v>2561</v>
      </c>
      <c r="D539" t="s">
        <v>71</v>
      </c>
      <c r="E539" s="25"/>
      <c r="F539" s="25"/>
      <c r="G539" s="25"/>
      <c r="H539" s="25"/>
      <c r="I539" s="25">
        <v>1</v>
      </c>
      <c r="J539" s="25">
        <v>1</v>
      </c>
    </row>
    <row r="540" spans="2:10" x14ac:dyDescent="0.2">
      <c r="B540" t="s">
        <v>113</v>
      </c>
      <c r="C540" t="s">
        <v>3235</v>
      </c>
      <c r="D540" t="s">
        <v>71</v>
      </c>
      <c r="E540" s="25"/>
      <c r="F540" s="25"/>
      <c r="G540" s="25"/>
      <c r="H540" s="25"/>
      <c r="I540" s="25">
        <v>1</v>
      </c>
      <c r="J540" s="25">
        <v>1</v>
      </c>
    </row>
    <row r="541" spans="2:10" x14ac:dyDescent="0.2">
      <c r="B541" t="s">
        <v>113</v>
      </c>
      <c r="C541" t="s">
        <v>2484</v>
      </c>
      <c r="D541" t="s">
        <v>454</v>
      </c>
      <c r="E541" s="25"/>
      <c r="F541" s="25"/>
      <c r="G541" s="25"/>
      <c r="H541" s="25"/>
      <c r="I541" s="25">
        <v>1</v>
      </c>
      <c r="J541" s="25">
        <v>1</v>
      </c>
    </row>
    <row r="542" spans="2:10" x14ac:dyDescent="0.2">
      <c r="B542" t="s">
        <v>113</v>
      </c>
      <c r="C542" t="s">
        <v>785</v>
      </c>
      <c r="D542" t="s">
        <v>398</v>
      </c>
      <c r="E542" s="25"/>
      <c r="F542" s="25"/>
      <c r="G542" s="25"/>
      <c r="H542" s="25"/>
      <c r="I542" s="25">
        <v>1</v>
      </c>
      <c r="J542" s="25">
        <v>1</v>
      </c>
    </row>
    <row r="543" spans="2:10" x14ac:dyDescent="0.2">
      <c r="B543" t="s">
        <v>113</v>
      </c>
      <c r="C543" t="s">
        <v>2953</v>
      </c>
      <c r="D543" t="s">
        <v>399</v>
      </c>
      <c r="E543" s="25"/>
      <c r="F543" s="25"/>
      <c r="G543" s="25"/>
      <c r="H543" s="25"/>
      <c r="I543" s="25">
        <v>1</v>
      </c>
      <c r="J543" s="25">
        <v>1</v>
      </c>
    </row>
    <row r="544" spans="2:10" x14ac:dyDescent="0.2">
      <c r="B544" t="s">
        <v>113</v>
      </c>
      <c r="C544" t="s">
        <v>1829</v>
      </c>
      <c r="D544" t="s">
        <v>50</v>
      </c>
      <c r="E544" s="25"/>
      <c r="F544" s="25"/>
      <c r="G544" s="25"/>
      <c r="H544" s="25"/>
      <c r="I544" s="25">
        <v>1</v>
      </c>
      <c r="J544" s="25">
        <v>1</v>
      </c>
    </row>
    <row r="545" spans="2:10" x14ac:dyDescent="0.2">
      <c r="B545" t="s">
        <v>113</v>
      </c>
      <c r="C545" t="s">
        <v>984</v>
      </c>
      <c r="D545" t="s">
        <v>50</v>
      </c>
      <c r="E545" s="25"/>
      <c r="F545" s="25"/>
      <c r="G545" s="25"/>
      <c r="H545" s="25"/>
      <c r="I545" s="25">
        <v>1</v>
      </c>
      <c r="J545" s="25">
        <v>1</v>
      </c>
    </row>
    <row r="546" spans="2:10" x14ac:dyDescent="0.2">
      <c r="B546" t="s">
        <v>113</v>
      </c>
      <c r="C546" t="s">
        <v>1113</v>
      </c>
      <c r="D546" t="s">
        <v>50</v>
      </c>
      <c r="E546" s="25"/>
      <c r="F546" s="25"/>
      <c r="G546" s="25"/>
      <c r="H546" s="25"/>
      <c r="I546" s="25">
        <v>1</v>
      </c>
      <c r="J546" s="25">
        <v>1</v>
      </c>
    </row>
    <row r="547" spans="2:10" x14ac:dyDescent="0.2">
      <c r="B547" t="s">
        <v>113</v>
      </c>
      <c r="C547" t="s">
        <v>2227</v>
      </c>
      <c r="D547" t="s">
        <v>71</v>
      </c>
      <c r="E547" s="25"/>
      <c r="F547" s="25"/>
      <c r="G547" s="25"/>
      <c r="H547" s="25"/>
      <c r="I547" s="25">
        <v>1</v>
      </c>
      <c r="J547" s="25">
        <v>1</v>
      </c>
    </row>
    <row r="548" spans="2:10" x14ac:dyDescent="0.2">
      <c r="B548" t="s">
        <v>113</v>
      </c>
      <c r="C548" t="s">
        <v>2878</v>
      </c>
      <c r="D548" t="s">
        <v>397</v>
      </c>
      <c r="E548" s="25"/>
      <c r="F548" s="25"/>
      <c r="G548" s="25"/>
      <c r="H548" s="25"/>
      <c r="I548" s="25">
        <v>1</v>
      </c>
      <c r="J548" s="25">
        <v>1</v>
      </c>
    </row>
    <row r="549" spans="2:10" x14ac:dyDescent="0.2">
      <c r="B549" t="s">
        <v>113</v>
      </c>
      <c r="C549" t="s">
        <v>1788</v>
      </c>
      <c r="D549" t="s">
        <v>402</v>
      </c>
      <c r="E549" s="25"/>
      <c r="F549" s="25"/>
      <c r="G549" s="25"/>
      <c r="H549" s="25"/>
      <c r="I549" s="25">
        <v>1</v>
      </c>
      <c r="J549" s="25">
        <v>1</v>
      </c>
    </row>
    <row r="550" spans="2:10" x14ac:dyDescent="0.2">
      <c r="B550" t="s">
        <v>113</v>
      </c>
      <c r="C550" t="s">
        <v>2866</v>
      </c>
      <c r="D550" t="s">
        <v>50</v>
      </c>
      <c r="E550" s="25"/>
      <c r="F550" s="25"/>
      <c r="G550" s="25"/>
      <c r="H550" s="25"/>
      <c r="I550" s="25">
        <v>1</v>
      </c>
      <c r="J550" s="25">
        <v>1</v>
      </c>
    </row>
    <row r="551" spans="2:10" x14ac:dyDescent="0.2">
      <c r="B551" t="s">
        <v>3372</v>
      </c>
      <c r="E551" s="25">
        <v>2</v>
      </c>
      <c r="F551" s="25">
        <v>2</v>
      </c>
      <c r="G551" s="25">
        <v>6</v>
      </c>
      <c r="H551" s="25">
        <v>20</v>
      </c>
      <c r="I551" s="25">
        <v>492</v>
      </c>
      <c r="J551" s="25">
        <v>522</v>
      </c>
    </row>
  </sheetData>
  <mergeCells count="1">
    <mergeCell ref="C4:J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6"/>
  <sheetViews>
    <sheetView tabSelected="1" topLeftCell="A34" workbookViewId="0">
      <selection activeCell="H45" sqref="H45"/>
    </sheetView>
  </sheetViews>
  <sheetFormatPr defaultColWidth="0" defaultRowHeight="12.75" x14ac:dyDescent="0.2"/>
  <cols>
    <col min="1" max="1" width="9.140625" customWidth="1"/>
    <col min="2" max="2" width="25.42578125" style="38" customWidth="1"/>
    <col min="3" max="3" width="99.5703125" bestFit="1" customWidth="1"/>
    <col min="4" max="4" width="38.140625" customWidth="1"/>
    <col min="5" max="5" width="25" customWidth="1"/>
    <col min="6" max="6" width="27.28515625" customWidth="1"/>
    <col min="7" max="9" width="9.140625" customWidth="1"/>
    <col min="10" max="16384" width="9.140625" hidden="1"/>
  </cols>
  <sheetData>
    <row r="2" spans="2:6" x14ac:dyDescent="0.2">
      <c r="B2" s="37" t="s">
        <v>3383</v>
      </c>
      <c r="C2" s="21" t="s">
        <v>3384</v>
      </c>
    </row>
    <row r="3" spans="2:6" x14ac:dyDescent="0.2">
      <c r="B3" s="37"/>
    </row>
    <row r="4" spans="2:6" ht="12.75" customHeight="1" x14ac:dyDescent="0.2">
      <c r="B4" s="37" t="s">
        <v>3381</v>
      </c>
      <c r="C4" s="64" t="s">
        <v>3914</v>
      </c>
      <c r="D4" s="64"/>
      <c r="E4" s="64"/>
      <c r="F4" s="64"/>
    </row>
    <row r="5" spans="2:6" x14ac:dyDescent="0.2">
      <c r="C5" s="64"/>
      <c r="D5" s="64"/>
      <c r="E5" s="64"/>
      <c r="F5" s="64"/>
    </row>
    <row r="6" spans="2:6" x14ac:dyDescent="0.2">
      <c r="C6" s="64"/>
      <c r="D6" s="64"/>
      <c r="E6" s="64"/>
      <c r="F6" s="64"/>
    </row>
    <row r="7" spans="2:6" x14ac:dyDescent="0.2">
      <c r="D7" s="49"/>
    </row>
    <row r="8" spans="2:6" ht="15.75" x14ac:dyDescent="0.2">
      <c r="B8" s="39" t="s">
        <v>2</v>
      </c>
      <c r="C8" s="34" t="s">
        <v>4</v>
      </c>
      <c r="D8" s="34" t="s">
        <v>3382</v>
      </c>
      <c r="E8" s="34" t="s">
        <v>3382</v>
      </c>
      <c r="F8" s="34" t="s">
        <v>3382</v>
      </c>
    </row>
    <row r="9" spans="2:6" ht="15.75" x14ac:dyDescent="0.25">
      <c r="B9" s="40" t="s">
        <v>210</v>
      </c>
      <c r="C9" s="32" t="s">
        <v>211</v>
      </c>
      <c r="D9" s="70">
        <f>IFERROR(SUMIFS(Sheet1!Z:Z,Sheet1!C:C,B9,Sheet1!E:E,C9)/COUNTIFS(Sheet1!C:C,B9,Sheet1!E:E,C9,Sheet1!Z:Z,"&gt; 0"),0)</f>
        <v>0</v>
      </c>
      <c r="E9" s="71">
        <f>IFERROR(AVERAGEIFS(Sheet1!Z:Z,Sheet1!C:C,B9,Sheet1!E:E,C9),0)</f>
        <v>0</v>
      </c>
      <c r="F9" s="70">
        <f>IFERROR(AVERAGEIF(Sheet1!C:C,B9,Sheet1!Z:Z) + AVERAGEIF(Sheet1!E:E,C9,Sheet1!Z:Z),0)/2</f>
        <v>0</v>
      </c>
    </row>
    <row r="10" spans="2:6" ht="15.75" x14ac:dyDescent="0.25">
      <c r="B10" s="41" t="s">
        <v>84</v>
      </c>
      <c r="C10" s="33" t="s">
        <v>86</v>
      </c>
      <c r="D10" s="70">
        <f>IFERROR(SUMIFS(Sheet1!Z:Z,Sheet1!C:C,B10,Sheet1!E:E,C10)/COUNTIFS(Sheet1!C:C,B10,Sheet1!E:E,C10,Sheet1!Z:Z,"&gt; 0"),0)</f>
        <v>565</v>
      </c>
      <c r="E10" s="71">
        <f>IFERROR(AVERAGEIFS(Sheet1!Z:Z,Sheet1!C:C,B10,Sheet1!E:E,C10),0)</f>
        <v>565</v>
      </c>
      <c r="F10" s="70">
        <f>IFERROR(AVERAGEIF(Sheet1!C:C,B10,Sheet1!Z:Z) + AVERAGEIF(Sheet1!E:E,C10,Sheet1!Z:Z),0)/2</f>
        <v>565</v>
      </c>
    </row>
    <row r="11" spans="2:6" ht="15.75" x14ac:dyDescent="0.25">
      <c r="B11" s="41" t="s">
        <v>57</v>
      </c>
      <c r="C11" s="33" t="s">
        <v>59</v>
      </c>
      <c r="D11" s="70">
        <f>IFERROR(SUMIFS(Sheet1!Z:Z,Sheet1!C:C,B11,Sheet1!E:E,C11)/COUNTIFS(Sheet1!C:C,B11,Sheet1!E:E,C11,Sheet1!Z:Z,"&gt; 0"),0)</f>
        <v>2583.3333333333335</v>
      </c>
      <c r="E11" s="71">
        <f>IFERROR(AVERAGEIFS(Sheet1!Z:Z,Sheet1!C:C,B11,Sheet1!E:E,C11),0)</f>
        <v>2583.3333333333335</v>
      </c>
      <c r="F11" s="70">
        <f>IFERROR(AVERAGEIF(Sheet1!C:C,B11,Sheet1!Z:Z) + AVERAGEIF(Sheet1!E:E,C11,Sheet1!Z:Z),0)/2</f>
        <v>2583.3333333333335</v>
      </c>
    </row>
    <row r="12" spans="2:6" ht="15.75" x14ac:dyDescent="0.25">
      <c r="B12" s="41" t="s">
        <v>183</v>
      </c>
      <c r="C12" s="33" t="s">
        <v>184</v>
      </c>
      <c r="D12" s="70">
        <f>IFERROR(SUMIFS(Sheet1!Z:Z,Sheet1!C:C,B12,Sheet1!E:E,C12)/COUNTIFS(Sheet1!C:C,B12,Sheet1!E:E,C12,Sheet1!Z:Z,"&gt; 0"),0)</f>
        <v>0</v>
      </c>
      <c r="E12" s="71">
        <f>IFERROR(AVERAGEIFS(Sheet1!Z:Z,Sheet1!C:C,B12,Sheet1!E:E,C12),0)</f>
        <v>0</v>
      </c>
      <c r="F12" s="70">
        <f>IFERROR(AVERAGEIF(Sheet1!C:C,B12,Sheet1!Z:Z) + AVERAGEIF(Sheet1!E:E,C12,Sheet1!Z:Z),0)/2</f>
        <v>0</v>
      </c>
    </row>
    <row r="13" spans="2:6" ht="15.75" x14ac:dyDescent="0.25">
      <c r="B13" s="41" t="s">
        <v>147</v>
      </c>
      <c r="C13" s="33" t="s">
        <v>201</v>
      </c>
      <c r="D13" s="70">
        <f>IFERROR(SUMIFS(Sheet1!Z:Z,Sheet1!C:C,B13,Sheet1!E:E,C13)/COUNTIFS(Sheet1!C:C,B13,Sheet1!E:E,C13,Sheet1!Z:Z,"&gt; 0"),0)</f>
        <v>0</v>
      </c>
      <c r="E13" s="71">
        <f>IFERROR(AVERAGEIFS(Sheet1!Z:Z,Sheet1!C:C,B13,Sheet1!E:E,C13),0)</f>
        <v>0</v>
      </c>
      <c r="F13" s="70">
        <f>IFERROR(AVERAGEIF(Sheet1!C:C,B13,Sheet1!Z:Z) + AVERAGEIF(Sheet1!E:E,C13,Sheet1!Z:Z),0)/2</f>
        <v>0</v>
      </c>
    </row>
    <row r="14" spans="2:6" ht="15.75" x14ac:dyDescent="0.25">
      <c r="B14" s="41" t="s">
        <v>97</v>
      </c>
      <c r="C14" s="33" t="s">
        <v>99</v>
      </c>
      <c r="D14" s="70">
        <f>IFERROR(SUMIFS(Sheet1!Z:Z,Sheet1!C:C,B14,Sheet1!E:E,C14)/COUNTIFS(Sheet1!C:C,B14,Sheet1!E:E,C14,Sheet1!Z:Z,"&gt; 0"),0)</f>
        <v>0</v>
      </c>
      <c r="E14" s="71">
        <f>IFERROR(AVERAGEIFS(Sheet1!Z:Z,Sheet1!C:C,B14,Sheet1!E:E,C14),0)</f>
        <v>0</v>
      </c>
      <c r="F14" s="70">
        <f>IFERROR(AVERAGEIF(Sheet1!C:C,B14,Sheet1!Z:Z) + AVERAGEIF(Sheet1!E:E,C14,Sheet1!Z:Z),0)/2</f>
        <v>0</v>
      </c>
    </row>
    <row r="15" spans="2:6" ht="15.75" x14ac:dyDescent="0.25">
      <c r="B15" s="41" t="s">
        <v>78</v>
      </c>
      <c r="C15" s="33" t="s">
        <v>81</v>
      </c>
      <c r="D15" s="70">
        <f>IFERROR(SUMIFS(Sheet1!Z:Z,Sheet1!C:C,B15,Sheet1!E:E,C15)/COUNTIFS(Sheet1!C:C,B15,Sheet1!E:E,C15,Sheet1!Z:Z,"&gt; 0"),0)</f>
        <v>0</v>
      </c>
      <c r="E15" s="71">
        <f>IFERROR(AVERAGEIFS(Sheet1!Z:Z,Sheet1!C:C,B15,Sheet1!E:E,C15),0)</f>
        <v>0</v>
      </c>
      <c r="F15" s="70">
        <f>IFERROR(AVERAGEIF(Sheet1!C:C,B15,Sheet1!Z:Z) + AVERAGEIF(Sheet1!E:E,C15,Sheet1!Z:Z),0)/2</f>
        <v>0</v>
      </c>
    </row>
    <row r="16" spans="2:6" ht="15.75" x14ac:dyDescent="0.25">
      <c r="B16" s="41" t="s">
        <v>44</v>
      </c>
      <c r="C16" s="33" t="s">
        <v>46</v>
      </c>
      <c r="D16" s="70">
        <f>IFERROR(SUMIFS(Sheet1!Z:Z,Sheet1!C:C,B16,Sheet1!E:E,C16)/COUNTIFS(Sheet1!C:C,B16,Sheet1!E:E,C16,Sheet1!Z:Z,"&gt; 0"),0)</f>
        <v>1150</v>
      </c>
      <c r="E16" s="71">
        <f>IFERROR(AVERAGEIFS(Sheet1!Z:Z,Sheet1!C:C,B16,Sheet1!E:E,C16),0)</f>
        <v>1150</v>
      </c>
      <c r="F16" s="70">
        <f>IFERROR(AVERAGEIF(Sheet1!C:C,B16,Sheet1!Z:Z) + AVERAGEIF(Sheet1!E:E,C16,Sheet1!Z:Z),0)/2</f>
        <v>1150</v>
      </c>
    </row>
    <row r="17" spans="2:8" ht="15.75" x14ac:dyDescent="0.25">
      <c r="B17" s="41" t="s">
        <v>92</v>
      </c>
      <c r="C17" s="33" t="s">
        <v>94</v>
      </c>
      <c r="D17" s="70">
        <f>IFERROR(SUMIFS(Sheet1!Z:Z,Sheet1!C:C,B17,Sheet1!E:E,C17)/COUNTIFS(Sheet1!C:C,B17,Sheet1!E:E,C17,Sheet1!Z:Z,"&gt; 0"),0)</f>
        <v>0</v>
      </c>
      <c r="E17" s="71">
        <f>IFERROR(AVERAGEIFS(Sheet1!Z:Z,Sheet1!C:C,B17,Sheet1!E:E,C17),0)</f>
        <v>0</v>
      </c>
      <c r="F17" s="70">
        <f>IFERROR(AVERAGEIF(Sheet1!C:C,B17,Sheet1!Z:Z) + AVERAGEIF(Sheet1!E:E,C17,Sheet1!Z:Z),0)/2</f>
        <v>0</v>
      </c>
    </row>
    <row r="18" spans="2:8" ht="15.75" x14ac:dyDescent="0.25">
      <c r="B18" s="41" t="s">
        <v>113</v>
      </c>
      <c r="C18" s="33" t="s">
        <v>115</v>
      </c>
      <c r="D18" s="70">
        <f>IFERROR(SUMIFS(Sheet1!Z:Z,Sheet1!C:C,B18,Sheet1!E:E,C18)/COUNTIFS(Sheet1!C:C,B18,Sheet1!E:E,C18,Sheet1!Z:Z,"&gt; 0"),0)</f>
        <v>0</v>
      </c>
      <c r="E18" s="71">
        <f>IFERROR(AVERAGEIFS(Sheet1!Z:Z,Sheet1!C:C,B18,Sheet1!E:E,C18),0)</f>
        <v>0</v>
      </c>
      <c r="F18" s="70">
        <f>IFERROR(AVERAGEIF(Sheet1!C:C,B18,Sheet1!Z:Z) + AVERAGEIF(Sheet1!E:E,C18,Sheet1!Z:Z),0)/2</f>
        <v>0</v>
      </c>
    </row>
    <row r="20" spans="2:8" ht="15.75" x14ac:dyDescent="0.25">
      <c r="B20" s="42" t="s">
        <v>3381</v>
      </c>
      <c r="C20" s="64" t="s">
        <v>3915</v>
      </c>
      <c r="D20" s="64"/>
      <c r="E20" s="64"/>
      <c r="F20" s="64"/>
    </row>
    <row r="21" spans="2:8" x14ac:dyDescent="0.2">
      <c r="C21" s="64"/>
      <c r="D21" s="64"/>
      <c r="E21" s="64"/>
      <c r="F21" s="64"/>
    </row>
    <row r="22" spans="2:8" x14ac:dyDescent="0.2">
      <c r="C22" s="64"/>
      <c r="D22" s="64"/>
      <c r="E22" s="64"/>
      <c r="F22" s="64"/>
    </row>
    <row r="24" spans="2:8" ht="15.75" x14ac:dyDescent="0.2">
      <c r="B24" s="39" t="s">
        <v>2</v>
      </c>
      <c r="C24" s="34" t="s">
        <v>4</v>
      </c>
      <c r="D24" s="34" t="s">
        <v>3385</v>
      </c>
      <c r="E24" s="34" t="s">
        <v>3386</v>
      </c>
      <c r="F24" s="34" t="s">
        <v>3387</v>
      </c>
    </row>
    <row r="25" spans="2:8" ht="15.75" x14ac:dyDescent="0.25">
      <c r="B25" s="40" t="s">
        <v>210</v>
      </c>
      <c r="C25" s="32" t="s">
        <v>211</v>
      </c>
      <c r="D25" s="75">
        <f>COUNTIFS(Sheet1!C:C,B9,Sheet1!E:E,C9,Sheet1!G:G,"&gt;08:00",Sheet1!G:G,"&lt;19:59")</f>
        <v>25</v>
      </c>
      <c r="E25" s="75">
        <f>COUNTIFS(Sheet1!C:C,B9,Sheet1!E:E,C9,Sheet1!G:G,"&gt;20:00",Sheet1!G:G,"&lt;07:59")</f>
        <v>0</v>
      </c>
      <c r="F25" s="75">
        <f>SUM(D25:E25)</f>
        <v>25</v>
      </c>
      <c r="H25" s="46"/>
    </row>
    <row r="26" spans="2:8" ht="15.75" x14ac:dyDescent="0.25">
      <c r="B26" s="41" t="s">
        <v>84</v>
      </c>
      <c r="C26" s="33" t="s">
        <v>86</v>
      </c>
      <c r="D26" s="75">
        <f>COUNTIFS(Sheet1!C:C,B10,Sheet1!E:E,C10,Sheet1!G:G,"&gt;08:00",Sheet1!G:G,"&lt;19:56")</f>
        <v>33</v>
      </c>
      <c r="E26" s="75">
        <f>COUNTIFS(Sheet1!C:C,B10,Sheet1!E:E,C10,Sheet1!G:G,"&gt;20:00",Sheet1!G:G,"&lt;07:59")</f>
        <v>0</v>
      </c>
      <c r="F26" s="75">
        <f t="shared" ref="F26:F34" si="0">SUM(D26:E26)</f>
        <v>33</v>
      </c>
    </row>
    <row r="27" spans="2:8" ht="15.75" x14ac:dyDescent="0.25">
      <c r="B27" s="41" t="s">
        <v>57</v>
      </c>
      <c r="C27" s="33" t="s">
        <v>59</v>
      </c>
      <c r="D27" s="75">
        <f>COUNTIFS(Sheet1!C:C,B11,Sheet1!E:E,C11,Sheet1!G:G,"&gt;08:00",Sheet1!G:G,"&lt;19:56")</f>
        <v>67</v>
      </c>
      <c r="E27" s="75">
        <f>COUNTIFS(Sheet1!C:C,B11,Sheet1!E:E,C11,Sheet1!G:G,"&gt;20:00",Sheet1!G:G,"&lt;07:59")</f>
        <v>0</v>
      </c>
      <c r="F27" s="75">
        <f t="shared" si="0"/>
        <v>67</v>
      </c>
    </row>
    <row r="28" spans="2:8" ht="15.75" x14ac:dyDescent="0.25">
      <c r="B28" s="41" t="s">
        <v>183</v>
      </c>
      <c r="C28" s="33" t="s">
        <v>184</v>
      </c>
      <c r="D28" s="75">
        <f>COUNTIFS(Sheet1!C:C,B12,Sheet1!E:E,C12,Sheet1!G:G,"&gt;08:00",Sheet1!G:G,"&lt;19:56")</f>
        <v>22</v>
      </c>
      <c r="E28" s="75">
        <f>COUNTIFS(Sheet1!C:C,B12,Sheet1!E:E,C12,Sheet1!G:G,"&gt;20:00",Sheet1!G:G,"&lt;07:59")</f>
        <v>0</v>
      </c>
      <c r="F28" s="75">
        <f t="shared" si="0"/>
        <v>22</v>
      </c>
    </row>
    <row r="29" spans="2:8" ht="15.75" x14ac:dyDescent="0.25">
      <c r="B29" s="41" t="s">
        <v>147</v>
      </c>
      <c r="C29" s="33" t="s">
        <v>201</v>
      </c>
      <c r="D29" s="75">
        <f>COUNTIFS(Sheet1!C:C,B13,Sheet1!E:E,C13,Sheet1!G:G,"&gt;08:00",Sheet1!G:G,"&lt;19:56")</f>
        <v>16</v>
      </c>
      <c r="E29" s="75">
        <f>COUNTIFS(Sheet1!C:C,B13,Sheet1!E:E,C13,Sheet1!G:G,"&gt;20:00",Sheet1!G:G,"&lt;07:59")</f>
        <v>0</v>
      </c>
      <c r="F29" s="75">
        <f t="shared" si="0"/>
        <v>16</v>
      </c>
    </row>
    <row r="30" spans="2:8" ht="15.75" x14ac:dyDescent="0.25">
      <c r="B30" s="41" t="s">
        <v>97</v>
      </c>
      <c r="C30" s="33" t="s">
        <v>99</v>
      </c>
      <c r="D30" s="75">
        <f>COUNTIFS(Sheet1!C:C,B14,Sheet1!E:E,C14,Sheet1!G:G,"&gt;08:00",Sheet1!G:G,"&lt;19:56")</f>
        <v>58</v>
      </c>
      <c r="E30" s="75">
        <f>COUNTIFS(Sheet1!C:C,B14,Sheet1!E:E,C14,Sheet1!G:G,"&gt;20:00",Sheet1!G:G,"&lt;07:59")</f>
        <v>0</v>
      </c>
      <c r="F30" s="75">
        <f t="shared" si="0"/>
        <v>58</v>
      </c>
    </row>
    <row r="31" spans="2:8" ht="15.75" x14ac:dyDescent="0.25">
      <c r="B31" s="41" t="s">
        <v>78</v>
      </c>
      <c r="C31" s="33" t="s">
        <v>81</v>
      </c>
      <c r="D31" s="75">
        <f>COUNTIFS(Sheet1!C:C,B15,Sheet1!E:E,C15,Sheet1!G:G,"&gt;08:00",Sheet1!G:G,"&lt;19:56")</f>
        <v>35</v>
      </c>
      <c r="E31" s="75">
        <f>COUNTIFS(Sheet1!C:C,B15,Sheet1!E:E,C15,Sheet1!G:G,"&gt;20:00",Sheet1!G:G,"&lt;07:59")</f>
        <v>0</v>
      </c>
      <c r="F31" s="75">
        <f t="shared" si="0"/>
        <v>35</v>
      </c>
    </row>
    <row r="32" spans="2:8" ht="15.75" x14ac:dyDescent="0.25">
      <c r="B32" s="41" t="s">
        <v>44</v>
      </c>
      <c r="C32" s="33" t="s">
        <v>46</v>
      </c>
      <c r="D32" s="75">
        <f>COUNTIFS(Sheet1!C:C,B16,Sheet1!E:E,C16,Sheet1!G:G,"&gt;08:00",Sheet1!G:G,"&lt;19:56")</f>
        <v>49</v>
      </c>
      <c r="E32" s="75">
        <f>COUNTIFS(Sheet1!C:C,B16,Sheet1!E:E,C16,Sheet1!G:G,"&gt;20:00",Sheet1!G:G,"&lt;07:59")</f>
        <v>0</v>
      </c>
      <c r="F32" s="75">
        <f t="shared" si="0"/>
        <v>49</v>
      </c>
    </row>
    <row r="33" spans="1:6" ht="15.75" x14ac:dyDescent="0.25">
      <c r="B33" s="41" t="s">
        <v>92</v>
      </c>
      <c r="C33" s="33" t="s">
        <v>94</v>
      </c>
      <c r="D33" s="75">
        <f>COUNTIFS(Sheet1!C:C,B17,Sheet1!E:E,C17,Sheet1!G:G,"&gt;08:00",Sheet1!G:G,"&lt;19:56")</f>
        <v>9</v>
      </c>
      <c r="E33" s="75">
        <f>COUNTIFS(Sheet1!C:C,B17,Sheet1!E:E,C17,Sheet1!G:G,"&gt;20:00",Sheet1!G:G,"&lt;07:59")</f>
        <v>0</v>
      </c>
      <c r="F33" s="75">
        <f t="shared" si="0"/>
        <v>9</v>
      </c>
    </row>
    <row r="34" spans="1:6" ht="15.75" x14ac:dyDescent="0.25">
      <c r="B34" s="41" t="s">
        <v>113</v>
      </c>
      <c r="C34" s="33" t="s">
        <v>115</v>
      </c>
      <c r="D34" s="75">
        <f>COUNTIFS(Sheet1!C:C,B18,Sheet1!E:E,C18,Sheet1!G:G,"&gt;08:00",Sheet1!G:G,"&lt;19:56")</f>
        <v>13</v>
      </c>
      <c r="E34" s="75">
        <f>COUNTIFS(Sheet1!C:C,B18,Sheet1!E:E,C18,Sheet1!G:G,"&gt;20:00",Sheet1!G:G,"&lt;07:59")</f>
        <v>0</v>
      </c>
      <c r="F34" s="75">
        <f t="shared" si="0"/>
        <v>13</v>
      </c>
    </row>
    <row r="36" spans="1:6" x14ac:dyDescent="0.2">
      <c r="B36" s="37" t="s">
        <v>3381</v>
      </c>
      <c r="C36" s="64" t="s">
        <v>3916</v>
      </c>
      <c r="D36" s="64"/>
      <c r="E36" s="64"/>
      <c r="F36" s="64"/>
    </row>
    <row r="37" spans="1:6" ht="16.5" x14ac:dyDescent="0.25">
      <c r="A37" s="44"/>
      <c r="C37" s="64"/>
      <c r="D37" s="64"/>
      <c r="E37" s="64"/>
      <c r="F37" s="64"/>
    </row>
    <row r="38" spans="1:6" ht="14.25" x14ac:dyDescent="0.2">
      <c r="A38" s="45"/>
      <c r="C38" s="64"/>
      <c r="D38" s="64"/>
      <c r="E38" s="64"/>
      <c r="F38" s="64"/>
    </row>
    <row r="40" spans="1:6" ht="15.75" x14ac:dyDescent="0.2">
      <c r="B40" s="34" t="s">
        <v>0</v>
      </c>
      <c r="C40" s="39" t="s">
        <v>4</v>
      </c>
      <c r="D40" s="34" t="s">
        <v>3388</v>
      </c>
      <c r="E40" s="34" t="s">
        <v>3389</v>
      </c>
    </row>
    <row r="41" spans="1:6" ht="15.75" x14ac:dyDescent="0.25">
      <c r="B41" s="72" t="s">
        <v>613</v>
      </c>
      <c r="C41" s="40" t="s">
        <v>610</v>
      </c>
      <c r="D41" s="36" t="str">
        <f>VLOOKUP(B41&amp;"М",Sheet1!A:AC,29,0)</f>
        <v>ЗАО РСФ "Ремстройсервис"</v>
      </c>
      <c r="E41" s="36" t="str">
        <f>INDEX(Sheet1!AC:AC,MATCH(B41&amp;"М",Sheet1!A:A,0))</f>
        <v>ЗАО РСФ "Ремстройсервис"</v>
      </c>
    </row>
    <row r="42" spans="1:6" ht="15.75" x14ac:dyDescent="0.25">
      <c r="B42" s="72" t="s">
        <v>634</v>
      </c>
      <c r="C42" s="40" t="s">
        <v>627</v>
      </c>
      <c r="D42" s="36" t="str">
        <f>VLOOKUP(B42&amp;"М",Sheet1!A:AC,29,0)</f>
        <v>ООО УК "Дом-Мастер"</v>
      </c>
      <c r="E42" s="36" t="str">
        <f>INDEX(Sheet1!AC:AC,MATCH(B42&amp;"М",Sheet1!A:A,0))</f>
        <v>ООО УК "Дом-Мастер"</v>
      </c>
    </row>
    <row r="43" spans="1:6" ht="15.75" x14ac:dyDescent="0.25">
      <c r="B43" s="40" t="s">
        <v>566</v>
      </c>
      <c r="C43" s="40" t="s">
        <v>86</v>
      </c>
      <c r="D43" s="36" t="str">
        <f>VLOOKUP(B43&amp;"М",Sheet1!A:AC,29,0)</f>
        <v>Доу-Гуан-Хун Алексей Доучаоганович</v>
      </c>
      <c r="E43" s="36" t="str">
        <f>INDEX(Sheet1!AC:AC,MATCH(B43&amp;"М",Sheet1!A:A,0))</f>
        <v>Доу-Гуан-Хун Алексей Доучаоганович</v>
      </c>
    </row>
    <row r="44" spans="1:6" ht="15.75" x14ac:dyDescent="0.25">
      <c r="B44" s="40" t="s">
        <v>569</v>
      </c>
      <c r="C44" s="40" t="s">
        <v>99</v>
      </c>
      <c r="D44" s="36" t="str">
        <f>VLOOKUP(B44&amp;"М",Sheet1!A:AC,29,0)</f>
        <v>Дячук Денис Владимирович</v>
      </c>
      <c r="E44" s="36" t="str">
        <f>INDEX(Sheet1!AC:AC,MATCH(B44&amp;"М",Sheet1!A:A,0))</f>
        <v>Дячук Денис Владимирович</v>
      </c>
    </row>
    <row r="45" spans="1:6" ht="15.75" x14ac:dyDescent="0.25">
      <c r="B45" s="40" t="s">
        <v>571</v>
      </c>
      <c r="C45" s="40" t="s">
        <v>81</v>
      </c>
      <c r="D45" s="36" t="str">
        <f>VLOOKUP(B45&amp;"М",Sheet1!A:AC,29,0)</f>
        <v>Иванов Николай Михайлович</v>
      </c>
      <c r="E45" s="36" t="str">
        <f>INDEX(Sheet1!AC:AC,MATCH(B45&amp;"М",Sheet1!A:A,0))</f>
        <v>Иванов Николай Михайлович</v>
      </c>
    </row>
    <row r="46" spans="1:6" ht="15.75" x14ac:dyDescent="0.25">
      <c r="B46" s="40" t="s">
        <v>552</v>
      </c>
      <c r="C46" s="40" t="s">
        <v>86</v>
      </c>
      <c r="D46" s="36" t="str">
        <f>VLOOKUP(B46&amp;"М",Sheet1!A:AC,29,0)</f>
        <v>Лихачев Юрий Владимирович</v>
      </c>
      <c r="E46" s="36" t="str">
        <f>INDEX(Sheet1!AC:AC,MATCH(B46&amp;"М",Sheet1!A:A,0))</f>
        <v>Лихачев Юрий Владимирович</v>
      </c>
    </row>
    <row r="47" spans="1:6" ht="15.75" x14ac:dyDescent="0.25">
      <c r="B47" s="40" t="s">
        <v>554</v>
      </c>
      <c r="C47" s="40" t="s">
        <v>59</v>
      </c>
      <c r="D47" s="36" t="str">
        <f>VLOOKUP(B47&amp;"М",Sheet1!A:AC,29,0)</f>
        <v>Гасанов Нурик</v>
      </c>
      <c r="E47" s="36" t="str">
        <f>INDEX(Sheet1!AC:AC,MATCH(B47&amp;"М",Sheet1!A:A,0))</f>
        <v>Гасанов Нурик</v>
      </c>
    </row>
    <row r="48" spans="1:6" ht="15.75" x14ac:dyDescent="0.25">
      <c r="B48" s="40" t="s">
        <v>629</v>
      </c>
      <c r="C48" s="40" t="s">
        <v>627</v>
      </c>
      <c r="D48" s="36" t="str">
        <f>VLOOKUP(B48&amp;"М",Sheet1!A:AC,29,0)</f>
        <v>ООО "Трэк-6"</v>
      </c>
      <c r="E48" s="36" t="str">
        <f>INDEX(Sheet1!AC:AC,MATCH(B48&amp;"М",Sheet1!A:A,0))</f>
        <v>ООО "Трэк-6"</v>
      </c>
    </row>
    <row r="49" spans="2:5" ht="15.75" x14ac:dyDescent="0.25">
      <c r="B49" s="40" t="s">
        <v>564</v>
      </c>
      <c r="C49" s="40" t="s">
        <v>46</v>
      </c>
      <c r="D49" s="36" t="str">
        <f>VLOOKUP(B49&amp;"М",Sheet1!A:AC,29,0)</f>
        <v>Будников Юрий Семенович</v>
      </c>
      <c r="E49" s="36" t="str">
        <f>INDEX(Sheet1!AC:AC,MATCH(B49&amp;"М",Sheet1!A:A,0))</f>
        <v>Будников Юрий Семенович</v>
      </c>
    </row>
    <row r="50" spans="2:5" ht="15.75" x14ac:dyDescent="0.25">
      <c r="B50" s="40" t="s">
        <v>533</v>
      </c>
      <c r="C50" s="40" t="s">
        <v>99</v>
      </c>
      <c r="D50" s="36" t="str">
        <f>VLOOKUP(B50&amp;"М",Sheet1!A:AC,29,0)</f>
        <v>Дячук Денис Владимирович</v>
      </c>
      <c r="E50" s="36" t="str">
        <f>INDEX(Sheet1!AC:AC,MATCH(B50&amp;"М",Sheet1!A:A,0))</f>
        <v>Дячук Денис Владимирович</v>
      </c>
    </row>
    <row r="51" spans="2:5" ht="15.75" x14ac:dyDescent="0.25">
      <c r="B51" s="40" t="s">
        <v>501</v>
      </c>
      <c r="C51" s="40" t="s">
        <v>86</v>
      </c>
      <c r="D51" s="36" t="str">
        <f>VLOOKUP(B51&amp;"М",Sheet1!A:AC,29,0)</f>
        <v>ПАО "МОЭК"</v>
      </c>
      <c r="E51" s="36" t="str">
        <f>INDEX(Sheet1!AC:AC,MATCH(B51&amp;"М",Sheet1!A:A,0))</f>
        <v>ПАО "МОЭК"</v>
      </c>
    </row>
    <row r="52" spans="2:5" ht="15.75" x14ac:dyDescent="0.25">
      <c r="B52" s="40" t="s">
        <v>950</v>
      </c>
      <c r="C52" s="40" t="s">
        <v>46</v>
      </c>
      <c r="D52" s="36" t="str">
        <f>VLOOKUP(B52&amp;"М",Sheet1!A:AC,29,0)</f>
        <v>Докаев Аслан Салманович</v>
      </c>
      <c r="E52" s="36" t="str">
        <f>INDEX(Sheet1!AC:AC,MATCH(B52&amp;"М",Sheet1!A:A,0))</f>
        <v>Докаев Аслан Салманович</v>
      </c>
    </row>
    <row r="53" spans="2:5" ht="15.75" x14ac:dyDescent="0.25">
      <c r="B53" s="40" t="s">
        <v>579</v>
      </c>
      <c r="C53" s="40" t="s">
        <v>86</v>
      </c>
      <c r="D53" s="36" t="str">
        <f>VLOOKUP(B53&amp;"М",Sheet1!A:AC,29,0)</f>
        <v>Доу-Гуан-Хун Алексей Доучаоганович</v>
      </c>
      <c r="E53" s="36" t="str">
        <f>INDEX(Sheet1!AC:AC,MATCH(B53&amp;"М",Sheet1!A:A,0))</f>
        <v>Доу-Гуан-Хун Алексей Доучаоганович</v>
      </c>
    </row>
    <row r="54" spans="2:5" ht="15.75" x14ac:dyDescent="0.25">
      <c r="B54" s="40" t="s">
        <v>597</v>
      </c>
      <c r="C54" s="40" t="s">
        <v>99</v>
      </c>
      <c r="D54" s="36" t="str">
        <f>VLOOKUP(B54&amp;"М",Sheet1!A:AC,29,0)</f>
        <v>https://us05web.zoom.us/j/85344424172?pwd=Q21Vdlg0cE9sV3VXSFhjaUFsWVdCUT09</v>
      </c>
      <c r="E54" s="36" t="str">
        <f>INDEX(Sheet1!AC:AC,MATCH(B54&amp;"М",Sheet1!A:A,0))</f>
        <v>https://us05web.zoom.us/j/85344424172?pwd=Q21Vdlg0cE9sV3VXSFhjaUFsWVdCUT09</v>
      </c>
    </row>
    <row r="55" spans="2:5" ht="15.75" x14ac:dyDescent="0.25">
      <c r="B55" s="40" t="s">
        <v>601</v>
      </c>
      <c r="C55" s="40" t="s">
        <v>81</v>
      </c>
      <c r="D55" s="36" t="str">
        <f>VLOOKUP(B55&amp;"М",Sheet1!A:AC,29,0)</f>
        <v>Халафов Т.А.О.</v>
      </c>
      <c r="E55" s="36" t="str">
        <f>INDEX(Sheet1!AC:AC,MATCH(B55&amp;"М",Sheet1!A:A,0))</f>
        <v>Халафов Т.А.О.</v>
      </c>
    </row>
    <row r="56" spans="2:5" ht="15.75" x14ac:dyDescent="0.25">
      <c r="B56" s="40" t="s">
        <v>582</v>
      </c>
      <c r="C56" s="40" t="s">
        <v>59</v>
      </c>
      <c r="D56" s="36" t="str">
        <f>VLOOKUP(B56&amp;"М",Sheet1!A:AC,29,0)</f>
        <v>Жидков Борис Николаевич</v>
      </c>
      <c r="E56" s="36" t="str">
        <f>INDEX(Sheet1!AC:AC,MATCH(B56&amp;"М",Sheet1!A:A,0))</f>
        <v>Жидков Борис Николаевич</v>
      </c>
    </row>
    <row r="57" spans="2:5" ht="15.75" x14ac:dyDescent="0.25">
      <c r="B57" s="40" t="s">
        <v>595</v>
      </c>
      <c r="C57" s="40" t="s">
        <v>99</v>
      </c>
      <c r="D57" s="36" t="str">
        <f>VLOOKUP(B57&amp;"М",Sheet1!A:AC,29,0)</f>
        <v>Дячук Денис Владимирович</v>
      </c>
      <c r="E57" s="36" t="str">
        <f>INDEX(Sheet1!AC:AC,MATCH(B57&amp;"М",Sheet1!A:A,0))</f>
        <v>Дячук Денис Владимирович</v>
      </c>
    </row>
    <row r="58" spans="2:5" ht="15.75" x14ac:dyDescent="0.25">
      <c r="B58" s="40" t="s">
        <v>590</v>
      </c>
      <c r="C58" s="40" t="s">
        <v>99</v>
      </c>
      <c r="D58" s="36" t="str">
        <f>VLOOKUP(B58&amp;"М",Sheet1!A:AC,29,0)</f>
        <v>Дячук Денис Владимирович</v>
      </c>
      <c r="E58" s="36" t="str">
        <f>INDEX(Sheet1!AC:AC,MATCH(B58&amp;"М",Sheet1!A:A,0))</f>
        <v>Дячук Денис Владимирович</v>
      </c>
    </row>
    <row r="59" spans="2:5" ht="15.75" x14ac:dyDescent="0.25">
      <c r="B59" s="40" t="s">
        <v>684</v>
      </c>
      <c r="C59" s="40" t="s">
        <v>46</v>
      </c>
      <c r="D59" s="36" t="str">
        <f>VLOOKUP(B59&amp;"М",Sheet1!A:AC,29,0)</f>
        <v>Эркинов Дониёр Хасанбой</v>
      </c>
      <c r="E59" s="36" t="str">
        <f>INDEX(Sheet1!AC:AC,MATCH(B59&amp;"М",Sheet1!A:A,0))</f>
        <v>Эркинов Дониёр Хасанбой</v>
      </c>
    </row>
    <row r="60" spans="2:5" ht="15.75" x14ac:dyDescent="0.25">
      <c r="B60" s="40" t="s">
        <v>777</v>
      </c>
      <c r="C60" s="40" t="s">
        <v>99</v>
      </c>
      <c r="D60" s="36" t="str">
        <f>VLOOKUP(B60&amp;"М",Sheet1!A:AC,29,0)</f>
        <v>Дячук Денис Владимирович</v>
      </c>
      <c r="E60" s="36" t="str">
        <f>INDEX(Sheet1!AC:AC,MATCH(B60&amp;"М",Sheet1!A:A,0))</f>
        <v>Дячук Денис Владимирович</v>
      </c>
    </row>
    <row r="61" spans="2:5" ht="15.75" x14ac:dyDescent="0.25">
      <c r="B61" s="40" t="s">
        <v>808</v>
      </c>
      <c r="C61" s="40" t="s">
        <v>654</v>
      </c>
      <c r="D61" s="36" t="str">
        <f>VLOOKUP(B61&amp;"М",Sheet1!A:AC,29,0)</f>
        <v>ООО "УК Экологический фактор"</v>
      </c>
      <c r="E61" s="36" t="str">
        <f>INDEX(Sheet1!AC:AC,MATCH(B61&amp;"М",Sheet1!A:A,0))</f>
        <v>ООО "УК Экологический фактор"</v>
      </c>
    </row>
    <row r="62" spans="2:5" ht="15.75" x14ac:dyDescent="0.25">
      <c r="B62" s="40" t="s">
        <v>736</v>
      </c>
      <c r="C62" s="40" t="s">
        <v>86</v>
      </c>
      <c r="D62" s="36" t="str">
        <f>VLOOKUP(B62&amp;"М",Sheet1!A:AC,29,0)</f>
        <v>Лихачев Юрий Владимирович</v>
      </c>
      <c r="E62" s="36" t="str">
        <f>INDEX(Sheet1!AC:AC,MATCH(B62&amp;"М",Sheet1!A:A,0))</f>
        <v>Лихачев Юрий Владимирович</v>
      </c>
    </row>
    <row r="63" spans="2:5" ht="15.75" x14ac:dyDescent="0.25">
      <c r="B63" s="40" t="s">
        <v>788</v>
      </c>
      <c r="C63" s="40" t="s">
        <v>610</v>
      </c>
      <c r="D63" s="36" t="str">
        <f>VLOOKUP(B63&amp;"М",Sheet1!A:AC,29,0)</f>
        <v>ООО "Комп. "Ремстройсервис"</v>
      </c>
      <c r="E63" s="36" t="str">
        <f>INDEX(Sheet1!AC:AC,MATCH(B63&amp;"М",Sheet1!A:A,0))</f>
        <v>ООО "Комп. "Ремстройсервис"</v>
      </c>
    </row>
    <row r="64" spans="2:5" ht="15.75" x14ac:dyDescent="0.25">
      <c r="B64" s="40" t="s">
        <v>731</v>
      </c>
      <c r="C64" s="40" t="s">
        <v>86</v>
      </c>
      <c r="D64" s="36" t="str">
        <f>VLOOKUP(B64&amp;"М",Sheet1!A:AC,29,0)</f>
        <v>Балтиков Владимир</v>
      </c>
      <c r="E64" s="36" t="str">
        <f>INDEX(Sheet1!AC:AC,MATCH(B64&amp;"М",Sheet1!A:A,0))</f>
        <v>Балтиков Владимир</v>
      </c>
    </row>
    <row r="65" spans="2:5" ht="15.75" x14ac:dyDescent="0.25">
      <c r="B65" s="40" t="s">
        <v>745</v>
      </c>
      <c r="C65" s="40" t="s">
        <v>59</v>
      </c>
      <c r="D65" s="36" t="str">
        <f>VLOOKUP(B65&amp;"М",Sheet1!A:AC,29,0)</f>
        <v>Стукалов Роман Валериевич</v>
      </c>
      <c r="E65" s="36" t="str">
        <f>INDEX(Sheet1!AC:AC,MATCH(B65&amp;"М",Sheet1!A:A,0))</f>
        <v>Стукалов Роман Валериевич</v>
      </c>
    </row>
    <row r="66" spans="2:5" ht="15.75" x14ac:dyDescent="0.25">
      <c r="B66" s="40" t="s">
        <v>793</v>
      </c>
      <c r="C66" s="40" t="s">
        <v>794</v>
      </c>
      <c r="D66" s="36" t="str">
        <f>VLOOKUP(B66&amp;"М",Sheet1!A:AC,29,0)</f>
        <v>ЗАО РСФ "Ремстройсервис"</v>
      </c>
      <c r="E66" s="36" t="str">
        <f>INDEX(Sheet1!AC:AC,MATCH(B66&amp;"М",Sheet1!A:A,0))</f>
        <v>ЗАО РСФ "Ремстройсервис"</v>
      </c>
    </row>
  </sheetData>
  <mergeCells count="3">
    <mergeCell ref="C20:F22"/>
    <mergeCell ref="C4:F6"/>
    <mergeCell ref="C36:F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16" sqref="B16"/>
    </sheetView>
  </sheetViews>
  <sheetFormatPr defaultRowHeight="12.75" x14ac:dyDescent="0.2"/>
  <cols>
    <col min="1" max="1" width="18.28515625" customWidth="1"/>
    <col min="2" max="2" width="43.85546875" customWidth="1"/>
    <col min="3" max="3" width="11.7109375" customWidth="1"/>
    <col min="4" max="4" width="27.28515625" customWidth="1"/>
    <col min="5" max="5" width="18.5703125" customWidth="1"/>
    <col min="6" max="6" width="34.5703125" customWidth="1"/>
    <col min="7" max="7" width="35" customWidth="1"/>
    <col min="8" max="8" width="49.7109375" customWidth="1"/>
    <col min="9" max="9" width="41.7109375" customWidth="1"/>
    <col min="10" max="10" width="50.7109375" customWidth="1"/>
    <col min="11" max="11" width="41.85546875" customWidth="1"/>
    <col min="12" max="12" width="52" customWidth="1"/>
    <col min="13" max="13" width="50.5703125" customWidth="1"/>
    <col min="14" max="14" width="40.7109375" customWidth="1"/>
    <col min="15" max="15" width="11.7109375" customWidth="1"/>
    <col min="16" max="16" width="40.28515625" customWidth="1"/>
    <col min="17" max="17" width="43" customWidth="1"/>
    <col min="18" max="18" width="39.28515625" customWidth="1"/>
    <col min="19" max="19" width="23.5703125" customWidth="1"/>
    <col min="20" max="20" width="27.42578125" customWidth="1"/>
    <col min="21" max="21" width="35.5703125" customWidth="1"/>
    <col min="22" max="22" width="55.140625" customWidth="1"/>
    <col min="23" max="23" width="46" customWidth="1"/>
    <col min="24" max="24" width="46.7109375" customWidth="1"/>
    <col min="25" max="25" width="33.5703125" customWidth="1"/>
    <col min="26" max="26" width="46.7109375" customWidth="1"/>
    <col min="27" max="27" width="38.28515625" customWidth="1"/>
    <col min="28" max="28" width="33.5703125" customWidth="1"/>
    <col min="29" max="29" width="36.42578125" bestFit="1" customWidth="1"/>
    <col min="30" max="31" width="30" customWidth="1"/>
    <col min="32" max="32" width="34.85546875" customWidth="1"/>
    <col min="33" max="33" width="48.28515625" bestFit="1" customWidth="1"/>
    <col min="34" max="34" width="34.85546875" customWidth="1"/>
    <col min="35" max="35" width="37.5703125" customWidth="1"/>
    <col min="36" max="36" width="30.5703125" customWidth="1"/>
    <col min="37" max="37" width="39.28515625" bestFit="1" customWidth="1"/>
    <col min="38" max="38" width="29.85546875" customWidth="1"/>
    <col min="39" max="39" width="39.7109375" customWidth="1"/>
    <col min="40" max="40" width="27.5703125" customWidth="1"/>
    <col min="41" max="41" width="28.5703125" customWidth="1"/>
    <col min="42" max="43" width="30.42578125" customWidth="1"/>
    <col min="44" max="44" width="46.85546875" bestFit="1" customWidth="1"/>
    <col min="45" max="45" width="41" customWidth="1"/>
    <col min="46" max="46" width="34" customWidth="1"/>
    <col min="47" max="47" width="48.7109375" bestFit="1" customWidth="1"/>
    <col min="48" max="48" width="54.85546875" customWidth="1"/>
    <col min="49" max="49" width="53.7109375" bestFit="1" customWidth="1"/>
    <col min="50" max="50" width="43.140625" bestFit="1" customWidth="1"/>
    <col min="51" max="51" width="51.7109375" bestFit="1" customWidth="1"/>
    <col min="52" max="52" width="38" customWidth="1"/>
    <col min="53" max="53" width="54.140625" bestFit="1" customWidth="1"/>
    <col min="54" max="54" width="39.7109375" bestFit="1" customWidth="1"/>
    <col min="55" max="55" width="38.7109375" customWidth="1"/>
    <col min="56" max="56" width="50.85546875" bestFit="1" customWidth="1"/>
    <col min="57" max="57" width="39" customWidth="1"/>
    <col min="58" max="58" width="41.42578125" bestFit="1" customWidth="1"/>
    <col min="59" max="59" width="31" customWidth="1"/>
    <col min="60" max="60" width="29" customWidth="1"/>
    <col min="61" max="61" width="22.85546875" customWidth="1"/>
    <col min="62" max="62" width="28.28515625" customWidth="1"/>
    <col min="63" max="65" width="30.28515625" customWidth="1"/>
    <col min="66" max="66" width="29.140625" customWidth="1"/>
    <col min="67" max="67" width="33.42578125" customWidth="1"/>
    <col min="68" max="68" width="27.28515625" customWidth="1"/>
    <col min="69" max="70" width="28.5703125" customWidth="1"/>
    <col min="71" max="71" width="43.140625" customWidth="1"/>
    <col min="72" max="72" width="33" customWidth="1"/>
    <col min="73" max="73" width="35.5703125" customWidth="1"/>
    <col min="74" max="74" width="29" customWidth="1"/>
    <col min="75" max="75" width="38.5703125" customWidth="1"/>
    <col min="76" max="76" width="35.140625" customWidth="1"/>
    <col min="77" max="77" width="32.28515625" customWidth="1"/>
    <col min="78" max="78" width="39.7109375" customWidth="1"/>
    <col min="79" max="80" width="39.85546875" customWidth="1"/>
    <col min="81" max="81" width="32.5703125" customWidth="1"/>
    <col min="82" max="82" width="33.140625" customWidth="1"/>
    <col min="83" max="83" width="34" customWidth="1"/>
    <col min="84" max="84" width="37.5703125" customWidth="1"/>
    <col min="85" max="85" width="36.85546875" customWidth="1"/>
    <col min="86" max="86" width="31" customWidth="1"/>
    <col min="87" max="87" width="42.42578125" customWidth="1"/>
    <col min="88" max="88" width="33.85546875" customWidth="1"/>
    <col min="89" max="90" width="38" customWidth="1"/>
    <col min="91" max="91" width="29.7109375" customWidth="1"/>
    <col min="92" max="92" width="28.5703125" customWidth="1"/>
    <col min="93" max="93" width="38.7109375" customWidth="1"/>
    <col min="94" max="94" width="41.28515625" customWidth="1"/>
    <col min="95" max="95" width="27.5703125" customWidth="1"/>
    <col min="96" max="96" width="39.140625" customWidth="1"/>
    <col min="97" max="98" width="30.85546875" customWidth="1"/>
    <col min="99" max="99" width="38.28515625" customWidth="1"/>
    <col min="100" max="100" width="30.85546875" customWidth="1"/>
    <col min="101" max="101" width="42.7109375" customWidth="1"/>
    <col min="102" max="102" width="27.5703125" customWidth="1"/>
    <col min="103" max="103" width="38.28515625" customWidth="1"/>
    <col min="104" max="104" width="29.42578125" customWidth="1"/>
    <col min="105" max="105" width="34.42578125" customWidth="1"/>
    <col min="106" max="106" width="30.7109375" customWidth="1"/>
    <col min="107" max="107" width="30.5703125" customWidth="1"/>
    <col min="108" max="108" width="41.5703125" customWidth="1"/>
    <col min="109" max="109" width="24.140625" customWidth="1"/>
    <col min="110" max="110" width="27.5703125" customWidth="1"/>
    <col min="111" max="111" width="26.5703125" customWidth="1"/>
    <col min="112" max="112" width="39.42578125" bestFit="1" customWidth="1"/>
    <col min="113" max="113" width="27" customWidth="1"/>
    <col min="114" max="114" width="44.5703125" bestFit="1" customWidth="1"/>
    <col min="115" max="115" width="37.5703125" customWidth="1"/>
    <col min="116" max="116" width="40" customWidth="1"/>
    <col min="117" max="117" width="44" customWidth="1"/>
    <col min="118" max="118" width="37" customWidth="1"/>
    <col min="119" max="119" width="31.85546875" customWidth="1"/>
    <col min="120" max="120" width="44.5703125" customWidth="1"/>
    <col min="121" max="121" width="36.85546875" customWidth="1"/>
    <col min="122" max="122" width="46.42578125" customWidth="1"/>
    <col min="123" max="123" width="39.42578125" customWidth="1"/>
    <col min="124" max="124" width="36.5703125" customWidth="1"/>
    <col min="125" max="125" width="24.42578125" customWidth="1"/>
    <col min="126" max="126" width="23.7109375" customWidth="1"/>
    <col min="127" max="127" width="34.5703125" customWidth="1"/>
    <col min="128" max="128" width="40.28515625" bestFit="1" customWidth="1"/>
    <col min="129" max="129" width="38.5703125" customWidth="1"/>
    <col min="130" max="130" width="35.7109375" customWidth="1"/>
    <col min="131" max="131" width="23.85546875" customWidth="1"/>
    <col min="132" max="133" width="20.28515625" customWidth="1"/>
    <col min="134" max="134" width="31.140625" customWidth="1"/>
    <col min="135" max="135" width="36.28515625" customWidth="1"/>
    <col min="136" max="136" width="46.85546875" bestFit="1" customWidth="1"/>
    <col min="137" max="137" width="47.85546875" bestFit="1" customWidth="1"/>
    <col min="138" max="138" width="33.85546875" customWidth="1"/>
    <col min="139" max="139" width="33.28515625" customWidth="1"/>
    <col min="140" max="140" width="45.140625" customWidth="1"/>
    <col min="141" max="141" width="42.42578125" customWidth="1"/>
    <col min="142" max="143" width="43.7109375" bestFit="1" customWidth="1"/>
    <col min="144" max="144" width="27.42578125" customWidth="1"/>
    <col min="145" max="145" width="24.7109375" customWidth="1"/>
    <col min="146" max="146" width="26.5703125" customWidth="1"/>
    <col min="147" max="147" width="37.28515625" customWidth="1"/>
    <col min="148" max="148" width="40.28515625" customWidth="1"/>
    <col min="149" max="149" width="31.140625" customWidth="1"/>
    <col min="150" max="150" width="40.28515625" customWidth="1"/>
    <col min="151" max="151" width="45.5703125" customWidth="1"/>
    <col min="152" max="152" width="28.42578125" customWidth="1"/>
    <col min="153" max="153" width="23.7109375" customWidth="1"/>
    <col min="154" max="155" width="26.7109375" customWidth="1"/>
    <col min="156" max="156" width="29.28515625" customWidth="1"/>
    <col min="157" max="157" width="38.85546875" customWidth="1"/>
    <col min="158" max="158" width="37.7109375" customWidth="1"/>
    <col min="159" max="159" width="34.28515625" customWidth="1"/>
    <col min="160" max="160" width="24.140625" customWidth="1"/>
    <col min="161" max="161" width="29" customWidth="1"/>
    <col min="162" max="162" width="26.85546875" customWidth="1"/>
    <col min="163" max="163" width="24.140625" customWidth="1"/>
    <col min="164" max="164" width="31.85546875" customWidth="1"/>
    <col min="165" max="165" width="23.7109375" customWidth="1"/>
    <col min="166" max="166" width="31.5703125" customWidth="1"/>
    <col min="167" max="167" width="27.140625" customWidth="1"/>
    <col min="168" max="168" width="29.42578125" customWidth="1"/>
    <col min="169" max="169" width="36.42578125" customWidth="1"/>
    <col min="170" max="170" width="29.7109375" customWidth="1"/>
    <col min="171" max="171" width="34.28515625" customWidth="1"/>
    <col min="172" max="172" width="33.140625" customWidth="1"/>
    <col min="173" max="173" width="23" customWidth="1"/>
    <col min="174" max="174" width="25.7109375" customWidth="1"/>
    <col min="175" max="176" width="35.140625" customWidth="1"/>
    <col min="177" max="177" width="31.42578125" customWidth="1"/>
    <col min="178" max="178" width="29.7109375" customWidth="1"/>
    <col min="179" max="179" width="37.28515625" customWidth="1"/>
    <col min="180" max="180" width="40.5703125" customWidth="1"/>
    <col min="181" max="181" width="36.5703125" customWidth="1"/>
    <col min="182" max="183" width="47.42578125" bestFit="1" customWidth="1"/>
    <col min="184" max="184" width="39.85546875" customWidth="1"/>
    <col min="185" max="185" width="29.28515625" customWidth="1"/>
    <col min="186" max="186" width="29" customWidth="1"/>
    <col min="187" max="188" width="27.7109375" customWidth="1"/>
    <col min="189" max="189" width="51.85546875" customWidth="1"/>
    <col min="190" max="190" width="40.42578125" customWidth="1"/>
    <col min="191" max="191" width="41.28515625" customWidth="1"/>
    <col min="192" max="192" width="35.5703125" customWidth="1"/>
    <col min="193" max="193" width="49.140625" bestFit="1" customWidth="1"/>
    <col min="194" max="194" width="28" customWidth="1"/>
    <col min="195" max="195" width="53" bestFit="1" customWidth="1"/>
    <col min="196" max="196" width="48" customWidth="1"/>
    <col min="197" max="197" width="38.5703125" customWidth="1"/>
    <col min="198" max="198" width="31.140625" customWidth="1"/>
    <col min="199" max="199" width="28.28515625" customWidth="1"/>
    <col min="200" max="200" width="32.140625" customWidth="1"/>
    <col min="201" max="201" width="27.28515625" customWidth="1"/>
    <col min="202" max="202" width="29.7109375" customWidth="1"/>
    <col min="203" max="203" width="37.28515625" customWidth="1"/>
    <col min="204" max="204" width="38" customWidth="1"/>
    <col min="205" max="205" width="43.28515625" customWidth="1"/>
    <col min="206" max="206" width="33.42578125" customWidth="1"/>
    <col min="207" max="207" width="40.85546875" bestFit="1" customWidth="1"/>
    <col min="208" max="208" width="26.42578125" customWidth="1"/>
    <col min="209" max="209" width="29.7109375" customWidth="1"/>
    <col min="210" max="210" width="39.42578125" customWidth="1"/>
    <col min="211" max="211" width="32.140625" customWidth="1"/>
    <col min="212" max="212" width="32.7109375" customWidth="1"/>
    <col min="213" max="213" width="20.5703125" customWidth="1"/>
    <col min="214" max="214" width="52" bestFit="1" customWidth="1"/>
    <col min="215" max="215" width="40.28515625" bestFit="1" customWidth="1"/>
    <col min="216" max="216" width="33.140625" customWidth="1"/>
    <col min="217" max="217" width="40.5703125" bestFit="1" customWidth="1"/>
    <col min="218" max="218" width="23.28515625" customWidth="1"/>
    <col min="219" max="219" width="38.28515625" customWidth="1"/>
    <col min="220" max="220" width="39.85546875" customWidth="1"/>
    <col min="221" max="221" width="39.7109375" customWidth="1"/>
    <col min="222" max="222" width="37.42578125" bestFit="1" customWidth="1"/>
    <col min="223" max="223" width="28.42578125" customWidth="1"/>
    <col min="224" max="224" width="30" customWidth="1"/>
    <col min="225" max="225" width="27.5703125" customWidth="1"/>
    <col min="226" max="226" width="44.85546875" bestFit="1" customWidth="1"/>
    <col min="227" max="227" width="35" bestFit="1" customWidth="1"/>
    <col min="228" max="228" width="35" customWidth="1"/>
    <col min="229" max="229" width="46.85546875" bestFit="1" customWidth="1"/>
    <col min="230" max="230" width="35.5703125" customWidth="1"/>
    <col min="231" max="231" width="39" customWidth="1"/>
    <col min="232" max="232" width="35.5703125" customWidth="1"/>
    <col min="233" max="233" width="36.28515625" customWidth="1"/>
    <col min="234" max="234" width="34" customWidth="1"/>
    <col min="235" max="235" width="51.85546875" bestFit="1" customWidth="1"/>
    <col min="236" max="236" width="38.85546875" customWidth="1"/>
    <col min="237" max="237" width="45.5703125" customWidth="1"/>
    <col min="238" max="238" width="39.7109375" bestFit="1" customWidth="1"/>
    <col min="239" max="239" width="39.7109375" customWidth="1"/>
    <col min="240" max="240" width="38" bestFit="1" customWidth="1"/>
    <col min="241" max="241" width="36.85546875" bestFit="1" customWidth="1"/>
    <col min="242" max="242" width="43.42578125" bestFit="1" customWidth="1"/>
    <col min="243" max="243" width="29.42578125" customWidth="1"/>
    <col min="244" max="244" width="50.42578125" customWidth="1"/>
    <col min="245" max="245" width="42.85546875" bestFit="1" customWidth="1"/>
    <col min="246" max="246" width="32" customWidth="1"/>
    <col min="247" max="247" width="34.5703125" customWidth="1"/>
    <col min="248" max="248" width="31.140625" customWidth="1"/>
    <col min="249" max="249" width="30.140625" customWidth="1"/>
    <col min="250" max="250" width="40.85546875" customWidth="1"/>
    <col min="251" max="251" width="24" customWidth="1"/>
    <col min="252" max="252" width="32.85546875" customWidth="1"/>
    <col min="253" max="253" width="43" customWidth="1"/>
    <col min="254" max="254" width="38" customWidth="1"/>
    <col min="255" max="255" width="22.7109375" customWidth="1"/>
    <col min="256" max="256" width="32.140625" customWidth="1"/>
    <col min="257" max="257" width="27.140625" customWidth="1"/>
    <col min="258" max="258" width="36.28515625" customWidth="1"/>
    <col min="259" max="259" width="42.5703125" bestFit="1" customWidth="1"/>
    <col min="260" max="260" width="35.5703125" customWidth="1"/>
    <col min="261" max="261" width="32.85546875" customWidth="1"/>
    <col min="262" max="262" width="53" customWidth="1"/>
    <col min="263" max="263" width="31" customWidth="1"/>
    <col min="264" max="264" width="24.28515625" customWidth="1"/>
    <col min="265" max="265" width="44.42578125" bestFit="1" customWidth="1"/>
    <col min="266" max="266" width="49.42578125" bestFit="1" customWidth="1"/>
    <col min="267" max="267" width="47.85546875" bestFit="1" customWidth="1"/>
    <col min="268" max="268" width="40.7109375" bestFit="1" customWidth="1"/>
    <col min="269" max="269" width="38.7109375" customWidth="1"/>
    <col min="270" max="270" width="44.7109375" bestFit="1" customWidth="1"/>
    <col min="271" max="271" width="38.140625" bestFit="1" customWidth="1"/>
    <col min="272" max="272" width="36.42578125" customWidth="1"/>
    <col min="273" max="273" width="26" customWidth="1"/>
    <col min="274" max="274" width="44.42578125" bestFit="1" customWidth="1"/>
    <col min="275" max="275" width="28.7109375" customWidth="1"/>
    <col min="276" max="276" width="38" bestFit="1" customWidth="1"/>
    <col min="277" max="277" width="30.28515625" customWidth="1"/>
    <col min="278" max="278" width="42.7109375" bestFit="1" customWidth="1"/>
    <col min="279" max="279" width="49" customWidth="1"/>
    <col min="280" max="280" width="27.5703125" customWidth="1"/>
    <col min="281" max="281" width="33.42578125" customWidth="1"/>
    <col min="282" max="283" width="25" customWidth="1"/>
    <col min="284" max="284" width="32.28515625" customWidth="1"/>
    <col min="285" max="285" width="34.7109375" customWidth="1"/>
    <col min="286" max="286" width="22.85546875" customWidth="1"/>
    <col min="287" max="287" width="27.5703125" customWidth="1"/>
    <col min="288" max="288" width="30.28515625" customWidth="1"/>
    <col min="289" max="289" width="26.5703125" customWidth="1"/>
    <col min="290" max="290" width="31.42578125" customWidth="1"/>
    <col min="291" max="292" width="37.7109375" customWidth="1"/>
    <col min="293" max="293" width="26" customWidth="1"/>
    <col min="294" max="294" width="51.140625" bestFit="1" customWidth="1"/>
    <col min="295" max="295" width="43.140625" customWidth="1"/>
    <col min="296" max="296" width="38" customWidth="1"/>
    <col min="297" max="297" width="51.7109375" customWidth="1"/>
    <col min="298" max="298" width="41.5703125" customWidth="1"/>
    <col min="299" max="299" width="38" customWidth="1"/>
    <col min="300" max="300" width="25.28515625" customWidth="1"/>
    <col min="301" max="301" width="28.7109375" customWidth="1"/>
    <col min="302" max="302" width="42.5703125" customWidth="1"/>
    <col min="303" max="303" width="28.28515625" customWidth="1"/>
    <col min="304" max="304" width="36.5703125" customWidth="1"/>
    <col min="305" max="305" width="28.85546875" customWidth="1"/>
    <col min="306" max="306" width="34.5703125" customWidth="1"/>
    <col min="307" max="308" width="27.140625" customWidth="1"/>
    <col min="309" max="309" width="24.5703125" customWidth="1"/>
    <col min="310" max="311" width="35.5703125" customWidth="1"/>
    <col min="312" max="312" width="34.5703125" customWidth="1"/>
    <col min="313" max="313" width="27" customWidth="1"/>
    <col min="314" max="314" width="44" customWidth="1"/>
    <col min="315" max="315" width="41.7109375" customWidth="1"/>
    <col min="316" max="316" width="29" customWidth="1"/>
    <col min="317" max="317" width="39" customWidth="1"/>
    <col min="318" max="318" width="20.28515625" customWidth="1"/>
    <col min="319" max="319" width="33.28515625" customWidth="1"/>
    <col min="320" max="320" width="34.85546875" customWidth="1"/>
    <col min="321" max="322" width="36.42578125" customWidth="1"/>
    <col min="323" max="323" width="41.28515625" customWidth="1"/>
    <col min="324" max="324" width="24.42578125" customWidth="1"/>
    <col min="325" max="325" width="43" bestFit="1" customWidth="1"/>
    <col min="326" max="326" width="34.5703125" customWidth="1"/>
    <col min="327" max="327" width="33.42578125" customWidth="1"/>
    <col min="328" max="328" width="30.42578125" customWidth="1"/>
    <col min="329" max="329" width="31" customWidth="1"/>
    <col min="330" max="330" width="38.85546875" customWidth="1"/>
    <col min="331" max="331" width="33" customWidth="1"/>
    <col min="332" max="332" width="35.5703125" customWidth="1"/>
    <col min="333" max="333" width="27" customWidth="1"/>
    <col min="334" max="334" width="36.28515625" customWidth="1"/>
    <col min="335" max="335" width="23.85546875" customWidth="1"/>
    <col min="336" max="336" width="31.5703125" customWidth="1"/>
    <col min="337" max="337" width="28.7109375" customWidth="1"/>
    <col min="338" max="338" width="38.7109375" customWidth="1"/>
    <col min="339" max="339" width="29.42578125" customWidth="1"/>
    <col min="340" max="340" width="30.42578125" customWidth="1"/>
    <col min="341" max="341" width="39" customWidth="1"/>
    <col min="342" max="342" width="39.85546875" customWidth="1"/>
    <col min="343" max="343" width="34.140625" customWidth="1"/>
    <col min="344" max="344" width="22.7109375" customWidth="1"/>
    <col min="345" max="345" width="32.42578125" customWidth="1"/>
    <col min="346" max="346" width="34" bestFit="1" customWidth="1"/>
    <col min="347" max="347" width="37" customWidth="1"/>
    <col min="348" max="348" width="37.28515625" bestFit="1" customWidth="1"/>
    <col min="349" max="350" width="39.28515625" bestFit="1" customWidth="1"/>
    <col min="351" max="351" width="27.140625" customWidth="1"/>
    <col min="352" max="352" width="36.28515625" customWidth="1"/>
    <col min="353" max="353" width="34.5703125" customWidth="1"/>
    <col min="354" max="354" width="29" customWidth="1"/>
    <col min="355" max="355" width="46.85546875" customWidth="1"/>
    <col min="356" max="356" width="40.28515625" customWidth="1"/>
    <col min="357" max="357" width="39.7109375" customWidth="1"/>
    <col min="358" max="358" width="51.7109375" bestFit="1" customWidth="1"/>
    <col min="359" max="359" width="38.28515625" bestFit="1" customWidth="1"/>
    <col min="360" max="360" width="41.7109375" customWidth="1"/>
    <col min="361" max="361" width="33.85546875" customWidth="1"/>
    <col min="362" max="362" width="35.42578125" customWidth="1"/>
    <col min="363" max="363" width="41.28515625" customWidth="1"/>
    <col min="364" max="364" width="28.140625" customWidth="1"/>
    <col min="365" max="365" width="39.140625" customWidth="1"/>
    <col min="366" max="366" width="50.85546875" bestFit="1" customWidth="1"/>
    <col min="367" max="367" width="39" customWidth="1"/>
    <col min="368" max="368" width="47.42578125" bestFit="1" customWidth="1"/>
    <col min="369" max="369" width="50.85546875" bestFit="1" customWidth="1"/>
    <col min="370" max="370" width="38.140625" customWidth="1"/>
    <col min="371" max="372" width="31" customWidth="1"/>
    <col min="373" max="373" width="28.5703125" customWidth="1"/>
    <col min="374" max="374" width="45.7109375" bestFit="1" customWidth="1"/>
    <col min="375" max="375" width="40" bestFit="1" customWidth="1"/>
    <col min="376" max="376" width="22.85546875" customWidth="1"/>
    <col min="377" max="377" width="38.42578125" customWidth="1"/>
    <col min="378" max="378" width="44" bestFit="1" customWidth="1"/>
    <col min="379" max="379" width="41" bestFit="1" customWidth="1"/>
    <col min="380" max="380" width="31.85546875" customWidth="1"/>
    <col min="381" max="381" width="25" customWidth="1"/>
    <col min="382" max="383" width="32.85546875" customWidth="1"/>
    <col min="384" max="384" width="42.140625" bestFit="1" customWidth="1"/>
    <col min="385" max="385" width="24.28515625" customWidth="1"/>
    <col min="386" max="386" width="26.140625" customWidth="1"/>
    <col min="387" max="387" width="38.5703125" customWidth="1"/>
    <col min="388" max="388" width="46.85546875" bestFit="1" customWidth="1"/>
    <col min="389" max="389" width="28.140625" customWidth="1"/>
    <col min="390" max="390" width="28.5703125" customWidth="1"/>
    <col min="391" max="391" width="31.28515625" customWidth="1"/>
    <col min="392" max="392" width="36.85546875" customWidth="1"/>
    <col min="393" max="393" width="27.85546875" customWidth="1"/>
    <col min="394" max="394" width="29.7109375" customWidth="1"/>
    <col min="395" max="395" width="45.28515625" bestFit="1" customWidth="1"/>
    <col min="396" max="396" width="49.28515625" customWidth="1"/>
    <col min="397" max="397" width="35.85546875" customWidth="1"/>
    <col min="398" max="398" width="30.85546875" customWidth="1"/>
    <col min="399" max="399" width="32.7109375" customWidth="1"/>
    <col min="400" max="400" width="29.42578125" customWidth="1"/>
    <col min="401" max="401" width="46.85546875" bestFit="1" customWidth="1"/>
    <col min="402" max="402" width="27.7109375" customWidth="1"/>
    <col min="403" max="404" width="44" bestFit="1" customWidth="1"/>
    <col min="405" max="405" width="32.7109375" customWidth="1"/>
    <col min="406" max="406" width="40.140625" bestFit="1" customWidth="1"/>
    <col min="407" max="407" width="43.42578125" customWidth="1"/>
    <col min="408" max="408" width="37.7109375" customWidth="1"/>
    <col min="409" max="409" width="35.5703125" customWidth="1"/>
    <col min="410" max="411" width="38.5703125" customWidth="1"/>
    <col min="412" max="412" width="31.140625" customWidth="1"/>
    <col min="413" max="413" width="34" customWidth="1"/>
    <col min="414" max="414" width="44.7109375" bestFit="1" customWidth="1"/>
    <col min="415" max="416" width="33.85546875" customWidth="1"/>
    <col min="417" max="418" width="25.28515625" customWidth="1"/>
    <col min="419" max="419" width="27.42578125" customWidth="1"/>
    <col min="420" max="420" width="40.85546875" customWidth="1"/>
    <col min="421" max="421" width="29.85546875" customWidth="1"/>
    <col min="422" max="423" width="26.7109375" customWidth="1"/>
    <col min="424" max="424" width="33.42578125" customWidth="1"/>
    <col min="425" max="425" width="35.5703125" customWidth="1"/>
    <col min="426" max="426" width="27" customWidth="1"/>
    <col min="427" max="427" width="23.85546875" customWidth="1"/>
    <col min="428" max="428" width="35.7109375" customWidth="1"/>
    <col min="429" max="429" width="41" customWidth="1"/>
    <col min="430" max="430" width="29.85546875" customWidth="1"/>
    <col min="431" max="431" width="25.7109375" customWidth="1"/>
    <col min="432" max="432" width="23.28515625" customWidth="1"/>
    <col min="433" max="433" width="32.140625" customWidth="1"/>
    <col min="434" max="434" width="34" customWidth="1"/>
    <col min="435" max="435" width="32.85546875" customWidth="1"/>
    <col min="436" max="436" width="47.42578125" bestFit="1" customWidth="1"/>
    <col min="437" max="437" width="29.28515625" customWidth="1"/>
    <col min="438" max="438" width="27.7109375" customWidth="1"/>
    <col min="439" max="439" width="54.5703125" bestFit="1" customWidth="1"/>
    <col min="440" max="440" width="43.7109375" bestFit="1" customWidth="1"/>
    <col min="441" max="441" width="33.85546875" customWidth="1"/>
    <col min="442" max="442" width="36.28515625" customWidth="1"/>
    <col min="443" max="443" width="51.7109375" bestFit="1" customWidth="1"/>
    <col min="444" max="444" width="41.5703125" bestFit="1" customWidth="1"/>
    <col min="445" max="445" width="35" customWidth="1"/>
    <col min="446" max="446" width="36.85546875" customWidth="1"/>
    <col min="447" max="447" width="31" customWidth="1"/>
    <col min="448" max="448" width="41.5703125" customWidth="1"/>
    <col min="449" max="449" width="27.85546875" customWidth="1"/>
    <col min="450" max="450" width="41.42578125" customWidth="1"/>
    <col min="451" max="451" width="28.140625" customWidth="1"/>
    <col min="452" max="452" width="26.42578125" customWidth="1"/>
    <col min="453" max="453" width="41.5703125" bestFit="1" customWidth="1"/>
    <col min="454" max="454" width="28.5703125" customWidth="1"/>
    <col min="455" max="455" width="31.5703125" customWidth="1"/>
    <col min="456" max="456" width="42.5703125" customWidth="1"/>
    <col min="457" max="457" width="34.85546875" customWidth="1"/>
    <col min="458" max="458" width="30.85546875" customWidth="1"/>
    <col min="459" max="459" width="28.42578125" customWidth="1"/>
    <col min="460" max="460" width="29.7109375" customWidth="1"/>
    <col min="461" max="461" width="51.85546875" bestFit="1" customWidth="1"/>
    <col min="462" max="462" width="30.85546875" customWidth="1"/>
    <col min="463" max="463" width="42.7109375" bestFit="1" customWidth="1"/>
    <col min="464" max="464" width="30.85546875" customWidth="1"/>
    <col min="465" max="465" width="31.5703125" customWidth="1"/>
    <col min="466" max="466" width="23" customWidth="1"/>
    <col min="467" max="467" width="36.140625" customWidth="1"/>
    <col min="468" max="468" width="34.42578125" customWidth="1"/>
    <col min="469" max="469" width="44" customWidth="1"/>
    <col min="470" max="470" width="29.28515625" customWidth="1"/>
    <col min="471" max="471" width="34.5703125" bestFit="1" customWidth="1"/>
    <col min="472" max="472" width="37.5703125" customWidth="1"/>
    <col min="473" max="473" width="37.7109375" customWidth="1"/>
    <col min="474" max="474" width="29.42578125" customWidth="1"/>
    <col min="475" max="475" width="39.140625" bestFit="1" customWidth="1"/>
    <col min="476" max="476" width="32.28515625" customWidth="1"/>
    <col min="477" max="477" width="36.42578125" customWidth="1"/>
    <col min="478" max="478" width="22.85546875" customWidth="1"/>
    <col min="479" max="479" width="43" customWidth="1"/>
    <col min="480" max="480" width="34.5703125" customWidth="1"/>
    <col min="481" max="481" width="23.5703125" customWidth="1"/>
    <col min="482" max="482" width="42.28515625" customWidth="1"/>
    <col min="483" max="483" width="27.5703125" customWidth="1"/>
    <col min="484" max="484" width="37.42578125" bestFit="1" customWidth="1"/>
    <col min="485" max="485" width="23.42578125" customWidth="1"/>
    <col min="486" max="486" width="35.5703125" customWidth="1"/>
    <col min="487" max="487" width="38.42578125" customWidth="1"/>
    <col min="488" max="488" width="42.5703125" bestFit="1" customWidth="1"/>
    <col min="489" max="489" width="37.42578125" customWidth="1"/>
    <col min="490" max="490" width="35.5703125" customWidth="1"/>
    <col min="491" max="491" width="35.140625" customWidth="1"/>
    <col min="492" max="492" width="46.5703125" customWidth="1"/>
    <col min="493" max="493" width="52.7109375" customWidth="1"/>
    <col min="494" max="494" width="34.85546875" customWidth="1"/>
    <col min="495" max="495" width="29.28515625" customWidth="1"/>
    <col min="496" max="496" width="36.28515625" bestFit="1" customWidth="1"/>
    <col min="497" max="497" width="29" customWidth="1"/>
    <col min="498" max="498" width="23.7109375" customWidth="1"/>
    <col min="499" max="499" width="34" customWidth="1"/>
    <col min="500" max="500" width="55.42578125" bestFit="1" customWidth="1"/>
    <col min="501" max="501" width="43.85546875" bestFit="1" customWidth="1"/>
    <col min="502" max="502" width="46.7109375" bestFit="1" customWidth="1"/>
    <col min="503" max="503" width="54" bestFit="1" customWidth="1"/>
    <col min="504" max="504" width="22.7109375" customWidth="1"/>
    <col min="505" max="505" width="56.7109375" bestFit="1" customWidth="1"/>
    <col min="506" max="506" width="52.5703125" bestFit="1" customWidth="1"/>
    <col min="507" max="507" width="30.140625" customWidth="1"/>
    <col min="508" max="508" width="30" customWidth="1"/>
    <col min="509" max="509" width="41" customWidth="1"/>
    <col min="510" max="510" width="43.42578125" customWidth="1"/>
    <col min="511" max="511" width="23.28515625" customWidth="1"/>
    <col min="512" max="512" width="24.7109375" customWidth="1"/>
    <col min="513" max="513" width="29.85546875" customWidth="1"/>
    <col min="514" max="514" width="55.28515625" customWidth="1"/>
    <col min="515" max="515" width="42.7109375" customWidth="1"/>
    <col min="516" max="516" width="28" customWidth="1"/>
    <col min="517" max="517" width="48.7109375" customWidth="1"/>
    <col min="518" max="518" width="40" customWidth="1"/>
    <col min="519" max="519" width="32" customWidth="1"/>
    <col min="520" max="520" width="29.140625" customWidth="1"/>
    <col min="521" max="521" width="26.7109375" customWidth="1"/>
    <col min="522" max="522" width="36" customWidth="1"/>
    <col min="523" max="523" width="28.42578125" customWidth="1"/>
    <col min="524" max="524" width="29.42578125" customWidth="1"/>
    <col min="525" max="525" width="31" customWidth="1"/>
    <col min="526" max="526" width="28.5703125" customWidth="1"/>
    <col min="527" max="527" width="28.7109375" customWidth="1"/>
    <col min="528" max="528" width="40.42578125" bestFit="1" customWidth="1"/>
    <col min="529" max="529" width="33" customWidth="1"/>
    <col min="530" max="530" width="22.85546875" customWidth="1"/>
    <col min="531" max="531" width="24.42578125" customWidth="1"/>
    <col min="532" max="532" width="24.28515625" customWidth="1"/>
    <col min="533" max="533" width="39" bestFit="1" customWidth="1"/>
    <col min="534" max="534" width="25.28515625" customWidth="1"/>
    <col min="535" max="535" width="35.85546875" bestFit="1" customWidth="1"/>
    <col min="536" max="536" width="45.42578125" bestFit="1" customWidth="1"/>
    <col min="537" max="537" width="11.7109375" customWidth="1"/>
    <col min="538" max="538" width="35.7109375" bestFit="1" customWidth="1"/>
    <col min="539" max="539" width="35.42578125" bestFit="1" customWidth="1"/>
    <col min="540" max="540" width="35.7109375" bestFit="1" customWidth="1"/>
    <col min="541" max="541" width="35.28515625" bestFit="1" customWidth="1"/>
    <col min="542" max="542" width="43.5703125" bestFit="1" customWidth="1"/>
    <col min="543" max="543" width="46.42578125" bestFit="1" customWidth="1"/>
    <col min="544" max="544" width="49.7109375" bestFit="1" customWidth="1"/>
    <col min="545" max="545" width="37.42578125" bestFit="1" customWidth="1"/>
    <col min="546" max="546" width="34.5703125" bestFit="1" customWidth="1"/>
    <col min="547" max="547" width="37" bestFit="1" customWidth="1"/>
    <col min="548" max="548" width="36.7109375" bestFit="1" customWidth="1"/>
    <col min="549" max="549" width="39.42578125" bestFit="1" customWidth="1"/>
    <col min="550" max="550" width="34.5703125" bestFit="1" customWidth="1"/>
    <col min="551" max="551" width="27.5703125" bestFit="1" customWidth="1"/>
    <col min="552" max="552" width="40.7109375" bestFit="1" customWidth="1"/>
    <col min="553" max="553" width="27.5703125" bestFit="1" customWidth="1"/>
    <col min="554" max="554" width="35.7109375" bestFit="1" customWidth="1"/>
    <col min="555" max="555" width="28.85546875" bestFit="1" customWidth="1"/>
    <col min="556" max="556" width="41.7109375" bestFit="1" customWidth="1"/>
    <col min="557" max="557" width="40.85546875" bestFit="1" customWidth="1"/>
    <col min="558" max="558" width="35.7109375" bestFit="1" customWidth="1"/>
    <col min="559" max="559" width="32.28515625" bestFit="1" customWidth="1"/>
    <col min="560" max="560" width="34.5703125" bestFit="1" customWidth="1"/>
    <col min="561" max="561" width="32.28515625" bestFit="1" customWidth="1"/>
    <col min="562" max="562" width="34.5703125" bestFit="1" customWidth="1"/>
    <col min="563" max="563" width="35" bestFit="1" customWidth="1"/>
    <col min="564" max="564" width="35.7109375" bestFit="1" customWidth="1"/>
    <col min="565" max="565" width="31.28515625" bestFit="1" customWidth="1"/>
    <col min="566" max="566" width="34.5703125" bestFit="1" customWidth="1"/>
    <col min="567" max="567" width="31.28515625" bestFit="1" customWidth="1"/>
    <col min="568" max="568" width="41.42578125" bestFit="1" customWidth="1"/>
    <col min="569" max="569" width="44.140625" bestFit="1" customWidth="1"/>
    <col min="570" max="570" width="34.5703125" bestFit="1" customWidth="1"/>
    <col min="571" max="571" width="36.140625" bestFit="1" customWidth="1"/>
    <col min="572" max="572" width="50.7109375" bestFit="1" customWidth="1"/>
    <col min="573" max="573" width="33.85546875" bestFit="1" customWidth="1"/>
    <col min="574" max="574" width="42.85546875" bestFit="1" customWidth="1"/>
    <col min="575" max="575" width="45.5703125" bestFit="1" customWidth="1"/>
    <col min="576" max="576" width="35.7109375" bestFit="1" customWidth="1"/>
    <col min="577" max="577" width="31.7109375" bestFit="1" customWidth="1"/>
    <col min="578" max="578" width="39.7109375" bestFit="1" customWidth="1"/>
    <col min="579" max="579" width="42.5703125" bestFit="1" customWidth="1"/>
    <col min="580" max="580" width="39.7109375" bestFit="1" customWidth="1"/>
    <col min="581" max="581" width="42.5703125" bestFit="1" customWidth="1"/>
    <col min="582" max="582" width="34.5703125" bestFit="1" customWidth="1"/>
    <col min="583" max="583" width="30.7109375" bestFit="1" customWidth="1"/>
    <col min="584" max="584" width="49.7109375" bestFit="1" customWidth="1"/>
    <col min="585" max="585" width="34.28515625" bestFit="1" customWidth="1"/>
    <col min="586" max="586" width="46.5703125" bestFit="1" customWidth="1"/>
    <col min="587" max="587" width="49.28515625" bestFit="1" customWidth="1"/>
    <col min="588" max="588" width="39.5703125" bestFit="1" customWidth="1"/>
    <col min="589" max="589" width="42.42578125" bestFit="1" customWidth="1"/>
    <col min="590" max="590" width="49.7109375" bestFit="1" customWidth="1"/>
    <col min="591" max="591" width="51.5703125" bestFit="1" customWidth="1"/>
    <col min="592" max="592" width="38.28515625" bestFit="1" customWidth="1"/>
    <col min="593" max="593" width="41" bestFit="1" customWidth="1"/>
    <col min="594" max="594" width="53.140625" bestFit="1" customWidth="1"/>
    <col min="595" max="595" width="55.85546875" bestFit="1" customWidth="1"/>
    <col min="596" max="596" width="41.7109375" bestFit="1" customWidth="1"/>
    <col min="597" max="597" width="39.140625" bestFit="1" customWidth="1"/>
    <col min="598" max="598" width="45.140625" bestFit="1" customWidth="1"/>
    <col min="599" max="599" width="47.85546875" bestFit="1" customWidth="1"/>
    <col min="600" max="600" width="40" bestFit="1" customWidth="1"/>
    <col min="601" max="601" width="42.7109375" bestFit="1" customWidth="1"/>
    <col min="602" max="602" width="42" bestFit="1" customWidth="1"/>
    <col min="603" max="603" width="44.7109375" bestFit="1" customWidth="1"/>
    <col min="604" max="604" width="53.7109375" bestFit="1" customWidth="1"/>
    <col min="605" max="605" width="56.42578125" bestFit="1" customWidth="1"/>
    <col min="606" max="606" width="43.5703125" bestFit="1" customWidth="1"/>
    <col min="607" max="607" width="46.42578125" bestFit="1" customWidth="1"/>
    <col min="608" max="608" width="28.42578125" bestFit="1" customWidth="1"/>
    <col min="609" max="609" width="31.140625" bestFit="1" customWidth="1"/>
    <col min="610" max="610" width="49.7109375" bestFit="1" customWidth="1"/>
    <col min="611" max="611" width="32.42578125" bestFit="1" customWidth="1"/>
    <col min="612" max="612" width="40" bestFit="1" customWidth="1"/>
    <col min="613" max="613" width="42.7109375" bestFit="1" customWidth="1"/>
    <col min="614" max="614" width="46" bestFit="1" customWidth="1"/>
    <col min="615" max="615" width="48.7109375" bestFit="1" customWidth="1"/>
    <col min="616" max="616" width="49.7109375" bestFit="1" customWidth="1"/>
    <col min="617" max="617" width="48.7109375" bestFit="1" customWidth="1"/>
    <col min="618" max="618" width="46" bestFit="1" customWidth="1"/>
    <col min="619" max="619" width="48.7109375" bestFit="1" customWidth="1"/>
    <col min="620" max="620" width="49.7109375" bestFit="1" customWidth="1"/>
    <col min="621" max="621" width="48.7109375" bestFit="1" customWidth="1"/>
    <col min="622" max="622" width="39" bestFit="1" customWidth="1"/>
    <col min="623" max="623" width="41.7109375" bestFit="1" customWidth="1"/>
    <col min="624" max="624" width="31.7109375" bestFit="1" customWidth="1"/>
    <col min="625" max="625" width="34.42578125" bestFit="1" customWidth="1"/>
    <col min="626" max="626" width="35.7109375" bestFit="1" customWidth="1"/>
    <col min="627" max="627" width="36.5703125" bestFit="1" customWidth="1"/>
    <col min="628" max="628" width="34.5703125" bestFit="1" customWidth="1"/>
    <col min="629" max="629" width="30.140625" bestFit="1" customWidth="1"/>
    <col min="630" max="630" width="34.5703125" bestFit="1" customWidth="1"/>
    <col min="631" max="631" width="33.42578125" bestFit="1" customWidth="1"/>
    <col min="632" max="632" width="44.5703125" bestFit="1" customWidth="1"/>
    <col min="633" max="633" width="47.28515625" bestFit="1" customWidth="1"/>
    <col min="634" max="634" width="41.7109375" bestFit="1" customWidth="1"/>
    <col min="635" max="635" width="34.140625" bestFit="1" customWidth="1"/>
    <col min="636" max="636" width="49.7109375" bestFit="1" customWidth="1"/>
    <col min="637" max="637" width="37.42578125" bestFit="1" customWidth="1"/>
    <col min="638" max="638" width="49.7109375" bestFit="1" customWidth="1"/>
    <col min="639" max="639" width="44.85546875" bestFit="1" customWidth="1"/>
    <col min="640" max="640" width="34.5703125" bestFit="1" customWidth="1"/>
    <col min="641" max="641" width="33" bestFit="1" customWidth="1"/>
    <col min="642" max="642" width="46.5703125" bestFit="1" customWidth="1"/>
    <col min="643" max="643" width="49.28515625" bestFit="1" customWidth="1"/>
    <col min="644" max="644" width="38.85546875" bestFit="1" customWidth="1"/>
    <col min="645" max="645" width="41.5703125" bestFit="1" customWidth="1"/>
    <col min="646" max="646" width="48.42578125" bestFit="1" customWidth="1"/>
    <col min="647" max="647" width="51.140625" bestFit="1" customWidth="1"/>
    <col min="648" max="648" width="41.7109375" bestFit="1" customWidth="1"/>
    <col min="649" max="649" width="39.28515625" bestFit="1" customWidth="1"/>
    <col min="650" max="650" width="41.7109375" bestFit="1" customWidth="1"/>
    <col min="651" max="651" width="42.42578125" bestFit="1" customWidth="1"/>
    <col min="652" max="652" width="38.5703125" bestFit="1" customWidth="1"/>
    <col min="653" max="653" width="41.28515625" bestFit="1" customWidth="1"/>
    <col min="654" max="654" width="41.42578125" bestFit="1" customWidth="1"/>
    <col min="655" max="655" width="44.140625" bestFit="1" customWidth="1"/>
    <col min="656" max="656" width="41.42578125" bestFit="1" customWidth="1"/>
    <col min="657" max="657" width="44.140625" bestFit="1" customWidth="1"/>
    <col min="658" max="658" width="49.7109375" bestFit="1" customWidth="1"/>
    <col min="659" max="659" width="48.140625" bestFit="1" customWidth="1"/>
    <col min="660" max="660" width="38.5703125" bestFit="1" customWidth="1"/>
    <col min="661" max="661" width="41.28515625" bestFit="1" customWidth="1"/>
    <col min="662" max="662" width="50.5703125" bestFit="1" customWidth="1"/>
    <col min="663" max="663" width="48.140625" bestFit="1" customWidth="1"/>
    <col min="664" max="664" width="34.5703125" bestFit="1" customWidth="1"/>
    <col min="665" max="665" width="33.5703125" bestFit="1" customWidth="1"/>
    <col min="666" max="666" width="49.7109375" bestFit="1" customWidth="1"/>
    <col min="667" max="667" width="42.5703125" bestFit="1" customWidth="1"/>
    <col min="668" max="668" width="41.7109375" bestFit="1" customWidth="1"/>
    <col min="669" max="669" width="42.5703125" bestFit="1" customWidth="1"/>
    <col min="670" max="670" width="36.5703125" bestFit="1" customWidth="1"/>
    <col min="671" max="671" width="39.28515625" bestFit="1" customWidth="1"/>
    <col min="672" max="672" width="34.5703125" bestFit="1" customWidth="1"/>
    <col min="673" max="673" width="31.85546875" bestFit="1" customWidth="1"/>
    <col min="674" max="674" width="34.5703125" bestFit="1" customWidth="1"/>
    <col min="675" max="675" width="31.85546875" bestFit="1" customWidth="1"/>
    <col min="676" max="676" width="35.7109375" bestFit="1" customWidth="1"/>
    <col min="677" max="677" width="29.140625" bestFit="1" customWidth="1"/>
    <col min="678" max="678" width="40.7109375" bestFit="1" customWidth="1"/>
    <col min="679" max="679" width="29.140625" bestFit="1" customWidth="1"/>
    <col min="680" max="680" width="34.5703125" bestFit="1" customWidth="1"/>
    <col min="681" max="681" width="29.28515625" bestFit="1" customWidth="1"/>
    <col min="682" max="682" width="37.5703125" bestFit="1" customWidth="1"/>
    <col min="683" max="683" width="40.28515625" bestFit="1" customWidth="1"/>
    <col min="684" max="684" width="49.7109375" bestFit="1" customWidth="1"/>
    <col min="685" max="685" width="40.28515625" bestFit="1" customWidth="1"/>
    <col min="686" max="686" width="37.5703125" bestFit="1" customWidth="1"/>
    <col min="687" max="687" width="40.28515625" bestFit="1" customWidth="1"/>
    <col min="688" max="688" width="35.7109375" bestFit="1" customWidth="1"/>
    <col min="689" max="689" width="28.42578125" bestFit="1" customWidth="1"/>
    <col min="690" max="690" width="52" bestFit="1" customWidth="1"/>
    <col min="691" max="691" width="27.42578125" bestFit="1" customWidth="1"/>
    <col min="692" max="692" width="36.5703125" bestFit="1" customWidth="1"/>
    <col min="693" max="693" width="39.28515625" bestFit="1" customWidth="1"/>
    <col min="694" max="694" width="36.5703125" bestFit="1" customWidth="1"/>
    <col min="695" max="695" width="39.28515625" bestFit="1" customWidth="1"/>
    <col min="696" max="696" width="34.140625" bestFit="1" customWidth="1"/>
    <col min="697" max="697" width="36.85546875" bestFit="1" customWidth="1"/>
    <col min="698" max="698" width="36.5703125" bestFit="1" customWidth="1"/>
    <col min="699" max="699" width="39.28515625" bestFit="1" customWidth="1"/>
    <col min="700" max="700" width="41.7109375" bestFit="1" customWidth="1"/>
    <col min="701" max="701" width="34.28515625" bestFit="1" customWidth="1"/>
    <col min="702" max="702" width="42.28515625" bestFit="1" customWidth="1"/>
    <col min="703" max="703" width="45" bestFit="1" customWidth="1"/>
    <col min="704" max="704" width="50.42578125" bestFit="1" customWidth="1"/>
    <col min="705" max="705" width="31.7109375" bestFit="1" customWidth="1"/>
    <col min="706" max="706" width="34.5703125" bestFit="1" customWidth="1"/>
    <col min="707" max="707" width="31.7109375" bestFit="1" customWidth="1"/>
    <col min="708" max="708" width="46" bestFit="1" customWidth="1"/>
    <col min="709" max="709" width="48.7109375" bestFit="1" customWidth="1"/>
    <col min="710" max="710" width="41.7109375" bestFit="1" customWidth="1"/>
    <col min="711" max="711" width="43.85546875" bestFit="1" customWidth="1"/>
    <col min="712" max="712" width="43.7109375" bestFit="1" customWidth="1"/>
    <col min="713" max="713" width="46.5703125" bestFit="1" customWidth="1"/>
    <col min="714" max="714" width="34.5703125" bestFit="1" customWidth="1"/>
    <col min="715" max="715" width="33.85546875" bestFit="1" customWidth="1"/>
    <col min="716" max="716" width="35" bestFit="1" customWidth="1"/>
    <col min="717" max="717" width="33.85546875" bestFit="1" customWidth="1"/>
    <col min="718" max="718" width="49.7109375" bestFit="1" customWidth="1"/>
    <col min="719" max="719" width="43.28515625" bestFit="1" customWidth="1"/>
    <col min="720" max="720" width="40.5703125" bestFit="1" customWidth="1"/>
    <col min="721" max="721" width="43.28515625" bestFit="1" customWidth="1"/>
    <col min="722" max="722" width="49.7109375" bestFit="1" customWidth="1"/>
    <col min="723" max="723" width="43.28515625" bestFit="1" customWidth="1"/>
    <col min="724" max="724" width="37.7109375" bestFit="1" customWidth="1"/>
    <col min="725" max="725" width="40.42578125" bestFit="1" customWidth="1"/>
    <col min="726" max="726" width="41.7109375" bestFit="1" customWidth="1"/>
    <col min="727" max="727" width="37" bestFit="1" customWidth="1"/>
    <col min="728" max="728" width="40.7109375" bestFit="1" customWidth="1"/>
    <col min="729" max="729" width="29" bestFit="1" customWidth="1"/>
    <col min="730" max="730" width="50.42578125" bestFit="1" customWidth="1"/>
    <col min="731" max="731" width="41.5703125" bestFit="1" customWidth="1"/>
    <col min="732" max="732" width="41" bestFit="1" customWidth="1"/>
    <col min="733" max="733" width="43.7109375" bestFit="1" customWidth="1"/>
    <col min="734" max="734" width="41" bestFit="1" customWidth="1"/>
    <col min="735" max="735" width="43.7109375" bestFit="1" customWidth="1"/>
    <col min="736" max="736" width="35.7109375" bestFit="1" customWidth="1"/>
    <col min="737" max="737" width="28.5703125" bestFit="1" customWidth="1"/>
    <col min="738" max="738" width="49.7109375" bestFit="1" customWidth="1"/>
    <col min="739" max="739" width="35.85546875" bestFit="1" customWidth="1"/>
    <col min="740" max="740" width="41.7109375" bestFit="1" customWidth="1"/>
    <col min="741" max="741" width="41.140625" bestFit="1" customWidth="1"/>
    <col min="742" max="742" width="49.7109375" bestFit="1" customWidth="1"/>
    <col min="743" max="743" width="38.7109375" bestFit="1" customWidth="1"/>
    <col min="744" max="744" width="49.7109375" bestFit="1" customWidth="1"/>
    <col min="745" max="745" width="49.42578125" bestFit="1" customWidth="1"/>
    <col min="746" max="746" width="35.7109375" bestFit="1" customWidth="1"/>
    <col min="747" max="747" width="25" bestFit="1" customWidth="1"/>
    <col min="748" max="748" width="35.7109375" bestFit="1" customWidth="1"/>
    <col min="749" max="749" width="25" bestFit="1" customWidth="1"/>
    <col min="750" max="750" width="49.7109375" bestFit="1" customWidth="1"/>
    <col min="751" max="751" width="38.5703125" bestFit="1" customWidth="1"/>
    <col min="752" max="752" width="34.5703125" bestFit="1" customWidth="1"/>
    <col min="753" max="753" width="25" bestFit="1" customWidth="1"/>
    <col min="754" max="754" width="35.7109375" bestFit="1" customWidth="1"/>
    <col min="755" max="755" width="35.85546875" bestFit="1" customWidth="1"/>
    <col min="756" max="756" width="38.28515625" bestFit="1" customWidth="1"/>
    <col min="757" max="757" width="41" bestFit="1" customWidth="1"/>
    <col min="758" max="758" width="48.85546875" bestFit="1" customWidth="1"/>
    <col min="759" max="759" width="51.5703125" bestFit="1" customWidth="1"/>
    <col min="760" max="760" width="48.85546875" bestFit="1" customWidth="1"/>
    <col min="761" max="761" width="51.5703125" bestFit="1" customWidth="1"/>
    <col min="762" max="762" width="49.85546875" bestFit="1" customWidth="1"/>
    <col min="763" max="763" width="52.5703125" bestFit="1" customWidth="1"/>
    <col min="764" max="764" width="34.7109375" bestFit="1" customWidth="1"/>
    <col min="765" max="765" width="37.42578125" bestFit="1" customWidth="1"/>
    <col min="766" max="766" width="35.85546875" bestFit="1" customWidth="1"/>
    <col min="767" max="767" width="38.5703125" bestFit="1" customWidth="1"/>
    <col min="768" max="768" width="35.7109375" bestFit="1" customWidth="1"/>
    <col min="769" max="769" width="38.140625" bestFit="1" customWidth="1"/>
    <col min="770" max="770" width="47.140625" bestFit="1" customWidth="1"/>
    <col min="771" max="771" width="49.85546875" bestFit="1" customWidth="1"/>
    <col min="772" max="772" width="35.28515625" bestFit="1" customWidth="1"/>
    <col min="773" max="773" width="38.140625" bestFit="1" customWidth="1"/>
    <col min="774" max="774" width="36.85546875" bestFit="1" customWidth="1"/>
    <col min="775" max="775" width="39.5703125" bestFit="1" customWidth="1"/>
    <col min="776" max="776" width="38.42578125" bestFit="1" customWidth="1"/>
    <col min="777" max="777" width="41.140625" bestFit="1" customWidth="1"/>
    <col min="778" max="778" width="49.7109375" bestFit="1" customWidth="1"/>
    <col min="779" max="779" width="38.5703125" bestFit="1" customWidth="1"/>
    <col min="780" max="780" width="49.7109375" bestFit="1" customWidth="1"/>
    <col min="781" max="781" width="30.140625" bestFit="1" customWidth="1"/>
    <col min="782" max="782" width="49.7109375" bestFit="1" customWidth="1"/>
    <col min="783" max="783" width="30.140625" bestFit="1" customWidth="1"/>
    <col min="784" max="784" width="38.42578125" bestFit="1" customWidth="1"/>
    <col min="785" max="785" width="41.140625" bestFit="1" customWidth="1"/>
    <col min="786" max="786" width="22.5703125" bestFit="1" customWidth="1"/>
    <col min="787" max="787" width="25.28515625" bestFit="1" customWidth="1"/>
    <col min="788" max="788" width="50.42578125" bestFit="1" customWidth="1"/>
    <col min="789" max="789" width="32.5703125" bestFit="1" customWidth="1"/>
    <col min="790" max="790" width="43.28515625" bestFit="1" customWidth="1"/>
    <col min="791" max="791" width="46" bestFit="1" customWidth="1"/>
    <col min="792" max="792" width="44.42578125" bestFit="1" customWidth="1"/>
    <col min="793" max="793" width="47.140625" bestFit="1" customWidth="1"/>
    <col min="794" max="794" width="45.7109375" bestFit="1" customWidth="1"/>
    <col min="795" max="795" width="48.42578125" bestFit="1" customWidth="1"/>
    <col min="796" max="796" width="45.7109375" bestFit="1" customWidth="1"/>
    <col min="797" max="797" width="48.42578125" bestFit="1" customWidth="1"/>
    <col min="798" max="798" width="41.7109375" bestFit="1" customWidth="1"/>
    <col min="799" max="799" width="27.5703125" bestFit="1" customWidth="1"/>
    <col min="800" max="800" width="34.5703125" bestFit="1" customWidth="1"/>
    <col min="801" max="801" width="29.140625" bestFit="1" customWidth="1"/>
    <col min="802" max="802" width="50.5703125" bestFit="1" customWidth="1"/>
    <col min="803" max="803" width="28" bestFit="1" customWidth="1"/>
    <col min="804" max="804" width="35.7109375" bestFit="1" customWidth="1"/>
    <col min="805" max="805" width="32.140625" bestFit="1" customWidth="1"/>
    <col min="806" max="806" width="35.7109375" bestFit="1" customWidth="1"/>
    <col min="807" max="807" width="29.42578125" bestFit="1" customWidth="1"/>
    <col min="808" max="808" width="50.5703125" bestFit="1" customWidth="1"/>
    <col min="809" max="809" width="29.42578125" bestFit="1" customWidth="1"/>
    <col min="810" max="810" width="35.7109375" bestFit="1" customWidth="1"/>
    <col min="811" max="811" width="31.28515625" bestFit="1" customWidth="1"/>
    <col min="812" max="812" width="39.28515625" bestFit="1" customWidth="1"/>
    <col min="813" max="813" width="42.140625" bestFit="1" customWidth="1"/>
    <col min="814" max="814" width="45" bestFit="1" customWidth="1"/>
    <col min="815" max="815" width="47.7109375" bestFit="1" customWidth="1"/>
    <col min="816" max="816" width="45" bestFit="1" customWidth="1"/>
    <col min="817" max="817" width="47.7109375" bestFit="1" customWidth="1"/>
    <col min="818" max="818" width="49.7109375" bestFit="1" customWidth="1"/>
    <col min="819" max="819" width="32.140625" bestFit="1" customWidth="1"/>
    <col min="820" max="820" width="42.28515625" bestFit="1" customWidth="1"/>
    <col min="821" max="821" width="45" bestFit="1" customWidth="1"/>
    <col min="822" max="822" width="35.7109375" bestFit="1" customWidth="1"/>
    <col min="823" max="823" width="35.85546875" bestFit="1" customWidth="1"/>
    <col min="824" max="824" width="42.28515625" bestFit="1" customWidth="1"/>
    <col min="825" max="825" width="45" bestFit="1" customWidth="1"/>
    <col min="826" max="826" width="49.7109375" bestFit="1" customWidth="1"/>
    <col min="827" max="827" width="45.5703125" bestFit="1" customWidth="1"/>
    <col min="828" max="828" width="50.42578125" bestFit="1" customWidth="1"/>
    <col min="829" max="829" width="45" bestFit="1" customWidth="1"/>
    <col min="830" max="830" width="47.5703125" bestFit="1" customWidth="1"/>
    <col min="831" max="831" width="50.42578125" bestFit="1" customWidth="1"/>
    <col min="832" max="832" width="49.7109375" bestFit="1" customWidth="1"/>
    <col min="833" max="833" width="34.5703125" bestFit="1" customWidth="1"/>
    <col min="834" max="834" width="50.42578125" bestFit="1" customWidth="1"/>
    <col min="835" max="835" width="47.7109375" bestFit="1" customWidth="1"/>
    <col min="836" max="836" width="50.42578125" bestFit="1" customWidth="1"/>
    <col min="837" max="837" width="44" bestFit="1" customWidth="1"/>
    <col min="838" max="838" width="35.7109375" bestFit="1" customWidth="1"/>
    <col min="839" max="839" width="33.140625" bestFit="1" customWidth="1"/>
    <col min="840" max="840" width="35.7109375" bestFit="1" customWidth="1"/>
    <col min="841" max="841" width="28.42578125" bestFit="1" customWidth="1"/>
    <col min="842" max="842" width="41.7109375" bestFit="1" customWidth="1"/>
    <col min="843" max="843" width="39.28515625" bestFit="1" customWidth="1"/>
    <col min="844" max="844" width="35.7109375" bestFit="1" customWidth="1"/>
    <col min="845" max="845" width="31.42578125" bestFit="1" customWidth="1"/>
    <col min="846" max="846" width="35.7109375" bestFit="1" customWidth="1"/>
    <col min="847" max="847" width="31.42578125" bestFit="1" customWidth="1"/>
    <col min="848" max="848" width="49.7109375" bestFit="1" customWidth="1"/>
    <col min="849" max="849" width="31.42578125" bestFit="1" customWidth="1"/>
    <col min="850" max="850" width="49.7109375" bestFit="1" customWidth="1"/>
    <col min="851" max="851" width="31.42578125" bestFit="1" customWidth="1"/>
    <col min="852" max="852" width="50.42578125" bestFit="1" customWidth="1"/>
    <col min="853" max="853" width="28.28515625" bestFit="1" customWidth="1"/>
    <col min="854" max="854" width="41.7109375" bestFit="1" customWidth="1"/>
    <col min="855" max="855" width="28.28515625" bestFit="1" customWidth="1"/>
    <col min="856" max="856" width="36.5703125" bestFit="1" customWidth="1"/>
    <col min="857" max="857" width="39.28515625" bestFit="1" customWidth="1"/>
    <col min="858" max="858" width="49.7109375" bestFit="1" customWidth="1"/>
    <col min="859" max="859" width="38.28515625" bestFit="1" customWidth="1"/>
    <col min="860" max="860" width="35.42578125" bestFit="1" customWidth="1"/>
    <col min="861" max="861" width="38.28515625" bestFit="1" customWidth="1"/>
    <col min="862" max="862" width="54" bestFit="1" customWidth="1"/>
    <col min="863" max="863" width="56.7109375" bestFit="1" customWidth="1"/>
    <col min="864" max="864" width="44.28515625" bestFit="1" customWidth="1"/>
    <col min="865" max="865" width="47" bestFit="1" customWidth="1"/>
    <col min="866" max="866" width="34.5703125" bestFit="1" customWidth="1"/>
    <col min="867" max="867" width="35.140625" bestFit="1" customWidth="1"/>
    <col min="868" max="868" width="35.7109375" bestFit="1" customWidth="1"/>
    <col min="869" max="869" width="34.140625" bestFit="1" customWidth="1"/>
    <col min="870" max="870" width="41.7109375" bestFit="1" customWidth="1"/>
    <col min="871" max="871" width="32.28515625" bestFit="1" customWidth="1"/>
    <col min="872" max="872" width="40.85546875" bestFit="1" customWidth="1"/>
    <col min="873" max="873" width="43.5703125" bestFit="1" customWidth="1"/>
    <col min="874" max="874" width="41.7109375" bestFit="1" customWidth="1"/>
    <col min="875" max="875" width="42.28515625" bestFit="1" customWidth="1"/>
    <col min="876" max="876" width="34.5703125" bestFit="1" customWidth="1"/>
    <col min="877" max="877" width="35.7109375" bestFit="1" customWidth="1"/>
    <col min="878" max="878" width="40.85546875" bestFit="1" customWidth="1"/>
    <col min="879" max="879" width="43.5703125" bestFit="1" customWidth="1"/>
    <col min="880" max="880" width="39.7109375" bestFit="1" customWidth="1"/>
    <col min="881" max="881" width="42.5703125" bestFit="1" customWidth="1"/>
    <col min="882" max="882" width="35" bestFit="1" customWidth="1"/>
    <col min="883" max="883" width="37.7109375" bestFit="1" customWidth="1"/>
    <col min="884" max="884" width="41.7109375" bestFit="1" customWidth="1"/>
    <col min="885" max="885" width="28.140625" bestFit="1" customWidth="1"/>
    <col min="886" max="886" width="36.28515625" bestFit="1" customWidth="1"/>
    <col min="887" max="887" width="39" bestFit="1" customWidth="1"/>
    <col min="888" max="888" width="35.7109375" bestFit="1" customWidth="1"/>
    <col min="889" max="889" width="28.85546875" bestFit="1" customWidth="1"/>
    <col min="890" max="890" width="50.42578125" bestFit="1" customWidth="1"/>
    <col min="891" max="891" width="32.140625" bestFit="1" customWidth="1"/>
    <col min="892" max="892" width="35.7109375" bestFit="1" customWidth="1"/>
    <col min="893" max="893" width="33.85546875" bestFit="1" customWidth="1"/>
    <col min="894" max="894" width="35.7109375" bestFit="1" customWidth="1"/>
    <col min="895" max="895" width="31.5703125" bestFit="1" customWidth="1"/>
    <col min="896" max="896" width="35.7109375" bestFit="1" customWidth="1"/>
    <col min="897" max="897" width="28.85546875" bestFit="1" customWidth="1"/>
    <col min="898" max="898" width="42.28515625" bestFit="1" customWidth="1"/>
    <col min="899" max="899" width="45" bestFit="1" customWidth="1"/>
    <col min="900" max="900" width="42.28515625" bestFit="1" customWidth="1"/>
    <col min="901" max="901" width="45" bestFit="1" customWidth="1"/>
    <col min="902" max="902" width="50.5703125" bestFit="1" customWidth="1"/>
    <col min="903" max="903" width="34.5703125" bestFit="1" customWidth="1"/>
    <col min="904" max="904" width="35.7109375" bestFit="1" customWidth="1"/>
    <col min="905" max="905" width="36.5703125" bestFit="1" customWidth="1"/>
    <col min="906" max="906" width="37.5703125" bestFit="1" customWidth="1"/>
    <col min="907" max="907" width="40.28515625" bestFit="1" customWidth="1"/>
    <col min="908" max="908" width="50.42578125" bestFit="1" customWidth="1"/>
    <col min="909" max="909" width="40.28515625" bestFit="1" customWidth="1"/>
    <col min="910" max="910" width="49.7109375" bestFit="1" customWidth="1"/>
    <col min="911" max="911" width="40.28515625" bestFit="1" customWidth="1"/>
    <col min="912" max="912" width="35.7109375" bestFit="1" customWidth="1"/>
    <col min="913" max="913" width="28.42578125" bestFit="1" customWidth="1"/>
    <col min="914" max="914" width="41.7109375" bestFit="1" customWidth="1"/>
    <col min="915" max="915" width="40.28515625" bestFit="1" customWidth="1"/>
    <col min="916" max="916" width="50.7109375" bestFit="1" customWidth="1"/>
    <col min="917" max="917" width="28.42578125" bestFit="1" customWidth="1"/>
    <col min="918" max="918" width="49.7109375" bestFit="1" customWidth="1"/>
    <col min="919" max="919" width="31.7109375" bestFit="1" customWidth="1"/>
    <col min="920" max="920" width="34.5703125" bestFit="1" customWidth="1"/>
    <col min="921" max="921" width="31.7109375" bestFit="1" customWidth="1"/>
    <col min="922" max="922" width="38.28515625" bestFit="1" customWidth="1"/>
    <col min="923" max="923" width="41" bestFit="1" customWidth="1"/>
    <col min="924" max="924" width="49.7109375" bestFit="1" customWidth="1"/>
    <col min="925" max="925" width="28.5703125" bestFit="1" customWidth="1"/>
    <col min="926" max="926" width="34.5703125" bestFit="1" customWidth="1"/>
    <col min="927" max="927" width="28.5703125" bestFit="1" customWidth="1"/>
    <col min="928" max="928" width="41.7109375" bestFit="1" customWidth="1"/>
    <col min="929" max="929" width="43.140625" bestFit="1" customWidth="1"/>
    <col min="930" max="930" width="49.7109375" bestFit="1" customWidth="1"/>
    <col min="931" max="931" width="40.42578125" bestFit="1" customWidth="1"/>
    <col min="932" max="932" width="49.7109375" bestFit="1" customWidth="1"/>
    <col min="933" max="933" width="45.7109375" bestFit="1" customWidth="1"/>
    <col min="934" max="934" width="34.5703125" bestFit="1" customWidth="1"/>
    <col min="935" max="935" width="36.28515625" bestFit="1" customWidth="1"/>
    <col min="936" max="936" width="35.140625" bestFit="1" customWidth="1"/>
    <col min="937" max="937" width="38" bestFit="1" customWidth="1"/>
    <col min="938" max="938" width="35.7109375" bestFit="1" customWidth="1"/>
    <col min="939" max="939" width="36.28515625" bestFit="1" customWidth="1"/>
    <col min="940" max="940" width="34.5703125" bestFit="1" customWidth="1"/>
    <col min="941" max="941" width="33.42578125" bestFit="1" customWidth="1"/>
    <col min="942" max="942" width="35.7109375" bestFit="1" customWidth="1"/>
    <col min="943" max="943" width="31.85546875" bestFit="1" customWidth="1"/>
    <col min="944" max="944" width="49.7109375" bestFit="1" customWidth="1"/>
    <col min="945" max="945" width="34.5703125" bestFit="1" customWidth="1"/>
    <col min="946" max="946" width="40.7109375" bestFit="1" customWidth="1"/>
    <col min="947" max="947" width="43.42578125" bestFit="1" customWidth="1"/>
    <col min="948" max="948" width="34.5703125" bestFit="1" customWidth="1"/>
    <col min="949" max="949" width="34.28515625" bestFit="1" customWidth="1"/>
    <col min="950" max="950" width="35.7109375" bestFit="1" customWidth="1"/>
    <col min="951" max="951" width="34.28515625" bestFit="1" customWidth="1"/>
    <col min="952" max="952" width="42.5703125" bestFit="1" customWidth="1"/>
    <col min="953" max="953" width="45.28515625" bestFit="1" customWidth="1"/>
    <col min="954" max="954" width="34.5703125" bestFit="1" customWidth="1"/>
    <col min="955" max="955" width="35.140625" bestFit="1" customWidth="1"/>
    <col min="956" max="956" width="41" bestFit="1" customWidth="1"/>
    <col min="957" max="957" width="43.7109375" bestFit="1" customWidth="1"/>
    <col min="958" max="958" width="38.42578125" bestFit="1" customWidth="1"/>
    <col min="959" max="959" width="41.140625" bestFit="1" customWidth="1"/>
    <col min="960" max="960" width="40.7109375" bestFit="1" customWidth="1"/>
    <col min="961" max="961" width="30.140625" bestFit="1" customWidth="1"/>
    <col min="962" max="962" width="44.5703125" bestFit="1" customWidth="1"/>
    <col min="963" max="963" width="47.28515625" bestFit="1" customWidth="1"/>
    <col min="964" max="964" width="35.7109375" bestFit="1" customWidth="1"/>
    <col min="965" max="965" width="34.42578125" bestFit="1" customWidth="1"/>
    <col min="966" max="966" width="36.28515625" bestFit="1" customWidth="1"/>
    <col min="967" max="967" width="39" bestFit="1" customWidth="1"/>
    <col min="968" max="968" width="41.85546875" bestFit="1" customWidth="1"/>
    <col min="969" max="969" width="39" bestFit="1" customWidth="1"/>
    <col min="970" max="970" width="40.7109375" bestFit="1" customWidth="1"/>
    <col min="971" max="971" width="40.5703125" bestFit="1" customWidth="1"/>
    <col min="972" max="972" width="35.7109375" bestFit="1" customWidth="1"/>
    <col min="973" max="973" width="38" bestFit="1" customWidth="1"/>
    <col min="974" max="974" width="41.7109375" bestFit="1" customWidth="1"/>
    <col min="975" max="975" width="42.28515625" bestFit="1" customWidth="1"/>
    <col min="976" max="976" width="41.85546875" bestFit="1" customWidth="1"/>
    <col min="977" max="977" width="44.5703125" bestFit="1" customWidth="1"/>
    <col min="978" max="978" width="35.7109375" bestFit="1" customWidth="1"/>
    <col min="979" max="979" width="27.7109375" bestFit="1" customWidth="1"/>
    <col min="980" max="980" width="49.7109375" bestFit="1" customWidth="1"/>
    <col min="981" max="981" width="30.42578125" bestFit="1" customWidth="1"/>
    <col min="982" max="982" width="35.7109375" bestFit="1" customWidth="1"/>
    <col min="983" max="983" width="30.42578125" bestFit="1" customWidth="1"/>
    <col min="984" max="984" width="49.7109375" bestFit="1" customWidth="1"/>
    <col min="985" max="985" width="28" bestFit="1" customWidth="1"/>
    <col min="986" max="986" width="36.140625" bestFit="1" customWidth="1"/>
    <col min="987" max="987" width="38.85546875" bestFit="1" customWidth="1"/>
    <col min="988" max="988" width="37.140625" bestFit="1" customWidth="1"/>
    <col min="989" max="989" width="39.85546875" bestFit="1" customWidth="1"/>
    <col min="990" max="990" width="37.140625" bestFit="1" customWidth="1"/>
    <col min="991" max="991" width="39.85546875" bestFit="1" customWidth="1"/>
    <col min="992" max="992" width="49.7109375" bestFit="1" customWidth="1"/>
    <col min="993" max="993" width="36.85546875" bestFit="1" customWidth="1"/>
    <col min="994" max="994" width="34.5703125" bestFit="1" customWidth="1"/>
    <col min="995" max="995" width="27.42578125" bestFit="1" customWidth="1"/>
    <col min="996" max="996" width="34.5703125" bestFit="1" customWidth="1"/>
    <col min="997" max="997" width="37.140625" bestFit="1" customWidth="1"/>
    <col min="998" max="998" width="35.7109375" bestFit="1" customWidth="1"/>
    <col min="999" max="999" width="36.140625" bestFit="1" customWidth="1"/>
    <col min="1000" max="1000" width="41.7109375" bestFit="1" customWidth="1"/>
    <col min="1001" max="1001" width="40.28515625" bestFit="1" customWidth="1"/>
    <col min="1002" max="1002" width="50.7109375" bestFit="1" customWidth="1"/>
    <col min="1003" max="1003" width="38.7109375" bestFit="1" customWidth="1"/>
    <col min="1004" max="1004" width="49.7109375" bestFit="1" customWidth="1"/>
    <col min="1005" max="1005" width="38.7109375" bestFit="1" customWidth="1"/>
    <col min="1006" max="1006" width="36" bestFit="1" customWidth="1"/>
    <col min="1007" max="1007" width="38.7109375" bestFit="1" customWidth="1"/>
    <col min="1008" max="1008" width="49.7109375" bestFit="1" customWidth="1"/>
    <col min="1009" max="1009" width="37.5703125" bestFit="1" customWidth="1"/>
    <col min="1010" max="1010" width="35.7109375" bestFit="1" customWidth="1"/>
    <col min="1011" max="1011" width="34.42578125" bestFit="1" customWidth="1"/>
    <col min="1012" max="1012" width="39.28515625" bestFit="1" customWidth="1"/>
    <col min="1013" max="1013" width="42.140625" bestFit="1" customWidth="1"/>
    <col min="1014" max="1014" width="41.7109375" bestFit="1" customWidth="1"/>
    <col min="1015" max="1015" width="39.85546875" bestFit="1" customWidth="1"/>
    <col min="1016" max="1016" width="39" bestFit="1" customWidth="1"/>
    <col min="1017" max="1017" width="41.7109375" bestFit="1" customWidth="1"/>
    <col min="1018" max="1018" width="42.5703125" bestFit="1" customWidth="1"/>
    <col min="1019" max="1019" width="45.28515625" bestFit="1" customWidth="1"/>
    <col min="1020" max="1020" width="38.5703125" bestFit="1" customWidth="1"/>
    <col min="1021" max="1021" width="41.28515625" bestFit="1" customWidth="1"/>
    <col min="1022" max="1022" width="49.42578125" bestFit="1" customWidth="1"/>
    <col min="1023" max="1023" width="52.140625" bestFit="1" customWidth="1"/>
    <col min="1024" max="1024" width="49.42578125" bestFit="1" customWidth="1"/>
    <col min="1025" max="1025" width="52.140625" bestFit="1" customWidth="1"/>
    <col min="1026" max="1026" width="49.7109375" bestFit="1" customWidth="1"/>
    <col min="1027" max="1027" width="52.140625" bestFit="1" customWidth="1"/>
    <col min="1028" max="1028" width="41.85546875" bestFit="1" customWidth="1"/>
    <col min="1029" max="1029" width="44.5703125" bestFit="1" customWidth="1"/>
    <col min="1030" max="1030" width="35.7109375" bestFit="1" customWidth="1"/>
    <col min="1031" max="1031" width="34.140625" bestFit="1" customWidth="1"/>
    <col min="1032" max="1032" width="35.7109375" bestFit="1" customWidth="1"/>
    <col min="1033" max="1033" width="33.85546875" bestFit="1" customWidth="1"/>
    <col min="1034" max="1034" width="49.7109375" bestFit="1" customWidth="1"/>
    <col min="1035" max="1035" width="34.140625" bestFit="1" customWidth="1"/>
    <col min="1036" max="1036" width="35.7109375" bestFit="1" customWidth="1"/>
    <col min="1037" max="1037" width="32.42578125" bestFit="1" customWidth="1"/>
    <col min="1038" max="1038" width="35.7109375" bestFit="1" customWidth="1"/>
    <col min="1039" max="1039" width="32.42578125" bestFit="1" customWidth="1"/>
    <col min="1040" max="1040" width="49.7109375" bestFit="1" customWidth="1"/>
    <col min="1041" max="1041" width="32.42578125" bestFit="1" customWidth="1"/>
    <col min="1042" max="1042" width="53.85546875" bestFit="1" customWidth="1"/>
    <col min="1043" max="1043" width="56.5703125" bestFit="1" customWidth="1"/>
    <col min="1044" max="1044" width="39.28515625" bestFit="1" customWidth="1"/>
    <col min="1045" max="1045" width="42.140625" bestFit="1" customWidth="1"/>
    <col min="1046" max="1046" width="11.7109375" bestFit="1" customWidth="1"/>
  </cols>
  <sheetData>
    <row r="1" spans="1:2" x14ac:dyDescent="0.2">
      <c r="A1" s="47" t="s">
        <v>4</v>
      </c>
      <c r="B1" t="s">
        <v>3920</v>
      </c>
    </row>
    <row r="3" spans="1:2" x14ac:dyDescent="0.2">
      <c r="A3" s="47" t="s">
        <v>3919</v>
      </c>
      <c r="B3" t="s">
        <v>3921</v>
      </c>
    </row>
    <row r="4" spans="1:2" x14ac:dyDescent="0.2">
      <c r="A4" s="48" t="s">
        <v>183</v>
      </c>
      <c r="B4" s="25"/>
    </row>
    <row r="5" spans="1:2" x14ac:dyDescent="0.2">
      <c r="A5" s="48" t="s">
        <v>92</v>
      </c>
      <c r="B5" s="25"/>
    </row>
    <row r="6" spans="1:2" x14ac:dyDescent="0.2">
      <c r="A6" s="48" t="s">
        <v>147</v>
      </c>
      <c r="B6" s="25"/>
    </row>
    <row r="7" spans="1:2" x14ac:dyDescent="0.2">
      <c r="A7" s="48" t="s">
        <v>210</v>
      </c>
      <c r="B7" s="25"/>
    </row>
    <row r="8" spans="1:2" x14ac:dyDescent="0.2">
      <c r="A8" s="48" t="s">
        <v>84</v>
      </c>
      <c r="B8" s="25">
        <v>565</v>
      </c>
    </row>
    <row r="9" spans="1:2" x14ac:dyDescent="0.2">
      <c r="A9" s="48" t="s">
        <v>57</v>
      </c>
      <c r="B9" s="25">
        <v>2583.3333333333335</v>
      </c>
    </row>
    <row r="10" spans="1:2" x14ac:dyDescent="0.2">
      <c r="A10" s="48" t="s">
        <v>44</v>
      </c>
      <c r="B10" s="25">
        <v>1150</v>
      </c>
    </row>
    <row r="11" spans="1:2" x14ac:dyDescent="0.2">
      <c r="A11" s="48" t="s">
        <v>97</v>
      </c>
      <c r="B11" s="25"/>
    </row>
    <row r="12" spans="1:2" x14ac:dyDescent="0.2">
      <c r="A12" s="48" t="s">
        <v>78</v>
      </c>
      <c r="B12" s="25"/>
    </row>
    <row r="13" spans="1:2" x14ac:dyDescent="0.2">
      <c r="A13" s="48" t="s">
        <v>113</v>
      </c>
      <c r="B13" s="25"/>
    </row>
    <row r="14" spans="1:2" x14ac:dyDescent="0.2">
      <c r="A14" s="48" t="s">
        <v>3372</v>
      </c>
      <c r="B14" s="25">
        <v>1597.1428571428571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88"/>
  <sheetViews>
    <sheetView topLeftCell="E1" zoomScale="70" zoomScaleNormal="70" workbookViewId="0">
      <selection activeCell="K34" sqref="K34"/>
    </sheetView>
  </sheetViews>
  <sheetFormatPr defaultRowHeight="15.75" x14ac:dyDescent="0.25"/>
  <cols>
    <col min="1" max="1" width="35.85546875" style="2" customWidth="1"/>
    <col min="2" max="2" width="10.140625" style="2"/>
    <col min="3" max="3" width="18.140625" style="2"/>
    <col min="4" max="4" width="11.28515625" style="2"/>
    <col min="5" max="5" width="106.7109375" style="2" customWidth="1"/>
    <col min="6" max="6" width="26.5703125" style="2" customWidth="1"/>
    <col min="7" max="7" width="36.140625" style="60" customWidth="1"/>
    <col min="8" max="9" width="34.5703125" style="2" customWidth="1"/>
    <col min="10" max="10" width="32" style="2" customWidth="1"/>
    <col min="11" max="11" width="29.5703125" style="2" customWidth="1"/>
    <col min="12" max="12" width="24.42578125" style="2" customWidth="1"/>
    <col min="13" max="13" width="19.5703125" style="2" customWidth="1"/>
    <col min="14" max="14" width="20.42578125" style="2" customWidth="1"/>
    <col min="15" max="15" width="27.28515625" style="2" customWidth="1"/>
    <col min="16" max="16" width="25.28515625" style="2" customWidth="1"/>
    <col min="17" max="17" width="23" style="2" customWidth="1"/>
    <col min="18" max="18" width="22" style="2" customWidth="1"/>
    <col min="19" max="19" width="19.42578125" style="2" customWidth="1"/>
    <col min="20" max="20" width="15.140625" style="2" customWidth="1"/>
    <col min="21" max="21" width="23.28515625" style="2" customWidth="1"/>
    <col min="22" max="22" width="30.140625" style="2" customWidth="1"/>
    <col min="23" max="23" width="34.85546875" style="2" customWidth="1"/>
    <col min="24" max="24" width="72.28515625" style="2" customWidth="1"/>
    <col min="25" max="25" width="22.5703125" style="2" bestFit="1" customWidth="1"/>
    <col min="26" max="26" width="30" style="54" customWidth="1"/>
    <col min="27" max="27" width="18.5703125" style="2" customWidth="1"/>
    <col min="28" max="28" width="18.7109375" style="2" customWidth="1"/>
    <col min="29" max="29" width="16.85546875" style="2" customWidth="1"/>
    <col min="30" max="30" width="24.5703125" style="2" customWidth="1"/>
    <col min="31" max="31" width="18.7109375" style="2" customWidth="1"/>
    <col min="32" max="32" width="26.42578125" style="2" customWidth="1"/>
    <col min="33" max="33" width="16.85546875" style="2" customWidth="1"/>
    <col min="34" max="34" width="21" style="2" customWidth="1"/>
    <col min="35" max="35" width="30.5703125" style="2" customWidth="1"/>
    <col min="36" max="36" width="21" style="2" customWidth="1"/>
    <col min="37" max="37" width="25.140625" style="2" customWidth="1"/>
    <col min="38" max="38" width="31.5703125" style="2" customWidth="1"/>
    <col min="39" max="39" width="19.42578125" style="2"/>
    <col min="40" max="40" width="19.140625" style="2" customWidth="1"/>
    <col min="41" max="41" width="29.5703125" style="2" customWidth="1"/>
    <col min="42" max="42" width="27.5703125" style="2" customWidth="1"/>
    <col min="43" max="43" width="46" style="2" customWidth="1"/>
    <col min="44" max="44" width="27.5703125" style="2"/>
    <col min="45" max="45" width="25.42578125" style="2" bestFit="1" customWidth="1"/>
    <col min="46" max="46" width="25" style="2" bestFit="1" customWidth="1"/>
    <col min="47" max="1024" width="6.7109375" style="2"/>
    <col min="1025" max="16384" width="9.140625" style="1"/>
  </cols>
  <sheetData>
    <row r="1" spans="1:1025" ht="15" customHeight="1" x14ac:dyDescent="0.25">
      <c r="A1" s="1"/>
      <c r="B1" s="1"/>
      <c r="C1" s="1"/>
      <c r="D1" s="69"/>
      <c r="E1" s="69"/>
      <c r="F1" s="69"/>
      <c r="G1" s="6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5" ht="15" customHeight="1" x14ac:dyDescent="0.25">
      <c r="A2" s="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5" ht="61.5" customHeight="1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50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5" t="s">
        <v>392</v>
      </c>
      <c r="AS3" s="5" t="s">
        <v>374</v>
      </c>
      <c r="AT3" s="4" t="s">
        <v>375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2"/>
    </row>
    <row r="4" spans="1:1025" x14ac:dyDescent="0.25">
      <c r="A4" s="43" t="s">
        <v>3391</v>
      </c>
      <c r="B4" s="12" t="s">
        <v>43</v>
      </c>
      <c r="C4" s="12" t="s">
        <v>44</v>
      </c>
      <c r="D4" s="12" t="s">
        <v>64</v>
      </c>
      <c r="E4" s="12" t="s">
        <v>46</v>
      </c>
      <c r="F4" s="22">
        <v>43016</v>
      </c>
      <c r="G4" s="56">
        <v>0.52083333333333337</v>
      </c>
      <c r="H4" s="12" t="s">
        <v>70</v>
      </c>
      <c r="I4" s="12" t="s">
        <v>48</v>
      </c>
      <c r="J4" s="12" t="s">
        <v>49</v>
      </c>
      <c r="K4" s="12" t="s">
        <v>955</v>
      </c>
      <c r="L4" s="12" t="s">
        <v>405</v>
      </c>
      <c r="M4" s="12" t="s">
        <v>956</v>
      </c>
      <c r="N4" s="12" t="s">
        <v>363</v>
      </c>
      <c r="O4" s="12" t="s">
        <v>83</v>
      </c>
      <c r="P4" s="12" t="s">
        <v>61</v>
      </c>
      <c r="Q4" s="12" t="s">
        <v>363</v>
      </c>
      <c r="R4" s="12" t="s">
        <v>957</v>
      </c>
      <c r="S4" s="12" t="s">
        <v>958</v>
      </c>
      <c r="T4" s="12"/>
      <c r="U4" s="12" t="s">
        <v>53</v>
      </c>
      <c r="V4" s="12" t="s">
        <v>54</v>
      </c>
      <c r="W4" s="12"/>
      <c r="X4" s="12" t="s">
        <v>959</v>
      </c>
      <c r="Y4" s="12" t="s">
        <v>55</v>
      </c>
      <c r="Z4" s="51"/>
      <c r="AA4" s="12"/>
      <c r="AB4" s="12"/>
      <c r="AC4" s="12" t="s">
        <v>413</v>
      </c>
      <c r="AD4" s="12" t="s">
        <v>68</v>
      </c>
      <c r="AE4" s="12"/>
      <c r="AF4" s="12" t="s">
        <v>960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3"/>
      <c r="AS4" s="14">
        <f>я[[#This Row],[Дата создания]]+я[[#This Row],[Время создания]]</f>
        <v>43016.520833333336</v>
      </c>
      <c r="AT4" s="15" t="str">
        <f>IF(я[[#This Row],[Дата закрытия]]="","",я[[#This Row],[Дата закрытия]]-я[[#This Row],[Дата, время создания]])</f>
        <v/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5" x14ac:dyDescent="0.25">
      <c r="A5" s="11" t="s">
        <v>3392</v>
      </c>
      <c r="B5" s="12" t="s">
        <v>43</v>
      </c>
      <c r="C5" s="12" t="s">
        <v>183</v>
      </c>
      <c r="D5" s="12" t="s">
        <v>122</v>
      </c>
      <c r="E5" s="12" t="s">
        <v>184</v>
      </c>
      <c r="F5" s="22">
        <v>43032</v>
      </c>
      <c r="G5" s="56">
        <v>0.4201388888888889</v>
      </c>
      <c r="H5" s="12" t="s">
        <v>70</v>
      </c>
      <c r="I5" s="12" t="s">
        <v>48</v>
      </c>
      <c r="J5" s="12" t="s">
        <v>49</v>
      </c>
      <c r="K5" s="12"/>
      <c r="L5" s="12" t="s">
        <v>50</v>
      </c>
      <c r="M5" s="12" t="s">
        <v>376</v>
      </c>
      <c r="N5" s="12" t="s">
        <v>61</v>
      </c>
      <c r="O5" s="12" t="s">
        <v>61</v>
      </c>
      <c r="P5" s="12" t="s">
        <v>52</v>
      </c>
      <c r="Q5" s="12" t="s">
        <v>138</v>
      </c>
      <c r="R5" s="12" t="s">
        <v>390</v>
      </c>
      <c r="S5" s="12" t="s">
        <v>391</v>
      </c>
      <c r="T5" s="12"/>
      <c r="U5" s="12" t="s">
        <v>53</v>
      </c>
      <c r="V5" s="12" t="s">
        <v>54</v>
      </c>
      <c r="W5" s="12"/>
      <c r="X5" s="12" t="s">
        <v>388</v>
      </c>
      <c r="Y5" s="12" t="s">
        <v>55</v>
      </c>
      <c r="Z5" s="51"/>
      <c r="AA5" s="12"/>
      <c r="AB5" s="12"/>
      <c r="AC5" s="12" t="s">
        <v>190</v>
      </c>
      <c r="AD5" s="12" t="s">
        <v>191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3"/>
      <c r="AS5" s="14">
        <f>я[[#This Row],[Дата создания]]+я[[#This Row],[Время создания]]</f>
        <v>43032.420138888891</v>
      </c>
      <c r="AT5" s="15" t="str">
        <f>IF(я[[#This Row],[Дата закрытия]]="","",я[[#This Row],[Дата закрытия]]-я[[#This Row],[Дата, время создания]])</f>
        <v/>
      </c>
    </row>
    <row r="6" spans="1:1025" x14ac:dyDescent="0.25">
      <c r="A6" s="11" t="s">
        <v>3393</v>
      </c>
      <c r="B6" s="12" t="s">
        <v>43</v>
      </c>
      <c r="C6" s="12" t="s">
        <v>183</v>
      </c>
      <c r="D6" s="12" t="s">
        <v>122</v>
      </c>
      <c r="E6" s="12" t="s">
        <v>184</v>
      </c>
      <c r="F6" s="22">
        <v>43040</v>
      </c>
      <c r="G6" s="56">
        <v>0.44166666666666665</v>
      </c>
      <c r="H6" s="12" t="s">
        <v>70</v>
      </c>
      <c r="I6" s="12" t="s">
        <v>48</v>
      </c>
      <c r="J6" s="12" t="s">
        <v>49</v>
      </c>
      <c r="K6" s="12" t="s">
        <v>416</v>
      </c>
      <c r="L6" s="12" t="s">
        <v>399</v>
      </c>
      <c r="M6" s="12" t="s">
        <v>315</v>
      </c>
      <c r="N6" s="12" t="s">
        <v>61</v>
      </c>
      <c r="O6" s="12" t="s">
        <v>61</v>
      </c>
      <c r="P6" s="12" t="s">
        <v>73</v>
      </c>
      <c r="Q6" s="12" t="s">
        <v>417</v>
      </c>
      <c r="R6" s="12" t="s">
        <v>418</v>
      </c>
      <c r="S6" s="12" t="s">
        <v>419</v>
      </c>
      <c r="T6" s="12"/>
      <c r="U6" s="12" t="s">
        <v>53</v>
      </c>
      <c r="V6" s="12" t="s">
        <v>54</v>
      </c>
      <c r="W6" s="12"/>
      <c r="X6" s="12" t="s">
        <v>414</v>
      </c>
      <c r="Y6" s="12" t="s">
        <v>395</v>
      </c>
      <c r="Z6" s="51"/>
      <c r="AA6" s="12"/>
      <c r="AB6" s="12"/>
      <c r="AC6" s="12" t="s">
        <v>238</v>
      </c>
      <c r="AD6" s="12" t="s">
        <v>191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3"/>
      <c r="AS6" s="14">
        <f>я[[#This Row],[Дата создания]]+я[[#This Row],[Время создания]]</f>
        <v>43040.441666666666</v>
      </c>
      <c r="AT6" s="15" t="str">
        <f>IF(я[[#This Row],[Дата закрытия]]="","",я[[#This Row],[Дата закрытия]]-я[[#This Row],[Дата, время создания]])</f>
        <v/>
      </c>
    </row>
    <row r="7" spans="1:1025" x14ac:dyDescent="0.25">
      <c r="A7" s="11" t="s">
        <v>3394</v>
      </c>
      <c r="B7" s="12" t="s">
        <v>43</v>
      </c>
      <c r="C7" s="12" t="s">
        <v>183</v>
      </c>
      <c r="D7" s="12" t="s">
        <v>152</v>
      </c>
      <c r="E7" s="12" t="s">
        <v>184</v>
      </c>
      <c r="F7" s="22">
        <v>43061</v>
      </c>
      <c r="G7" s="56">
        <v>0.69027777777777777</v>
      </c>
      <c r="H7" s="12" t="s">
        <v>70</v>
      </c>
      <c r="I7" s="12" t="s">
        <v>48</v>
      </c>
      <c r="J7" s="12" t="s">
        <v>49</v>
      </c>
      <c r="K7" s="12" t="s">
        <v>587</v>
      </c>
      <c r="L7" s="12" t="s">
        <v>402</v>
      </c>
      <c r="M7" s="12" t="s">
        <v>424</v>
      </c>
      <c r="N7" s="12" t="s">
        <v>166</v>
      </c>
      <c r="O7" s="12"/>
      <c r="P7" s="12" t="s">
        <v>61</v>
      </c>
      <c r="Q7" s="12" t="s">
        <v>74</v>
      </c>
      <c r="R7" s="12"/>
      <c r="S7" s="12" t="s">
        <v>588</v>
      </c>
      <c r="T7" s="12"/>
      <c r="U7" s="12" t="s">
        <v>53</v>
      </c>
      <c r="V7" s="12" t="s">
        <v>54</v>
      </c>
      <c r="W7" s="12"/>
      <c r="X7" s="12" t="s">
        <v>464</v>
      </c>
      <c r="Y7" s="12" t="s">
        <v>55</v>
      </c>
      <c r="Z7" s="51"/>
      <c r="AA7" s="12"/>
      <c r="AB7" s="12"/>
      <c r="AC7" s="12" t="s">
        <v>589</v>
      </c>
      <c r="AD7" s="12" t="s">
        <v>189</v>
      </c>
      <c r="AE7" s="12"/>
      <c r="AF7" s="12" t="s">
        <v>924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4">
        <f>я[[#This Row],[Дата создания]]+я[[#This Row],[Время создания]]</f>
        <v>43061.69027777778</v>
      </c>
      <c r="AT7" s="15" t="str">
        <f>IF(я[[#This Row],[Дата закрытия]]="","",я[[#This Row],[Дата закрытия]]-я[[#This Row],[Дата, время создания]])</f>
        <v/>
      </c>
    </row>
    <row r="8" spans="1:1025" x14ac:dyDescent="0.25">
      <c r="A8" s="11" t="s">
        <v>3395</v>
      </c>
      <c r="B8" s="12" t="s">
        <v>43</v>
      </c>
      <c r="C8" s="12" t="s">
        <v>57</v>
      </c>
      <c r="D8" s="12" t="s">
        <v>300</v>
      </c>
      <c r="E8" s="12" t="s">
        <v>59</v>
      </c>
      <c r="F8" s="22">
        <v>43073</v>
      </c>
      <c r="G8" s="56">
        <v>0.60416666666666663</v>
      </c>
      <c r="H8" s="12" t="s">
        <v>70</v>
      </c>
      <c r="I8" s="12" t="s">
        <v>48</v>
      </c>
      <c r="J8" s="12" t="s">
        <v>49</v>
      </c>
      <c r="K8" s="12" t="s">
        <v>471</v>
      </c>
      <c r="L8" s="12" t="s">
        <v>412</v>
      </c>
      <c r="M8" s="12" t="s">
        <v>385</v>
      </c>
      <c r="N8" s="12" t="s">
        <v>169</v>
      </c>
      <c r="O8" s="12" t="s">
        <v>52</v>
      </c>
      <c r="P8" s="12" t="s">
        <v>52</v>
      </c>
      <c r="Q8" s="12" t="s">
        <v>169</v>
      </c>
      <c r="R8" s="12" t="s">
        <v>472</v>
      </c>
      <c r="S8" s="12" t="s">
        <v>473</v>
      </c>
      <c r="T8" s="12"/>
      <c r="U8" s="12" t="s">
        <v>53</v>
      </c>
      <c r="V8" s="12" t="s">
        <v>54</v>
      </c>
      <c r="W8" s="12"/>
      <c r="X8" s="12" t="s">
        <v>457</v>
      </c>
      <c r="Y8" s="12" t="s">
        <v>389</v>
      </c>
      <c r="Z8" s="51"/>
      <c r="AA8" s="12"/>
      <c r="AB8" s="12"/>
      <c r="AC8" s="12" t="s">
        <v>358</v>
      </c>
      <c r="AD8" s="12" t="s">
        <v>359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4">
        <f>я[[#This Row],[Дата создания]]+я[[#This Row],[Время создания]]</f>
        <v>43073.604166666664</v>
      </c>
      <c r="AT8" s="15" t="str">
        <f>IF(я[[#This Row],[Дата закрытия]]="","",я[[#This Row],[Дата закрытия]]-я[[#This Row],[Дата, время создания]])</f>
        <v/>
      </c>
    </row>
    <row r="9" spans="1:1025" x14ac:dyDescent="0.25">
      <c r="A9" s="11" t="s">
        <v>3396</v>
      </c>
      <c r="B9" s="12" t="s">
        <v>43</v>
      </c>
      <c r="C9" s="12" t="s">
        <v>78</v>
      </c>
      <c r="D9" s="12" t="s">
        <v>85</v>
      </c>
      <c r="E9" s="12" t="s">
        <v>81</v>
      </c>
      <c r="F9" s="22">
        <v>43075</v>
      </c>
      <c r="G9" s="56">
        <v>0.35555555555555557</v>
      </c>
      <c r="H9" s="12" t="s">
        <v>70</v>
      </c>
      <c r="I9" s="12" t="s">
        <v>48</v>
      </c>
      <c r="J9" s="12" t="s">
        <v>49</v>
      </c>
      <c r="K9" s="12" t="s">
        <v>605</v>
      </c>
      <c r="L9" s="12" t="s">
        <v>50</v>
      </c>
      <c r="M9" s="12" t="s">
        <v>369</v>
      </c>
      <c r="N9" s="12" t="s">
        <v>157</v>
      </c>
      <c r="O9" s="12" t="s">
        <v>83</v>
      </c>
      <c r="P9" s="12" t="s">
        <v>127</v>
      </c>
      <c r="Q9" s="12" t="s">
        <v>157</v>
      </c>
      <c r="R9" s="12"/>
      <c r="S9" s="12" t="s">
        <v>606</v>
      </c>
      <c r="T9" s="12"/>
      <c r="U9" s="12" t="s">
        <v>53</v>
      </c>
      <c r="V9" s="12" t="s">
        <v>54</v>
      </c>
      <c r="W9" s="12"/>
      <c r="X9" s="12" t="s">
        <v>469</v>
      </c>
      <c r="Y9" s="12" t="s">
        <v>55</v>
      </c>
      <c r="Z9" s="51"/>
      <c r="AA9" s="12"/>
      <c r="AB9" s="12"/>
      <c r="AC9" s="12" t="s">
        <v>381</v>
      </c>
      <c r="AD9" s="12" t="s">
        <v>224</v>
      </c>
      <c r="AE9" s="12"/>
      <c r="AF9" s="12" t="s">
        <v>938</v>
      </c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3"/>
      <c r="AS9" s="14">
        <f>я[[#This Row],[Дата создания]]+я[[#This Row],[Время создания]]</f>
        <v>43075.355555555558</v>
      </c>
      <c r="AT9" s="15" t="str">
        <f>IF(я[[#This Row],[Дата закрытия]]="","",я[[#This Row],[Дата закрытия]]-я[[#This Row],[Дата, время создания]])</f>
        <v/>
      </c>
    </row>
    <row r="10" spans="1:1025" x14ac:dyDescent="0.25">
      <c r="A10" s="11" t="s">
        <v>3397</v>
      </c>
      <c r="B10" s="12" t="s">
        <v>43</v>
      </c>
      <c r="C10" s="12" t="s">
        <v>92</v>
      </c>
      <c r="D10" s="12" t="s">
        <v>313</v>
      </c>
      <c r="E10" s="12" t="s">
        <v>627</v>
      </c>
      <c r="F10" s="22">
        <v>43077</v>
      </c>
      <c r="G10" s="56">
        <v>0.79305555555555562</v>
      </c>
      <c r="H10" s="12" t="s">
        <v>70</v>
      </c>
      <c r="I10" s="12" t="s">
        <v>48</v>
      </c>
      <c r="J10" s="12" t="s">
        <v>49</v>
      </c>
      <c r="K10" s="12" t="s">
        <v>641</v>
      </c>
      <c r="L10" s="12" t="s">
        <v>50</v>
      </c>
      <c r="M10" s="12" t="s">
        <v>642</v>
      </c>
      <c r="N10" s="12" t="s">
        <v>73</v>
      </c>
      <c r="O10" s="12" t="s">
        <v>61</v>
      </c>
      <c r="P10" s="12" t="s">
        <v>52</v>
      </c>
      <c r="Q10" s="12" t="s">
        <v>73</v>
      </c>
      <c r="R10" s="12" t="s">
        <v>336</v>
      </c>
      <c r="S10" s="12" t="s">
        <v>643</v>
      </c>
      <c r="T10" s="12"/>
      <c r="U10" s="12" t="s">
        <v>53</v>
      </c>
      <c r="V10" s="12" t="s">
        <v>54</v>
      </c>
      <c r="W10" s="12"/>
      <c r="X10" s="12" t="s">
        <v>644</v>
      </c>
      <c r="Y10" s="12" t="s">
        <v>55</v>
      </c>
      <c r="Z10" s="51"/>
      <c r="AA10" s="12"/>
      <c r="AB10" s="12"/>
      <c r="AC10" s="12" t="s">
        <v>628</v>
      </c>
      <c r="AD10" s="12" t="s">
        <v>225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4">
        <f>я[[#This Row],[Дата создания]]+я[[#This Row],[Время создания]]</f>
        <v>43077.793055555558</v>
      </c>
      <c r="AT10" s="15" t="str">
        <f>IF(я[[#This Row],[Дата закрытия]]="","",я[[#This Row],[Дата закрытия]]-я[[#This Row],[Дата, время создания]])</f>
        <v/>
      </c>
    </row>
    <row r="11" spans="1:1025" x14ac:dyDescent="0.25">
      <c r="A11" s="11" t="s">
        <v>3398</v>
      </c>
      <c r="B11" s="12" t="s">
        <v>43</v>
      </c>
      <c r="C11" s="12" t="s">
        <v>92</v>
      </c>
      <c r="D11" s="12" t="s">
        <v>575</v>
      </c>
      <c r="E11" s="12" t="s">
        <v>627</v>
      </c>
      <c r="F11" s="22">
        <v>43090</v>
      </c>
      <c r="G11" s="56">
        <v>0.80833333333333324</v>
      </c>
      <c r="H11" s="12" t="s">
        <v>70</v>
      </c>
      <c r="I11" s="12" t="s">
        <v>48</v>
      </c>
      <c r="J11" s="12" t="s">
        <v>49</v>
      </c>
      <c r="K11" s="12"/>
      <c r="L11" s="12" t="s">
        <v>50</v>
      </c>
      <c r="M11" s="12" t="s">
        <v>638</v>
      </c>
      <c r="N11" s="12" t="s">
        <v>52</v>
      </c>
      <c r="O11" s="12" t="s">
        <v>61</v>
      </c>
      <c r="P11" s="12" t="s">
        <v>61</v>
      </c>
      <c r="Q11" s="12" t="s">
        <v>52</v>
      </c>
      <c r="R11" s="12" t="s">
        <v>639</v>
      </c>
      <c r="S11" s="12" t="s">
        <v>640</v>
      </c>
      <c r="T11" s="12"/>
      <c r="U11" s="12" t="s">
        <v>53</v>
      </c>
      <c r="V11" s="12" t="s">
        <v>54</v>
      </c>
      <c r="W11" s="12"/>
      <c r="X11" s="12" t="s">
        <v>549</v>
      </c>
      <c r="Y11" s="12" t="s">
        <v>55</v>
      </c>
      <c r="Z11" s="51"/>
      <c r="AA11" s="12"/>
      <c r="AB11" s="12"/>
      <c r="AC11" s="12" t="s">
        <v>628</v>
      </c>
      <c r="AD11" s="12" t="s">
        <v>225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4">
        <f>я[[#This Row],[Дата создания]]+я[[#This Row],[Время создания]]</f>
        <v>43090.808333333334</v>
      </c>
      <c r="AT11" s="15" t="str">
        <f>IF(я[[#This Row],[Дата закрытия]]="","",я[[#This Row],[Дата закрытия]]-я[[#This Row],[Дата, время создания]])</f>
        <v/>
      </c>
    </row>
    <row r="12" spans="1:1025" x14ac:dyDescent="0.25">
      <c r="A12" s="11" t="s">
        <v>3399</v>
      </c>
      <c r="B12" s="12" t="s">
        <v>43</v>
      </c>
      <c r="C12" s="12" t="s">
        <v>57</v>
      </c>
      <c r="D12" s="12" t="s">
        <v>69</v>
      </c>
      <c r="E12" s="12" t="s">
        <v>59</v>
      </c>
      <c r="F12" s="22">
        <v>43095</v>
      </c>
      <c r="G12" s="56">
        <v>0.65416666666666667</v>
      </c>
      <c r="H12" s="12" t="s">
        <v>70</v>
      </c>
      <c r="I12" s="12" t="s">
        <v>48</v>
      </c>
      <c r="J12" s="12" t="s">
        <v>49</v>
      </c>
      <c r="K12" s="12"/>
      <c r="L12" s="12" t="s">
        <v>50</v>
      </c>
      <c r="M12" s="12" t="s">
        <v>425</v>
      </c>
      <c r="N12" s="12" t="s">
        <v>445</v>
      </c>
      <c r="O12" s="12" t="s">
        <v>72</v>
      </c>
      <c r="P12" s="12" t="s">
        <v>100</v>
      </c>
      <c r="Q12" s="12" t="s">
        <v>445</v>
      </c>
      <c r="R12" s="12" t="s">
        <v>561</v>
      </c>
      <c r="S12" s="12" t="s">
        <v>562</v>
      </c>
      <c r="T12" s="12"/>
      <c r="U12" s="12" t="s">
        <v>53</v>
      </c>
      <c r="V12" s="12" t="s">
        <v>54</v>
      </c>
      <c r="W12" s="12"/>
      <c r="X12" s="12" t="s">
        <v>563</v>
      </c>
      <c r="Y12" s="12" t="s">
        <v>55</v>
      </c>
      <c r="Z12" s="51"/>
      <c r="AA12" s="12"/>
      <c r="AB12" s="12"/>
      <c r="AC12" s="12" t="s">
        <v>76</v>
      </c>
      <c r="AD12" s="12" t="s">
        <v>77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4">
        <f>я[[#This Row],[Дата создания]]+я[[#This Row],[Время создания]]</f>
        <v>43095.654166666667</v>
      </c>
      <c r="AT12" s="15" t="str">
        <f>IF(я[[#This Row],[Дата закрытия]]="","",я[[#This Row],[Дата закрытия]]-я[[#This Row],[Дата, время создания]])</f>
        <v/>
      </c>
    </row>
    <row r="13" spans="1:1025" x14ac:dyDescent="0.25">
      <c r="A13" s="73" t="s">
        <v>3400</v>
      </c>
      <c r="B13" s="12" t="s">
        <v>43</v>
      </c>
      <c r="C13" s="12" t="s">
        <v>84</v>
      </c>
      <c r="D13" s="12" t="s">
        <v>231</v>
      </c>
      <c r="E13" s="12" t="s">
        <v>610</v>
      </c>
      <c r="F13" s="22">
        <v>43098</v>
      </c>
      <c r="G13" s="56">
        <v>0.48749999999999999</v>
      </c>
      <c r="H13" s="12" t="s">
        <v>70</v>
      </c>
      <c r="I13" s="12" t="s">
        <v>48</v>
      </c>
      <c r="J13" s="12" t="s">
        <v>49</v>
      </c>
      <c r="K13" s="12" t="s">
        <v>614</v>
      </c>
      <c r="L13" s="12" t="s">
        <v>405</v>
      </c>
      <c r="M13" s="12" t="s">
        <v>615</v>
      </c>
      <c r="N13" s="12" t="s">
        <v>479</v>
      </c>
      <c r="O13" s="12" t="s">
        <v>83</v>
      </c>
      <c r="P13" s="12" t="s">
        <v>73</v>
      </c>
      <c r="Q13" s="12" t="s">
        <v>479</v>
      </c>
      <c r="R13" s="12" t="s">
        <v>247</v>
      </c>
      <c r="S13" s="12" t="s">
        <v>616</v>
      </c>
      <c r="T13" s="12"/>
      <c r="U13" s="12" t="s">
        <v>53</v>
      </c>
      <c r="V13" s="12" t="s">
        <v>54</v>
      </c>
      <c r="W13" s="12"/>
      <c r="X13" s="12" t="s">
        <v>551</v>
      </c>
      <c r="Y13" s="12" t="s">
        <v>55</v>
      </c>
      <c r="Z13" s="51"/>
      <c r="AA13" s="12"/>
      <c r="AB13" s="12"/>
      <c r="AC13" s="12" t="s">
        <v>611</v>
      </c>
      <c r="AD13" s="12" t="s">
        <v>91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4">
        <f>я[[#This Row],[Дата создания]]+я[[#This Row],[Время создания]]</f>
        <v>43098.487500000003</v>
      </c>
      <c r="AT13" s="15" t="str">
        <f>IF(я[[#This Row],[Дата закрытия]]="","",я[[#This Row],[Дата закрытия]]-я[[#This Row],[Дата, время создания]])</f>
        <v/>
      </c>
    </row>
    <row r="14" spans="1:1025" x14ac:dyDescent="0.25">
      <c r="A14" s="74" t="s">
        <v>3390</v>
      </c>
      <c r="B14" s="12" t="s">
        <v>43</v>
      </c>
      <c r="C14" s="12" t="s">
        <v>92</v>
      </c>
      <c r="D14" s="12" t="s">
        <v>575</v>
      </c>
      <c r="E14" s="12" t="s">
        <v>627</v>
      </c>
      <c r="F14" s="22">
        <v>43103</v>
      </c>
      <c r="G14" s="56">
        <v>0.8534722222222223</v>
      </c>
      <c r="H14" s="12" t="s">
        <v>70</v>
      </c>
      <c r="I14" s="12" t="s">
        <v>87</v>
      </c>
      <c r="J14" s="12" t="s">
        <v>49</v>
      </c>
      <c r="K14" s="12" t="s">
        <v>635</v>
      </c>
      <c r="L14" s="12" t="s">
        <v>397</v>
      </c>
      <c r="M14" s="12" t="s">
        <v>636</v>
      </c>
      <c r="N14" s="12" t="s">
        <v>73</v>
      </c>
      <c r="O14" s="12" t="s">
        <v>61</v>
      </c>
      <c r="P14" s="12"/>
      <c r="Q14" s="12" t="s">
        <v>73</v>
      </c>
      <c r="R14" s="12"/>
      <c r="S14" s="12" t="s">
        <v>637</v>
      </c>
      <c r="T14" s="12"/>
      <c r="U14" s="12" t="s">
        <v>53</v>
      </c>
      <c r="V14" s="12" t="s">
        <v>54</v>
      </c>
      <c r="W14" s="12"/>
      <c r="X14" s="12" t="s">
        <v>560</v>
      </c>
      <c r="Y14" s="12" t="s">
        <v>55</v>
      </c>
      <c r="Z14" s="51"/>
      <c r="AA14" s="12"/>
      <c r="AB14" s="12"/>
      <c r="AC14" s="12" t="s">
        <v>628</v>
      </c>
      <c r="AD14" s="12" t="s">
        <v>225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4">
        <f>я[[#This Row],[Дата создания]]+я[[#This Row],[Время создания]]</f>
        <v>43103.853472222225</v>
      </c>
      <c r="AT14" s="15" t="str">
        <f>IF(я[[#This Row],[Дата закрытия]]="","",я[[#This Row],[Дата закрытия]]-я[[#This Row],[Дата, время создания]])</f>
        <v/>
      </c>
    </row>
    <row r="15" spans="1:1025" x14ac:dyDescent="0.25">
      <c r="A15" s="11" t="s">
        <v>3401</v>
      </c>
      <c r="B15" s="12" t="s">
        <v>43</v>
      </c>
      <c r="C15" s="12" t="s">
        <v>84</v>
      </c>
      <c r="D15" s="12" t="s">
        <v>114</v>
      </c>
      <c r="E15" s="12" t="s">
        <v>86</v>
      </c>
      <c r="F15" s="22">
        <v>43105</v>
      </c>
      <c r="G15" s="56">
        <v>0.51180555555555551</v>
      </c>
      <c r="H15" s="12" t="s">
        <v>70</v>
      </c>
      <c r="I15" s="12" t="s">
        <v>48</v>
      </c>
      <c r="J15" s="12" t="s">
        <v>49</v>
      </c>
      <c r="K15" s="12" t="s">
        <v>567</v>
      </c>
      <c r="L15" s="12" t="s">
        <v>71</v>
      </c>
      <c r="M15" s="12" t="s">
        <v>510</v>
      </c>
      <c r="N15" s="12" t="s">
        <v>144</v>
      </c>
      <c r="O15" s="12" t="s">
        <v>72</v>
      </c>
      <c r="P15" s="12" t="s">
        <v>89</v>
      </c>
      <c r="Q15" s="12" t="s">
        <v>144</v>
      </c>
      <c r="R15" s="12" t="s">
        <v>511</v>
      </c>
      <c r="S15" s="12" t="s">
        <v>512</v>
      </c>
      <c r="T15" s="12"/>
      <c r="U15" s="12" t="s">
        <v>53</v>
      </c>
      <c r="V15" s="12" t="s">
        <v>54</v>
      </c>
      <c r="W15" s="12"/>
      <c r="X15" s="12" t="s">
        <v>568</v>
      </c>
      <c r="Y15" s="12" t="s">
        <v>55</v>
      </c>
      <c r="Z15" s="51"/>
      <c r="AA15" s="12"/>
      <c r="AB15" s="12"/>
      <c r="AC15" s="12" t="s">
        <v>432</v>
      </c>
      <c r="AD15" s="12" t="s">
        <v>124</v>
      </c>
      <c r="AE15" s="12"/>
      <c r="AF15" s="12" t="s">
        <v>914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4"/>
      <c r="AT15" s="15"/>
    </row>
    <row r="16" spans="1:1025" x14ac:dyDescent="0.25">
      <c r="A16" s="11" t="s">
        <v>3402</v>
      </c>
      <c r="B16" s="12" t="s">
        <v>43</v>
      </c>
      <c r="C16" s="12" t="s">
        <v>97</v>
      </c>
      <c r="D16" s="12" t="s">
        <v>142</v>
      </c>
      <c r="E16" s="12" t="s">
        <v>99</v>
      </c>
      <c r="F16" s="22">
        <v>43109</v>
      </c>
      <c r="G16" s="56">
        <v>0.89444444444444438</v>
      </c>
      <c r="H16" s="12" t="s">
        <v>70</v>
      </c>
      <c r="I16" s="12" t="s">
        <v>48</v>
      </c>
      <c r="J16" s="12" t="s">
        <v>49</v>
      </c>
      <c r="K16" s="12"/>
      <c r="L16" s="12" t="s">
        <v>454</v>
      </c>
      <c r="M16" s="12" t="s">
        <v>528</v>
      </c>
      <c r="N16" s="12"/>
      <c r="O16" s="12" t="s">
        <v>164</v>
      </c>
      <c r="P16" s="12"/>
      <c r="Q16" s="12"/>
      <c r="R16" s="12"/>
      <c r="S16" s="12" t="s">
        <v>570</v>
      </c>
      <c r="T16" s="12"/>
      <c r="U16" s="12" t="s">
        <v>53</v>
      </c>
      <c r="V16" s="12" t="s">
        <v>54</v>
      </c>
      <c r="W16" s="12"/>
      <c r="X16" s="12" t="s">
        <v>548</v>
      </c>
      <c r="Y16" s="12" t="s">
        <v>55</v>
      </c>
      <c r="Z16" s="51"/>
      <c r="AA16" s="12"/>
      <c r="AB16" s="12"/>
      <c r="AC16" s="12" t="s">
        <v>370</v>
      </c>
      <c r="AD16" s="12" t="s">
        <v>143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4">
        <f>я[[#This Row],[Дата создания]]+я[[#This Row],[Время создания]]</f>
        <v>43109.894444444442</v>
      </c>
      <c r="AT16" s="15" t="str">
        <f>IF(я[[#This Row],[Дата закрытия]]="","",я[[#This Row],[Дата закрытия]]-я[[#This Row],[Дата, время создания]])</f>
        <v/>
      </c>
    </row>
    <row r="17" spans="1:46" x14ac:dyDescent="0.25">
      <c r="A17" s="11" t="s">
        <v>3403</v>
      </c>
      <c r="B17" s="12" t="s">
        <v>43</v>
      </c>
      <c r="C17" s="12" t="s">
        <v>78</v>
      </c>
      <c r="D17" s="12" t="s">
        <v>80</v>
      </c>
      <c r="E17" s="12" t="s">
        <v>81</v>
      </c>
      <c r="F17" s="22">
        <v>43109</v>
      </c>
      <c r="G17" s="56">
        <v>0.50624999999999998</v>
      </c>
      <c r="H17" s="12" t="s">
        <v>70</v>
      </c>
      <c r="I17" s="12" t="s">
        <v>48</v>
      </c>
      <c r="J17" s="12" t="s">
        <v>49</v>
      </c>
      <c r="K17" s="12" t="s">
        <v>572</v>
      </c>
      <c r="L17" s="12" t="s">
        <v>50</v>
      </c>
      <c r="M17" s="12" t="s">
        <v>310</v>
      </c>
      <c r="N17" s="12" t="s">
        <v>303</v>
      </c>
      <c r="O17" s="12" t="s">
        <v>100</v>
      </c>
      <c r="P17" s="12" t="s">
        <v>73</v>
      </c>
      <c r="Q17" s="12" t="s">
        <v>303</v>
      </c>
      <c r="R17" s="12" t="s">
        <v>467</v>
      </c>
      <c r="S17" s="12" t="s">
        <v>573</v>
      </c>
      <c r="T17" s="12"/>
      <c r="U17" s="12" t="s">
        <v>53</v>
      </c>
      <c r="V17" s="12" t="s">
        <v>54</v>
      </c>
      <c r="W17" s="12"/>
      <c r="X17" s="12" t="s">
        <v>548</v>
      </c>
      <c r="Y17" s="12" t="s">
        <v>55</v>
      </c>
      <c r="Z17" s="51"/>
      <c r="AA17" s="12"/>
      <c r="AB17" s="12"/>
      <c r="AC17" s="12" t="s">
        <v>341</v>
      </c>
      <c r="AD17" s="12" t="s">
        <v>79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4">
        <f>я[[#This Row],[Дата создания]]+я[[#This Row],[Время создания]]</f>
        <v>43109.506249999999</v>
      </c>
      <c r="AT17" s="15" t="str">
        <f>IF(я[[#This Row],[Дата закрытия]]="","",я[[#This Row],[Дата закрытия]]-я[[#This Row],[Дата, время создания]])</f>
        <v/>
      </c>
    </row>
    <row r="18" spans="1:46" x14ac:dyDescent="0.25">
      <c r="A18" s="11" t="s">
        <v>3404</v>
      </c>
      <c r="B18" s="12" t="s">
        <v>43</v>
      </c>
      <c r="C18" s="12" t="s">
        <v>84</v>
      </c>
      <c r="D18" s="12" t="s">
        <v>122</v>
      </c>
      <c r="E18" s="12" t="s">
        <v>86</v>
      </c>
      <c r="F18" s="22">
        <v>43112</v>
      </c>
      <c r="G18" s="56">
        <v>0.74652777777777779</v>
      </c>
      <c r="H18" s="12" t="s">
        <v>70</v>
      </c>
      <c r="I18" s="12" t="s">
        <v>48</v>
      </c>
      <c r="J18" s="12" t="s">
        <v>49</v>
      </c>
      <c r="K18" s="12" t="s">
        <v>547</v>
      </c>
      <c r="L18" s="12" t="s">
        <v>50</v>
      </c>
      <c r="M18" s="12" t="s">
        <v>496</v>
      </c>
      <c r="N18" s="12" t="s">
        <v>73</v>
      </c>
      <c r="O18" s="12" t="s">
        <v>61</v>
      </c>
      <c r="P18" s="12" t="s">
        <v>61</v>
      </c>
      <c r="Q18" s="12" t="s">
        <v>553</v>
      </c>
      <c r="R18" s="12" t="s">
        <v>497</v>
      </c>
      <c r="S18" s="12" t="s">
        <v>498</v>
      </c>
      <c r="T18" s="12"/>
      <c r="U18" s="12" t="s">
        <v>53</v>
      </c>
      <c r="V18" s="12" t="s">
        <v>54</v>
      </c>
      <c r="W18" s="12"/>
      <c r="X18" s="12" t="s">
        <v>550</v>
      </c>
      <c r="Y18" s="12" t="s">
        <v>55</v>
      </c>
      <c r="Z18" s="51"/>
      <c r="AA18" s="12"/>
      <c r="AB18" s="12"/>
      <c r="AC18" s="12" t="s">
        <v>123</v>
      </c>
      <c r="AD18" s="12" t="s">
        <v>124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4"/>
      <c r="AT18" s="15"/>
    </row>
    <row r="19" spans="1:46" x14ac:dyDescent="0.25">
      <c r="A19" s="11" t="s">
        <v>3405</v>
      </c>
      <c r="B19" s="12" t="s">
        <v>43</v>
      </c>
      <c r="C19" s="12" t="s">
        <v>57</v>
      </c>
      <c r="D19" s="12" t="s">
        <v>122</v>
      </c>
      <c r="E19" s="12" t="s">
        <v>59</v>
      </c>
      <c r="F19" s="22">
        <v>43112</v>
      </c>
      <c r="G19" s="56">
        <v>0.8354166666666667</v>
      </c>
      <c r="H19" s="12" t="s">
        <v>70</v>
      </c>
      <c r="I19" s="12" t="s">
        <v>48</v>
      </c>
      <c r="J19" s="12" t="s">
        <v>49</v>
      </c>
      <c r="K19" s="12" t="s">
        <v>555</v>
      </c>
      <c r="L19" s="12" t="s">
        <v>71</v>
      </c>
      <c r="M19" s="12" t="s">
        <v>556</v>
      </c>
      <c r="N19" s="12" t="s">
        <v>521</v>
      </c>
      <c r="O19" s="12" t="s">
        <v>73</v>
      </c>
      <c r="P19" s="12" t="s">
        <v>120</v>
      </c>
      <c r="Q19" s="12" t="s">
        <v>557</v>
      </c>
      <c r="R19" s="12" t="s">
        <v>104</v>
      </c>
      <c r="S19" s="12" t="s">
        <v>558</v>
      </c>
      <c r="T19" s="12"/>
      <c r="U19" s="12" t="s">
        <v>53</v>
      </c>
      <c r="V19" s="12" t="s">
        <v>54</v>
      </c>
      <c r="W19" s="12"/>
      <c r="X19" s="12" t="s">
        <v>550</v>
      </c>
      <c r="Y19" s="12" t="s">
        <v>55</v>
      </c>
      <c r="Z19" s="51"/>
      <c r="AA19" s="12"/>
      <c r="AB19" s="12"/>
      <c r="AC19" s="12" t="s">
        <v>559</v>
      </c>
      <c r="AD19" s="12" t="s">
        <v>232</v>
      </c>
      <c r="AE19" s="12"/>
      <c r="AF19" s="12" t="s">
        <v>1208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4">
        <f>я[[#This Row],[Дата создания]]+я[[#This Row],[Время создания]]</f>
        <v>43112.835416666669</v>
      </c>
      <c r="AT19" s="15" t="str">
        <f>IF(я[[#This Row],[Дата закрытия]]="","",я[[#This Row],[Дата закрытия]]-я[[#This Row],[Дата, время создания]])</f>
        <v/>
      </c>
    </row>
    <row r="20" spans="1:46" x14ac:dyDescent="0.25">
      <c r="A20" s="11" t="s">
        <v>3406</v>
      </c>
      <c r="B20" s="12" t="s">
        <v>43</v>
      </c>
      <c r="C20" s="12" t="s">
        <v>92</v>
      </c>
      <c r="D20" s="12" t="s">
        <v>574</v>
      </c>
      <c r="E20" s="12" t="s">
        <v>627</v>
      </c>
      <c r="F20" s="22">
        <v>43112</v>
      </c>
      <c r="G20" s="56">
        <v>0.51527777777777783</v>
      </c>
      <c r="H20" s="12" t="s">
        <v>70</v>
      </c>
      <c r="I20" s="12" t="s">
        <v>48</v>
      </c>
      <c r="J20" s="12" t="s">
        <v>49</v>
      </c>
      <c r="K20" s="12" t="s">
        <v>360</v>
      </c>
      <c r="L20" s="12" t="s">
        <v>50</v>
      </c>
      <c r="M20" s="12" t="s">
        <v>630</v>
      </c>
      <c r="N20" s="12" t="s">
        <v>220</v>
      </c>
      <c r="O20" s="12" t="s">
        <v>52</v>
      </c>
      <c r="P20" s="12" t="s">
        <v>73</v>
      </c>
      <c r="Q20" s="12" t="s">
        <v>220</v>
      </c>
      <c r="R20" s="12" t="s">
        <v>631</v>
      </c>
      <c r="S20" s="12" t="s">
        <v>632</v>
      </c>
      <c r="T20" s="12"/>
      <c r="U20" s="12" t="s">
        <v>53</v>
      </c>
      <c r="V20" s="12" t="s">
        <v>54</v>
      </c>
      <c r="W20" s="12"/>
      <c r="X20" s="12" t="s">
        <v>550</v>
      </c>
      <c r="Y20" s="12" t="s">
        <v>55</v>
      </c>
      <c r="Z20" s="51"/>
      <c r="AA20" s="12"/>
      <c r="AB20" s="12"/>
      <c r="AC20" s="12" t="s">
        <v>633</v>
      </c>
      <c r="AD20" s="12" t="s">
        <v>96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4">
        <f>я[[#This Row],[Дата создания]]+я[[#This Row],[Время создания]]</f>
        <v>43112.515277777777</v>
      </c>
      <c r="AT20" s="15" t="str">
        <f>IF(я[[#This Row],[Дата закрытия]]="","",я[[#This Row],[Дата закрытия]]-я[[#This Row],[Дата, время создания]])</f>
        <v/>
      </c>
    </row>
    <row r="21" spans="1:46" x14ac:dyDescent="0.25">
      <c r="A21" s="11" t="s">
        <v>3407</v>
      </c>
      <c r="B21" s="12" t="s">
        <v>43</v>
      </c>
      <c r="C21" s="12" t="s">
        <v>44</v>
      </c>
      <c r="D21" s="12" t="s">
        <v>324</v>
      </c>
      <c r="E21" s="12" t="s">
        <v>46</v>
      </c>
      <c r="F21" s="22">
        <v>43112</v>
      </c>
      <c r="G21" s="56">
        <v>0.72291666666666676</v>
      </c>
      <c r="H21" s="12" t="s">
        <v>70</v>
      </c>
      <c r="I21" s="12" t="s">
        <v>48</v>
      </c>
      <c r="J21" s="12" t="s">
        <v>49</v>
      </c>
      <c r="K21" s="12" t="s">
        <v>565</v>
      </c>
      <c r="L21" s="12" t="s">
        <v>405</v>
      </c>
      <c r="M21" s="12" t="s">
        <v>373</v>
      </c>
      <c r="N21" s="12" t="s">
        <v>378</v>
      </c>
      <c r="O21" s="12" t="s">
        <v>73</v>
      </c>
      <c r="P21" s="12" t="s">
        <v>89</v>
      </c>
      <c r="Q21" s="12" t="s">
        <v>378</v>
      </c>
      <c r="R21" s="12" t="s">
        <v>349</v>
      </c>
      <c r="S21" s="12" t="s">
        <v>545</v>
      </c>
      <c r="T21" s="12"/>
      <c r="U21" s="12" t="s">
        <v>53</v>
      </c>
      <c r="V21" s="12" t="s">
        <v>54</v>
      </c>
      <c r="W21" s="12"/>
      <c r="X21" s="12" t="s">
        <v>550</v>
      </c>
      <c r="Y21" s="12" t="s">
        <v>55</v>
      </c>
      <c r="Z21" s="51"/>
      <c r="AA21" s="12"/>
      <c r="AB21" s="12"/>
      <c r="AC21" s="12" t="s">
        <v>343</v>
      </c>
      <c r="AD21" s="12" t="s">
        <v>68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4">
        <f>я[[#This Row],[Дата создания]]+я[[#This Row],[Время создания]]</f>
        <v>43112.722916666666</v>
      </c>
      <c r="AT21" s="15" t="str">
        <f>IF(я[[#This Row],[Дата закрытия]]="","",я[[#This Row],[Дата закрытия]]-я[[#This Row],[Дата, время создания]])</f>
        <v/>
      </c>
    </row>
    <row r="22" spans="1:46" x14ac:dyDescent="0.25">
      <c r="A22" s="11" t="s">
        <v>3408</v>
      </c>
      <c r="B22" s="12" t="s">
        <v>43</v>
      </c>
      <c r="C22" s="12" t="s">
        <v>97</v>
      </c>
      <c r="D22" s="12" t="s">
        <v>142</v>
      </c>
      <c r="E22" s="12" t="s">
        <v>99</v>
      </c>
      <c r="F22" s="22">
        <v>43117</v>
      </c>
      <c r="G22" s="56">
        <v>0.78749999999999998</v>
      </c>
      <c r="H22" s="12" t="s">
        <v>70</v>
      </c>
      <c r="I22" s="12" t="s">
        <v>48</v>
      </c>
      <c r="J22" s="12" t="s">
        <v>49</v>
      </c>
      <c r="K22" s="12" t="s">
        <v>534</v>
      </c>
      <c r="L22" s="12" t="s">
        <v>71</v>
      </c>
      <c r="M22" s="12" t="s">
        <v>530</v>
      </c>
      <c r="N22" s="12"/>
      <c r="O22" s="12"/>
      <c r="P22" s="12"/>
      <c r="Q22" s="12"/>
      <c r="R22" s="12"/>
      <c r="S22" s="12" t="s">
        <v>531</v>
      </c>
      <c r="T22" s="12"/>
      <c r="U22" s="12" t="s">
        <v>53</v>
      </c>
      <c r="V22" s="12" t="s">
        <v>54</v>
      </c>
      <c r="W22" s="12"/>
      <c r="X22" s="12" t="s">
        <v>490</v>
      </c>
      <c r="Y22" s="12" t="s">
        <v>55</v>
      </c>
      <c r="Z22" s="51"/>
      <c r="AA22" s="12"/>
      <c r="AB22" s="12"/>
      <c r="AC22" s="12" t="s">
        <v>370</v>
      </c>
      <c r="AD22" s="12" t="s">
        <v>143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4">
        <f>я[[#This Row],[Дата создания]]+я[[#This Row],[Время создания]]</f>
        <v>43117.787499999999</v>
      </c>
      <c r="AT22" s="15" t="str">
        <f>IF(я[[#This Row],[Дата закрытия]]="","",я[[#This Row],[Дата закрытия]]-я[[#This Row],[Дата, время создания]])</f>
        <v/>
      </c>
    </row>
    <row r="23" spans="1:46" x14ac:dyDescent="0.25">
      <c r="A23" s="11" t="s">
        <v>3409</v>
      </c>
      <c r="B23" s="12" t="s">
        <v>43</v>
      </c>
      <c r="C23" s="12" t="s">
        <v>84</v>
      </c>
      <c r="D23" s="12" t="s">
        <v>231</v>
      </c>
      <c r="E23" s="12" t="s">
        <v>86</v>
      </c>
      <c r="F23" s="22">
        <v>43118</v>
      </c>
      <c r="G23" s="56">
        <v>0.42291666666666666</v>
      </c>
      <c r="H23" s="12" t="s">
        <v>70</v>
      </c>
      <c r="I23" s="12" t="s">
        <v>48</v>
      </c>
      <c r="J23" s="12" t="s">
        <v>49</v>
      </c>
      <c r="K23" s="12" t="s">
        <v>502</v>
      </c>
      <c r="L23" s="12" t="s">
        <v>50</v>
      </c>
      <c r="M23" s="12" t="s">
        <v>503</v>
      </c>
      <c r="N23" s="12" t="s">
        <v>186</v>
      </c>
      <c r="O23" s="12" t="s">
        <v>52</v>
      </c>
      <c r="P23" s="12" t="s">
        <v>52</v>
      </c>
      <c r="Q23" s="12" t="s">
        <v>74</v>
      </c>
      <c r="R23" s="12" t="s">
        <v>504</v>
      </c>
      <c r="S23" s="12" t="s">
        <v>505</v>
      </c>
      <c r="T23" s="12"/>
      <c r="U23" s="12" t="s">
        <v>53</v>
      </c>
      <c r="V23" s="12" t="s">
        <v>54</v>
      </c>
      <c r="W23" s="12"/>
      <c r="X23" s="12" t="s">
        <v>489</v>
      </c>
      <c r="Y23" s="12" t="s">
        <v>55</v>
      </c>
      <c r="Z23" s="51"/>
      <c r="AA23" s="12"/>
      <c r="AB23" s="12"/>
      <c r="AC23" s="12" t="s">
        <v>110</v>
      </c>
      <c r="AD23" s="12" t="s">
        <v>91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4"/>
      <c r="AT23" s="15"/>
    </row>
    <row r="24" spans="1:46" x14ac:dyDescent="0.25">
      <c r="A24" s="11" t="s">
        <v>3410</v>
      </c>
      <c r="B24" s="12" t="s">
        <v>43</v>
      </c>
      <c r="C24" s="12" t="s">
        <v>44</v>
      </c>
      <c r="D24" s="12" t="s">
        <v>135</v>
      </c>
      <c r="E24" s="12" t="s">
        <v>46</v>
      </c>
      <c r="F24" s="22">
        <v>43119</v>
      </c>
      <c r="G24" s="56">
        <v>0.40486111111111112</v>
      </c>
      <c r="H24" s="12" t="s">
        <v>70</v>
      </c>
      <c r="I24" s="12" t="s">
        <v>48</v>
      </c>
      <c r="J24" s="12" t="s">
        <v>49</v>
      </c>
      <c r="K24" s="12" t="s">
        <v>951</v>
      </c>
      <c r="L24" s="12" t="s">
        <v>405</v>
      </c>
      <c r="M24" s="12" t="s">
        <v>543</v>
      </c>
      <c r="N24" s="12" t="s">
        <v>269</v>
      </c>
      <c r="O24" s="12" t="s">
        <v>61</v>
      </c>
      <c r="P24" s="12" t="s">
        <v>127</v>
      </c>
      <c r="Q24" s="12" t="s">
        <v>269</v>
      </c>
      <c r="R24" s="12" t="s">
        <v>952</v>
      </c>
      <c r="S24" s="12" t="s">
        <v>953</v>
      </c>
      <c r="T24" s="12"/>
      <c r="U24" s="12" t="s">
        <v>53</v>
      </c>
      <c r="V24" s="12" t="s">
        <v>54</v>
      </c>
      <c r="W24" s="12"/>
      <c r="X24" s="12" t="s">
        <v>485</v>
      </c>
      <c r="Y24" s="12" t="s">
        <v>55</v>
      </c>
      <c r="Z24" s="51"/>
      <c r="AA24" s="12"/>
      <c r="AB24" s="12"/>
      <c r="AC24" s="12" t="s">
        <v>453</v>
      </c>
      <c r="AD24" s="12" t="s">
        <v>140</v>
      </c>
      <c r="AE24" s="12"/>
      <c r="AF24" s="12" t="s">
        <v>954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4">
        <f>я[[#This Row],[Дата создания]]+я[[#This Row],[Время создания]]</f>
        <v>43119.404861111114</v>
      </c>
      <c r="AT24" s="15" t="str">
        <f>IF(я[[#This Row],[Дата закрытия]]="","",я[[#This Row],[Дата закрытия]]-я[[#This Row],[Дата, время создания]])</f>
        <v/>
      </c>
    </row>
    <row r="25" spans="1:46" x14ac:dyDescent="0.25">
      <c r="A25" s="11" t="s">
        <v>3411</v>
      </c>
      <c r="B25" s="12" t="s">
        <v>43</v>
      </c>
      <c r="C25" s="12" t="s">
        <v>84</v>
      </c>
      <c r="D25" s="12" t="s">
        <v>114</v>
      </c>
      <c r="E25" s="12" t="s">
        <v>86</v>
      </c>
      <c r="F25" s="22">
        <v>43122</v>
      </c>
      <c r="G25" s="56">
        <v>0.74236111111111114</v>
      </c>
      <c r="H25" s="12" t="s">
        <v>70</v>
      </c>
      <c r="I25" s="12" t="s">
        <v>48</v>
      </c>
      <c r="J25" s="12" t="s">
        <v>49</v>
      </c>
      <c r="K25" s="12" t="s">
        <v>580</v>
      </c>
      <c r="L25" s="12" t="s">
        <v>50</v>
      </c>
      <c r="M25" s="12" t="s">
        <v>506</v>
      </c>
      <c r="N25" s="12"/>
      <c r="O25" s="12"/>
      <c r="P25" s="12"/>
      <c r="Q25" s="12"/>
      <c r="R25" s="12" t="s">
        <v>180</v>
      </c>
      <c r="S25" s="12" t="s">
        <v>507</v>
      </c>
      <c r="T25" s="12"/>
      <c r="U25" s="12" t="s">
        <v>53</v>
      </c>
      <c r="V25" s="12" t="s">
        <v>54</v>
      </c>
      <c r="W25" s="12"/>
      <c r="X25" s="12" t="s">
        <v>581</v>
      </c>
      <c r="Y25" s="12" t="s">
        <v>55</v>
      </c>
      <c r="Z25" s="51"/>
      <c r="AA25" s="12"/>
      <c r="AB25" s="12"/>
      <c r="AC25" s="12" t="s">
        <v>432</v>
      </c>
      <c r="AD25" s="12" t="s">
        <v>124</v>
      </c>
      <c r="AE25" s="12"/>
      <c r="AF25" s="12" t="s">
        <v>913</v>
      </c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4"/>
      <c r="AT25" s="15"/>
    </row>
    <row r="26" spans="1:46" x14ac:dyDescent="0.25">
      <c r="A26" s="11" t="s">
        <v>3412</v>
      </c>
      <c r="B26" s="12" t="s">
        <v>43</v>
      </c>
      <c r="C26" s="12" t="s">
        <v>97</v>
      </c>
      <c r="D26" s="12" t="s">
        <v>142</v>
      </c>
      <c r="E26" s="12" t="s">
        <v>99</v>
      </c>
      <c r="F26" s="22">
        <v>43122</v>
      </c>
      <c r="G26" s="56">
        <v>0.74444444444444446</v>
      </c>
      <c r="H26" s="12" t="s">
        <v>70</v>
      </c>
      <c r="I26" s="12" t="s">
        <v>48</v>
      </c>
      <c r="J26" s="12" t="s">
        <v>49</v>
      </c>
      <c r="K26" s="12" t="s">
        <v>598</v>
      </c>
      <c r="L26" s="12" t="s">
        <v>402</v>
      </c>
      <c r="M26" s="12" t="s">
        <v>599</v>
      </c>
      <c r="N26" s="12" t="s">
        <v>282</v>
      </c>
      <c r="O26" s="12" t="s">
        <v>100</v>
      </c>
      <c r="P26" s="12" t="s">
        <v>52</v>
      </c>
      <c r="Q26" s="12" t="s">
        <v>282</v>
      </c>
      <c r="R26" s="12" t="s">
        <v>532</v>
      </c>
      <c r="S26" s="12" t="s">
        <v>600</v>
      </c>
      <c r="T26" s="12"/>
      <c r="U26" s="12" t="s">
        <v>53</v>
      </c>
      <c r="V26" s="12" t="s">
        <v>54</v>
      </c>
      <c r="W26" s="12"/>
      <c r="X26" s="12" t="s">
        <v>516</v>
      </c>
      <c r="Y26" s="12" t="s">
        <v>395</v>
      </c>
      <c r="Z26" s="51"/>
      <c r="AA26" s="12"/>
      <c r="AB26" s="12"/>
      <c r="AC26" s="12" t="s">
        <v>3918</v>
      </c>
      <c r="AD26" s="12" t="s">
        <v>143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4">
        <f>я[[#This Row],[Дата создания]]+я[[#This Row],[Время создания]]</f>
        <v>43122.744444444441</v>
      </c>
      <c r="AT26" s="15" t="str">
        <f>IF(я[[#This Row],[Дата закрытия]]="","",я[[#This Row],[Дата закрытия]]-я[[#This Row],[Дата, время создания]])</f>
        <v/>
      </c>
    </row>
    <row r="27" spans="1:46" x14ac:dyDescent="0.25">
      <c r="A27" s="11" t="s">
        <v>3413</v>
      </c>
      <c r="B27" s="12" t="s">
        <v>43</v>
      </c>
      <c r="C27" s="12" t="s">
        <v>78</v>
      </c>
      <c r="D27" s="12" t="s">
        <v>80</v>
      </c>
      <c r="E27" s="12" t="s">
        <v>81</v>
      </c>
      <c r="F27" s="22">
        <v>43122</v>
      </c>
      <c r="G27" s="56">
        <v>0.62708333333333333</v>
      </c>
      <c r="H27" s="12" t="s">
        <v>70</v>
      </c>
      <c r="I27" s="12" t="s">
        <v>48</v>
      </c>
      <c r="J27" s="12" t="s">
        <v>49</v>
      </c>
      <c r="K27" s="12" t="s">
        <v>602</v>
      </c>
      <c r="L27" s="12" t="s">
        <v>71</v>
      </c>
      <c r="M27" s="12" t="s">
        <v>603</v>
      </c>
      <c r="N27" s="12" t="s">
        <v>83</v>
      </c>
      <c r="O27" s="12" t="s">
        <v>61</v>
      </c>
      <c r="P27" s="12" t="s">
        <v>61</v>
      </c>
      <c r="Q27" s="12" t="s">
        <v>83</v>
      </c>
      <c r="R27" s="12" t="s">
        <v>197</v>
      </c>
      <c r="S27" s="12" t="s">
        <v>604</v>
      </c>
      <c r="T27" s="12"/>
      <c r="U27" s="12" t="s">
        <v>53</v>
      </c>
      <c r="V27" s="12" t="s">
        <v>54</v>
      </c>
      <c r="W27" s="12"/>
      <c r="X27" s="12" t="s">
        <v>516</v>
      </c>
      <c r="Y27" s="12" t="s">
        <v>55</v>
      </c>
      <c r="Z27" s="51"/>
      <c r="AA27" s="12"/>
      <c r="AB27" s="12"/>
      <c r="AC27" s="12" t="s">
        <v>538</v>
      </c>
      <c r="AD27" s="12" t="s">
        <v>79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4">
        <f>я[[#This Row],[Дата создания]]+я[[#This Row],[Время создания]]</f>
        <v>43122.627083333333</v>
      </c>
      <c r="AT27" s="15" t="str">
        <f>IF(я[[#This Row],[Дата закрытия]]="","",я[[#This Row],[Дата закрытия]]-я[[#This Row],[Дата, время создания]])</f>
        <v/>
      </c>
    </row>
    <row r="28" spans="1:46" x14ac:dyDescent="0.25">
      <c r="A28" s="11" t="s">
        <v>3414</v>
      </c>
      <c r="B28" s="12" t="s">
        <v>43</v>
      </c>
      <c r="C28" s="12" t="s">
        <v>57</v>
      </c>
      <c r="D28" s="12" t="s">
        <v>80</v>
      </c>
      <c r="E28" s="12" t="s">
        <v>59</v>
      </c>
      <c r="F28" s="22">
        <v>43123</v>
      </c>
      <c r="G28" s="56">
        <v>0.68125000000000002</v>
      </c>
      <c r="H28" s="12" t="s">
        <v>70</v>
      </c>
      <c r="I28" s="12" t="s">
        <v>48</v>
      </c>
      <c r="J28" s="12" t="s">
        <v>49</v>
      </c>
      <c r="K28" s="12" t="s">
        <v>583</v>
      </c>
      <c r="L28" s="12" t="s">
        <v>402</v>
      </c>
      <c r="M28" s="12" t="s">
        <v>518</v>
      </c>
      <c r="N28" s="12" t="s">
        <v>204</v>
      </c>
      <c r="O28" s="12" t="s">
        <v>61</v>
      </c>
      <c r="P28" s="12" t="s">
        <v>254</v>
      </c>
      <c r="Q28" s="12" t="s">
        <v>584</v>
      </c>
      <c r="R28" s="12" t="s">
        <v>585</v>
      </c>
      <c r="S28" s="12" t="s">
        <v>586</v>
      </c>
      <c r="T28" s="12"/>
      <c r="U28" s="12" t="s">
        <v>53</v>
      </c>
      <c r="V28" s="12" t="s">
        <v>54</v>
      </c>
      <c r="W28" s="12"/>
      <c r="X28" s="12" t="s">
        <v>578</v>
      </c>
      <c r="Y28" s="12" t="s">
        <v>395</v>
      </c>
      <c r="Z28" s="51"/>
      <c r="AA28" s="12"/>
      <c r="AB28" s="12"/>
      <c r="AC28" s="12" t="s">
        <v>747</v>
      </c>
      <c r="AD28" s="12" t="s">
        <v>206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4">
        <f>я[[#This Row],[Дата создания]]+я[[#This Row],[Время создания]]</f>
        <v>43123.681250000001</v>
      </c>
      <c r="AT28" s="15" t="str">
        <f>IF(я[[#This Row],[Дата закрытия]]="","",я[[#This Row],[Дата закрытия]]-я[[#This Row],[Дата, время создания]])</f>
        <v/>
      </c>
    </row>
    <row r="29" spans="1:46" x14ac:dyDescent="0.25">
      <c r="A29" s="11" t="s">
        <v>3415</v>
      </c>
      <c r="B29" s="12" t="s">
        <v>43</v>
      </c>
      <c r="C29" s="12" t="s">
        <v>97</v>
      </c>
      <c r="D29" s="12" t="s">
        <v>142</v>
      </c>
      <c r="E29" s="12" t="s">
        <v>99</v>
      </c>
      <c r="F29" s="22">
        <v>43123</v>
      </c>
      <c r="G29" s="56">
        <v>0.43124999999999997</v>
      </c>
      <c r="H29" s="12" t="s">
        <v>70</v>
      </c>
      <c r="I29" s="12" t="s">
        <v>48</v>
      </c>
      <c r="J29" s="12" t="s">
        <v>49</v>
      </c>
      <c r="K29" s="12" t="s">
        <v>596</v>
      </c>
      <c r="L29" s="12" t="s">
        <v>408</v>
      </c>
      <c r="M29" s="12" t="s">
        <v>350</v>
      </c>
      <c r="N29" s="12" t="s">
        <v>348</v>
      </c>
      <c r="O29" s="12" t="s">
        <v>254</v>
      </c>
      <c r="P29" s="12" t="s">
        <v>89</v>
      </c>
      <c r="Q29" s="12" t="s">
        <v>348</v>
      </c>
      <c r="R29" s="12" t="s">
        <v>526</v>
      </c>
      <c r="S29" s="12" t="s">
        <v>527</v>
      </c>
      <c r="T29" s="12"/>
      <c r="U29" s="12" t="s">
        <v>53</v>
      </c>
      <c r="V29" s="12" t="s">
        <v>54</v>
      </c>
      <c r="W29" s="12"/>
      <c r="X29" s="12" t="s">
        <v>578</v>
      </c>
      <c r="Y29" s="12" t="s">
        <v>389</v>
      </c>
      <c r="Z29" s="51"/>
      <c r="AA29" s="12"/>
      <c r="AB29" s="12"/>
      <c r="AC29" s="12" t="s">
        <v>370</v>
      </c>
      <c r="AD29" s="12" t="s">
        <v>143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4">
        <f>я[[#This Row],[Дата создания]]+я[[#This Row],[Время создания]]</f>
        <v>43123.431250000001</v>
      </c>
      <c r="AT29" s="15" t="str">
        <f>IF(я[[#This Row],[Дата закрытия]]="","",я[[#This Row],[Дата закрытия]]-я[[#This Row],[Дата, время создания]])</f>
        <v/>
      </c>
    </row>
    <row r="30" spans="1:46" x14ac:dyDescent="0.25">
      <c r="A30" s="11" t="s">
        <v>3416</v>
      </c>
      <c r="B30" s="12" t="s">
        <v>43</v>
      </c>
      <c r="C30" s="12" t="s">
        <v>97</v>
      </c>
      <c r="D30" s="12" t="s">
        <v>142</v>
      </c>
      <c r="E30" s="12" t="s">
        <v>99</v>
      </c>
      <c r="F30" s="22">
        <v>43124</v>
      </c>
      <c r="G30" s="56">
        <v>0.33888888888888885</v>
      </c>
      <c r="H30" s="12" t="s">
        <v>70</v>
      </c>
      <c r="I30" s="12" t="s">
        <v>48</v>
      </c>
      <c r="J30" s="12" t="s">
        <v>49</v>
      </c>
      <c r="K30" s="12" t="s">
        <v>591</v>
      </c>
      <c r="L30" s="12" t="s">
        <v>454</v>
      </c>
      <c r="M30" s="12" t="s">
        <v>592</v>
      </c>
      <c r="N30" s="12"/>
      <c r="O30" s="12" t="s">
        <v>61</v>
      </c>
      <c r="P30" s="12"/>
      <c r="Q30" s="12"/>
      <c r="R30" s="12"/>
      <c r="S30" s="12" t="s">
        <v>593</v>
      </c>
      <c r="T30" s="12"/>
      <c r="U30" s="12" t="s">
        <v>529</v>
      </c>
      <c r="V30" s="12" t="s">
        <v>293</v>
      </c>
      <c r="W30" s="12"/>
      <c r="X30" s="12" t="s">
        <v>577</v>
      </c>
      <c r="Y30" s="12" t="s">
        <v>55</v>
      </c>
      <c r="Z30" s="51"/>
      <c r="AA30" s="12"/>
      <c r="AB30" s="12"/>
      <c r="AC30" s="12" t="s">
        <v>370</v>
      </c>
      <c r="AD30" s="12" t="s">
        <v>143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4">
        <f>я[[#This Row],[Дата создания]]+я[[#This Row],[Время создания]]</f>
        <v>43124.338888888888</v>
      </c>
      <c r="AT30" s="15" t="str">
        <f>IF(я[[#This Row],[Дата закрытия]]="","",я[[#This Row],[Дата закрытия]]-я[[#This Row],[Дата, время создания]])</f>
        <v/>
      </c>
    </row>
    <row r="31" spans="1:46" x14ac:dyDescent="0.25">
      <c r="A31" s="11" t="s">
        <v>3417</v>
      </c>
      <c r="B31" s="12" t="s">
        <v>43</v>
      </c>
      <c r="C31" s="12" t="s">
        <v>44</v>
      </c>
      <c r="D31" s="12" t="s">
        <v>231</v>
      </c>
      <c r="E31" s="12" t="s">
        <v>46</v>
      </c>
      <c r="F31" s="22">
        <v>43126</v>
      </c>
      <c r="G31" s="56">
        <v>0.4069444444444445</v>
      </c>
      <c r="H31" s="12" t="s">
        <v>70</v>
      </c>
      <c r="I31" s="12" t="s">
        <v>48</v>
      </c>
      <c r="J31" s="12" t="s">
        <v>49</v>
      </c>
      <c r="K31" s="12" t="s">
        <v>685</v>
      </c>
      <c r="L31" s="12" t="s">
        <v>50</v>
      </c>
      <c r="M31" s="12" t="s">
        <v>686</v>
      </c>
      <c r="N31" s="12" t="s">
        <v>480</v>
      </c>
      <c r="O31" s="12" t="s">
        <v>73</v>
      </c>
      <c r="P31" s="12" t="s">
        <v>73</v>
      </c>
      <c r="Q31" s="12" t="s">
        <v>480</v>
      </c>
      <c r="R31" s="12" t="s">
        <v>687</v>
      </c>
      <c r="S31" s="12" t="s">
        <v>688</v>
      </c>
      <c r="T31" s="12"/>
      <c r="U31" s="12" t="s">
        <v>53</v>
      </c>
      <c r="V31" s="12" t="s">
        <v>54</v>
      </c>
      <c r="W31" s="12"/>
      <c r="X31" s="12" t="s">
        <v>576</v>
      </c>
      <c r="Y31" s="12" t="s">
        <v>55</v>
      </c>
      <c r="Z31" s="51"/>
      <c r="AA31" s="12"/>
      <c r="AB31" s="12"/>
      <c r="AC31" s="12" t="s">
        <v>609</v>
      </c>
      <c r="AD31" s="12" t="s">
        <v>288</v>
      </c>
      <c r="AE31" s="12"/>
      <c r="AF31" s="12" t="s">
        <v>707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4">
        <f>я[[#This Row],[Дата создания]]+я[[#This Row],[Время создания]]</f>
        <v>43126.406944444447</v>
      </c>
      <c r="AT31" s="15" t="str">
        <f>IF(я[[#This Row],[Дата закрытия]]="","",я[[#This Row],[Дата закрытия]]-я[[#This Row],[Дата, время создания]])</f>
        <v/>
      </c>
    </row>
    <row r="32" spans="1:46" x14ac:dyDescent="0.25">
      <c r="A32" s="11" t="s">
        <v>3418</v>
      </c>
      <c r="B32" s="12" t="s">
        <v>43</v>
      </c>
      <c r="C32" s="12" t="s">
        <v>97</v>
      </c>
      <c r="D32" s="12" t="s">
        <v>142</v>
      </c>
      <c r="E32" s="12" t="s">
        <v>99</v>
      </c>
      <c r="F32" s="22">
        <v>43129</v>
      </c>
      <c r="G32" s="56">
        <v>0.73541666666666661</v>
      </c>
      <c r="H32" s="12" t="s">
        <v>70</v>
      </c>
      <c r="I32" s="12" t="s">
        <v>48</v>
      </c>
      <c r="J32" s="12" t="s">
        <v>49</v>
      </c>
      <c r="K32" s="12" t="s">
        <v>778</v>
      </c>
      <c r="L32" s="12" t="s">
        <v>402</v>
      </c>
      <c r="M32" s="12" t="s">
        <v>779</v>
      </c>
      <c r="N32" s="12"/>
      <c r="O32" s="12" t="s">
        <v>100</v>
      </c>
      <c r="P32" s="12"/>
      <c r="Q32" s="12"/>
      <c r="R32" s="12" t="s">
        <v>780</v>
      </c>
      <c r="S32" s="12" t="s">
        <v>781</v>
      </c>
      <c r="T32" s="12"/>
      <c r="U32" s="12" t="s">
        <v>53</v>
      </c>
      <c r="V32" s="12" t="s">
        <v>54</v>
      </c>
      <c r="W32" s="12"/>
      <c r="X32" s="12" t="s">
        <v>782</v>
      </c>
      <c r="Y32" s="12" t="s">
        <v>395</v>
      </c>
      <c r="Z32" s="51"/>
      <c r="AA32" s="12"/>
      <c r="AB32" s="12"/>
      <c r="AC32" s="12" t="s">
        <v>370</v>
      </c>
      <c r="AD32" s="12" t="s">
        <v>143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4">
        <f>я[[#This Row],[Дата создания]]+я[[#This Row],[Время создания]]</f>
        <v>43129.73541666667</v>
      </c>
      <c r="AT32" s="15" t="str">
        <f>IF(я[[#This Row],[Дата закрытия]]="","",я[[#This Row],[Дата закрытия]]-я[[#This Row],[Дата, время создания]])</f>
        <v/>
      </c>
    </row>
    <row r="33" spans="1:46" x14ac:dyDescent="0.25">
      <c r="A33" s="11" t="s">
        <v>3419</v>
      </c>
      <c r="B33" s="12" t="s">
        <v>43</v>
      </c>
      <c r="C33" s="12" t="s">
        <v>92</v>
      </c>
      <c r="D33" s="12" t="s">
        <v>93</v>
      </c>
      <c r="E33" s="12" t="s">
        <v>654</v>
      </c>
      <c r="F33" s="22">
        <v>43131</v>
      </c>
      <c r="G33" s="56">
        <v>0.3215277777777778</v>
      </c>
      <c r="H33" s="12" t="s">
        <v>70</v>
      </c>
      <c r="I33" s="12" t="s">
        <v>48</v>
      </c>
      <c r="J33" s="12" t="s">
        <v>49</v>
      </c>
      <c r="K33" s="12" t="s">
        <v>809</v>
      </c>
      <c r="L33" s="12" t="s">
        <v>405</v>
      </c>
      <c r="M33" s="12" t="s">
        <v>810</v>
      </c>
      <c r="N33" s="12" t="s">
        <v>120</v>
      </c>
      <c r="O33" s="12" t="s">
        <v>61</v>
      </c>
      <c r="P33" s="12" t="s">
        <v>52</v>
      </c>
      <c r="Q33" s="12" t="s">
        <v>120</v>
      </c>
      <c r="R33" s="12" t="s">
        <v>197</v>
      </c>
      <c r="S33" s="12" t="s">
        <v>811</v>
      </c>
      <c r="T33" s="12"/>
      <c r="U33" s="12" t="s">
        <v>53</v>
      </c>
      <c r="V33" s="12" t="s">
        <v>54</v>
      </c>
      <c r="W33" s="12"/>
      <c r="X33" s="12" t="s">
        <v>756</v>
      </c>
      <c r="Y33" s="12" t="s">
        <v>55</v>
      </c>
      <c r="Z33" s="51"/>
      <c r="AA33" s="12"/>
      <c r="AB33" s="12"/>
      <c r="AC33" s="12" t="s">
        <v>655</v>
      </c>
      <c r="AD33" s="12" t="s">
        <v>96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4">
        <f>я[[#This Row],[Дата создания]]+я[[#This Row],[Время создания]]</f>
        <v>43131.321527777778</v>
      </c>
      <c r="AT33" s="15" t="str">
        <f>IF(я[[#This Row],[Дата закрытия]]="","",я[[#This Row],[Дата закрытия]]-я[[#This Row],[Дата, время создания]])</f>
        <v/>
      </c>
    </row>
    <row r="34" spans="1:46" x14ac:dyDescent="0.25">
      <c r="A34" s="11" t="s">
        <v>3420</v>
      </c>
      <c r="B34" s="12" t="s">
        <v>43</v>
      </c>
      <c r="C34" s="12" t="s">
        <v>84</v>
      </c>
      <c r="D34" s="12" t="s">
        <v>122</v>
      </c>
      <c r="E34" s="12" t="s">
        <v>86</v>
      </c>
      <c r="F34" s="22">
        <v>43132</v>
      </c>
      <c r="G34" s="56">
        <v>0.43263888888888885</v>
      </c>
      <c r="H34" s="12" t="s">
        <v>70</v>
      </c>
      <c r="I34" s="12" t="s">
        <v>48</v>
      </c>
      <c r="J34" s="12" t="s">
        <v>49</v>
      </c>
      <c r="K34" s="12" t="s">
        <v>737</v>
      </c>
      <c r="L34" s="12" t="s">
        <v>50</v>
      </c>
      <c r="M34" s="12" t="s">
        <v>738</v>
      </c>
      <c r="N34" s="12"/>
      <c r="O34" s="12" t="s">
        <v>52</v>
      </c>
      <c r="P34" s="12" t="s">
        <v>61</v>
      </c>
      <c r="Q34" s="12" t="s">
        <v>739</v>
      </c>
      <c r="R34" s="12" t="s">
        <v>740</v>
      </c>
      <c r="S34" s="12" t="s">
        <v>741</v>
      </c>
      <c r="T34" s="12"/>
      <c r="U34" s="12" t="s">
        <v>53</v>
      </c>
      <c r="V34" s="12" t="s">
        <v>54</v>
      </c>
      <c r="W34" s="12"/>
      <c r="X34" s="12" t="s">
        <v>742</v>
      </c>
      <c r="Y34" s="12" t="s">
        <v>55</v>
      </c>
      <c r="Z34" s="51"/>
      <c r="AA34" s="12"/>
      <c r="AB34" s="12"/>
      <c r="AC34" s="12" t="s">
        <v>123</v>
      </c>
      <c r="AD34" s="12" t="s">
        <v>124</v>
      </c>
      <c r="AE34" s="12"/>
      <c r="AF34" s="12" t="s">
        <v>912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4"/>
      <c r="AT34" s="15"/>
    </row>
    <row r="35" spans="1:46" x14ac:dyDescent="0.25">
      <c r="A35" s="11" t="s">
        <v>3421</v>
      </c>
      <c r="B35" s="12" t="s">
        <v>43</v>
      </c>
      <c r="C35" s="12" t="s">
        <v>84</v>
      </c>
      <c r="D35" s="12" t="s">
        <v>300</v>
      </c>
      <c r="E35" s="12" t="s">
        <v>610</v>
      </c>
      <c r="F35" s="22">
        <v>43132</v>
      </c>
      <c r="G35" s="56">
        <v>0.50763888888888886</v>
      </c>
      <c r="H35" s="12" t="s">
        <v>70</v>
      </c>
      <c r="I35" s="12" t="s">
        <v>48</v>
      </c>
      <c r="J35" s="12" t="s">
        <v>49</v>
      </c>
      <c r="K35" s="12" t="s">
        <v>789</v>
      </c>
      <c r="L35" s="12" t="s">
        <v>402</v>
      </c>
      <c r="M35" s="12" t="s">
        <v>790</v>
      </c>
      <c r="N35" s="12"/>
      <c r="O35" s="12"/>
      <c r="P35" s="12" t="s">
        <v>61</v>
      </c>
      <c r="Q35" s="12"/>
      <c r="R35" s="12"/>
      <c r="S35" s="12" t="s">
        <v>791</v>
      </c>
      <c r="T35" s="12"/>
      <c r="U35" s="12" t="s">
        <v>53</v>
      </c>
      <c r="V35" s="12" t="s">
        <v>54</v>
      </c>
      <c r="W35" s="12"/>
      <c r="X35" s="12" t="s">
        <v>742</v>
      </c>
      <c r="Y35" s="12" t="s">
        <v>395</v>
      </c>
      <c r="Z35" s="51"/>
      <c r="AA35" s="12"/>
      <c r="AB35" s="12"/>
      <c r="AC35" s="12" t="s">
        <v>792</v>
      </c>
      <c r="AD35" s="12" t="s">
        <v>230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4">
        <f>я[[#This Row],[Дата создания]]+я[[#This Row],[Время создания]]</f>
        <v>43132.507638888892</v>
      </c>
      <c r="AT35" s="15" t="str">
        <f>IF(я[[#This Row],[Дата закрытия]]="","",я[[#This Row],[Дата закрытия]]-я[[#This Row],[Дата, время создания]])</f>
        <v/>
      </c>
    </row>
    <row r="36" spans="1:46" x14ac:dyDescent="0.25">
      <c r="A36" s="11" t="s">
        <v>3422</v>
      </c>
      <c r="B36" s="12" t="s">
        <v>43</v>
      </c>
      <c r="C36" s="12" t="s">
        <v>84</v>
      </c>
      <c r="D36" s="12" t="s">
        <v>131</v>
      </c>
      <c r="E36" s="12" t="s">
        <v>86</v>
      </c>
      <c r="F36" s="22">
        <v>43133</v>
      </c>
      <c r="G36" s="56">
        <v>0.36041666666666666</v>
      </c>
      <c r="H36" s="12" t="s">
        <v>70</v>
      </c>
      <c r="I36" s="12" t="s">
        <v>48</v>
      </c>
      <c r="J36" s="12" t="s">
        <v>49</v>
      </c>
      <c r="K36" s="12" t="s">
        <v>732</v>
      </c>
      <c r="L36" s="12" t="s">
        <v>402</v>
      </c>
      <c r="M36" s="12" t="s">
        <v>692</v>
      </c>
      <c r="N36" s="12" t="s">
        <v>199</v>
      </c>
      <c r="O36" s="12" t="s">
        <v>52</v>
      </c>
      <c r="P36" s="12" t="s">
        <v>100</v>
      </c>
      <c r="Q36" s="12" t="s">
        <v>199</v>
      </c>
      <c r="R36" s="12" t="s">
        <v>733</v>
      </c>
      <c r="S36" s="12" t="s">
        <v>734</v>
      </c>
      <c r="T36" s="12"/>
      <c r="U36" s="12" t="s">
        <v>53</v>
      </c>
      <c r="V36" s="12" t="s">
        <v>54</v>
      </c>
      <c r="W36" s="12"/>
      <c r="X36" s="12" t="s">
        <v>735</v>
      </c>
      <c r="Y36" s="12" t="s">
        <v>55</v>
      </c>
      <c r="Z36" s="51"/>
      <c r="AA36" s="12"/>
      <c r="AB36" s="12"/>
      <c r="AC36" s="12" t="s">
        <v>302</v>
      </c>
      <c r="AD36" s="12" t="s">
        <v>91</v>
      </c>
      <c r="AE36" s="12"/>
      <c r="AF36" s="12" t="s">
        <v>881</v>
      </c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4"/>
      <c r="AT36" s="15"/>
    </row>
    <row r="37" spans="1:46" x14ac:dyDescent="0.25">
      <c r="A37" s="11" t="s">
        <v>3423</v>
      </c>
      <c r="B37" s="12" t="s">
        <v>43</v>
      </c>
      <c r="C37" s="12" t="s">
        <v>57</v>
      </c>
      <c r="D37" s="12" t="s">
        <v>114</v>
      </c>
      <c r="E37" s="12" t="s">
        <v>59</v>
      </c>
      <c r="F37" s="22">
        <v>43133</v>
      </c>
      <c r="G37" s="56">
        <v>0.47083333333333338</v>
      </c>
      <c r="H37" s="12" t="s">
        <v>70</v>
      </c>
      <c r="I37" s="12" t="s">
        <v>48</v>
      </c>
      <c r="J37" s="12" t="s">
        <v>49</v>
      </c>
      <c r="K37" s="12" t="s">
        <v>746</v>
      </c>
      <c r="L37" s="12" t="s">
        <v>405</v>
      </c>
      <c r="M37" s="12" t="s">
        <v>450</v>
      </c>
      <c r="N37" s="12" t="s">
        <v>186</v>
      </c>
      <c r="O37" s="12" t="s">
        <v>61</v>
      </c>
      <c r="P37" s="12" t="s">
        <v>83</v>
      </c>
      <c r="Q37" s="12" t="s">
        <v>451</v>
      </c>
      <c r="R37" s="12" t="s">
        <v>323</v>
      </c>
      <c r="S37" s="12" t="s">
        <v>452</v>
      </c>
      <c r="T37" s="12"/>
      <c r="U37" s="12" t="s">
        <v>53</v>
      </c>
      <c r="V37" s="12" t="s">
        <v>54</v>
      </c>
      <c r="W37" s="12"/>
      <c r="X37" s="12" t="s">
        <v>735</v>
      </c>
      <c r="Y37" s="12" t="s">
        <v>55</v>
      </c>
      <c r="Z37" s="51"/>
      <c r="AA37" s="12"/>
      <c r="AB37" s="12"/>
      <c r="AC37" s="12" t="s">
        <v>407</v>
      </c>
      <c r="AD37" s="12" t="s">
        <v>130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4">
        <f>я[[#This Row],[Дата создания]]+я[[#This Row],[Время создания]]</f>
        <v>43133.470833333333</v>
      </c>
      <c r="AT37" s="15" t="str">
        <f>IF(я[[#This Row],[Дата закрытия]]="","",я[[#This Row],[Дата закрытия]]-я[[#This Row],[Дата, время создания]])</f>
        <v/>
      </c>
    </row>
    <row r="38" spans="1:46" x14ac:dyDescent="0.25">
      <c r="A38" s="11" t="s">
        <v>3424</v>
      </c>
      <c r="B38" s="12" t="s">
        <v>43</v>
      </c>
      <c r="C38" s="12" t="s">
        <v>84</v>
      </c>
      <c r="D38" s="12" t="s">
        <v>85</v>
      </c>
      <c r="E38" s="12" t="s">
        <v>794</v>
      </c>
      <c r="F38" s="22">
        <v>43136</v>
      </c>
      <c r="G38" s="56">
        <v>0.53611111111111109</v>
      </c>
      <c r="H38" s="12" t="s">
        <v>70</v>
      </c>
      <c r="I38" s="12" t="s">
        <v>48</v>
      </c>
      <c r="J38" s="12" t="s">
        <v>49</v>
      </c>
      <c r="K38" s="12"/>
      <c r="L38" s="12" t="s">
        <v>71</v>
      </c>
      <c r="M38" s="12" t="s">
        <v>795</v>
      </c>
      <c r="N38" s="12" t="s">
        <v>61</v>
      </c>
      <c r="O38" s="12" t="s">
        <v>61</v>
      </c>
      <c r="P38" s="12" t="s">
        <v>73</v>
      </c>
      <c r="Q38" s="12" t="s">
        <v>61</v>
      </c>
      <c r="R38" s="12" t="s">
        <v>796</v>
      </c>
      <c r="S38" s="12" t="s">
        <v>797</v>
      </c>
      <c r="T38" s="12"/>
      <c r="U38" s="12" t="s">
        <v>53</v>
      </c>
      <c r="V38" s="12" t="s">
        <v>54</v>
      </c>
      <c r="W38" s="12"/>
      <c r="X38" s="12" t="s">
        <v>722</v>
      </c>
      <c r="Y38" s="12" t="s">
        <v>55</v>
      </c>
      <c r="Z38" s="51"/>
      <c r="AA38" s="12"/>
      <c r="AB38" s="12"/>
      <c r="AC38" s="12" t="s">
        <v>611</v>
      </c>
      <c r="AD38" s="12" t="s">
        <v>91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4">
        <f>я[[#This Row],[Дата создания]]+я[[#This Row],[Время создания]]</f>
        <v>43136.536111111112</v>
      </c>
      <c r="AT38" s="15" t="str">
        <f>IF(я[[#This Row],[Дата закрытия]]="","",я[[#This Row],[Дата закрытия]]-я[[#This Row],[Дата, время создания]])</f>
        <v/>
      </c>
    </row>
    <row r="39" spans="1:46" x14ac:dyDescent="0.25">
      <c r="A39" s="11" t="s">
        <v>3425</v>
      </c>
      <c r="B39" s="12" t="s">
        <v>43</v>
      </c>
      <c r="C39" s="12" t="s">
        <v>183</v>
      </c>
      <c r="D39" s="12" t="s">
        <v>122</v>
      </c>
      <c r="E39" s="12" t="s">
        <v>184</v>
      </c>
      <c r="F39" s="22">
        <v>43138</v>
      </c>
      <c r="G39" s="56">
        <v>0.91666666666666663</v>
      </c>
      <c r="H39" s="12" t="s">
        <v>70</v>
      </c>
      <c r="I39" s="12" t="s">
        <v>48</v>
      </c>
      <c r="J39" s="12" t="s">
        <v>49</v>
      </c>
      <c r="K39" s="12"/>
      <c r="L39" s="12" t="s">
        <v>71</v>
      </c>
      <c r="M39" s="12" t="s">
        <v>757</v>
      </c>
      <c r="N39" s="12" t="s">
        <v>73</v>
      </c>
      <c r="O39" s="12" t="s">
        <v>61</v>
      </c>
      <c r="P39" s="12" t="s">
        <v>52</v>
      </c>
      <c r="Q39" s="12"/>
      <c r="R39" s="12" t="s">
        <v>62</v>
      </c>
      <c r="S39" s="12" t="s">
        <v>758</v>
      </c>
      <c r="T39" s="12"/>
      <c r="U39" s="12" t="s">
        <v>53</v>
      </c>
      <c r="V39" s="12" t="s">
        <v>54</v>
      </c>
      <c r="W39" s="12"/>
      <c r="X39" s="12" t="s">
        <v>744</v>
      </c>
      <c r="Y39" s="12" t="s">
        <v>55</v>
      </c>
      <c r="Z39" s="51"/>
      <c r="AA39" s="12"/>
      <c r="AB39" s="12"/>
      <c r="AC39" s="12" t="s">
        <v>523</v>
      </c>
      <c r="AD39" s="12" t="s">
        <v>191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4">
        <f>я[[#This Row],[Дата создания]]+я[[#This Row],[Время создания]]</f>
        <v>43138.916666666664</v>
      </c>
      <c r="AT39" s="15" t="str">
        <f>IF(я[[#This Row],[Дата закрытия]]="","",я[[#This Row],[Дата закрытия]]-я[[#This Row],[Дата, время создания]])</f>
        <v/>
      </c>
    </row>
    <row r="40" spans="1:46" x14ac:dyDescent="0.25">
      <c r="A40" s="11" t="s">
        <v>3426</v>
      </c>
      <c r="B40" s="12" t="s">
        <v>43</v>
      </c>
      <c r="C40" s="12" t="s">
        <v>183</v>
      </c>
      <c r="D40" s="12" t="s">
        <v>122</v>
      </c>
      <c r="E40" s="12" t="s">
        <v>184</v>
      </c>
      <c r="F40" s="22">
        <v>43138</v>
      </c>
      <c r="G40" s="56">
        <v>0.4291666666666667</v>
      </c>
      <c r="H40" s="12" t="s">
        <v>70</v>
      </c>
      <c r="I40" s="12" t="s">
        <v>48</v>
      </c>
      <c r="J40" s="12" t="s">
        <v>49</v>
      </c>
      <c r="K40" s="12" t="s">
        <v>759</v>
      </c>
      <c r="L40" s="12" t="s">
        <v>71</v>
      </c>
      <c r="M40" s="12" t="s">
        <v>760</v>
      </c>
      <c r="N40" s="12" t="s">
        <v>83</v>
      </c>
      <c r="O40" s="12" t="s">
        <v>61</v>
      </c>
      <c r="P40" s="12" t="s">
        <v>52</v>
      </c>
      <c r="Q40" s="12" t="s">
        <v>83</v>
      </c>
      <c r="R40" s="12" t="s">
        <v>761</v>
      </c>
      <c r="S40" s="12" t="s">
        <v>762</v>
      </c>
      <c r="T40" s="12"/>
      <c r="U40" s="12" t="s">
        <v>53</v>
      </c>
      <c r="V40" s="12" t="s">
        <v>54</v>
      </c>
      <c r="W40" s="12"/>
      <c r="X40" s="12" t="s">
        <v>744</v>
      </c>
      <c r="Y40" s="12" t="s">
        <v>55</v>
      </c>
      <c r="Z40" s="51"/>
      <c r="AA40" s="12"/>
      <c r="AB40" s="12"/>
      <c r="AC40" s="12" t="s">
        <v>238</v>
      </c>
      <c r="AD40" s="12" t="s">
        <v>191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4">
        <f>я[[#This Row],[Дата создания]]+я[[#This Row],[Время создания]]</f>
        <v>43138.429166666669</v>
      </c>
      <c r="AT40" s="15" t="str">
        <f>IF(я[[#This Row],[Дата закрытия]]="","",я[[#This Row],[Дата закрытия]]-я[[#This Row],[Дата, время создания]])</f>
        <v/>
      </c>
    </row>
    <row r="41" spans="1:46" x14ac:dyDescent="0.25">
      <c r="A41" s="11" t="s">
        <v>3427</v>
      </c>
      <c r="B41" s="12" t="s">
        <v>43</v>
      </c>
      <c r="C41" s="12" t="s">
        <v>84</v>
      </c>
      <c r="D41" s="12" t="s">
        <v>85</v>
      </c>
      <c r="E41" s="12" t="s">
        <v>86</v>
      </c>
      <c r="F41" s="22">
        <v>43139</v>
      </c>
      <c r="G41" s="56">
        <v>0.67222222222222217</v>
      </c>
      <c r="H41" s="12" t="s">
        <v>70</v>
      </c>
      <c r="I41" s="12" t="s">
        <v>48</v>
      </c>
      <c r="J41" s="12" t="s">
        <v>49</v>
      </c>
      <c r="K41" s="12" t="s">
        <v>726</v>
      </c>
      <c r="L41" s="12" t="s">
        <v>71</v>
      </c>
      <c r="M41" s="12" t="s">
        <v>725</v>
      </c>
      <c r="N41" s="12" t="s">
        <v>248</v>
      </c>
      <c r="O41" s="12" t="s">
        <v>61</v>
      </c>
      <c r="P41" s="12" t="s">
        <v>127</v>
      </c>
      <c r="Q41" s="12" t="s">
        <v>727</v>
      </c>
      <c r="R41" s="12" t="s">
        <v>728</v>
      </c>
      <c r="S41" s="12" t="s">
        <v>729</v>
      </c>
      <c r="T41" s="12"/>
      <c r="U41" s="12" t="s">
        <v>53</v>
      </c>
      <c r="V41" s="12" t="s">
        <v>54</v>
      </c>
      <c r="W41" s="12"/>
      <c r="X41" s="12" t="s">
        <v>730</v>
      </c>
      <c r="Y41" s="12" t="s">
        <v>55</v>
      </c>
      <c r="Z41" s="51"/>
      <c r="AA41" s="12"/>
      <c r="AB41" s="12"/>
      <c r="AC41" s="12" t="s">
        <v>508</v>
      </c>
      <c r="AD41" s="12" t="s">
        <v>91</v>
      </c>
      <c r="AE41" s="12"/>
      <c r="AF41" s="12" t="s">
        <v>466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4"/>
      <c r="AT41" s="15"/>
    </row>
    <row r="42" spans="1:46" x14ac:dyDescent="0.25">
      <c r="A42" s="11" t="s">
        <v>3428</v>
      </c>
      <c r="B42" s="12" t="s">
        <v>43</v>
      </c>
      <c r="C42" s="12" t="s">
        <v>97</v>
      </c>
      <c r="D42" s="12" t="s">
        <v>175</v>
      </c>
      <c r="E42" s="12" t="s">
        <v>99</v>
      </c>
      <c r="F42" s="22">
        <v>43139</v>
      </c>
      <c r="G42" s="56">
        <v>0.3347222222222222</v>
      </c>
      <c r="H42" s="12" t="s">
        <v>70</v>
      </c>
      <c r="I42" s="12" t="s">
        <v>48</v>
      </c>
      <c r="J42" s="12" t="s">
        <v>49</v>
      </c>
      <c r="K42" s="12"/>
      <c r="L42" s="12" t="s">
        <v>50</v>
      </c>
      <c r="M42" s="12" t="s">
        <v>858</v>
      </c>
      <c r="N42" s="12" t="s">
        <v>330</v>
      </c>
      <c r="O42" s="12" t="s">
        <v>83</v>
      </c>
      <c r="P42" s="12" t="s">
        <v>52</v>
      </c>
      <c r="Q42" s="12" t="s">
        <v>330</v>
      </c>
      <c r="R42" s="12" t="s">
        <v>463</v>
      </c>
      <c r="S42" s="12" t="s">
        <v>859</v>
      </c>
      <c r="T42" s="12"/>
      <c r="U42" s="12" t="s">
        <v>53</v>
      </c>
      <c r="V42" s="12" t="s">
        <v>54</v>
      </c>
      <c r="W42" s="12"/>
      <c r="X42" s="12" t="s">
        <v>730</v>
      </c>
      <c r="Y42" s="12" t="s">
        <v>55</v>
      </c>
      <c r="Z42" s="51"/>
      <c r="AA42" s="12"/>
      <c r="AB42" s="12"/>
      <c r="AC42" s="12" t="s">
        <v>1275</v>
      </c>
      <c r="AD42" s="12" t="s">
        <v>177</v>
      </c>
      <c r="AE42" s="12"/>
      <c r="AF42" s="12" t="s">
        <v>860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4">
        <f>я[[#This Row],[Дата создания]]+я[[#This Row],[Время создания]]</f>
        <v>43139.334722222222</v>
      </c>
      <c r="AT42" s="15" t="str">
        <f>IF(я[[#This Row],[Дата закрытия]]="","",я[[#This Row],[Дата закрытия]]-я[[#This Row],[Дата, время создания]])</f>
        <v/>
      </c>
    </row>
    <row r="43" spans="1:46" x14ac:dyDescent="0.25">
      <c r="A43" s="11" t="s">
        <v>3429</v>
      </c>
      <c r="B43" s="12" t="s">
        <v>43</v>
      </c>
      <c r="C43" s="12" t="s">
        <v>84</v>
      </c>
      <c r="D43" s="12" t="s">
        <v>131</v>
      </c>
      <c r="E43" s="12" t="s">
        <v>610</v>
      </c>
      <c r="F43" s="22">
        <v>43139</v>
      </c>
      <c r="G43" s="56">
        <v>0.8340277777777777</v>
      </c>
      <c r="H43" s="12" t="s">
        <v>70</v>
      </c>
      <c r="I43" s="12" t="s">
        <v>48</v>
      </c>
      <c r="J43" s="12" t="s">
        <v>49</v>
      </c>
      <c r="K43" s="12" t="s">
        <v>850</v>
      </c>
      <c r="L43" s="12" t="s">
        <v>50</v>
      </c>
      <c r="M43" s="12" t="s">
        <v>851</v>
      </c>
      <c r="N43" s="12" t="s">
        <v>60</v>
      </c>
      <c r="O43" s="12" t="s">
        <v>61</v>
      </c>
      <c r="P43" s="12" t="s">
        <v>73</v>
      </c>
      <c r="Q43" s="12" t="s">
        <v>60</v>
      </c>
      <c r="R43" s="12" t="s">
        <v>433</v>
      </c>
      <c r="S43" s="12" t="s">
        <v>852</v>
      </c>
      <c r="T43" s="12"/>
      <c r="U43" s="12" t="s">
        <v>53</v>
      </c>
      <c r="V43" s="12" t="s">
        <v>54</v>
      </c>
      <c r="W43" s="12"/>
      <c r="X43" s="12" t="s">
        <v>730</v>
      </c>
      <c r="Y43" s="12" t="s">
        <v>55</v>
      </c>
      <c r="Z43" s="51"/>
      <c r="AA43" s="12"/>
      <c r="AB43" s="12"/>
      <c r="AC43" s="12" t="s">
        <v>611</v>
      </c>
      <c r="AD43" s="12" t="s">
        <v>91</v>
      </c>
      <c r="AE43" s="12"/>
      <c r="AF43" s="12" t="s">
        <v>612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4">
        <f>я[[#This Row],[Дата создания]]+я[[#This Row],[Время создания]]</f>
        <v>43139.834027777775</v>
      </c>
      <c r="AT43" s="15" t="str">
        <f>IF(я[[#This Row],[Дата закрытия]]="","",я[[#This Row],[Дата закрытия]]-я[[#This Row],[Дата, время создания]])</f>
        <v/>
      </c>
    </row>
    <row r="44" spans="1:46" x14ac:dyDescent="0.25">
      <c r="A44" s="11" t="s">
        <v>3430</v>
      </c>
      <c r="B44" s="12" t="s">
        <v>43</v>
      </c>
      <c r="C44" s="12" t="s">
        <v>57</v>
      </c>
      <c r="D44" s="12" t="s">
        <v>131</v>
      </c>
      <c r="E44" s="12" t="s">
        <v>645</v>
      </c>
      <c r="F44" s="22">
        <v>43139</v>
      </c>
      <c r="G44" s="56">
        <v>0.64097222222222217</v>
      </c>
      <c r="H44" s="12" t="s">
        <v>70</v>
      </c>
      <c r="I44" s="12" t="s">
        <v>48</v>
      </c>
      <c r="J44" s="12" t="s">
        <v>49</v>
      </c>
      <c r="K44" s="12" t="s">
        <v>804</v>
      </c>
      <c r="L44" s="12" t="s">
        <v>50</v>
      </c>
      <c r="M44" s="12" t="s">
        <v>697</v>
      </c>
      <c r="N44" s="12"/>
      <c r="O44" s="12"/>
      <c r="P44" s="12"/>
      <c r="Q44" s="12"/>
      <c r="R44" s="12" t="s">
        <v>805</v>
      </c>
      <c r="S44" s="12" t="s">
        <v>806</v>
      </c>
      <c r="T44" s="12" t="s">
        <v>698</v>
      </c>
      <c r="U44" s="12" t="s">
        <v>53</v>
      </c>
      <c r="V44" s="12" t="s">
        <v>54</v>
      </c>
      <c r="W44" s="12"/>
      <c r="X44" s="12" t="s">
        <v>730</v>
      </c>
      <c r="Y44" s="12" t="s">
        <v>55</v>
      </c>
      <c r="Z44" s="51"/>
      <c r="AA44" s="12"/>
      <c r="AB44" s="12"/>
      <c r="AC44" s="12" t="s">
        <v>646</v>
      </c>
      <c r="AD44" s="12" t="s">
        <v>359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4">
        <f>я[[#This Row],[Дата создания]]+я[[#This Row],[Время создания]]</f>
        <v>43139.640972222223</v>
      </c>
      <c r="AT44" s="15" t="str">
        <f>IF(я[[#This Row],[Дата закрытия]]="","",я[[#This Row],[Дата закрытия]]-я[[#This Row],[Дата, время создания]])</f>
        <v/>
      </c>
    </row>
    <row r="45" spans="1:46" x14ac:dyDescent="0.25">
      <c r="A45" s="11" t="s">
        <v>3431</v>
      </c>
      <c r="B45" s="12" t="s">
        <v>43</v>
      </c>
      <c r="C45" s="12" t="s">
        <v>97</v>
      </c>
      <c r="D45" s="12" t="s">
        <v>142</v>
      </c>
      <c r="E45" s="12" t="s">
        <v>99</v>
      </c>
      <c r="F45" s="22">
        <v>43140</v>
      </c>
      <c r="G45" s="56">
        <v>0.67986111111111114</v>
      </c>
      <c r="H45" s="12" t="s">
        <v>70</v>
      </c>
      <c r="I45" s="12" t="s">
        <v>87</v>
      </c>
      <c r="J45" s="12" t="s">
        <v>49</v>
      </c>
      <c r="K45" s="12" t="s">
        <v>769</v>
      </c>
      <c r="L45" s="12" t="s">
        <v>397</v>
      </c>
      <c r="M45" s="12" t="s">
        <v>770</v>
      </c>
      <c r="N45" s="12"/>
      <c r="O45" s="12" t="s">
        <v>61</v>
      </c>
      <c r="P45" s="12" t="s">
        <v>89</v>
      </c>
      <c r="Q45" s="12"/>
      <c r="R45" s="12" t="s">
        <v>771</v>
      </c>
      <c r="S45" s="12" t="s">
        <v>772</v>
      </c>
      <c r="T45" s="12"/>
      <c r="U45" s="12" t="s">
        <v>53</v>
      </c>
      <c r="V45" s="12" t="s">
        <v>54</v>
      </c>
      <c r="W45" s="12"/>
      <c r="X45" s="12" t="s">
        <v>721</v>
      </c>
      <c r="Y45" s="12" t="s">
        <v>55</v>
      </c>
      <c r="Z45" s="51"/>
      <c r="AA45" s="12"/>
      <c r="AB45" s="12"/>
      <c r="AC45" s="12" t="s">
        <v>370</v>
      </c>
      <c r="AD45" s="12" t="s">
        <v>143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4">
        <f>я[[#This Row],[Дата создания]]+я[[#This Row],[Время создания]]</f>
        <v>43140.679861111108</v>
      </c>
      <c r="AT45" s="15" t="str">
        <f>IF(я[[#This Row],[Дата закрытия]]="","",я[[#This Row],[Дата закрытия]]-я[[#This Row],[Дата, время создания]])</f>
        <v/>
      </c>
    </row>
    <row r="46" spans="1:46" x14ac:dyDescent="0.25">
      <c r="A46" s="11" t="s">
        <v>3432</v>
      </c>
      <c r="B46" s="12" t="s">
        <v>43</v>
      </c>
      <c r="C46" s="12" t="s">
        <v>84</v>
      </c>
      <c r="D46" s="12" t="s">
        <v>122</v>
      </c>
      <c r="E46" s="12" t="s">
        <v>86</v>
      </c>
      <c r="F46" s="22">
        <v>43141</v>
      </c>
      <c r="G46" s="56">
        <v>0.43333333333333335</v>
      </c>
      <c r="H46" s="12" t="s">
        <v>70</v>
      </c>
      <c r="I46" s="12" t="s">
        <v>48</v>
      </c>
      <c r="J46" s="12" t="s">
        <v>49</v>
      </c>
      <c r="K46" s="12" t="s">
        <v>823</v>
      </c>
      <c r="L46" s="12" t="s">
        <v>50</v>
      </c>
      <c r="M46" s="12" t="s">
        <v>824</v>
      </c>
      <c r="N46" s="12" t="s">
        <v>306</v>
      </c>
      <c r="O46" s="12" t="s">
        <v>52</v>
      </c>
      <c r="P46" s="12" t="s">
        <v>61</v>
      </c>
      <c r="Q46" s="12" t="s">
        <v>825</v>
      </c>
      <c r="R46" s="12"/>
      <c r="S46" s="12" t="s">
        <v>826</v>
      </c>
      <c r="T46" s="12"/>
      <c r="U46" s="12" t="s">
        <v>53</v>
      </c>
      <c r="V46" s="12" t="s">
        <v>54</v>
      </c>
      <c r="W46" s="12"/>
      <c r="X46" s="12" t="s">
        <v>724</v>
      </c>
      <c r="Y46" s="12" t="s">
        <v>55</v>
      </c>
      <c r="Z46" s="51"/>
      <c r="AA46" s="12"/>
      <c r="AB46" s="12"/>
      <c r="AC46" s="12" t="s">
        <v>289</v>
      </c>
      <c r="AD46" s="12" t="s">
        <v>124</v>
      </c>
      <c r="AE46" s="12"/>
      <c r="AF46" s="12" t="s">
        <v>827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4"/>
      <c r="AT46" s="15"/>
    </row>
    <row r="47" spans="1:46" x14ac:dyDescent="0.25">
      <c r="A47" s="11" t="s">
        <v>3433</v>
      </c>
      <c r="B47" s="12" t="s">
        <v>43</v>
      </c>
      <c r="C47" s="12" t="s">
        <v>183</v>
      </c>
      <c r="D47" s="12" t="s">
        <v>122</v>
      </c>
      <c r="E47" s="12" t="s">
        <v>184</v>
      </c>
      <c r="F47" s="22">
        <v>43142</v>
      </c>
      <c r="G47" s="56">
        <v>0.8666666666666667</v>
      </c>
      <c r="H47" s="12" t="s">
        <v>70</v>
      </c>
      <c r="I47" s="12" t="s">
        <v>48</v>
      </c>
      <c r="J47" s="12" t="s">
        <v>49</v>
      </c>
      <c r="K47" s="12" t="s">
        <v>748</v>
      </c>
      <c r="L47" s="12" t="s">
        <v>71</v>
      </c>
      <c r="M47" s="12" t="s">
        <v>749</v>
      </c>
      <c r="N47" s="12" t="s">
        <v>194</v>
      </c>
      <c r="O47" s="12" t="s">
        <v>83</v>
      </c>
      <c r="P47" s="12" t="s">
        <v>89</v>
      </c>
      <c r="Q47" s="12" t="s">
        <v>194</v>
      </c>
      <c r="R47" s="12" t="s">
        <v>750</v>
      </c>
      <c r="S47" s="12" t="s">
        <v>751</v>
      </c>
      <c r="T47" s="12"/>
      <c r="U47" s="12" t="s">
        <v>53</v>
      </c>
      <c r="V47" s="12" t="s">
        <v>54</v>
      </c>
      <c r="W47" s="12"/>
      <c r="X47" s="12" t="s">
        <v>719</v>
      </c>
      <c r="Y47" s="12" t="s">
        <v>55</v>
      </c>
      <c r="Z47" s="51"/>
      <c r="AA47" s="12"/>
      <c r="AB47" s="12"/>
      <c r="AC47" s="12" t="s">
        <v>238</v>
      </c>
      <c r="AD47" s="12" t="s">
        <v>191</v>
      </c>
      <c r="AE47" s="12"/>
      <c r="AF47" s="12" t="s">
        <v>923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4">
        <f>я[[#This Row],[Дата создания]]+я[[#This Row],[Время создания]]</f>
        <v>43142.866666666669</v>
      </c>
      <c r="AT47" s="15" t="str">
        <f>IF(я[[#This Row],[Дата закрытия]]="","",я[[#This Row],[Дата закрытия]]-я[[#This Row],[Дата, время создания]])</f>
        <v/>
      </c>
    </row>
    <row r="48" spans="1:46" x14ac:dyDescent="0.25">
      <c r="A48" s="11" t="s">
        <v>3434</v>
      </c>
      <c r="B48" s="12" t="s">
        <v>43</v>
      </c>
      <c r="C48" s="12" t="s">
        <v>183</v>
      </c>
      <c r="D48" s="12" t="s">
        <v>152</v>
      </c>
      <c r="E48" s="12" t="s">
        <v>184</v>
      </c>
      <c r="F48" s="22">
        <v>43142</v>
      </c>
      <c r="G48" s="56">
        <v>0.4597222222222222</v>
      </c>
      <c r="H48" s="12" t="s">
        <v>70</v>
      </c>
      <c r="I48" s="12" t="s">
        <v>48</v>
      </c>
      <c r="J48" s="12" t="s">
        <v>49</v>
      </c>
      <c r="K48" s="12" t="s">
        <v>752</v>
      </c>
      <c r="L48" s="12" t="s">
        <v>402</v>
      </c>
      <c r="M48" s="12" t="s">
        <v>753</v>
      </c>
      <c r="N48" s="12" t="s">
        <v>66</v>
      </c>
      <c r="O48" s="12" t="s">
        <v>61</v>
      </c>
      <c r="P48" s="12" t="s">
        <v>52</v>
      </c>
      <c r="Q48" s="12" t="s">
        <v>66</v>
      </c>
      <c r="R48" s="12" t="s">
        <v>754</v>
      </c>
      <c r="S48" s="12" t="s">
        <v>755</v>
      </c>
      <c r="T48" s="12"/>
      <c r="U48" s="12" t="s">
        <v>53</v>
      </c>
      <c r="V48" s="12" t="s">
        <v>54</v>
      </c>
      <c r="W48" s="12"/>
      <c r="X48" s="12" t="s">
        <v>719</v>
      </c>
      <c r="Y48" s="12" t="s">
        <v>395</v>
      </c>
      <c r="Z48" s="51"/>
      <c r="AA48" s="12"/>
      <c r="AB48" s="12"/>
      <c r="AC48" s="12" t="s">
        <v>188</v>
      </c>
      <c r="AD48" s="12" t="s">
        <v>189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4">
        <f>я[[#This Row],[Дата создания]]+я[[#This Row],[Время создания]]</f>
        <v>43142.459722222222</v>
      </c>
      <c r="AT48" s="15" t="str">
        <f>IF(я[[#This Row],[Дата закрытия]]="","",я[[#This Row],[Дата закрытия]]-я[[#This Row],[Дата, время создания]])</f>
        <v/>
      </c>
    </row>
    <row r="49" spans="1:46" x14ac:dyDescent="0.25">
      <c r="A49" s="11" t="s">
        <v>3435</v>
      </c>
      <c r="B49" s="12" t="s">
        <v>43</v>
      </c>
      <c r="C49" s="12" t="s">
        <v>84</v>
      </c>
      <c r="D49" s="12" t="s">
        <v>114</v>
      </c>
      <c r="E49" s="12" t="s">
        <v>86</v>
      </c>
      <c r="F49" s="22">
        <v>43143</v>
      </c>
      <c r="G49" s="56">
        <v>0.62222222222222223</v>
      </c>
      <c r="H49" s="12" t="s">
        <v>70</v>
      </c>
      <c r="I49" s="12" t="s">
        <v>48</v>
      </c>
      <c r="J49" s="12" t="s">
        <v>49</v>
      </c>
      <c r="K49" s="12" t="s">
        <v>905</v>
      </c>
      <c r="L49" s="12" t="s">
        <v>398</v>
      </c>
      <c r="M49" s="12" t="s">
        <v>895</v>
      </c>
      <c r="N49" s="12" t="s">
        <v>127</v>
      </c>
      <c r="O49" s="12" t="s">
        <v>61</v>
      </c>
      <c r="P49" s="12" t="s">
        <v>73</v>
      </c>
      <c r="Q49" s="12" t="s">
        <v>906</v>
      </c>
      <c r="R49" s="12" t="s">
        <v>907</v>
      </c>
      <c r="S49" s="12" t="s">
        <v>908</v>
      </c>
      <c r="T49" s="12" t="s">
        <v>909</v>
      </c>
      <c r="U49" s="12" t="s">
        <v>53</v>
      </c>
      <c r="V49" s="12" t="s">
        <v>54</v>
      </c>
      <c r="W49" s="12"/>
      <c r="X49" s="12" t="s">
        <v>910</v>
      </c>
      <c r="Y49" s="12" t="s">
        <v>55</v>
      </c>
      <c r="Z49" s="51"/>
      <c r="AA49" s="12"/>
      <c r="AB49" s="12"/>
      <c r="AC49" s="12" t="s">
        <v>896</v>
      </c>
      <c r="AD49" s="12" t="s">
        <v>124</v>
      </c>
      <c r="AE49" s="12"/>
      <c r="AF49" s="12" t="s">
        <v>911</v>
      </c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3"/>
      <c r="AS49" s="14"/>
      <c r="AT49" s="15"/>
    </row>
    <row r="50" spans="1:46" x14ac:dyDescent="0.25">
      <c r="A50" s="11" t="s">
        <v>3436</v>
      </c>
      <c r="B50" s="12" t="s">
        <v>43</v>
      </c>
      <c r="C50" s="12" t="s">
        <v>92</v>
      </c>
      <c r="D50" s="12" t="s">
        <v>575</v>
      </c>
      <c r="E50" s="12" t="s">
        <v>627</v>
      </c>
      <c r="F50" s="22">
        <v>43143</v>
      </c>
      <c r="G50" s="56">
        <v>0.8222222222222223</v>
      </c>
      <c r="H50" s="12" t="s">
        <v>70</v>
      </c>
      <c r="I50" s="12" t="s">
        <v>87</v>
      </c>
      <c r="J50" s="12" t="s">
        <v>49</v>
      </c>
      <c r="K50" s="12"/>
      <c r="L50" s="12" t="s">
        <v>397</v>
      </c>
      <c r="M50" s="12" t="s">
        <v>972</v>
      </c>
      <c r="N50" s="12"/>
      <c r="O50" s="12"/>
      <c r="P50" s="12"/>
      <c r="Q50" s="12"/>
      <c r="R50" s="12" t="s">
        <v>382</v>
      </c>
      <c r="S50" s="12" t="s">
        <v>973</v>
      </c>
      <c r="T50" s="12"/>
      <c r="U50" s="12" t="s">
        <v>53</v>
      </c>
      <c r="V50" s="12" t="s">
        <v>54</v>
      </c>
      <c r="W50" s="12"/>
      <c r="X50" s="12" t="s">
        <v>910</v>
      </c>
      <c r="Y50" s="12" t="s">
        <v>55</v>
      </c>
      <c r="Z50" s="51"/>
      <c r="AA50" s="12"/>
      <c r="AB50" s="12"/>
      <c r="AC50" s="12" t="s">
        <v>628</v>
      </c>
      <c r="AD50" s="12" t="s">
        <v>225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3"/>
      <c r="AS50" s="14">
        <f>я[[#This Row],[Дата создания]]+я[[#This Row],[Время создания]]</f>
        <v>43143.822222222225</v>
      </c>
      <c r="AT50" s="15" t="str">
        <f>IF(я[[#This Row],[Дата закрытия]]="","",я[[#This Row],[Дата закрытия]]-я[[#This Row],[Дата, время создания]])</f>
        <v/>
      </c>
    </row>
    <row r="51" spans="1:46" x14ac:dyDescent="0.25">
      <c r="A51" s="11" t="s">
        <v>3437</v>
      </c>
      <c r="B51" s="12" t="s">
        <v>43</v>
      </c>
      <c r="C51" s="12" t="s">
        <v>84</v>
      </c>
      <c r="D51" s="12" t="s">
        <v>152</v>
      </c>
      <c r="E51" s="12" t="s">
        <v>86</v>
      </c>
      <c r="F51" s="22">
        <v>43144</v>
      </c>
      <c r="G51" s="56">
        <v>0.40625</v>
      </c>
      <c r="H51" s="12" t="s">
        <v>70</v>
      </c>
      <c r="I51" s="12" t="s">
        <v>48</v>
      </c>
      <c r="J51" s="12" t="s">
        <v>49</v>
      </c>
      <c r="K51" s="12" t="s">
        <v>901</v>
      </c>
      <c r="L51" s="12" t="s">
        <v>405</v>
      </c>
      <c r="M51" s="12" t="s">
        <v>509</v>
      </c>
      <c r="N51" s="12" t="s">
        <v>479</v>
      </c>
      <c r="O51" s="12" t="s">
        <v>73</v>
      </c>
      <c r="P51" s="12" t="s">
        <v>100</v>
      </c>
      <c r="Q51" s="12" t="s">
        <v>479</v>
      </c>
      <c r="R51" s="12" t="s">
        <v>180</v>
      </c>
      <c r="S51" s="12" t="s">
        <v>902</v>
      </c>
      <c r="T51" s="12"/>
      <c r="U51" s="12" t="s">
        <v>53</v>
      </c>
      <c r="V51" s="12" t="s">
        <v>54</v>
      </c>
      <c r="W51" s="12"/>
      <c r="X51" s="12" t="s">
        <v>903</v>
      </c>
      <c r="Y51" s="12" t="s">
        <v>55</v>
      </c>
      <c r="Z51" s="51"/>
      <c r="AA51" s="12"/>
      <c r="AB51" s="12"/>
      <c r="AC51" s="12" t="s">
        <v>229</v>
      </c>
      <c r="AD51" s="12" t="s">
        <v>230</v>
      </c>
      <c r="AE51" s="12"/>
      <c r="AF51" s="12" t="s">
        <v>904</v>
      </c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3"/>
      <c r="AS51" s="14"/>
      <c r="AT51" s="15"/>
    </row>
    <row r="52" spans="1:46" x14ac:dyDescent="0.25">
      <c r="A52" s="11" t="s">
        <v>3438</v>
      </c>
      <c r="B52" s="12" t="s">
        <v>43</v>
      </c>
      <c r="C52" s="12" t="s">
        <v>84</v>
      </c>
      <c r="D52" s="12" t="s">
        <v>85</v>
      </c>
      <c r="E52" s="12" t="s">
        <v>610</v>
      </c>
      <c r="F52" s="22">
        <v>43145</v>
      </c>
      <c r="G52" s="56">
        <v>0.4597222222222222</v>
      </c>
      <c r="H52" s="12" t="s">
        <v>70</v>
      </c>
      <c r="I52" s="12" t="s">
        <v>48</v>
      </c>
      <c r="J52" s="12" t="s">
        <v>49</v>
      </c>
      <c r="K52" s="12" t="s">
        <v>966</v>
      </c>
      <c r="L52" s="12" t="s">
        <v>454</v>
      </c>
      <c r="M52" s="12" t="s">
        <v>886</v>
      </c>
      <c r="N52" s="12" t="s">
        <v>482</v>
      </c>
      <c r="O52" s="12" t="s">
        <v>100</v>
      </c>
      <c r="P52" s="12" t="s">
        <v>52</v>
      </c>
      <c r="Q52" s="12" t="s">
        <v>482</v>
      </c>
      <c r="R52" s="12" t="s">
        <v>967</v>
      </c>
      <c r="S52" s="12" t="s">
        <v>968</v>
      </c>
      <c r="T52" s="12"/>
      <c r="U52" s="12" t="s">
        <v>53</v>
      </c>
      <c r="V52" s="12" t="s">
        <v>54</v>
      </c>
      <c r="W52" s="12"/>
      <c r="X52" s="12" t="s">
        <v>892</v>
      </c>
      <c r="Y52" s="12" t="s">
        <v>55</v>
      </c>
      <c r="Z52" s="51"/>
      <c r="AA52" s="12"/>
      <c r="AB52" s="12"/>
      <c r="AC52" s="12" t="s">
        <v>611</v>
      </c>
      <c r="AD52" s="12" t="s">
        <v>91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3"/>
      <c r="AS52" s="14">
        <f>я[[#This Row],[Дата создания]]+я[[#This Row],[Время создания]]</f>
        <v>43145.459722222222</v>
      </c>
      <c r="AT52" s="15" t="str">
        <f>IF(я[[#This Row],[Дата закрытия]]="","",я[[#This Row],[Дата закрытия]]-я[[#This Row],[Дата, время создания]])</f>
        <v/>
      </c>
    </row>
    <row r="53" spans="1:46" x14ac:dyDescent="0.25">
      <c r="A53" s="11" t="s">
        <v>3439</v>
      </c>
      <c r="B53" s="12" t="s">
        <v>43</v>
      </c>
      <c r="C53" s="12" t="s">
        <v>44</v>
      </c>
      <c r="D53" s="12" t="s">
        <v>122</v>
      </c>
      <c r="E53" s="12" t="s">
        <v>46</v>
      </c>
      <c r="F53" s="22">
        <v>43145</v>
      </c>
      <c r="G53" s="56">
        <v>0.4548611111111111</v>
      </c>
      <c r="H53" s="12" t="s">
        <v>70</v>
      </c>
      <c r="I53" s="12" t="s">
        <v>48</v>
      </c>
      <c r="J53" s="12" t="s">
        <v>49</v>
      </c>
      <c r="K53" s="12" t="s">
        <v>945</v>
      </c>
      <c r="L53" s="12" t="s">
        <v>402</v>
      </c>
      <c r="M53" s="12" t="s">
        <v>854</v>
      </c>
      <c r="N53" s="12" t="s">
        <v>137</v>
      </c>
      <c r="O53" s="12" t="s">
        <v>61</v>
      </c>
      <c r="P53" s="12" t="s">
        <v>83</v>
      </c>
      <c r="Q53" s="12" t="s">
        <v>137</v>
      </c>
      <c r="R53" s="12"/>
      <c r="S53" s="12" t="s">
        <v>946</v>
      </c>
      <c r="T53" s="12" t="s">
        <v>947</v>
      </c>
      <c r="U53" s="12" t="s">
        <v>53</v>
      </c>
      <c r="V53" s="12" t="s">
        <v>54</v>
      </c>
      <c r="W53" s="12" t="s">
        <v>948</v>
      </c>
      <c r="X53" s="12" t="s">
        <v>949</v>
      </c>
      <c r="Y53" s="12" t="s">
        <v>395</v>
      </c>
      <c r="Z53" s="51"/>
      <c r="AA53" s="12"/>
      <c r="AB53" s="12"/>
      <c r="AC53" s="12" t="s">
        <v>691</v>
      </c>
      <c r="AD53" s="12" t="s">
        <v>368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3"/>
      <c r="AS53" s="14">
        <f>я[[#This Row],[Дата создания]]+я[[#This Row],[Время создания]]</f>
        <v>43145.454861111109</v>
      </c>
      <c r="AT53" s="15" t="str">
        <f>IF(я[[#This Row],[Дата закрытия]]="","",я[[#This Row],[Дата закрытия]]-я[[#This Row],[Дата, время создания]])</f>
        <v/>
      </c>
    </row>
    <row r="54" spans="1:46" x14ac:dyDescent="0.25">
      <c r="A54" s="11" t="s">
        <v>3440</v>
      </c>
      <c r="B54" s="12" t="s">
        <v>43</v>
      </c>
      <c r="C54" s="12" t="s">
        <v>84</v>
      </c>
      <c r="D54" s="12" t="s">
        <v>114</v>
      </c>
      <c r="E54" s="12" t="s">
        <v>86</v>
      </c>
      <c r="F54" s="22">
        <v>43146</v>
      </c>
      <c r="G54" s="56">
        <v>0.59375</v>
      </c>
      <c r="H54" s="12" t="s">
        <v>70</v>
      </c>
      <c r="I54" s="12" t="s">
        <v>48</v>
      </c>
      <c r="J54" s="12" t="s">
        <v>49</v>
      </c>
      <c r="K54" s="12" t="s">
        <v>897</v>
      </c>
      <c r="L54" s="12" t="s">
        <v>50</v>
      </c>
      <c r="M54" s="12" t="s">
        <v>704</v>
      </c>
      <c r="N54" s="12" t="s">
        <v>83</v>
      </c>
      <c r="O54" s="12" t="s">
        <v>61</v>
      </c>
      <c r="P54" s="12" t="s">
        <v>52</v>
      </c>
      <c r="Q54" s="12" t="s">
        <v>83</v>
      </c>
      <c r="R54" s="12" t="s">
        <v>470</v>
      </c>
      <c r="S54" s="12" t="s">
        <v>898</v>
      </c>
      <c r="T54" s="12"/>
      <c r="U54" s="12" t="s">
        <v>53</v>
      </c>
      <c r="V54" s="12" t="s">
        <v>54</v>
      </c>
      <c r="W54" s="12"/>
      <c r="X54" s="12" t="s">
        <v>899</v>
      </c>
      <c r="Y54" s="12" t="s">
        <v>55</v>
      </c>
      <c r="Z54" s="51"/>
      <c r="AA54" s="12"/>
      <c r="AB54" s="12"/>
      <c r="AC54" s="12" t="s">
        <v>1008</v>
      </c>
      <c r="AD54" s="12" t="s">
        <v>124</v>
      </c>
      <c r="AE54" s="12"/>
      <c r="AF54" s="12" t="s">
        <v>1158</v>
      </c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3"/>
      <c r="AS54" s="14"/>
      <c r="AT54" s="15"/>
    </row>
    <row r="55" spans="1:46" x14ac:dyDescent="0.25">
      <c r="A55" s="11" t="s">
        <v>3441</v>
      </c>
      <c r="B55" s="12" t="s">
        <v>43</v>
      </c>
      <c r="C55" s="12" t="s">
        <v>147</v>
      </c>
      <c r="D55" s="12" t="s">
        <v>122</v>
      </c>
      <c r="E55" s="12" t="s">
        <v>201</v>
      </c>
      <c r="F55" s="22">
        <v>43146</v>
      </c>
      <c r="G55" s="56">
        <v>0.70277777777777783</v>
      </c>
      <c r="H55" s="12" t="s">
        <v>70</v>
      </c>
      <c r="I55" s="12" t="s">
        <v>48</v>
      </c>
      <c r="J55" s="12" t="s">
        <v>49</v>
      </c>
      <c r="K55" s="12" t="s">
        <v>929</v>
      </c>
      <c r="L55" s="12" t="s">
        <v>412</v>
      </c>
      <c r="M55" s="12" t="s">
        <v>465</v>
      </c>
      <c r="N55" s="12" t="s">
        <v>89</v>
      </c>
      <c r="O55" s="12" t="s">
        <v>61</v>
      </c>
      <c r="P55" s="12" t="s">
        <v>52</v>
      </c>
      <c r="Q55" s="12" t="s">
        <v>89</v>
      </c>
      <c r="R55" s="12" t="s">
        <v>930</v>
      </c>
      <c r="S55" s="12" t="s">
        <v>931</v>
      </c>
      <c r="T55" s="12"/>
      <c r="U55" s="12" t="s">
        <v>53</v>
      </c>
      <c r="V55" s="12" t="s">
        <v>54</v>
      </c>
      <c r="W55" s="12"/>
      <c r="X55" s="12" t="s">
        <v>899</v>
      </c>
      <c r="Y55" s="12" t="s">
        <v>389</v>
      </c>
      <c r="Z55" s="51"/>
      <c r="AA55" s="12"/>
      <c r="AB55" s="12"/>
      <c r="AC55" s="12" t="s">
        <v>525</v>
      </c>
      <c r="AD55" s="12" t="s">
        <v>173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3"/>
      <c r="AS55" s="14">
        <f>я[[#This Row],[Дата создания]]+я[[#This Row],[Время создания]]</f>
        <v>43146.702777777777</v>
      </c>
      <c r="AT55" s="15" t="str">
        <f>IF(я[[#This Row],[Дата закрытия]]="","",я[[#This Row],[Дата закрытия]]-я[[#This Row],[Дата, время создания]])</f>
        <v/>
      </c>
    </row>
    <row r="56" spans="1:46" x14ac:dyDescent="0.25">
      <c r="A56" s="11" t="s">
        <v>3442</v>
      </c>
      <c r="B56" s="12" t="s">
        <v>43</v>
      </c>
      <c r="C56" s="12" t="s">
        <v>147</v>
      </c>
      <c r="D56" s="12" t="s">
        <v>131</v>
      </c>
      <c r="E56" s="12" t="s">
        <v>201</v>
      </c>
      <c r="F56" s="22">
        <v>43146</v>
      </c>
      <c r="G56" s="56">
        <v>0.6</v>
      </c>
      <c r="H56" s="12" t="s">
        <v>70</v>
      </c>
      <c r="I56" s="12" t="s">
        <v>48</v>
      </c>
      <c r="J56" s="12" t="s">
        <v>49</v>
      </c>
      <c r="K56" s="12" t="s">
        <v>932</v>
      </c>
      <c r="L56" s="12" t="s">
        <v>50</v>
      </c>
      <c r="M56" s="12" t="s">
        <v>933</v>
      </c>
      <c r="N56" s="12" t="s">
        <v>83</v>
      </c>
      <c r="O56" s="12" t="s">
        <v>61</v>
      </c>
      <c r="P56" s="12" t="s">
        <v>52</v>
      </c>
      <c r="Q56" s="12" t="s">
        <v>934</v>
      </c>
      <c r="R56" s="12"/>
      <c r="S56" s="12" t="s">
        <v>935</v>
      </c>
      <c r="T56" s="12"/>
      <c r="U56" s="12" t="s">
        <v>53</v>
      </c>
      <c r="V56" s="12" t="s">
        <v>54</v>
      </c>
      <c r="W56" s="12"/>
      <c r="X56" s="12" t="s">
        <v>899</v>
      </c>
      <c r="Y56" s="12" t="s">
        <v>55</v>
      </c>
      <c r="Z56" s="51"/>
      <c r="AA56" s="12"/>
      <c r="AB56" s="12"/>
      <c r="AC56" s="12" t="s">
        <v>870</v>
      </c>
      <c r="AD56" s="12" t="s">
        <v>202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3"/>
      <c r="AS56" s="14">
        <f>я[[#This Row],[Дата создания]]+я[[#This Row],[Время создания]]</f>
        <v>43146.6</v>
      </c>
      <c r="AT56" s="15" t="str">
        <f>IF(я[[#This Row],[Дата закрытия]]="","",я[[#This Row],[Дата закрытия]]-я[[#This Row],[Дата, время создания]])</f>
        <v/>
      </c>
    </row>
    <row r="57" spans="1:46" x14ac:dyDescent="0.25">
      <c r="A57" s="11" t="s">
        <v>3443</v>
      </c>
      <c r="B57" s="12" t="s">
        <v>43</v>
      </c>
      <c r="C57" s="12" t="s">
        <v>57</v>
      </c>
      <c r="D57" s="12" t="s">
        <v>114</v>
      </c>
      <c r="E57" s="12" t="s">
        <v>59</v>
      </c>
      <c r="F57" s="22">
        <v>43147</v>
      </c>
      <c r="G57" s="56">
        <v>0.5541666666666667</v>
      </c>
      <c r="H57" s="12" t="s">
        <v>70</v>
      </c>
      <c r="I57" s="12" t="s">
        <v>48</v>
      </c>
      <c r="J57" s="12" t="s">
        <v>49</v>
      </c>
      <c r="K57" s="12" t="s">
        <v>920</v>
      </c>
      <c r="L57" s="12" t="s">
        <v>71</v>
      </c>
      <c r="M57" s="12" t="s">
        <v>446</v>
      </c>
      <c r="N57" s="12"/>
      <c r="O57" s="12"/>
      <c r="P57" s="12"/>
      <c r="Q57" s="12"/>
      <c r="R57" s="12"/>
      <c r="S57" s="12" t="s">
        <v>921</v>
      </c>
      <c r="T57" s="12"/>
      <c r="U57" s="12" t="s">
        <v>53</v>
      </c>
      <c r="V57" s="12" t="s">
        <v>54</v>
      </c>
      <c r="W57" s="12"/>
      <c r="X57" s="12" t="s">
        <v>894</v>
      </c>
      <c r="Y57" s="12" t="s">
        <v>55</v>
      </c>
      <c r="Z57" s="51"/>
      <c r="AA57" s="12"/>
      <c r="AB57" s="12"/>
      <c r="AC57" s="12" t="s">
        <v>407</v>
      </c>
      <c r="AD57" s="12" t="s">
        <v>130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3"/>
      <c r="AS57" s="14">
        <f>я[[#This Row],[Дата создания]]+я[[#This Row],[Время создания]]</f>
        <v>43147.554166666669</v>
      </c>
      <c r="AT57" s="15" t="str">
        <f>IF(я[[#This Row],[Дата закрытия]]="","",я[[#This Row],[Дата закрытия]]-я[[#This Row],[Дата, время создания]])</f>
        <v/>
      </c>
    </row>
    <row r="58" spans="1:46" x14ac:dyDescent="0.25">
      <c r="A58" s="11" t="s">
        <v>3444</v>
      </c>
      <c r="B58" s="12" t="s">
        <v>43</v>
      </c>
      <c r="C58" s="12" t="s">
        <v>147</v>
      </c>
      <c r="D58" s="12" t="s">
        <v>45</v>
      </c>
      <c r="E58" s="12" t="s">
        <v>201</v>
      </c>
      <c r="F58" s="22">
        <v>43147</v>
      </c>
      <c r="G58" s="56">
        <v>0.7680555555555556</v>
      </c>
      <c r="H58" s="12" t="s">
        <v>70</v>
      </c>
      <c r="I58" s="12" t="s">
        <v>48</v>
      </c>
      <c r="J58" s="12" t="s">
        <v>49</v>
      </c>
      <c r="K58" s="12" t="s">
        <v>926</v>
      </c>
      <c r="L58" s="12" t="s">
        <v>412</v>
      </c>
      <c r="M58" s="12" t="s">
        <v>763</v>
      </c>
      <c r="N58" s="12" t="s">
        <v>767</v>
      </c>
      <c r="O58" s="12" t="s">
        <v>100</v>
      </c>
      <c r="P58" s="12" t="s">
        <v>72</v>
      </c>
      <c r="Q58" s="12" t="s">
        <v>767</v>
      </c>
      <c r="R58" s="12"/>
      <c r="S58" s="12" t="s">
        <v>927</v>
      </c>
      <c r="T58" s="12"/>
      <c r="U58" s="12" t="s">
        <v>53</v>
      </c>
      <c r="V58" s="12" t="s">
        <v>54</v>
      </c>
      <c r="W58" s="12"/>
      <c r="X58" s="12" t="s">
        <v>928</v>
      </c>
      <c r="Y58" s="12" t="s">
        <v>389</v>
      </c>
      <c r="Z58" s="51"/>
      <c r="AA58" s="12"/>
      <c r="AB58" s="12"/>
      <c r="AC58" s="12" t="s">
        <v>829</v>
      </c>
      <c r="AD58" s="12" t="s">
        <v>149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3"/>
      <c r="AS58" s="14">
        <f>я[[#This Row],[Дата создания]]+я[[#This Row],[Время создания]]</f>
        <v>43147.768055555556</v>
      </c>
      <c r="AT58" s="15" t="str">
        <f>IF(я[[#This Row],[Дата закрытия]]="","",я[[#This Row],[Дата закрытия]]-я[[#This Row],[Дата, время создания]])</f>
        <v/>
      </c>
    </row>
    <row r="59" spans="1:46" x14ac:dyDescent="0.25">
      <c r="A59" s="11" t="s">
        <v>3445</v>
      </c>
      <c r="B59" s="12" t="s">
        <v>43</v>
      </c>
      <c r="C59" s="12" t="s">
        <v>97</v>
      </c>
      <c r="D59" s="12" t="s">
        <v>142</v>
      </c>
      <c r="E59" s="12" t="s">
        <v>99</v>
      </c>
      <c r="F59" s="22">
        <v>43147</v>
      </c>
      <c r="G59" s="56">
        <v>0.49236111111111108</v>
      </c>
      <c r="H59" s="12" t="s">
        <v>70</v>
      </c>
      <c r="I59" s="12" t="s">
        <v>48</v>
      </c>
      <c r="J59" s="12" t="s">
        <v>49</v>
      </c>
      <c r="K59" s="12" t="s">
        <v>937</v>
      </c>
      <c r="L59" s="12" t="s">
        <v>71</v>
      </c>
      <c r="M59" s="12" t="s">
        <v>536</v>
      </c>
      <c r="N59" s="12" t="s">
        <v>834</v>
      </c>
      <c r="O59" s="12" t="s">
        <v>835</v>
      </c>
      <c r="P59" s="12" t="s">
        <v>89</v>
      </c>
      <c r="Q59" s="12" t="s">
        <v>834</v>
      </c>
      <c r="R59" s="12" t="s">
        <v>836</v>
      </c>
      <c r="S59" s="12" t="s">
        <v>837</v>
      </c>
      <c r="T59" s="12"/>
      <c r="U59" s="12" t="s">
        <v>53</v>
      </c>
      <c r="V59" s="12" t="s">
        <v>54</v>
      </c>
      <c r="W59" s="12"/>
      <c r="X59" s="12" t="s">
        <v>894</v>
      </c>
      <c r="Y59" s="12" t="s">
        <v>55</v>
      </c>
      <c r="Z59" s="51"/>
      <c r="AA59" s="12"/>
      <c r="AB59" s="12"/>
      <c r="AC59" s="12" t="s">
        <v>370</v>
      </c>
      <c r="AD59" s="12" t="s">
        <v>143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3"/>
      <c r="AS59" s="14">
        <f>я[[#This Row],[Дата создания]]+я[[#This Row],[Время создания]]</f>
        <v>43147.492361111108</v>
      </c>
      <c r="AT59" s="15" t="str">
        <f>IF(я[[#This Row],[Дата закрытия]]="","",я[[#This Row],[Дата закрытия]]-я[[#This Row],[Дата, время создания]])</f>
        <v/>
      </c>
    </row>
    <row r="60" spans="1:46" x14ac:dyDescent="0.25">
      <c r="A60" s="11" t="s">
        <v>3446</v>
      </c>
      <c r="B60" s="12" t="s">
        <v>43</v>
      </c>
      <c r="C60" s="12" t="s">
        <v>84</v>
      </c>
      <c r="D60" s="12" t="s">
        <v>300</v>
      </c>
      <c r="E60" s="12" t="s">
        <v>86</v>
      </c>
      <c r="F60" s="22">
        <v>43150</v>
      </c>
      <c r="G60" s="56">
        <v>0.80347222222222225</v>
      </c>
      <c r="H60" s="12" t="s">
        <v>47</v>
      </c>
      <c r="I60" s="12" t="s">
        <v>48</v>
      </c>
      <c r="J60" s="12" t="s">
        <v>49</v>
      </c>
      <c r="K60" s="12" t="s">
        <v>3142</v>
      </c>
      <c r="L60" s="12" t="s">
        <v>71</v>
      </c>
      <c r="M60" s="12" t="s">
        <v>2397</v>
      </c>
      <c r="N60" s="12" t="s">
        <v>215</v>
      </c>
      <c r="O60" s="12" t="s">
        <v>52</v>
      </c>
      <c r="P60" s="12" t="s">
        <v>127</v>
      </c>
      <c r="Q60" s="12"/>
      <c r="R60" s="12" t="s">
        <v>134</v>
      </c>
      <c r="S60" s="12" t="s">
        <v>3143</v>
      </c>
      <c r="T60" s="12"/>
      <c r="U60" s="12" t="s">
        <v>53</v>
      </c>
      <c r="V60" s="12" t="s">
        <v>54</v>
      </c>
      <c r="W60" s="12"/>
      <c r="X60" s="12" t="s">
        <v>942</v>
      </c>
      <c r="Y60" s="12" t="s">
        <v>55</v>
      </c>
      <c r="Z60" s="51"/>
      <c r="AA60" s="12"/>
      <c r="AB60" s="12"/>
      <c r="AC60" s="12" t="s">
        <v>1000</v>
      </c>
      <c r="AD60" s="12" t="s">
        <v>230</v>
      </c>
      <c r="AE60" s="12" t="s">
        <v>3144</v>
      </c>
      <c r="AF60" s="12" t="s">
        <v>1364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3"/>
      <c r="AS60" s="14"/>
      <c r="AT60" s="15"/>
    </row>
    <row r="61" spans="1:46" x14ac:dyDescent="0.25">
      <c r="A61" s="11" t="s">
        <v>3447</v>
      </c>
      <c r="B61" s="12" t="s">
        <v>43</v>
      </c>
      <c r="C61" s="12" t="s">
        <v>44</v>
      </c>
      <c r="D61" s="12" t="s">
        <v>69</v>
      </c>
      <c r="E61" s="12" t="s">
        <v>46</v>
      </c>
      <c r="F61" s="22">
        <v>43150</v>
      </c>
      <c r="G61" s="56">
        <v>0.43124999999999997</v>
      </c>
      <c r="H61" s="12" t="s">
        <v>47</v>
      </c>
      <c r="I61" s="12" t="s">
        <v>48</v>
      </c>
      <c r="J61" s="12" t="s">
        <v>49</v>
      </c>
      <c r="K61" s="12" t="s">
        <v>3331</v>
      </c>
      <c r="L61" s="12" t="s">
        <v>408</v>
      </c>
      <c r="M61" s="12" t="s">
        <v>3332</v>
      </c>
      <c r="N61" s="12" t="s">
        <v>88</v>
      </c>
      <c r="O61" s="12" t="s">
        <v>72</v>
      </c>
      <c r="P61" s="12" t="s">
        <v>73</v>
      </c>
      <c r="Q61" s="12" t="s">
        <v>74</v>
      </c>
      <c r="R61" s="12" t="s">
        <v>62</v>
      </c>
      <c r="S61" s="12" t="s">
        <v>3333</v>
      </c>
      <c r="T61" s="12"/>
      <c r="U61" s="12" t="s">
        <v>53</v>
      </c>
      <c r="V61" s="12" t="s">
        <v>54</v>
      </c>
      <c r="W61" s="12" t="s">
        <v>3334</v>
      </c>
      <c r="X61" s="12" t="s">
        <v>942</v>
      </c>
      <c r="Y61" s="12" t="s">
        <v>389</v>
      </c>
      <c r="Z61" s="51">
        <v>1800</v>
      </c>
      <c r="AA61" s="12"/>
      <c r="AB61" s="12" t="s">
        <v>409</v>
      </c>
      <c r="AC61" s="12" t="s">
        <v>299</v>
      </c>
      <c r="AD61" s="12" t="s">
        <v>163</v>
      </c>
      <c r="AE61" s="12" t="s">
        <v>3335</v>
      </c>
      <c r="AF61" s="12" t="s">
        <v>3336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3"/>
      <c r="AS61" s="14">
        <f>я[[#This Row],[Дата создания]]+я[[#This Row],[Время создания]]</f>
        <v>43150.431250000001</v>
      </c>
      <c r="AT61" s="15">
        <f>IF(я[[#This Row],[Дата закрытия]]="","",я[[#This Row],[Дата закрытия]]-я[[#This Row],[Дата, время создания]])</f>
        <v>1.09375</v>
      </c>
    </row>
    <row r="62" spans="1:46" x14ac:dyDescent="0.25">
      <c r="A62" s="11" t="s">
        <v>3448</v>
      </c>
      <c r="B62" s="12" t="s">
        <v>43</v>
      </c>
      <c r="C62" s="12" t="s">
        <v>57</v>
      </c>
      <c r="D62" s="12" t="s">
        <v>80</v>
      </c>
      <c r="E62" s="12" t="s">
        <v>59</v>
      </c>
      <c r="F62" s="22">
        <v>43150</v>
      </c>
      <c r="G62" s="56">
        <v>0.52222222222222225</v>
      </c>
      <c r="H62" s="12" t="s">
        <v>70</v>
      </c>
      <c r="I62" s="12" t="s">
        <v>87</v>
      </c>
      <c r="J62" s="12" t="s">
        <v>49</v>
      </c>
      <c r="K62" s="12" t="s">
        <v>1205</v>
      </c>
      <c r="L62" s="12" t="s">
        <v>397</v>
      </c>
      <c r="M62" s="12" t="s">
        <v>1103</v>
      </c>
      <c r="N62" s="12"/>
      <c r="O62" s="12" t="s">
        <v>52</v>
      </c>
      <c r="P62" s="12"/>
      <c r="Q62" s="12" t="s">
        <v>1206</v>
      </c>
      <c r="R62" s="12" t="s">
        <v>259</v>
      </c>
      <c r="S62" s="12" t="s">
        <v>1207</v>
      </c>
      <c r="T62" s="12"/>
      <c r="U62" s="12" t="s">
        <v>53</v>
      </c>
      <c r="V62" s="12" t="s">
        <v>54</v>
      </c>
      <c r="W62" s="12"/>
      <c r="X62" s="12" t="s">
        <v>942</v>
      </c>
      <c r="Y62" s="12" t="s">
        <v>395</v>
      </c>
      <c r="Z62" s="51"/>
      <c r="AA62" s="12"/>
      <c r="AB62" s="12"/>
      <c r="AC62" s="12" t="s">
        <v>296</v>
      </c>
      <c r="AD62" s="12" t="s">
        <v>206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3"/>
      <c r="AS62" s="14">
        <f>я[[#This Row],[Дата создания]]+я[[#This Row],[Время создания]]</f>
        <v>43150.522222222222</v>
      </c>
      <c r="AT62" s="15" t="str">
        <f>IF(я[[#This Row],[Дата закрытия]]="","",я[[#This Row],[Дата закрытия]]-я[[#This Row],[Дата, время создания]])</f>
        <v/>
      </c>
    </row>
    <row r="63" spans="1:46" x14ac:dyDescent="0.25">
      <c r="A63" s="11" t="s">
        <v>3449</v>
      </c>
      <c r="B63" s="12" t="s">
        <v>43</v>
      </c>
      <c r="C63" s="12" t="s">
        <v>97</v>
      </c>
      <c r="D63" s="12" t="s">
        <v>262</v>
      </c>
      <c r="E63" s="12" t="s">
        <v>99</v>
      </c>
      <c r="F63" s="22">
        <v>43150</v>
      </c>
      <c r="G63" s="56">
        <v>0.79375000000000007</v>
      </c>
      <c r="H63" s="12" t="s">
        <v>70</v>
      </c>
      <c r="I63" s="12" t="s">
        <v>48</v>
      </c>
      <c r="J63" s="12" t="s">
        <v>49</v>
      </c>
      <c r="K63" s="12" t="s">
        <v>1264</v>
      </c>
      <c r="L63" s="12" t="s">
        <v>402</v>
      </c>
      <c r="M63" s="12" t="s">
        <v>1265</v>
      </c>
      <c r="N63" s="12" t="s">
        <v>669</v>
      </c>
      <c r="O63" s="12" t="s">
        <v>61</v>
      </c>
      <c r="P63" s="12" t="s">
        <v>83</v>
      </c>
      <c r="Q63" s="12" t="s">
        <v>1266</v>
      </c>
      <c r="R63" s="12" t="s">
        <v>284</v>
      </c>
      <c r="S63" s="12" t="s">
        <v>1267</v>
      </c>
      <c r="T63" s="12"/>
      <c r="U63" s="12" t="s">
        <v>53</v>
      </c>
      <c r="V63" s="12" t="s">
        <v>54</v>
      </c>
      <c r="W63" s="12"/>
      <c r="X63" s="12" t="s">
        <v>942</v>
      </c>
      <c r="Y63" s="12" t="s">
        <v>395</v>
      </c>
      <c r="Z63" s="51"/>
      <c r="AA63" s="12"/>
      <c r="AB63" s="12"/>
      <c r="AC63" s="12" t="s">
        <v>841</v>
      </c>
      <c r="AD63" s="12" t="s">
        <v>263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3"/>
      <c r="AS63" s="14">
        <f>я[[#This Row],[Дата создания]]+я[[#This Row],[Время создания]]</f>
        <v>43150.793749999997</v>
      </c>
      <c r="AT63" s="15" t="str">
        <f>IF(я[[#This Row],[Дата закрытия]]="","",я[[#This Row],[Дата закрытия]]-я[[#This Row],[Дата, время создания]])</f>
        <v/>
      </c>
    </row>
    <row r="64" spans="1:46" x14ac:dyDescent="0.25">
      <c r="A64" s="11" t="s">
        <v>3450</v>
      </c>
      <c r="B64" s="12" t="s">
        <v>43</v>
      </c>
      <c r="C64" s="12" t="s">
        <v>97</v>
      </c>
      <c r="D64" s="12" t="s">
        <v>175</v>
      </c>
      <c r="E64" s="12" t="s">
        <v>99</v>
      </c>
      <c r="F64" s="22">
        <v>43150</v>
      </c>
      <c r="G64" s="56">
        <v>0.59305555555555556</v>
      </c>
      <c r="H64" s="12" t="s">
        <v>70</v>
      </c>
      <c r="I64" s="12" t="s">
        <v>48</v>
      </c>
      <c r="J64" s="12" t="s">
        <v>49</v>
      </c>
      <c r="K64" s="12" t="s">
        <v>1268</v>
      </c>
      <c r="L64" s="12" t="s">
        <v>50</v>
      </c>
      <c r="M64" s="12" t="s">
        <v>1269</v>
      </c>
      <c r="N64" s="12" t="s">
        <v>100</v>
      </c>
      <c r="O64" s="12" t="s">
        <v>61</v>
      </c>
      <c r="P64" s="12" t="s">
        <v>83</v>
      </c>
      <c r="Q64" s="12" t="s">
        <v>1270</v>
      </c>
      <c r="R64" s="12" t="s">
        <v>365</v>
      </c>
      <c r="S64" s="12" t="s">
        <v>1271</v>
      </c>
      <c r="T64" s="12"/>
      <c r="U64" s="12" t="s">
        <v>53</v>
      </c>
      <c r="V64" s="12" t="s">
        <v>54</v>
      </c>
      <c r="W64" s="12"/>
      <c r="X64" s="12" t="s">
        <v>942</v>
      </c>
      <c r="Y64" s="12" t="s">
        <v>55</v>
      </c>
      <c r="Z64" s="51"/>
      <c r="AA64" s="12"/>
      <c r="AB64" s="12"/>
      <c r="AC64" s="12" t="s">
        <v>176</v>
      </c>
      <c r="AD64" s="12" t="s">
        <v>177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3"/>
      <c r="AS64" s="14">
        <f>я[[#This Row],[Дата создания]]+я[[#This Row],[Время создания]]</f>
        <v>43150.593055555553</v>
      </c>
      <c r="AT64" s="15" t="str">
        <f>IF(я[[#This Row],[Дата закрытия]]="","",я[[#This Row],[Дата закрытия]]-я[[#This Row],[Дата, время создания]])</f>
        <v/>
      </c>
    </row>
    <row r="65" spans="1:46" x14ac:dyDescent="0.25">
      <c r="A65" s="11" t="s">
        <v>3451</v>
      </c>
      <c r="B65" s="12" t="s">
        <v>43</v>
      </c>
      <c r="C65" s="12" t="s">
        <v>97</v>
      </c>
      <c r="D65" s="12" t="s">
        <v>142</v>
      </c>
      <c r="E65" s="12" t="s">
        <v>99</v>
      </c>
      <c r="F65" s="22">
        <v>43150</v>
      </c>
      <c r="G65" s="56">
        <v>0.29375000000000001</v>
      </c>
      <c r="H65" s="12" t="s">
        <v>70</v>
      </c>
      <c r="I65" s="12" t="s">
        <v>48</v>
      </c>
      <c r="J65" s="12" t="s">
        <v>49</v>
      </c>
      <c r="K65" s="12" t="s">
        <v>1272</v>
      </c>
      <c r="L65" s="12" t="s">
        <v>399</v>
      </c>
      <c r="M65" s="12" t="s">
        <v>775</v>
      </c>
      <c r="N65" s="12"/>
      <c r="O65" s="12" t="s">
        <v>73</v>
      </c>
      <c r="P65" s="12" t="s">
        <v>61</v>
      </c>
      <c r="Q65" s="12"/>
      <c r="R65" s="12" t="s">
        <v>138</v>
      </c>
      <c r="S65" s="12" t="s">
        <v>1273</v>
      </c>
      <c r="T65" s="12"/>
      <c r="U65" s="12" t="s">
        <v>1274</v>
      </c>
      <c r="V65" s="12" t="s">
        <v>54</v>
      </c>
      <c r="W65" s="12"/>
      <c r="X65" s="12" t="s">
        <v>942</v>
      </c>
      <c r="Y65" s="12" t="s">
        <v>55</v>
      </c>
      <c r="Z65" s="51"/>
      <c r="AA65" s="12"/>
      <c r="AB65" s="12"/>
      <c r="AC65" s="12" t="s">
        <v>370</v>
      </c>
      <c r="AD65" s="12" t="s">
        <v>143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4">
        <f>я[[#This Row],[Дата создания]]+я[[#This Row],[Время создания]]</f>
        <v>43150.293749999997</v>
      </c>
      <c r="AT65" s="15" t="str">
        <f>IF(я[[#This Row],[Дата закрытия]]="","",я[[#This Row],[Дата закрытия]]-я[[#This Row],[Дата, время создания]])</f>
        <v/>
      </c>
    </row>
    <row r="66" spans="1:46" x14ac:dyDescent="0.25">
      <c r="A66" s="11" t="s">
        <v>3452</v>
      </c>
      <c r="B66" s="12" t="s">
        <v>43</v>
      </c>
      <c r="C66" s="12" t="s">
        <v>78</v>
      </c>
      <c r="D66" s="12" t="s">
        <v>80</v>
      </c>
      <c r="E66" s="12" t="s">
        <v>81</v>
      </c>
      <c r="F66" s="22">
        <v>43150</v>
      </c>
      <c r="G66" s="56">
        <v>0.95208333333333339</v>
      </c>
      <c r="H66" s="12" t="s">
        <v>70</v>
      </c>
      <c r="I66" s="12" t="s">
        <v>48</v>
      </c>
      <c r="J66" s="12" t="s">
        <v>49</v>
      </c>
      <c r="K66" s="12" t="s">
        <v>1294</v>
      </c>
      <c r="L66" s="12" t="s">
        <v>71</v>
      </c>
      <c r="M66" s="12" t="s">
        <v>845</v>
      </c>
      <c r="N66" s="12" t="s">
        <v>52</v>
      </c>
      <c r="O66" s="12" t="s">
        <v>61</v>
      </c>
      <c r="P66" s="12" t="s">
        <v>52</v>
      </c>
      <c r="Q66" s="12" t="s">
        <v>52</v>
      </c>
      <c r="R66" s="12" t="s">
        <v>766</v>
      </c>
      <c r="S66" s="12" t="s">
        <v>1295</v>
      </c>
      <c r="T66" s="12"/>
      <c r="U66" s="12" t="s">
        <v>53</v>
      </c>
      <c r="V66" s="12" t="s">
        <v>54</v>
      </c>
      <c r="W66" s="12"/>
      <c r="X66" s="12" t="s">
        <v>942</v>
      </c>
      <c r="Y66" s="12" t="s">
        <v>55</v>
      </c>
      <c r="Z66" s="51"/>
      <c r="AA66" s="12"/>
      <c r="AB66" s="12"/>
      <c r="AC66" s="12" t="s">
        <v>538</v>
      </c>
      <c r="AD66" s="12" t="s">
        <v>79</v>
      </c>
      <c r="AE66" s="12"/>
      <c r="AF66" s="12" t="s">
        <v>1296</v>
      </c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3"/>
      <c r="AS66" s="14">
        <f>я[[#This Row],[Дата создания]]+я[[#This Row],[Время создания]]</f>
        <v>43150.95208333333</v>
      </c>
      <c r="AT66" s="15" t="str">
        <f>IF(я[[#This Row],[Дата закрытия]]="","",я[[#This Row],[Дата закрытия]]-я[[#This Row],[Дата, время создания]])</f>
        <v/>
      </c>
    </row>
    <row r="67" spans="1:46" x14ac:dyDescent="0.25">
      <c r="A67" s="11" t="s">
        <v>3453</v>
      </c>
      <c r="B67" s="12" t="s">
        <v>43</v>
      </c>
      <c r="C67" s="12" t="s">
        <v>78</v>
      </c>
      <c r="D67" s="12" t="s">
        <v>214</v>
      </c>
      <c r="E67" s="12" t="s">
        <v>617</v>
      </c>
      <c r="F67" s="22">
        <v>43150</v>
      </c>
      <c r="G67" s="56">
        <v>0.53333333333333333</v>
      </c>
      <c r="H67" s="12" t="s">
        <v>70</v>
      </c>
      <c r="I67" s="12" t="s">
        <v>87</v>
      </c>
      <c r="J67" s="12" t="s">
        <v>49</v>
      </c>
      <c r="K67" s="12"/>
      <c r="L67" s="12" t="s">
        <v>397</v>
      </c>
      <c r="M67" s="12" t="s">
        <v>618</v>
      </c>
      <c r="N67" s="12" t="s">
        <v>540</v>
      </c>
      <c r="O67" s="12" t="s">
        <v>72</v>
      </c>
      <c r="P67" s="12" t="s">
        <v>52</v>
      </c>
      <c r="Q67" s="12" t="s">
        <v>540</v>
      </c>
      <c r="R67" s="12" t="s">
        <v>247</v>
      </c>
      <c r="S67" s="12" t="s">
        <v>1315</v>
      </c>
      <c r="T67" s="12"/>
      <c r="U67" s="12" t="s">
        <v>53</v>
      </c>
      <c r="V67" s="12" t="s">
        <v>54</v>
      </c>
      <c r="W67" s="12"/>
      <c r="X67" s="12" t="s">
        <v>942</v>
      </c>
      <c r="Y67" s="12" t="s">
        <v>395</v>
      </c>
      <c r="Z67" s="51"/>
      <c r="AA67" s="12"/>
      <c r="AB67" s="12"/>
      <c r="AC67" s="12" t="s">
        <v>619</v>
      </c>
      <c r="AD67" s="12" t="s">
        <v>125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3"/>
      <c r="AS67" s="14">
        <f>я[[#This Row],[Дата создания]]+я[[#This Row],[Время создания]]</f>
        <v>43150.533333333333</v>
      </c>
      <c r="AT67" s="15" t="str">
        <f>IF(я[[#This Row],[Дата закрытия]]="","",я[[#This Row],[Дата закрытия]]-я[[#This Row],[Дата, время создания]])</f>
        <v/>
      </c>
    </row>
    <row r="68" spans="1:46" x14ac:dyDescent="0.25">
      <c r="A68" s="11" t="s">
        <v>3454</v>
      </c>
      <c r="B68" s="12" t="s">
        <v>43</v>
      </c>
      <c r="C68" s="12" t="s">
        <v>92</v>
      </c>
      <c r="D68" s="12" t="s">
        <v>575</v>
      </c>
      <c r="E68" s="12" t="s">
        <v>627</v>
      </c>
      <c r="F68" s="22">
        <v>43150</v>
      </c>
      <c r="G68" s="56">
        <v>0.64444444444444449</v>
      </c>
      <c r="H68" s="12" t="s">
        <v>70</v>
      </c>
      <c r="I68" s="12" t="s">
        <v>87</v>
      </c>
      <c r="J68" s="12" t="s">
        <v>49</v>
      </c>
      <c r="K68" s="12" t="s">
        <v>1329</v>
      </c>
      <c r="L68" s="12" t="s">
        <v>397</v>
      </c>
      <c r="M68" s="12" t="s">
        <v>971</v>
      </c>
      <c r="N68" s="12" t="s">
        <v>148</v>
      </c>
      <c r="O68" s="12" t="s">
        <v>52</v>
      </c>
      <c r="P68" s="12" t="s">
        <v>89</v>
      </c>
      <c r="Q68" s="12" t="s">
        <v>1330</v>
      </c>
      <c r="R68" s="12" t="s">
        <v>426</v>
      </c>
      <c r="S68" s="12" t="s">
        <v>1331</v>
      </c>
      <c r="T68" s="12"/>
      <c r="U68" s="12" t="s">
        <v>53</v>
      </c>
      <c r="V68" s="12" t="s">
        <v>54</v>
      </c>
      <c r="W68" s="12"/>
      <c r="X68" s="12" t="s">
        <v>942</v>
      </c>
      <c r="Y68" s="12" t="s">
        <v>55</v>
      </c>
      <c r="Z68" s="51"/>
      <c r="AA68" s="12"/>
      <c r="AB68" s="12"/>
      <c r="AC68" s="12" t="s">
        <v>674</v>
      </c>
      <c r="AD68" s="12" t="s">
        <v>225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3"/>
      <c r="AS68" s="14">
        <f>я[[#This Row],[Дата создания]]+я[[#This Row],[Время создания]]</f>
        <v>43150.644444444442</v>
      </c>
      <c r="AT68" s="15" t="str">
        <f>IF(я[[#This Row],[Дата закрытия]]="","",я[[#This Row],[Дата закрытия]]-я[[#This Row],[Дата, время создания]])</f>
        <v/>
      </c>
    </row>
    <row r="69" spans="1:46" x14ac:dyDescent="0.25">
      <c r="A69" s="11" t="s">
        <v>3455</v>
      </c>
      <c r="B69" s="12" t="s">
        <v>43</v>
      </c>
      <c r="C69" s="12" t="s">
        <v>57</v>
      </c>
      <c r="D69" s="12" t="s">
        <v>131</v>
      </c>
      <c r="E69" s="12" t="s">
        <v>645</v>
      </c>
      <c r="F69" s="22">
        <v>43150</v>
      </c>
      <c r="G69" s="56">
        <v>0.69374999999999998</v>
      </c>
      <c r="H69" s="12" t="s">
        <v>70</v>
      </c>
      <c r="I69" s="12" t="s">
        <v>48</v>
      </c>
      <c r="J69" s="12" t="s">
        <v>49</v>
      </c>
      <c r="K69" s="12" t="s">
        <v>1343</v>
      </c>
      <c r="L69" s="12" t="s">
        <v>71</v>
      </c>
      <c r="M69" s="12" t="s">
        <v>648</v>
      </c>
      <c r="N69" s="12" t="s">
        <v>108</v>
      </c>
      <c r="O69" s="12" t="s">
        <v>73</v>
      </c>
      <c r="P69" s="12" t="s">
        <v>83</v>
      </c>
      <c r="Q69" s="12" t="s">
        <v>108</v>
      </c>
      <c r="R69" s="12" t="s">
        <v>1344</v>
      </c>
      <c r="S69" s="12" t="s">
        <v>1345</v>
      </c>
      <c r="T69" s="12"/>
      <c r="U69" s="12" t="s">
        <v>53</v>
      </c>
      <c r="V69" s="12" t="s">
        <v>54</v>
      </c>
      <c r="W69" s="12"/>
      <c r="X69" s="12" t="s">
        <v>942</v>
      </c>
      <c r="Y69" s="12" t="s">
        <v>55</v>
      </c>
      <c r="Z69" s="51"/>
      <c r="AA69" s="12"/>
      <c r="AB69" s="12"/>
      <c r="AC69" s="12" t="s">
        <v>646</v>
      </c>
      <c r="AD69" s="12" t="s">
        <v>359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3"/>
      <c r="AS69" s="14">
        <f>я[[#This Row],[Дата создания]]+я[[#This Row],[Время создания]]</f>
        <v>43150.693749999999</v>
      </c>
      <c r="AT69" s="15" t="str">
        <f>IF(я[[#This Row],[Дата закрытия]]="","",я[[#This Row],[Дата закрытия]]-я[[#This Row],[Дата, время создания]])</f>
        <v/>
      </c>
    </row>
    <row r="70" spans="1:46" x14ac:dyDescent="0.25">
      <c r="A70" s="11" t="s">
        <v>3456</v>
      </c>
      <c r="B70" s="12" t="s">
        <v>43</v>
      </c>
      <c r="C70" s="12" t="s">
        <v>84</v>
      </c>
      <c r="D70" s="12" t="s">
        <v>300</v>
      </c>
      <c r="E70" s="12" t="s">
        <v>86</v>
      </c>
      <c r="F70" s="22">
        <v>43150</v>
      </c>
      <c r="G70" s="56">
        <v>0.77083333333333337</v>
      </c>
      <c r="H70" s="12" t="s">
        <v>47</v>
      </c>
      <c r="I70" s="12" t="s">
        <v>48</v>
      </c>
      <c r="J70" s="12" t="s">
        <v>49</v>
      </c>
      <c r="K70" s="12" t="s">
        <v>3145</v>
      </c>
      <c r="L70" s="12" t="s">
        <v>50</v>
      </c>
      <c r="M70" s="12" t="s">
        <v>499</v>
      </c>
      <c r="N70" s="12" t="s">
        <v>182</v>
      </c>
      <c r="O70" s="12" t="s">
        <v>61</v>
      </c>
      <c r="P70" s="12" t="s">
        <v>66</v>
      </c>
      <c r="Q70" s="12" t="s">
        <v>3146</v>
      </c>
      <c r="R70" s="12" t="s">
        <v>180</v>
      </c>
      <c r="S70" s="12" t="s">
        <v>3147</v>
      </c>
      <c r="T70" s="12"/>
      <c r="U70" s="12" t="s">
        <v>53</v>
      </c>
      <c r="V70" s="12" t="s">
        <v>54</v>
      </c>
      <c r="W70" s="12"/>
      <c r="X70" s="12" t="s">
        <v>942</v>
      </c>
      <c r="Y70" s="12" t="s">
        <v>55</v>
      </c>
      <c r="Z70" s="51"/>
      <c r="AA70" s="12"/>
      <c r="AB70" s="12"/>
      <c r="AC70" s="12" t="s">
        <v>1000</v>
      </c>
      <c r="AD70" s="12" t="s">
        <v>230</v>
      </c>
      <c r="AE70" s="12" t="s">
        <v>3148</v>
      </c>
      <c r="AF70" s="12" t="s">
        <v>427</v>
      </c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3"/>
      <c r="AS70" s="14"/>
      <c r="AT70" s="15"/>
    </row>
    <row r="71" spans="1:46" x14ac:dyDescent="0.25">
      <c r="A71" s="11" t="s">
        <v>3457</v>
      </c>
      <c r="B71" s="12" t="s">
        <v>43</v>
      </c>
      <c r="C71" s="12" t="s">
        <v>84</v>
      </c>
      <c r="D71" s="12" t="s">
        <v>152</v>
      </c>
      <c r="E71" s="12" t="s">
        <v>86</v>
      </c>
      <c r="F71" s="22">
        <v>43150</v>
      </c>
      <c r="G71" s="56">
        <v>0.53055555555555556</v>
      </c>
      <c r="H71" s="12" t="s">
        <v>47</v>
      </c>
      <c r="I71" s="12" t="s">
        <v>87</v>
      </c>
      <c r="J71" s="12" t="s">
        <v>49</v>
      </c>
      <c r="K71" s="12" t="s">
        <v>3297</v>
      </c>
      <c r="L71" s="12" t="s">
        <v>397</v>
      </c>
      <c r="M71" s="12" t="s">
        <v>3298</v>
      </c>
      <c r="N71" s="12"/>
      <c r="O71" s="12" t="s">
        <v>52</v>
      </c>
      <c r="P71" s="12" t="s">
        <v>61</v>
      </c>
      <c r="Q71" s="12" t="s">
        <v>138</v>
      </c>
      <c r="R71" s="12" t="s">
        <v>3299</v>
      </c>
      <c r="S71" s="12" t="s">
        <v>3300</v>
      </c>
      <c r="T71" s="12"/>
      <c r="U71" s="12" t="s">
        <v>53</v>
      </c>
      <c r="V71" s="12" t="s">
        <v>54</v>
      </c>
      <c r="W71" s="12"/>
      <c r="X71" s="12" t="s">
        <v>942</v>
      </c>
      <c r="Y71" s="12" t="s">
        <v>55</v>
      </c>
      <c r="Z71" s="51"/>
      <c r="AA71" s="12"/>
      <c r="AB71" s="12"/>
      <c r="AC71" s="12" t="s">
        <v>384</v>
      </c>
      <c r="AD71" s="12" t="s">
        <v>230</v>
      </c>
      <c r="AE71" s="12" t="s">
        <v>3013</v>
      </c>
      <c r="AF71" s="12" t="s">
        <v>2569</v>
      </c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3"/>
      <c r="AS71" s="14"/>
      <c r="AT71" s="15"/>
    </row>
    <row r="72" spans="1:46" x14ac:dyDescent="0.25">
      <c r="A72" s="11" t="s">
        <v>3458</v>
      </c>
      <c r="B72" s="12" t="s">
        <v>43</v>
      </c>
      <c r="C72" s="12" t="s">
        <v>84</v>
      </c>
      <c r="D72" s="12" t="s">
        <v>152</v>
      </c>
      <c r="E72" s="12" t="s">
        <v>86</v>
      </c>
      <c r="F72" s="22">
        <v>43150</v>
      </c>
      <c r="G72" s="56">
        <v>0.51041666666666663</v>
      </c>
      <c r="H72" s="12" t="s">
        <v>47</v>
      </c>
      <c r="I72" s="12" t="s">
        <v>48</v>
      </c>
      <c r="J72" s="12" t="s">
        <v>49</v>
      </c>
      <c r="K72" s="12" t="s">
        <v>3301</v>
      </c>
      <c r="L72" s="12" t="s">
        <v>50</v>
      </c>
      <c r="M72" s="12" t="s">
        <v>3302</v>
      </c>
      <c r="N72" s="12" t="s">
        <v>3303</v>
      </c>
      <c r="O72" s="12" t="s">
        <v>66</v>
      </c>
      <c r="P72" s="12" t="s">
        <v>52</v>
      </c>
      <c r="Q72" s="12" t="s">
        <v>3303</v>
      </c>
      <c r="R72" s="12" t="s">
        <v>3304</v>
      </c>
      <c r="S72" s="12" t="s">
        <v>3305</v>
      </c>
      <c r="T72" s="12"/>
      <c r="U72" s="12" t="s">
        <v>53</v>
      </c>
      <c r="V72" s="12" t="s">
        <v>54</v>
      </c>
      <c r="W72" s="12"/>
      <c r="X72" s="12" t="s">
        <v>942</v>
      </c>
      <c r="Y72" s="12" t="s">
        <v>55</v>
      </c>
      <c r="Z72" s="51"/>
      <c r="AA72" s="12"/>
      <c r="AB72" s="12"/>
      <c r="AC72" s="12" t="s">
        <v>384</v>
      </c>
      <c r="AD72" s="12" t="s">
        <v>230</v>
      </c>
      <c r="AE72" s="12" t="s">
        <v>3306</v>
      </c>
      <c r="AF72" s="12" t="s">
        <v>427</v>
      </c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3"/>
      <c r="AS72" s="14"/>
      <c r="AT72" s="15"/>
    </row>
    <row r="73" spans="1:46" x14ac:dyDescent="0.25">
      <c r="A73" s="11" t="s">
        <v>3459</v>
      </c>
      <c r="B73" s="12" t="s">
        <v>43</v>
      </c>
      <c r="C73" s="12" t="s">
        <v>84</v>
      </c>
      <c r="D73" s="12" t="s">
        <v>152</v>
      </c>
      <c r="E73" s="12" t="s">
        <v>86</v>
      </c>
      <c r="F73" s="22">
        <v>43150</v>
      </c>
      <c r="G73" s="56">
        <v>0.50486111111111109</v>
      </c>
      <c r="H73" s="12" t="s">
        <v>47</v>
      </c>
      <c r="I73" s="12" t="s">
        <v>48</v>
      </c>
      <c r="J73" s="12" t="s">
        <v>49</v>
      </c>
      <c r="K73" s="12" t="s">
        <v>3307</v>
      </c>
      <c r="L73" s="12" t="s">
        <v>402</v>
      </c>
      <c r="M73" s="12" t="s">
        <v>3308</v>
      </c>
      <c r="N73" s="12" t="s">
        <v>286</v>
      </c>
      <c r="O73" s="12" t="s">
        <v>61</v>
      </c>
      <c r="P73" s="12" t="s">
        <v>127</v>
      </c>
      <c r="Q73" s="12" t="s">
        <v>3309</v>
      </c>
      <c r="R73" s="12" t="s">
        <v>308</v>
      </c>
      <c r="S73" s="12" t="s">
        <v>3310</v>
      </c>
      <c r="T73" s="12"/>
      <c r="U73" s="12" t="s">
        <v>53</v>
      </c>
      <c r="V73" s="12" t="s">
        <v>54</v>
      </c>
      <c r="W73" s="12"/>
      <c r="X73" s="12" t="s">
        <v>3202</v>
      </c>
      <c r="Y73" s="12" t="s">
        <v>55</v>
      </c>
      <c r="Z73" s="51"/>
      <c r="AA73" s="12"/>
      <c r="AB73" s="12"/>
      <c r="AC73" s="12" t="s">
        <v>3311</v>
      </c>
      <c r="AD73" s="12" t="s">
        <v>230</v>
      </c>
      <c r="AE73" s="12" t="s">
        <v>3312</v>
      </c>
      <c r="AF73" s="12" t="s">
        <v>427</v>
      </c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3"/>
      <c r="AS73" s="14"/>
      <c r="AT73" s="15"/>
    </row>
    <row r="74" spans="1:46" x14ac:dyDescent="0.25">
      <c r="A74" s="11" t="s">
        <v>3460</v>
      </c>
      <c r="B74" s="12" t="s">
        <v>43</v>
      </c>
      <c r="C74" s="12" t="s">
        <v>84</v>
      </c>
      <c r="D74" s="12" t="s">
        <v>152</v>
      </c>
      <c r="E74" s="12" t="s">
        <v>86</v>
      </c>
      <c r="F74" s="22">
        <v>43150</v>
      </c>
      <c r="G74" s="56">
        <v>0.24930555555555556</v>
      </c>
      <c r="H74" s="12" t="s">
        <v>47</v>
      </c>
      <c r="I74" s="12" t="s">
        <v>48</v>
      </c>
      <c r="J74" s="12" t="s">
        <v>49</v>
      </c>
      <c r="K74" s="12" t="s">
        <v>3365</v>
      </c>
      <c r="L74" s="12" t="s">
        <v>71</v>
      </c>
      <c r="M74" s="12" t="s">
        <v>3366</v>
      </c>
      <c r="N74" s="12" t="s">
        <v>265</v>
      </c>
      <c r="O74" s="12" t="s">
        <v>61</v>
      </c>
      <c r="P74" s="12" t="s">
        <v>254</v>
      </c>
      <c r="Q74" s="12" t="s">
        <v>265</v>
      </c>
      <c r="R74" s="12" t="s">
        <v>3367</v>
      </c>
      <c r="S74" s="12" t="s">
        <v>3368</v>
      </c>
      <c r="T74" s="12"/>
      <c r="U74" s="12" t="s">
        <v>53</v>
      </c>
      <c r="V74" s="12" t="s">
        <v>54</v>
      </c>
      <c r="W74" s="12"/>
      <c r="X74" s="12" t="s">
        <v>942</v>
      </c>
      <c r="Y74" s="12" t="s">
        <v>55</v>
      </c>
      <c r="Z74" s="51"/>
      <c r="AA74" s="12"/>
      <c r="AB74" s="12"/>
      <c r="AC74" s="12" t="s">
        <v>379</v>
      </c>
      <c r="AD74" s="12" t="s">
        <v>230</v>
      </c>
      <c r="AE74" s="12" t="s">
        <v>3369</v>
      </c>
      <c r="AF74" s="12" t="s">
        <v>3364</v>
      </c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3"/>
      <c r="AS74" s="14"/>
      <c r="AT74" s="15"/>
    </row>
    <row r="75" spans="1:46" x14ac:dyDescent="0.25">
      <c r="A75" s="11" t="s">
        <v>3461</v>
      </c>
      <c r="B75" s="12" t="s">
        <v>43</v>
      </c>
      <c r="C75" s="12" t="s">
        <v>78</v>
      </c>
      <c r="D75" s="12" t="s">
        <v>114</v>
      </c>
      <c r="E75" s="12" t="s">
        <v>81</v>
      </c>
      <c r="F75" s="22">
        <v>43150</v>
      </c>
      <c r="G75" s="56">
        <v>0.86458333333333337</v>
      </c>
      <c r="H75" s="12" t="s">
        <v>393</v>
      </c>
      <c r="I75" s="12" t="s">
        <v>48</v>
      </c>
      <c r="J75" s="12" t="s">
        <v>49</v>
      </c>
      <c r="K75" s="12" t="s">
        <v>1852</v>
      </c>
      <c r="L75" s="12" t="s">
        <v>71</v>
      </c>
      <c r="M75" s="12" t="s">
        <v>3111</v>
      </c>
      <c r="N75" s="12"/>
      <c r="O75" s="12" t="s">
        <v>52</v>
      </c>
      <c r="P75" s="12"/>
      <c r="Q75" s="12" t="s">
        <v>3112</v>
      </c>
      <c r="R75" s="12" t="s">
        <v>272</v>
      </c>
      <c r="S75" s="12" t="s">
        <v>3113</v>
      </c>
      <c r="T75" s="12"/>
      <c r="U75" s="12" t="s">
        <v>53</v>
      </c>
      <c r="V75" s="12" t="s">
        <v>54</v>
      </c>
      <c r="W75" s="12"/>
      <c r="X75" s="12" t="s">
        <v>942</v>
      </c>
      <c r="Y75" s="12" t="s">
        <v>55</v>
      </c>
      <c r="Z75" s="51"/>
      <c r="AA75" s="12"/>
      <c r="AB75" s="12"/>
      <c r="AC75" s="12"/>
      <c r="AD75" s="12" t="s">
        <v>155</v>
      </c>
      <c r="AE75" s="12"/>
      <c r="AF75" s="12"/>
      <c r="AG75" s="12"/>
      <c r="AH75" s="12"/>
      <c r="AI75" s="12"/>
      <c r="AJ75" s="12" t="s">
        <v>3114</v>
      </c>
      <c r="AK75" s="12" t="s">
        <v>983</v>
      </c>
      <c r="AL75" s="12" t="s">
        <v>3115</v>
      </c>
      <c r="AM75" s="12"/>
      <c r="AN75" s="12"/>
      <c r="AO75" s="12"/>
      <c r="AP75" s="12"/>
      <c r="AQ75" s="12"/>
      <c r="AR75" s="13"/>
      <c r="AS75" s="14">
        <f>я[[#This Row],[Дата создания]]+я[[#This Row],[Время создания]]</f>
        <v>43150.864583333336</v>
      </c>
      <c r="AT75" s="15" t="str">
        <f>IF(я[[#This Row],[Дата закрытия]]="","",я[[#This Row],[Дата закрытия]]-я[[#This Row],[Дата, время создания]])</f>
        <v/>
      </c>
    </row>
    <row r="76" spans="1:46" x14ac:dyDescent="0.25">
      <c r="A76" s="11" t="s">
        <v>3462</v>
      </c>
      <c r="B76" s="12" t="s">
        <v>43</v>
      </c>
      <c r="C76" s="12" t="s">
        <v>92</v>
      </c>
      <c r="D76" s="12" t="s">
        <v>665</v>
      </c>
      <c r="E76" s="12" t="s">
        <v>627</v>
      </c>
      <c r="F76" s="22">
        <v>43150</v>
      </c>
      <c r="G76" s="56">
        <v>0.84027777777777779</v>
      </c>
      <c r="H76" s="12" t="s">
        <v>47</v>
      </c>
      <c r="I76" s="12" t="s">
        <v>48</v>
      </c>
      <c r="J76" s="12" t="s">
        <v>49</v>
      </c>
      <c r="K76" s="12" t="s">
        <v>3121</v>
      </c>
      <c r="L76" s="12" t="s">
        <v>71</v>
      </c>
      <c r="M76" s="12" t="s">
        <v>3122</v>
      </c>
      <c r="N76" s="12" t="s">
        <v>2979</v>
      </c>
      <c r="O76" s="12" t="s">
        <v>120</v>
      </c>
      <c r="P76" s="12" t="s">
        <v>127</v>
      </c>
      <c r="Q76" s="12" t="s">
        <v>3123</v>
      </c>
      <c r="R76" s="12" t="s">
        <v>3124</v>
      </c>
      <c r="S76" s="12" t="s">
        <v>3125</v>
      </c>
      <c r="T76" s="12" t="s">
        <v>3126</v>
      </c>
      <c r="U76" s="12" t="s">
        <v>53</v>
      </c>
      <c r="V76" s="12" t="s">
        <v>54</v>
      </c>
      <c r="W76" s="12"/>
      <c r="X76" s="12" t="s">
        <v>942</v>
      </c>
      <c r="Y76" s="12" t="s">
        <v>55</v>
      </c>
      <c r="Z76" s="51"/>
      <c r="AA76" s="12"/>
      <c r="AB76" s="12"/>
      <c r="AC76" s="12" t="s">
        <v>666</v>
      </c>
      <c r="AD76" s="12" t="s">
        <v>225</v>
      </c>
      <c r="AE76" s="12" t="s">
        <v>3127</v>
      </c>
      <c r="AF76" s="12" t="s">
        <v>3128</v>
      </c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3"/>
      <c r="AS76" s="14">
        <f>я[[#This Row],[Дата создания]]+я[[#This Row],[Время создания]]</f>
        <v>43150.840277777781</v>
      </c>
      <c r="AT76" s="15">
        <f>IF(я[[#This Row],[Дата закрытия]]="","",я[[#This Row],[Дата закрытия]]-я[[#This Row],[Дата, время создания]])</f>
        <v>3.0263888888875954</v>
      </c>
    </row>
    <row r="77" spans="1:46" x14ac:dyDescent="0.25">
      <c r="A77" s="11" t="s">
        <v>3463</v>
      </c>
      <c r="B77" s="12" t="s">
        <v>43</v>
      </c>
      <c r="C77" s="12" t="s">
        <v>44</v>
      </c>
      <c r="D77" s="12" t="s">
        <v>69</v>
      </c>
      <c r="E77" s="12" t="s">
        <v>46</v>
      </c>
      <c r="F77" s="22">
        <v>43150</v>
      </c>
      <c r="G77" s="56">
        <v>0.85069444444444453</v>
      </c>
      <c r="H77" s="12" t="s">
        <v>47</v>
      </c>
      <c r="I77" s="12" t="s">
        <v>48</v>
      </c>
      <c r="J77" s="12" t="s">
        <v>49</v>
      </c>
      <c r="K77" s="12" t="s">
        <v>3116</v>
      </c>
      <c r="L77" s="12" t="s">
        <v>50</v>
      </c>
      <c r="M77" s="12" t="s">
        <v>3117</v>
      </c>
      <c r="N77" s="12" t="s">
        <v>172</v>
      </c>
      <c r="O77" s="12" t="s">
        <v>52</v>
      </c>
      <c r="P77" s="12" t="s">
        <v>73</v>
      </c>
      <c r="Q77" s="12" t="s">
        <v>172</v>
      </c>
      <c r="R77" s="12" t="s">
        <v>247</v>
      </c>
      <c r="S77" s="12" t="s">
        <v>3118</v>
      </c>
      <c r="T77" s="12"/>
      <c r="U77" s="12" t="s">
        <v>53</v>
      </c>
      <c r="V77" s="12" t="s">
        <v>54</v>
      </c>
      <c r="W77" s="12"/>
      <c r="X77" s="12" t="s">
        <v>942</v>
      </c>
      <c r="Y77" s="12" t="s">
        <v>55</v>
      </c>
      <c r="Z77" s="51"/>
      <c r="AA77" s="12"/>
      <c r="AB77" s="12"/>
      <c r="AC77" s="12" t="s">
        <v>299</v>
      </c>
      <c r="AD77" s="12" t="s">
        <v>163</v>
      </c>
      <c r="AE77" s="12" t="s">
        <v>3119</v>
      </c>
      <c r="AF77" s="12" t="s">
        <v>3120</v>
      </c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3"/>
      <c r="AS77" s="14">
        <f>я[[#This Row],[Дата создания]]+я[[#This Row],[Время создания]]</f>
        <v>43150.850694444445</v>
      </c>
      <c r="AT77" s="15">
        <f>IF(я[[#This Row],[Дата закрытия]]="","",я[[#This Row],[Дата закрытия]]-я[[#This Row],[Дата, время создания]])</f>
        <v>0.74236111110803904</v>
      </c>
    </row>
    <row r="78" spans="1:46" x14ac:dyDescent="0.25">
      <c r="A78" s="11" t="s">
        <v>3464</v>
      </c>
      <c r="B78" s="12" t="s">
        <v>43</v>
      </c>
      <c r="C78" s="12" t="s">
        <v>44</v>
      </c>
      <c r="D78" s="12" t="s">
        <v>273</v>
      </c>
      <c r="E78" s="12" t="s">
        <v>46</v>
      </c>
      <c r="F78" s="22">
        <v>43150</v>
      </c>
      <c r="G78" s="56">
        <v>0.82013888888888886</v>
      </c>
      <c r="H78" s="12" t="s">
        <v>47</v>
      </c>
      <c r="I78" s="12" t="s">
        <v>48</v>
      </c>
      <c r="J78" s="12" t="s">
        <v>49</v>
      </c>
      <c r="K78" s="12" t="s">
        <v>136</v>
      </c>
      <c r="L78" s="12" t="s">
        <v>71</v>
      </c>
      <c r="M78" s="12" t="s">
        <v>3129</v>
      </c>
      <c r="N78" s="12" t="s">
        <v>304</v>
      </c>
      <c r="O78" s="12" t="s">
        <v>52</v>
      </c>
      <c r="P78" s="12" t="s">
        <v>83</v>
      </c>
      <c r="Q78" s="12" t="s">
        <v>304</v>
      </c>
      <c r="R78" s="12" t="s">
        <v>145</v>
      </c>
      <c r="S78" s="12" t="s">
        <v>3130</v>
      </c>
      <c r="T78" s="12"/>
      <c r="U78" s="12" t="s">
        <v>53</v>
      </c>
      <c r="V78" s="12" t="s">
        <v>54</v>
      </c>
      <c r="W78" s="12"/>
      <c r="X78" s="12" t="s">
        <v>3131</v>
      </c>
      <c r="Y78" s="12" t="s">
        <v>55</v>
      </c>
      <c r="Z78" s="51"/>
      <c r="AA78" s="12"/>
      <c r="AB78" s="12"/>
      <c r="AC78" s="12" t="s">
        <v>275</v>
      </c>
      <c r="AD78" s="12" t="s">
        <v>140</v>
      </c>
      <c r="AE78" s="12" t="s">
        <v>3132</v>
      </c>
      <c r="AF78" s="12" t="s">
        <v>1049</v>
      </c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3"/>
      <c r="AS78" s="14">
        <f>я[[#This Row],[Дата создания]]+я[[#This Row],[Время создания]]</f>
        <v>43150.820138888892</v>
      </c>
      <c r="AT78" s="15">
        <f>IF(я[[#This Row],[Дата закрытия]]="","",я[[#This Row],[Дата закрытия]]-я[[#This Row],[Дата, время создания]])</f>
        <v>0.81180555555329192</v>
      </c>
    </row>
    <row r="79" spans="1:46" x14ac:dyDescent="0.25">
      <c r="A79" s="11" t="s">
        <v>3465</v>
      </c>
      <c r="B79" s="12" t="s">
        <v>43</v>
      </c>
      <c r="C79" s="12" t="s">
        <v>84</v>
      </c>
      <c r="D79" s="12" t="s">
        <v>131</v>
      </c>
      <c r="E79" s="12" t="s">
        <v>610</v>
      </c>
      <c r="F79" s="22">
        <v>43150</v>
      </c>
      <c r="G79" s="56">
        <v>0.8041666666666667</v>
      </c>
      <c r="H79" s="12" t="s">
        <v>47</v>
      </c>
      <c r="I79" s="12" t="s">
        <v>48</v>
      </c>
      <c r="J79" s="12" t="s">
        <v>49</v>
      </c>
      <c r="K79" s="12" t="s">
        <v>3138</v>
      </c>
      <c r="L79" s="12" t="s">
        <v>71</v>
      </c>
      <c r="M79" s="12" t="s">
        <v>3139</v>
      </c>
      <c r="N79" s="12" t="s">
        <v>455</v>
      </c>
      <c r="O79" s="12" t="s">
        <v>89</v>
      </c>
      <c r="P79" s="12" t="s">
        <v>100</v>
      </c>
      <c r="Q79" s="12" t="s">
        <v>455</v>
      </c>
      <c r="R79" s="12" t="s">
        <v>1084</v>
      </c>
      <c r="S79" s="12" t="s">
        <v>3140</v>
      </c>
      <c r="T79" s="12"/>
      <c r="U79" s="12" t="s">
        <v>53</v>
      </c>
      <c r="V79" s="12" t="s">
        <v>54</v>
      </c>
      <c r="W79" s="12"/>
      <c r="X79" s="12" t="s">
        <v>942</v>
      </c>
      <c r="Y79" s="12" t="s">
        <v>55</v>
      </c>
      <c r="Z79" s="51"/>
      <c r="AA79" s="12"/>
      <c r="AB79" s="12"/>
      <c r="AC79" s="12" t="s">
        <v>611</v>
      </c>
      <c r="AD79" s="12" t="s">
        <v>91</v>
      </c>
      <c r="AE79" s="12" t="s">
        <v>2504</v>
      </c>
      <c r="AF79" s="12" t="s">
        <v>3141</v>
      </c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3"/>
      <c r="AS79" s="14">
        <f>я[[#This Row],[Дата создания]]+я[[#This Row],[Время создания]]</f>
        <v>43150.804166666669</v>
      </c>
      <c r="AT79" s="15">
        <f>IF(я[[#This Row],[Дата закрытия]]="","",я[[#This Row],[Дата закрытия]]-я[[#This Row],[Дата, время создания]])</f>
        <v>1.9631944444408873</v>
      </c>
    </row>
    <row r="80" spans="1:46" x14ac:dyDescent="0.25">
      <c r="A80" s="11" t="s">
        <v>3466</v>
      </c>
      <c r="B80" s="12" t="s">
        <v>43</v>
      </c>
      <c r="C80" s="12" t="s">
        <v>97</v>
      </c>
      <c r="D80" s="12" t="s">
        <v>119</v>
      </c>
      <c r="E80" s="12" t="s">
        <v>99</v>
      </c>
      <c r="F80" s="22">
        <v>43150</v>
      </c>
      <c r="G80" s="56">
        <v>0.80625000000000002</v>
      </c>
      <c r="H80" s="12" t="s">
        <v>47</v>
      </c>
      <c r="I80" s="12" t="s">
        <v>48</v>
      </c>
      <c r="J80" s="12" t="s">
        <v>49</v>
      </c>
      <c r="K80" s="12"/>
      <c r="L80" s="12" t="s">
        <v>50</v>
      </c>
      <c r="M80" s="12" t="s">
        <v>3133</v>
      </c>
      <c r="N80" s="12" t="s">
        <v>802</v>
      </c>
      <c r="O80" s="12" t="s">
        <v>52</v>
      </c>
      <c r="P80" s="12" t="s">
        <v>100</v>
      </c>
      <c r="Q80" s="12" t="s">
        <v>802</v>
      </c>
      <c r="R80" s="12"/>
      <c r="S80" s="12" t="s">
        <v>3134</v>
      </c>
      <c r="T80" s="12"/>
      <c r="U80" s="12" t="s">
        <v>53</v>
      </c>
      <c r="V80" s="12" t="s">
        <v>54</v>
      </c>
      <c r="W80" s="12"/>
      <c r="X80" s="12" t="s">
        <v>942</v>
      </c>
      <c r="Y80" s="12" t="s">
        <v>55</v>
      </c>
      <c r="Z80" s="51"/>
      <c r="AA80" s="12"/>
      <c r="AB80" s="12"/>
      <c r="AC80" s="12" t="s">
        <v>3135</v>
      </c>
      <c r="AD80" s="12" t="s">
        <v>121</v>
      </c>
      <c r="AE80" s="12" t="s">
        <v>3136</v>
      </c>
      <c r="AF80" s="12" t="s">
        <v>3137</v>
      </c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3"/>
      <c r="AS80" s="14">
        <f>я[[#This Row],[Дата создания]]+я[[#This Row],[Время создания]]</f>
        <v>43150.806250000001</v>
      </c>
      <c r="AT80" s="15">
        <f>IF(я[[#This Row],[Дата закрытия]]="","",я[[#This Row],[Дата закрытия]]-я[[#This Row],[Дата, время создания]])</f>
        <v>0.66458333333139308</v>
      </c>
    </row>
    <row r="81" spans="1:46" x14ac:dyDescent="0.25">
      <c r="A81" s="11" t="s">
        <v>3467</v>
      </c>
      <c r="B81" s="12" t="s">
        <v>43</v>
      </c>
      <c r="C81" s="12" t="s">
        <v>183</v>
      </c>
      <c r="D81" s="12" t="s">
        <v>45</v>
      </c>
      <c r="E81" s="12" t="s">
        <v>184</v>
      </c>
      <c r="F81" s="22">
        <v>43150</v>
      </c>
      <c r="G81" s="56">
        <v>0.74722222222222223</v>
      </c>
      <c r="H81" s="12" t="s">
        <v>393</v>
      </c>
      <c r="I81" s="12" t="s">
        <v>48</v>
      </c>
      <c r="J81" s="12" t="s">
        <v>49</v>
      </c>
      <c r="K81" s="12" t="s">
        <v>3149</v>
      </c>
      <c r="L81" s="12" t="s">
        <v>50</v>
      </c>
      <c r="M81" s="12" t="s">
        <v>703</v>
      </c>
      <c r="N81" s="12" t="s">
        <v>128</v>
      </c>
      <c r="O81" s="12" t="s">
        <v>83</v>
      </c>
      <c r="P81" s="12" t="s">
        <v>73</v>
      </c>
      <c r="Q81" s="12" t="s">
        <v>128</v>
      </c>
      <c r="R81" s="12" t="s">
        <v>272</v>
      </c>
      <c r="S81" s="12" t="s">
        <v>3150</v>
      </c>
      <c r="T81" s="12"/>
      <c r="U81" s="12" t="s">
        <v>53</v>
      </c>
      <c r="V81" s="12" t="s">
        <v>54</v>
      </c>
      <c r="W81" s="12"/>
      <c r="X81" s="12" t="s">
        <v>942</v>
      </c>
      <c r="Y81" s="12" t="s">
        <v>55</v>
      </c>
      <c r="Z81" s="51"/>
      <c r="AA81" s="12"/>
      <c r="AB81" s="12"/>
      <c r="AC81" s="12" t="s">
        <v>423</v>
      </c>
      <c r="AD81" s="12" t="s">
        <v>292</v>
      </c>
      <c r="AE81" s="12"/>
      <c r="AF81" s="12"/>
      <c r="AG81" s="12"/>
      <c r="AH81" s="12"/>
      <c r="AI81" s="12"/>
      <c r="AJ81" s="12" t="s">
        <v>3151</v>
      </c>
      <c r="AK81" s="12" t="s">
        <v>987</v>
      </c>
      <c r="AL81" s="12" t="s">
        <v>1063</v>
      </c>
      <c r="AM81" s="12"/>
      <c r="AN81" s="12"/>
      <c r="AO81" s="12"/>
      <c r="AP81" s="12"/>
      <c r="AQ81" s="12"/>
      <c r="AR81" s="13"/>
      <c r="AS81" s="14">
        <f>я[[#This Row],[Дата создания]]+я[[#This Row],[Время создания]]</f>
        <v>43150.74722222222</v>
      </c>
      <c r="AT81" s="15" t="str">
        <f>IF(я[[#This Row],[Дата закрытия]]="","",я[[#This Row],[Дата закрытия]]-я[[#This Row],[Дата, время создания]])</f>
        <v/>
      </c>
    </row>
    <row r="82" spans="1:46" x14ac:dyDescent="0.25">
      <c r="A82" s="11" t="s">
        <v>3468</v>
      </c>
      <c r="B82" s="12" t="s">
        <v>43</v>
      </c>
      <c r="C82" s="12" t="s">
        <v>210</v>
      </c>
      <c r="D82" s="12" t="s">
        <v>114</v>
      </c>
      <c r="E82" s="12" t="s">
        <v>211</v>
      </c>
      <c r="F82" s="22">
        <v>43150</v>
      </c>
      <c r="G82" s="56">
        <v>0.74652777777777779</v>
      </c>
      <c r="H82" s="12" t="s">
        <v>47</v>
      </c>
      <c r="I82" s="12" t="s">
        <v>48</v>
      </c>
      <c r="J82" s="12" t="s">
        <v>49</v>
      </c>
      <c r="K82" s="12" t="s">
        <v>3152</v>
      </c>
      <c r="L82" s="12" t="s">
        <v>71</v>
      </c>
      <c r="M82" s="12" t="s">
        <v>3153</v>
      </c>
      <c r="N82" s="12" t="s">
        <v>242</v>
      </c>
      <c r="O82" s="12" t="s">
        <v>61</v>
      </c>
      <c r="P82" s="12" t="s">
        <v>89</v>
      </c>
      <c r="Q82" s="12" t="s">
        <v>74</v>
      </c>
      <c r="R82" s="12" t="s">
        <v>1983</v>
      </c>
      <c r="S82" s="12" t="s">
        <v>3154</v>
      </c>
      <c r="T82" s="12"/>
      <c r="U82" s="12" t="s">
        <v>53</v>
      </c>
      <c r="V82" s="12" t="s">
        <v>54</v>
      </c>
      <c r="W82" s="12"/>
      <c r="X82" s="12" t="s">
        <v>942</v>
      </c>
      <c r="Y82" s="12" t="s">
        <v>55</v>
      </c>
      <c r="Z82" s="51"/>
      <c r="AA82" s="12"/>
      <c r="AB82" s="12"/>
      <c r="AC82" s="12" t="s">
        <v>411</v>
      </c>
      <c r="AD82" s="12" t="s">
        <v>267</v>
      </c>
      <c r="AE82" s="12" t="s">
        <v>3155</v>
      </c>
      <c r="AF82" s="12" t="s">
        <v>3156</v>
      </c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3"/>
      <c r="AS82" s="14">
        <f>я[[#This Row],[Дата создания]]+я[[#This Row],[Время создания]]</f>
        <v>43150.746527777781</v>
      </c>
      <c r="AT82" s="15">
        <f>IF(я[[#This Row],[Дата закрытия]]="","",я[[#This Row],[Дата закрытия]]-я[[#This Row],[Дата, время создания]])</f>
        <v>0.37361111110658385</v>
      </c>
    </row>
    <row r="83" spans="1:46" x14ac:dyDescent="0.25">
      <c r="A83" s="11" t="s">
        <v>3469</v>
      </c>
      <c r="B83" s="12" t="s">
        <v>43</v>
      </c>
      <c r="C83" s="12" t="s">
        <v>57</v>
      </c>
      <c r="D83" s="12" t="s">
        <v>45</v>
      </c>
      <c r="E83" s="12" t="s">
        <v>59</v>
      </c>
      <c r="F83" s="22">
        <v>43150</v>
      </c>
      <c r="G83" s="56">
        <v>0.74236111111111114</v>
      </c>
      <c r="H83" s="12" t="s">
        <v>47</v>
      </c>
      <c r="I83" s="12" t="s">
        <v>87</v>
      </c>
      <c r="J83" s="12" t="s">
        <v>49</v>
      </c>
      <c r="K83" s="12" t="s">
        <v>3157</v>
      </c>
      <c r="L83" s="12" t="s">
        <v>397</v>
      </c>
      <c r="M83" s="12" t="s">
        <v>3158</v>
      </c>
      <c r="N83" s="12"/>
      <c r="O83" s="12"/>
      <c r="P83" s="12"/>
      <c r="Q83" s="12"/>
      <c r="R83" s="12" t="s">
        <v>355</v>
      </c>
      <c r="S83" s="12" t="s">
        <v>3159</v>
      </c>
      <c r="T83" s="12"/>
      <c r="U83" s="12" t="s">
        <v>53</v>
      </c>
      <c r="V83" s="12" t="s">
        <v>54</v>
      </c>
      <c r="W83" s="12"/>
      <c r="X83" s="12" t="s">
        <v>942</v>
      </c>
      <c r="Y83" s="12" t="s">
        <v>55</v>
      </c>
      <c r="Z83" s="51"/>
      <c r="AA83" s="12"/>
      <c r="AB83" s="12"/>
      <c r="AC83" s="12" t="s">
        <v>922</v>
      </c>
      <c r="AD83" s="12" t="s">
        <v>241</v>
      </c>
      <c r="AE83" s="12" t="s">
        <v>3160</v>
      </c>
      <c r="AF83" s="12" t="s">
        <v>3161</v>
      </c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3"/>
      <c r="AS83" s="14">
        <f>я[[#This Row],[Дата создания]]+я[[#This Row],[Время создания]]</f>
        <v>43150.742361111108</v>
      </c>
      <c r="AT83" s="15">
        <f>IF(я[[#This Row],[Дата закрытия]]="","",я[[#This Row],[Дата закрытия]]-я[[#This Row],[Дата, время создания]])</f>
        <v>0.98819444444961846</v>
      </c>
    </row>
    <row r="84" spans="1:46" x14ac:dyDescent="0.25">
      <c r="A84" s="11" t="s">
        <v>3470</v>
      </c>
      <c r="B84" s="12" t="s">
        <v>43</v>
      </c>
      <c r="C84" s="12" t="s">
        <v>210</v>
      </c>
      <c r="D84" s="12" t="s">
        <v>152</v>
      </c>
      <c r="E84" s="12" t="s">
        <v>211</v>
      </c>
      <c r="F84" s="22">
        <v>43150</v>
      </c>
      <c r="G84" s="56">
        <v>0.73749999999999993</v>
      </c>
      <c r="H84" s="12" t="s">
        <v>47</v>
      </c>
      <c r="I84" s="12" t="s">
        <v>48</v>
      </c>
      <c r="J84" s="12" t="s">
        <v>49</v>
      </c>
      <c r="K84" s="12"/>
      <c r="L84" s="12" t="s">
        <v>402</v>
      </c>
      <c r="M84" s="12" t="s">
        <v>3162</v>
      </c>
      <c r="N84" s="12" t="s">
        <v>83</v>
      </c>
      <c r="O84" s="12" t="s">
        <v>61</v>
      </c>
      <c r="P84" s="12" t="s">
        <v>73</v>
      </c>
      <c r="Q84" s="12" t="s">
        <v>74</v>
      </c>
      <c r="R84" s="12" t="s">
        <v>270</v>
      </c>
      <c r="S84" s="12" t="s">
        <v>3163</v>
      </c>
      <c r="T84" s="12"/>
      <c r="U84" s="12" t="s">
        <v>53</v>
      </c>
      <c r="V84" s="12" t="s">
        <v>54</v>
      </c>
      <c r="W84" s="12"/>
      <c r="X84" s="12" t="s">
        <v>3164</v>
      </c>
      <c r="Y84" s="12" t="s">
        <v>55</v>
      </c>
      <c r="Z84" s="51"/>
      <c r="AA84" s="12"/>
      <c r="AB84" s="12"/>
      <c r="AC84" s="12" t="s">
        <v>494</v>
      </c>
      <c r="AD84" s="12" t="s">
        <v>267</v>
      </c>
      <c r="AE84" s="12" t="s">
        <v>3165</v>
      </c>
      <c r="AF84" s="12" t="s">
        <v>3166</v>
      </c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3"/>
      <c r="AS84" s="14">
        <f>я[[#This Row],[Дата создания]]+я[[#This Row],[Время создания]]</f>
        <v>43150.737500000003</v>
      </c>
      <c r="AT84" s="15">
        <f>IF(я[[#This Row],[Дата закрытия]]="","",я[[#This Row],[Дата закрытия]]-я[[#This Row],[Дата, время создания]])</f>
        <v>1.0131944444437977</v>
      </c>
    </row>
    <row r="85" spans="1:46" x14ac:dyDescent="0.25">
      <c r="A85" s="11" t="s">
        <v>3471</v>
      </c>
      <c r="B85" s="12" t="s">
        <v>43</v>
      </c>
      <c r="C85" s="12" t="s">
        <v>97</v>
      </c>
      <c r="D85" s="12" t="s">
        <v>165</v>
      </c>
      <c r="E85" s="12" t="s">
        <v>99</v>
      </c>
      <c r="F85" s="22">
        <v>43150</v>
      </c>
      <c r="G85" s="56">
        <v>0.7104166666666667</v>
      </c>
      <c r="H85" s="12" t="s">
        <v>47</v>
      </c>
      <c r="I85" s="12" t="s">
        <v>48</v>
      </c>
      <c r="J85" s="12" t="s">
        <v>49</v>
      </c>
      <c r="K85" s="12" t="s">
        <v>3167</v>
      </c>
      <c r="L85" s="12" t="s">
        <v>50</v>
      </c>
      <c r="M85" s="12" t="s">
        <v>535</v>
      </c>
      <c r="N85" s="12" t="s">
        <v>3168</v>
      </c>
      <c r="O85" s="12" t="s">
        <v>148</v>
      </c>
      <c r="P85" s="12" t="s">
        <v>52</v>
      </c>
      <c r="Q85" s="12" t="s">
        <v>3169</v>
      </c>
      <c r="R85" s="12" t="s">
        <v>2876</v>
      </c>
      <c r="S85" s="12" t="s">
        <v>3170</v>
      </c>
      <c r="T85" s="12"/>
      <c r="U85" s="12" t="s">
        <v>53</v>
      </c>
      <c r="V85" s="12" t="s">
        <v>54</v>
      </c>
      <c r="W85" s="12"/>
      <c r="X85" s="12" t="s">
        <v>942</v>
      </c>
      <c r="Y85" s="12" t="s">
        <v>55</v>
      </c>
      <c r="Z85" s="51"/>
      <c r="AA85" s="12"/>
      <c r="AB85" s="12"/>
      <c r="AC85" s="12" t="s">
        <v>839</v>
      </c>
      <c r="AD85" s="12" t="s">
        <v>168</v>
      </c>
      <c r="AE85" s="12" t="s">
        <v>3171</v>
      </c>
      <c r="AF85" s="12" t="s">
        <v>1053</v>
      </c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3"/>
      <c r="AS85" s="14">
        <f>я[[#This Row],[Дата создания]]+я[[#This Row],[Время создания]]</f>
        <v>43150.710416666669</v>
      </c>
      <c r="AT85" s="15">
        <f>IF(я[[#This Row],[Дата закрытия]]="","",я[[#This Row],[Дата закрытия]]-я[[#This Row],[Дата, время создания]])</f>
        <v>0.79305555555038154</v>
      </c>
    </row>
    <row r="86" spans="1:46" x14ac:dyDescent="0.25">
      <c r="A86" s="11" t="s">
        <v>3472</v>
      </c>
      <c r="B86" s="12" t="s">
        <v>43</v>
      </c>
      <c r="C86" s="12" t="s">
        <v>183</v>
      </c>
      <c r="D86" s="12" t="s">
        <v>45</v>
      </c>
      <c r="E86" s="12" t="s">
        <v>184</v>
      </c>
      <c r="F86" s="22">
        <v>43150</v>
      </c>
      <c r="G86" s="56">
        <v>0.69097222222222221</v>
      </c>
      <c r="H86" s="12" t="s">
        <v>47</v>
      </c>
      <c r="I86" s="12" t="s">
        <v>87</v>
      </c>
      <c r="J86" s="12" t="s">
        <v>49</v>
      </c>
      <c r="K86" s="12"/>
      <c r="L86" s="12" t="s">
        <v>397</v>
      </c>
      <c r="M86" s="12" t="s">
        <v>3172</v>
      </c>
      <c r="N86" s="12" t="s">
        <v>304</v>
      </c>
      <c r="O86" s="12" t="s">
        <v>73</v>
      </c>
      <c r="P86" s="12" t="s">
        <v>83</v>
      </c>
      <c r="Q86" s="12" t="s">
        <v>304</v>
      </c>
      <c r="R86" s="12" t="s">
        <v>75</v>
      </c>
      <c r="S86" s="12" t="s">
        <v>3173</v>
      </c>
      <c r="T86" s="12"/>
      <c r="U86" s="12" t="s">
        <v>53</v>
      </c>
      <c r="V86" s="12" t="s">
        <v>54</v>
      </c>
      <c r="W86" s="12" t="s">
        <v>3174</v>
      </c>
      <c r="X86" s="12" t="s">
        <v>942</v>
      </c>
      <c r="Y86" s="12" t="s">
        <v>55</v>
      </c>
      <c r="Z86" s="51"/>
      <c r="AA86" s="12"/>
      <c r="AB86" s="12"/>
      <c r="AC86" s="12" t="s">
        <v>423</v>
      </c>
      <c r="AD86" s="12" t="s">
        <v>292</v>
      </c>
      <c r="AE86" s="12" t="s">
        <v>3175</v>
      </c>
      <c r="AF86" s="12" t="s">
        <v>3176</v>
      </c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3"/>
      <c r="AS86" s="14">
        <f>я[[#This Row],[Дата создания]]+я[[#This Row],[Время создания]]</f>
        <v>43150.690972222219</v>
      </c>
      <c r="AT86" s="15">
        <f>IF(я[[#This Row],[Дата закрытия]]="","",я[[#This Row],[Дата закрытия]]-я[[#This Row],[Дата, время создания]])</f>
        <v>0.15069444444816327</v>
      </c>
    </row>
    <row r="87" spans="1:46" x14ac:dyDescent="0.25">
      <c r="A87" s="11" t="s">
        <v>3473</v>
      </c>
      <c r="B87" s="12" t="s">
        <v>43</v>
      </c>
      <c r="C87" s="12" t="s">
        <v>44</v>
      </c>
      <c r="D87" s="12" t="s">
        <v>324</v>
      </c>
      <c r="E87" s="12" t="s">
        <v>46</v>
      </c>
      <c r="F87" s="22">
        <v>43150</v>
      </c>
      <c r="G87" s="56">
        <v>0.68819444444444444</v>
      </c>
      <c r="H87" s="12" t="s">
        <v>47</v>
      </c>
      <c r="I87" s="12" t="s">
        <v>48</v>
      </c>
      <c r="J87" s="12" t="s">
        <v>49</v>
      </c>
      <c r="K87" s="12" t="s">
        <v>3177</v>
      </c>
      <c r="L87" s="12" t="s">
        <v>71</v>
      </c>
      <c r="M87" s="12" t="s">
        <v>978</v>
      </c>
      <c r="N87" s="12" t="s">
        <v>61</v>
      </c>
      <c r="O87" s="12" t="s">
        <v>61</v>
      </c>
      <c r="P87" s="12" t="s">
        <v>52</v>
      </c>
      <c r="Q87" s="12" t="s">
        <v>61</v>
      </c>
      <c r="R87" s="12" t="s">
        <v>3178</v>
      </c>
      <c r="S87" s="12" t="s">
        <v>3179</v>
      </c>
      <c r="T87" s="12"/>
      <c r="U87" s="12" t="s">
        <v>53</v>
      </c>
      <c r="V87" s="12" t="s">
        <v>54</v>
      </c>
      <c r="W87" s="12"/>
      <c r="X87" s="12" t="s">
        <v>942</v>
      </c>
      <c r="Y87" s="12" t="s">
        <v>55</v>
      </c>
      <c r="Z87" s="51"/>
      <c r="AA87" s="12"/>
      <c r="AB87" s="12"/>
      <c r="AC87" s="12" t="s">
        <v>460</v>
      </c>
      <c r="AD87" s="12" t="s">
        <v>68</v>
      </c>
      <c r="AE87" s="12" t="s">
        <v>3180</v>
      </c>
      <c r="AF87" s="12" t="s">
        <v>3181</v>
      </c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3"/>
      <c r="AS87" s="14">
        <f>я[[#This Row],[Дата создания]]+я[[#This Row],[Время создания]]</f>
        <v>43150.688194444447</v>
      </c>
      <c r="AT87" s="15">
        <f>IF(я[[#This Row],[Дата закрытия]]="","",я[[#This Row],[Дата закрытия]]-я[[#This Row],[Дата, время создания]])</f>
        <v>0.78125</v>
      </c>
    </row>
    <row r="88" spans="1:46" x14ac:dyDescent="0.25">
      <c r="A88" s="11" t="s">
        <v>3474</v>
      </c>
      <c r="B88" s="12" t="s">
        <v>43</v>
      </c>
      <c r="C88" s="12" t="s">
        <v>78</v>
      </c>
      <c r="D88" s="12" t="s">
        <v>214</v>
      </c>
      <c r="E88" s="12" t="s">
        <v>617</v>
      </c>
      <c r="F88" s="22">
        <v>43150</v>
      </c>
      <c r="G88" s="56">
        <v>0.67986111111111114</v>
      </c>
      <c r="H88" s="12" t="s">
        <v>400</v>
      </c>
      <c r="I88" s="12" t="s">
        <v>48</v>
      </c>
      <c r="J88" s="12" t="s">
        <v>49</v>
      </c>
      <c r="K88" s="12"/>
      <c r="L88" s="12" t="s">
        <v>402</v>
      </c>
      <c r="M88" s="12" t="s">
        <v>702</v>
      </c>
      <c r="N88" s="12" t="s">
        <v>331</v>
      </c>
      <c r="O88" s="12" t="s">
        <v>61</v>
      </c>
      <c r="P88" s="12" t="s">
        <v>89</v>
      </c>
      <c r="Q88" s="12" t="s">
        <v>3182</v>
      </c>
      <c r="R88" s="12" t="s">
        <v>435</v>
      </c>
      <c r="S88" s="12" t="s">
        <v>3183</v>
      </c>
      <c r="T88" s="12"/>
      <c r="U88" s="12" t="s">
        <v>53</v>
      </c>
      <c r="V88" s="12" t="s">
        <v>54</v>
      </c>
      <c r="W88" s="12"/>
      <c r="X88" s="12" t="s">
        <v>942</v>
      </c>
      <c r="Y88" s="12" t="s">
        <v>395</v>
      </c>
      <c r="Z88" s="51"/>
      <c r="AA88" s="12"/>
      <c r="AB88" s="12"/>
      <c r="AC88" s="12"/>
      <c r="AD88" s="12" t="s">
        <v>125</v>
      </c>
      <c r="AE88" s="12"/>
      <c r="AF88" s="12"/>
      <c r="AG88" s="12" t="s">
        <v>3184</v>
      </c>
      <c r="AH88" s="12" t="s">
        <v>406</v>
      </c>
      <c r="AI88" s="12" t="s">
        <v>401</v>
      </c>
      <c r="AJ88" s="12"/>
      <c r="AK88" s="12"/>
      <c r="AL88" s="12"/>
      <c r="AM88" s="12"/>
      <c r="AN88" s="12"/>
      <c r="AO88" s="12"/>
      <c r="AP88" s="12"/>
      <c r="AQ88" s="12"/>
      <c r="AR88" s="13"/>
      <c r="AS88" s="14">
        <f>я[[#This Row],[Дата создания]]+я[[#This Row],[Время создания]]</f>
        <v>43150.679861111108</v>
      </c>
      <c r="AT88" s="15" t="str">
        <f>IF(я[[#This Row],[Дата закрытия]]="","",я[[#This Row],[Дата закрытия]]-я[[#This Row],[Дата, время создания]])</f>
        <v/>
      </c>
    </row>
    <row r="89" spans="1:46" x14ac:dyDescent="0.25">
      <c r="A89" s="11" t="s">
        <v>3475</v>
      </c>
      <c r="B89" s="12" t="s">
        <v>43</v>
      </c>
      <c r="C89" s="12" t="s">
        <v>92</v>
      </c>
      <c r="D89" s="12" t="s">
        <v>665</v>
      </c>
      <c r="E89" s="12" t="s">
        <v>627</v>
      </c>
      <c r="F89" s="22">
        <v>43150</v>
      </c>
      <c r="G89" s="56">
        <v>0.6743055555555556</v>
      </c>
      <c r="H89" s="12" t="s">
        <v>47</v>
      </c>
      <c r="I89" s="12" t="s">
        <v>48</v>
      </c>
      <c r="J89" s="12" t="s">
        <v>49</v>
      </c>
      <c r="K89" s="12" t="s">
        <v>3185</v>
      </c>
      <c r="L89" s="12" t="s">
        <v>402</v>
      </c>
      <c r="M89" s="12" t="s">
        <v>3186</v>
      </c>
      <c r="N89" s="12" t="s">
        <v>1161</v>
      </c>
      <c r="O89" s="12" t="s">
        <v>83</v>
      </c>
      <c r="P89" s="12" t="s">
        <v>72</v>
      </c>
      <c r="Q89" s="12" t="s">
        <v>1161</v>
      </c>
      <c r="R89" s="12" t="s">
        <v>314</v>
      </c>
      <c r="S89" s="12" t="s">
        <v>3187</v>
      </c>
      <c r="T89" s="12"/>
      <c r="U89" s="12" t="s">
        <v>53</v>
      </c>
      <c r="V89" s="12" t="s">
        <v>54</v>
      </c>
      <c r="W89" s="12"/>
      <c r="X89" s="12" t="s">
        <v>3188</v>
      </c>
      <c r="Y89" s="12" t="s">
        <v>55</v>
      </c>
      <c r="Z89" s="51"/>
      <c r="AA89" s="12"/>
      <c r="AB89" s="12"/>
      <c r="AC89" s="12" t="s">
        <v>666</v>
      </c>
      <c r="AD89" s="12" t="s">
        <v>225</v>
      </c>
      <c r="AE89" s="12" t="s">
        <v>3189</v>
      </c>
      <c r="AF89" s="12" t="s">
        <v>3190</v>
      </c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3"/>
      <c r="AS89" s="14">
        <f>я[[#This Row],[Дата создания]]+я[[#This Row],[Время создания]]</f>
        <v>43150.674305555556</v>
      </c>
      <c r="AT89" s="15">
        <f>IF(я[[#This Row],[Дата закрытия]]="","",я[[#This Row],[Дата закрытия]]-я[[#This Row],[Дата, время создания]])</f>
        <v>0.17916666666860692</v>
      </c>
    </row>
    <row r="90" spans="1:46" x14ac:dyDescent="0.25">
      <c r="A90" s="11" t="s">
        <v>3476</v>
      </c>
      <c r="B90" s="12" t="s">
        <v>43</v>
      </c>
      <c r="C90" s="12" t="s">
        <v>92</v>
      </c>
      <c r="D90" s="12" t="s">
        <v>372</v>
      </c>
      <c r="E90" s="12" t="s">
        <v>627</v>
      </c>
      <c r="F90" s="22">
        <v>43150</v>
      </c>
      <c r="G90" s="56">
        <v>0.66527777777777775</v>
      </c>
      <c r="H90" s="12" t="s">
        <v>47</v>
      </c>
      <c r="I90" s="12" t="s">
        <v>48</v>
      </c>
      <c r="J90" s="12" t="s">
        <v>49</v>
      </c>
      <c r="K90" s="12" t="s">
        <v>3197</v>
      </c>
      <c r="L90" s="12" t="s">
        <v>50</v>
      </c>
      <c r="M90" s="12" t="s">
        <v>3198</v>
      </c>
      <c r="N90" s="12" t="s">
        <v>61</v>
      </c>
      <c r="O90" s="12" t="s">
        <v>61</v>
      </c>
      <c r="P90" s="12" t="s">
        <v>52</v>
      </c>
      <c r="Q90" s="12" t="s">
        <v>3199</v>
      </c>
      <c r="R90" s="12" t="s">
        <v>706</v>
      </c>
      <c r="S90" s="12" t="s">
        <v>3200</v>
      </c>
      <c r="T90" s="12"/>
      <c r="U90" s="12" t="s">
        <v>53</v>
      </c>
      <c r="V90" s="12" t="s">
        <v>54</v>
      </c>
      <c r="W90" s="12"/>
      <c r="X90" s="12" t="s">
        <v>942</v>
      </c>
      <c r="Y90" s="12" t="s">
        <v>55</v>
      </c>
      <c r="Z90" s="51"/>
      <c r="AA90" s="12"/>
      <c r="AB90" s="12"/>
      <c r="AC90" s="12" t="s">
        <v>666</v>
      </c>
      <c r="AD90" s="12" t="s">
        <v>225</v>
      </c>
      <c r="AE90" s="12" t="s">
        <v>3201</v>
      </c>
      <c r="AF90" s="12" t="s">
        <v>1032</v>
      </c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3"/>
      <c r="AS90" s="14">
        <f>я[[#This Row],[Дата создания]]+я[[#This Row],[Время создания]]</f>
        <v>43150.665277777778</v>
      </c>
      <c r="AT90" s="15">
        <f>IF(я[[#This Row],[Дата закрытия]]="","",я[[#This Row],[Дата закрытия]]-я[[#This Row],[Дата, время создания]])</f>
        <v>5.1611111111124046</v>
      </c>
    </row>
    <row r="91" spans="1:46" x14ac:dyDescent="0.25">
      <c r="A91" s="11" t="s">
        <v>3477</v>
      </c>
      <c r="B91" s="12" t="s">
        <v>43</v>
      </c>
      <c r="C91" s="12" t="s">
        <v>57</v>
      </c>
      <c r="D91" s="12" t="s">
        <v>236</v>
      </c>
      <c r="E91" s="12" t="s">
        <v>59</v>
      </c>
      <c r="F91" s="22">
        <v>43150</v>
      </c>
      <c r="G91" s="56">
        <v>0.67222222222222217</v>
      </c>
      <c r="H91" s="12" t="s">
        <v>47</v>
      </c>
      <c r="I91" s="12" t="s">
        <v>48</v>
      </c>
      <c r="J91" s="12" t="s">
        <v>49</v>
      </c>
      <c r="K91" s="12" t="s">
        <v>3191</v>
      </c>
      <c r="L91" s="12" t="s">
        <v>50</v>
      </c>
      <c r="M91" s="12" t="s">
        <v>3192</v>
      </c>
      <c r="N91" s="12" t="s">
        <v>172</v>
      </c>
      <c r="O91" s="12" t="s">
        <v>89</v>
      </c>
      <c r="P91" s="12" t="s">
        <v>72</v>
      </c>
      <c r="Q91" s="12" t="s">
        <v>172</v>
      </c>
      <c r="R91" s="12" t="s">
        <v>3193</v>
      </c>
      <c r="S91" s="12" t="s">
        <v>3194</v>
      </c>
      <c r="T91" s="12"/>
      <c r="U91" s="12" t="s">
        <v>53</v>
      </c>
      <c r="V91" s="12" t="s">
        <v>54</v>
      </c>
      <c r="W91" s="12"/>
      <c r="X91" s="12" t="s">
        <v>942</v>
      </c>
      <c r="Y91" s="12" t="s">
        <v>55</v>
      </c>
      <c r="Z91" s="51"/>
      <c r="AA91" s="12"/>
      <c r="AB91" s="12"/>
      <c r="AC91" s="12" t="s">
        <v>312</v>
      </c>
      <c r="AD91" s="12" t="s">
        <v>77</v>
      </c>
      <c r="AE91" s="12" t="s">
        <v>3195</v>
      </c>
      <c r="AF91" s="12" t="s">
        <v>3196</v>
      </c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3"/>
      <c r="AS91" s="14">
        <f>я[[#This Row],[Дата создания]]+я[[#This Row],[Время создания]]</f>
        <v>43150.672222222223</v>
      </c>
      <c r="AT91" s="15">
        <f>IF(я[[#This Row],[Дата закрытия]]="","",я[[#This Row],[Дата закрытия]]-я[[#This Row],[Дата, время создания]])</f>
        <v>0.79791666666278616</v>
      </c>
    </row>
    <row r="92" spans="1:46" x14ac:dyDescent="0.25">
      <c r="A92" s="11" t="s">
        <v>3478</v>
      </c>
      <c r="B92" s="12" t="s">
        <v>43</v>
      </c>
      <c r="C92" s="12" t="s">
        <v>97</v>
      </c>
      <c r="D92" s="12" t="s">
        <v>119</v>
      </c>
      <c r="E92" s="12" t="s">
        <v>99</v>
      </c>
      <c r="F92" s="22">
        <v>43150</v>
      </c>
      <c r="G92" s="56">
        <v>0.65486111111111112</v>
      </c>
      <c r="H92" s="12" t="s">
        <v>393</v>
      </c>
      <c r="I92" s="12" t="s">
        <v>48</v>
      </c>
      <c r="J92" s="12" t="s">
        <v>49</v>
      </c>
      <c r="K92" s="12"/>
      <c r="L92" s="12" t="s">
        <v>71</v>
      </c>
      <c r="M92" s="12" t="s">
        <v>1121</v>
      </c>
      <c r="N92" s="12" t="s">
        <v>182</v>
      </c>
      <c r="O92" s="12" t="s">
        <v>61</v>
      </c>
      <c r="P92" s="12" t="s">
        <v>89</v>
      </c>
      <c r="Q92" s="12" t="s">
        <v>182</v>
      </c>
      <c r="R92" s="12" t="s">
        <v>438</v>
      </c>
      <c r="S92" s="12" t="s">
        <v>3204</v>
      </c>
      <c r="T92" s="12"/>
      <c r="U92" s="12" t="s">
        <v>53</v>
      </c>
      <c r="V92" s="12" t="s">
        <v>54</v>
      </c>
      <c r="W92" s="12"/>
      <c r="X92" s="12" t="s">
        <v>942</v>
      </c>
      <c r="Y92" s="12" t="s">
        <v>55</v>
      </c>
      <c r="Z92" s="51"/>
      <c r="AA92" s="12"/>
      <c r="AB92" s="12"/>
      <c r="AC92" s="12" t="s">
        <v>110</v>
      </c>
      <c r="AD92" s="12" t="s">
        <v>121</v>
      </c>
      <c r="AE92" s="12"/>
      <c r="AF92" s="12"/>
      <c r="AG92" s="12"/>
      <c r="AH92" s="12"/>
      <c r="AI92" s="12"/>
      <c r="AJ92" s="12" t="s">
        <v>3205</v>
      </c>
      <c r="AK92" s="12" t="s">
        <v>987</v>
      </c>
      <c r="AL92" s="12" t="s">
        <v>3206</v>
      </c>
      <c r="AM92" s="12"/>
      <c r="AN92" s="12"/>
      <c r="AO92" s="12"/>
      <c r="AP92" s="12"/>
      <c r="AQ92" s="12"/>
      <c r="AR92" s="13"/>
      <c r="AS92" s="14">
        <f>я[[#This Row],[Дата создания]]+я[[#This Row],[Время создания]]</f>
        <v>43150.654861111114</v>
      </c>
      <c r="AT92" s="15" t="str">
        <f>IF(я[[#This Row],[Дата закрытия]]="","",я[[#This Row],[Дата закрытия]]-я[[#This Row],[Дата, время создания]])</f>
        <v/>
      </c>
    </row>
    <row r="93" spans="1:46" x14ac:dyDescent="0.25">
      <c r="A93" s="11" t="s">
        <v>3479</v>
      </c>
      <c r="B93" s="12" t="s">
        <v>43</v>
      </c>
      <c r="C93" s="12" t="s">
        <v>78</v>
      </c>
      <c r="D93" s="12" t="s">
        <v>131</v>
      </c>
      <c r="E93" s="12" t="s">
        <v>617</v>
      </c>
      <c r="F93" s="22">
        <v>43150</v>
      </c>
      <c r="G93" s="56">
        <v>0.64027777777777783</v>
      </c>
      <c r="H93" s="12" t="s">
        <v>47</v>
      </c>
      <c r="I93" s="12" t="s">
        <v>48</v>
      </c>
      <c r="J93" s="12" t="s">
        <v>49</v>
      </c>
      <c r="K93" s="12" t="s">
        <v>3207</v>
      </c>
      <c r="L93" s="12" t="s">
        <v>71</v>
      </c>
      <c r="M93" s="12" t="s">
        <v>3208</v>
      </c>
      <c r="N93" s="12"/>
      <c r="O93" s="12"/>
      <c r="P93" s="12"/>
      <c r="Q93" s="12"/>
      <c r="R93" s="12" t="s">
        <v>3209</v>
      </c>
      <c r="S93" s="12" t="s">
        <v>3210</v>
      </c>
      <c r="T93" s="12"/>
      <c r="U93" s="12" t="s">
        <v>53</v>
      </c>
      <c r="V93" s="12" t="s">
        <v>54</v>
      </c>
      <c r="W93" s="12"/>
      <c r="X93" s="12" t="s">
        <v>942</v>
      </c>
      <c r="Y93" s="12" t="s">
        <v>55</v>
      </c>
      <c r="Z93" s="51"/>
      <c r="AA93" s="12"/>
      <c r="AB93" s="12"/>
      <c r="AC93" s="12" t="s">
        <v>619</v>
      </c>
      <c r="AD93" s="12" t="s">
        <v>125</v>
      </c>
      <c r="AE93" s="12" t="s">
        <v>3211</v>
      </c>
      <c r="AF93" s="12" t="s">
        <v>3212</v>
      </c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3"/>
      <c r="AS93" s="14">
        <f>я[[#This Row],[Дата создания]]+я[[#This Row],[Время создания]]</f>
        <v>43150.640277777777</v>
      </c>
      <c r="AT93" s="15">
        <f>IF(я[[#This Row],[Дата закрытия]]="","",я[[#This Row],[Дата закрытия]]-я[[#This Row],[Дата, время создания]])</f>
        <v>0.80208333333575865</v>
      </c>
    </row>
    <row r="94" spans="1:46" x14ac:dyDescent="0.25">
      <c r="A94" s="11" t="s">
        <v>3480</v>
      </c>
      <c r="B94" s="12" t="s">
        <v>43</v>
      </c>
      <c r="C94" s="12" t="s">
        <v>78</v>
      </c>
      <c r="D94" s="12" t="s">
        <v>122</v>
      </c>
      <c r="E94" s="12" t="s">
        <v>681</v>
      </c>
      <c r="F94" s="22">
        <v>43150</v>
      </c>
      <c r="G94" s="56">
        <v>0.62638888888888888</v>
      </c>
      <c r="H94" s="12" t="s">
        <v>47</v>
      </c>
      <c r="I94" s="12" t="s">
        <v>87</v>
      </c>
      <c r="J94" s="12" t="s">
        <v>49</v>
      </c>
      <c r="K94" s="12" t="s">
        <v>3213</v>
      </c>
      <c r="L94" s="12" t="s">
        <v>397</v>
      </c>
      <c r="M94" s="12" t="s">
        <v>3214</v>
      </c>
      <c r="N94" s="12" t="s">
        <v>127</v>
      </c>
      <c r="O94" s="12" t="s">
        <v>61</v>
      </c>
      <c r="P94" s="12" t="s">
        <v>83</v>
      </c>
      <c r="Q94" s="12" t="s">
        <v>3215</v>
      </c>
      <c r="R94" s="12" t="s">
        <v>270</v>
      </c>
      <c r="S94" s="12" t="s">
        <v>3216</v>
      </c>
      <c r="T94" s="12"/>
      <c r="U94" s="12" t="s">
        <v>53</v>
      </c>
      <c r="V94" s="12" t="s">
        <v>54</v>
      </c>
      <c r="W94" s="12"/>
      <c r="X94" s="12" t="s">
        <v>942</v>
      </c>
      <c r="Y94" s="12" t="s">
        <v>55</v>
      </c>
      <c r="Z94" s="51"/>
      <c r="AA94" s="12"/>
      <c r="AB94" s="12"/>
      <c r="AC94" s="12" t="s">
        <v>683</v>
      </c>
      <c r="AD94" s="12" t="s">
        <v>155</v>
      </c>
      <c r="AE94" s="12" t="s">
        <v>3217</v>
      </c>
      <c r="AF94" s="12" t="s">
        <v>3218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3"/>
      <c r="AS94" s="14">
        <f>я[[#This Row],[Дата создания]]+я[[#This Row],[Время создания]]</f>
        <v>43150.626388888886</v>
      </c>
      <c r="AT94" s="15">
        <f>IF(я[[#This Row],[Дата закрытия]]="","",я[[#This Row],[Дата закрытия]]-я[[#This Row],[Дата, время создания]])</f>
        <v>0.88611111111094942</v>
      </c>
    </row>
    <row r="95" spans="1:46" x14ac:dyDescent="0.25">
      <c r="A95" s="11" t="s">
        <v>3481</v>
      </c>
      <c r="B95" s="12" t="s">
        <v>43</v>
      </c>
      <c r="C95" s="12" t="s">
        <v>78</v>
      </c>
      <c r="D95" s="12" t="s">
        <v>122</v>
      </c>
      <c r="E95" s="12" t="s">
        <v>81</v>
      </c>
      <c r="F95" s="22">
        <v>43150</v>
      </c>
      <c r="G95" s="56">
        <v>0.62569444444444444</v>
      </c>
      <c r="H95" s="12" t="s">
        <v>47</v>
      </c>
      <c r="I95" s="12" t="s">
        <v>48</v>
      </c>
      <c r="J95" s="12" t="s">
        <v>49</v>
      </c>
      <c r="K95" s="12" t="s">
        <v>3219</v>
      </c>
      <c r="L95" s="12" t="s">
        <v>71</v>
      </c>
      <c r="M95" s="12" t="s">
        <v>3220</v>
      </c>
      <c r="N95" s="12"/>
      <c r="O95" s="12"/>
      <c r="P95" s="12"/>
      <c r="Q95" s="12"/>
      <c r="R95" s="12"/>
      <c r="S95" s="12" t="s">
        <v>3221</v>
      </c>
      <c r="T95" s="12"/>
      <c r="U95" s="12" t="s">
        <v>53</v>
      </c>
      <c r="V95" s="12" t="s">
        <v>54</v>
      </c>
      <c r="W95" s="12"/>
      <c r="X95" s="12" t="s">
        <v>942</v>
      </c>
      <c r="Y95" s="12" t="s">
        <v>55</v>
      </c>
      <c r="Z95" s="51"/>
      <c r="AA95" s="12"/>
      <c r="AB95" s="12"/>
      <c r="AC95" s="12" t="s">
        <v>683</v>
      </c>
      <c r="AD95" s="12" t="s">
        <v>155</v>
      </c>
      <c r="AE95" s="12" t="s">
        <v>3222</v>
      </c>
      <c r="AF95" s="12" t="s">
        <v>3223</v>
      </c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3"/>
      <c r="AS95" s="14">
        <f>я[[#This Row],[Дата создания]]+я[[#This Row],[Время создания]]</f>
        <v>43150.625694444447</v>
      </c>
      <c r="AT95" s="15">
        <f>IF(я[[#This Row],[Дата закрытия]]="","",я[[#This Row],[Дата закрытия]]-я[[#This Row],[Дата, время создания]])</f>
        <v>0.99930555555329192</v>
      </c>
    </row>
    <row r="96" spans="1:46" x14ac:dyDescent="0.25">
      <c r="A96" s="11" t="s">
        <v>3482</v>
      </c>
      <c r="B96" s="12" t="s">
        <v>43</v>
      </c>
      <c r="C96" s="12" t="s">
        <v>97</v>
      </c>
      <c r="D96" s="12" t="s">
        <v>165</v>
      </c>
      <c r="E96" s="12" t="s">
        <v>99</v>
      </c>
      <c r="F96" s="22">
        <v>43150</v>
      </c>
      <c r="G96" s="56">
        <v>0.62013888888888891</v>
      </c>
      <c r="H96" s="12" t="s">
        <v>47</v>
      </c>
      <c r="I96" s="12" t="s">
        <v>48</v>
      </c>
      <c r="J96" s="12" t="s">
        <v>49</v>
      </c>
      <c r="K96" s="12" t="s">
        <v>3224</v>
      </c>
      <c r="L96" s="12" t="s">
        <v>50</v>
      </c>
      <c r="M96" s="12" t="s">
        <v>3225</v>
      </c>
      <c r="N96" s="12" t="s">
        <v>196</v>
      </c>
      <c r="O96" s="12" t="s">
        <v>73</v>
      </c>
      <c r="P96" s="12" t="s">
        <v>52</v>
      </c>
      <c r="Q96" s="12" t="s">
        <v>196</v>
      </c>
      <c r="R96" s="12"/>
      <c r="S96" s="12" t="s">
        <v>3226</v>
      </c>
      <c r="T96" s="12"/>
      <c r="U96" s="12" t="s">
        <v>53</v>
      </c>
      <c r="V96" s="12" t="s">
        <v>54</v>
      </c>
      <c r="W96" s="12"/>
      <c r="X96" s="12" t="s">
        <v>942</v>
      </c>
      <c r="Y96" s="12" t="s">
        <v>55</v>
      </c>
      <c r="Z96" s="51"/>
      <c r="AA96" s="12"/>
      <c r="AB96" s="12"/>
      <c r="AC96" s="12" t="s">
        <v>839</v>
      </c>
      <c r="AD96" s="12" t="s">
        <v>168</v>
      </c>
      <c r="AE96" s="12" t="s">
        <v>3227</v>
      </c>
      <c r="AF96" s="12" t="s">
        <v>434</v>
      </c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3"/>
      <c r="AS96" s="14">
        <f>я[[#This Row],[Дата создания]]+я[[#This Row],[Время создания]]</f>
        <v>43150.620138888888</v>
      </c>
      <c r="AT96" s="15">
        <f>IF(я[[#This Row],[Дата закрытия]]="","",я[[#This Row],[Дата закрытия]]-я[[#This Row],[Дата, время создания]])</f>
        <v>3.7499999998544808E-2</v>
      </c>
    </row>
    <row r="97" spans="1:46" x14ac:dyDescent="0.25">
      <c r="A97" s="11" t="s">
        <v>3483</v>
      </c>
      <c r="B97" s="12" t="s">
        <v>43</v>
      </c>
      <c r="C97" s="12" t="s">
        <v>97</v>
      </c>
      <c r="D97" s="12" t="s">
        <v>175</v>
      </c>
      <c r="E97" s="12" t="s">
        <v>99</v>
      </c>
      <c r="F97" s="22">
        <v>43150</v>
      </c>
      <c r="G97" s="56">
        <v>0.61597222222222225</v>
      </c>
      <c r="H97" s="12" t="s">
        <v>47</v>
      </c>
      <c r="I97" s="12" t="s">
        <v>48</v>
      </c>
      <c r="J97" s="12" t="s">
        <v>49</v>
      </c>
      <c r="K97" s="12" t="s">
        <v>1020</v>
      </c>
      <c r="L97" s="12" t="s">
        <v>50</v>
      </c>
      <c r="M97" s="12" t="s">
        <v>3228</v>
      </c>
      <c r="N97" s="12" t="s">
        <v>354</v>
      </c>
      <c r="O97" s="12" t="s">
        <v>61</v>
      </c>
      <c r="P97" s="12" t="s">
        <v>127</v>
      </c>
      <c r="Q97" s="12" t="s">
        <v>354</v>
      </c>
      <c r="R97" s="12" t="s">
        <v>2411</v>
      </c>
      <c r="S97" s="12" t="s">
        <v>3229</v>
      </c>
      <c r="T97" s="12"/>
      <c r="U97" s="12" t="s">
        <v>53</v>
      </c>
      <c r="V97" s="12" t="s">
        <v>54</v>
      </c>
      <c r="W97" s="12"/>
      <c r="X97" s="12" t="s">
        <v>3164</v>
      </c>
      <c r="Y97" s="12" t="s">
        <v>55</v>
      </c>
      <c r="Z97" s="51"/>
      <c r="AA97" s="12"/>
      <c r="AB97" s="12"/>
      <c r="AC97" s="12" t="s">
        <v>176</v>
      </c>
      <c r="AD97" s="12" t="s">
        <v>177</v>
      </c>
      <c r="AE97" s="12" t="s">
        <v>3110</v>
      </c>
      <c r="AF97" s="12" t="s">
        <v>3230</v>
      </c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3"/>
      <c r="AS97" s="14">
        <f>я[[#This Row],[Дата создания]]+я[[#This Row],[Время создания]]</f>
        <v>43150.615972222222</v>
      </c>
      <c r="AT97" s="15">
        <f>IF(я[[#This Row],[Дата закрытия]]="","",я[[#This Row],[Дата закрытия]]-я[[#This Row],[Дата, время создания]])</f>
        <v>1.1374999999970896</v>
      </c>
    </row>
    <row r="98" spans="1:46" x14ac:dyDescent="0.25">
      <c r="A98" s="11" t="s">
        <v>3484</v>
      </c>
      <c r="B98" s="12" t="s">
        <v>43</v>
      </c>
      <c r="C98" s="12" t="s">
        <v>92</v>
      </c>
      <c r="D98" s="12" t="s">
        <v>665</v>
      </c>
      <c r="E98" s="12" t="s">
        <v>627</v>
      </c>
      <c r="F98" s="22">
        <v>43150</v>
      </c>
      <c r="G98" s="56">
        <v>0.61111111111111105</v>
      </c>
      <c r="H98" s="12" t="s">
        <v>47</v>
      </c>
      <c r="I98" s="12" t="s">
        <v>48</v>
      </c>
      <c r="J98" s="12" t="s">
        <v>49</v>
      </c>
      <c r="K98" s="12"/>
      <c r="L98" s="12" t="s">
        <v>50</v>
      </c>
      <c r="M98" s="12" t="s">
        <v>3231</v>
      </c>
      <c r="N98" s="12" t="s">
        <v>182</v>
      </c>
      <c r="O98" s="12" t="s">
        <v>52</v>
      </c>
      <c r="P98" s="12" t="s">
        <v>52</v>
      </c>
      <c r="Q98" s="12" t="s">
        <v>182</v>
      </c>
      <c r="R98" s="12"/>
      <c r="S98" s="12" t="s">
        <v>3232</v>
      </c>
      <c r="T98" s="12"/>
      <c r="U98" s="12" t="s">
        <v>53</v>
      </c>
      <c r="V98" s="12" t="s">
        <v>54</v>
      </c>
      <c r="W98" s="12"/>
      <c r="X98" s="12" t="s">
        <v>942</v>
      </c>
      <c r="Y98" s="12" t="s">
        <v>55</v>
      </c>
      <c r="Z98" s="51"/>
      <c r="AA98" s="12"/>
      <c r="AB98" s="12"/>
      <c r="AC98" s="12" t="s">
        <v>110</v>
      </c>
      <c r="AD98" s="12" t="s">
        <v>225</v>
      </c>
      <c r="AE98" s="12" t="s">
        <v>3233</v>
      </c>
      <c r="AF98" s="12" t="s">
        <v>3234</v>
      </c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3"/>
      <c r="AS98" s="14">
        <f>я[[#This Row],[Дата создания]]+я[[#This Row],[Время создания]]</f>
        <v>43150.611111111109</v>
      </c>
      <c r="AT98" s="15">
        <f>IF(я[[#This Row],[Дата закрытия]]="","",я[[#This Row],[Дата закрытия]]-я[[#This Row],[Дата, время создания]])</f>
        <v>0.1368055555576575</v>
      </c>
    </row>
    <row r="99" spans="1:46" x14ac:dyDescent="0.25">
      <c r="A99" s="11" t="s">
        <v>3485</v>
      </c>
      <c r="B99" s="12" t="s">
        <v>43</v>
      </c>
      <c r="C99" s="12" t="s">
        <v>113</v>
      </c>
      <c r="D99" s="12" t="s">
        <v>156</v>
      </c>
      <c r="E99" s="12" t="s">
        <v>115</v>
      </c>
      <c r="F99" s="22">
        <v>43150</v>
      </c>
      <c r="G99" s="56">
        <v>0.60972222222222217</v>
      </c>
      <c r="H99" s="12" t="s">
        <v>393</v>
      </c>
      <c r="I99" s="12" t="s">
        <v>48</v>
      </c>
      <c r="J99" s="12" t="s">
        <v>49</v>
      </c>
      <c r="K99" s="12" t="s">
        <v>136</v>
      </c>
      <c r="L99" s="12" t="s">
        <v>71</v>
      </c>
      <c r="M99" s="12" t="s">
        <v>3235</v>
      </c>
      <c r="N99" s="12" t="s">
        <v>830</v>
      </c>
      <c r="O99" s="12" t="s">
        <v>89</v>
      </c>
      <c r="P99" s="12" t="s">
        <v>89</v>
      </c>
      <c r="Q99" s="12" t="s">
        <v>830</v>
      </c>
      <c r="R99" s="12" t="s">
        <v>3236</v>
      </c>
      <c r="S99" s="12" t="s">
        <v>3237</v>
      </c>
      <c r="T99" s="12" t="s">
        <v>3238</v>
      </c>
      <c r="U99" s="12" t="s">
        <v>53</v>
      </c>
      <c r="V99" s="12" t="s">
        <v>54</v>
      </c>
      <c r="W99" s="12"/>
      <c r="X99" s="12" t="s">
        <v>942</v>
      </c>
      <c r="Y99" s="12" t="s">
        <v>55</v>
      </c>
      <c r="Z99" s="51"/>
      <c r="AA99" s="12"/>
      <c r="AB99" s="12"/>
      <c r="AC99" s="12" t="s">
        <v>291</v>
      </c>
      <c r="AD99" s="12" t="s">
        <v>159</v>
      </c>
      <c r="AE99" s="12"/>
      <c r="AF99" s="12" t="s">
        <v>3239</v>
      </c>
      <c r="AG99" s="12"/>
      <c r="AH99" s="12"/>
      <c r="AI99" s="12"/>
      <c r="AJ99" s="12" t="s">
        <v>3240</v>
      </c>
      <c r="AK99" s="12" t="s">
        <v>1052</v>
      </c>
      <c r="AL99" s="12" t="s">
        <v>1023</v>
      </c>
      <c r="AM99" s="12"/>
      <c r="AN99" s="12"/>
      <c r="AO99" s="12"/>
      <c r="AP99" s="12"/>
      <c r="AQ99" s="12"/>
      <c r="AR99" s="13"/>
      <c r="AS99" s="14">
        <f>я[[#This Row],[Дата создания]]+я[[#This Row],[Время создания]]</f>
        <v>43150.609722222223</v>
      </c>
      <c r="AT99" s="15" t="str">
        <f>IF(я[[#This Row],[Дата закрытия]]="","",я[[#This Row],[Дата закрытия]]-я[[#This Row],[Дата, время создания]])</f>
        <v/>
      </c>
    </row>
    <row r="100" spans="1:46" x14ac:dyDescent="0.25">
      <c r="A100" s="11" t="s">
        <v>3486</v>
      </c>
      <c r="B100" s="12" t="s">
        <v>43</v>
      </c>
      <c r="C100" s="12" t="s">
        <v>78</v>
      </c>
      <c r="D100" s="12" t="s">
        <v>58</v>
      </c>
      <c r="E100" s="12" t="s">
        <v>81</v>
      </c>
      <c r="F100" s="22">
        <v>43150</v>
      </c>
      <c r="G100" s="56">
        <v>0.60972222222222217</v>
      </c>
      <c r="H100" s="12" t="s">
        <v>47</v>
      </c>
      <c r="I100" s="12" t="s">
        <v>48</v>
      </c>
      <c r="J100" s="12" t="s">
        <v>49</v>
      </c>
      <c r="K100" s="12" t="s">
        <v>3241</v>
      </c>
      <c r="L100" s="12" t="s">
        <v>50</v>
      </c>
      <c r="M100" s="12" t="s">
        <v>3242</v>
      </c>
      <c r="N100" s="12" t="s">
        <v>178</v>
      </c>
      <c r="O100" s="12" t="s">
        <v>73</v>
      </c>
      <c r="P100" s="12" t="s">
        <v>73</v>
      </c>
      <c r="Q100" s="12" t="s">
        <v>178</v>
      </c>
      <c r="R100" s="12" t="s">
        <v>62</v>
      </c>
      <c r="S100" s="12" t="s">
        <v>3243</v>
      </c>
      <c r="T100" s="12"/>
      <c r="U100" s="12" t="s">
        <v>53</v>
      </c>
      <c r="V100" s="12" t="s">
        <v>54</v>
      </c>
      <c r="W100" s="12"/>
      <c r="X100" s="12" t="s">
        <v>942</v>
      </c>
      <c r="Y100" s="12" t="s">
        <v>55</v>
      </c>
      <c r="Z100" s="51"/>
      <c r="AA100" s="12"/>
      <c r="AB100" s="12"/>
      <c r="AC100" s="12" t="s">
        <v>239</v>
      </c>
      <c r="AD100" s="12" t="s">
        <v>155</v>
      </c>
      <c r="AE100" s="12" t="s">
        <v>3244</v>
      </c>
      <c r="AF100" s="12" t="s">
        <v>3245</v>
      </c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3"/>
      <c r="AS100" s="14">
        <f>я[[#This Row],[Дата создания]]+я[[#This Row],[Время создания]]</f>
        <v>43150.609722222223</v>
      </c>
      <c r="AT100" s="15">
        <f>IF(я[[#This Row],[Дата закрытия]]="","",я[[#This Row],[Дата закрытия]]-я[[#This Row],[Дата, время создания]])</f>
        <v>0.19444444444525288</v>
      </c>
    </row>
    <row r="101" spans="1:46" x14ac:dyDescent="0.25">
      <c r="A101" s="11" t="s">
        <v>3487</v>
      </c>
      <c r="B101" s="12" t="s">
        <v>43</v>
      </c>
      <c r="C101" s="12" t="s">
        <v>183</v>
      </c>
      <c r="D101" s="12" t="s">
        <v>152</v>
      </c>
      <c r="E101" s="12" t="s">
        <v>184</v>
      </c>
      <c r="F101" s="22">
        <v>43150</v>
      </c>
      <c r="G101" s="56">
        <v>0.60833333333333328</v>
      </c>
      <c r="H101" s="12" t="s">
        <v>47</v>
      </c>
      <c r="I101" s="12" t="s">
        <v>87</v>
      </c>
      <c r="J101" s="12" t="s">
        <v>49</v>
      </c>
      <c r="K101" s="12"/>
      <c r="L101" s="12" t="s">
        <v>397</v>
      </c>
      <c r="M101" s="12" t="s">
        <v>1056</v>
      </c>
      <c r="N101" s="12" t="s">
        <v>151</v>
      </c>
      <c r="O101" s="12" t="s">
        <v>61</v>
      </c>
      <c r="P101" s="12" t="s">
        <v>100</v>
      </c>
      <c r="Q101" s="12" t="s">
        <v>151</v>
      </c>
      <c r="R101" s="12" t="s">
        <v>139</v>
      </c>
      <c r="S101" s="12" t="s">
        <v>1057</v>
      </c>
      <c r="T101" s="12"/>
      <c r="U101" s="12" t="s">
        <v>53</v>
      </c>
      <c r="V101" s="12" t="s">
        <v>54</v>
      </c>
      <c r="W101" s="12"/>
      <c r="X101" s="12" t="s">
        <v>942</v>
      </c>
      <c r="Y101" s="12" t="s">
        <v>55</v>
      </c>
      <c r="Z101" s="51"/>
      <c r="AA101" s="12"/>
      <c r="AB101" s="12"/>
      <c r="AC101" s="12" t="s">
        <v>188</v>
      </c>
      <c r="AD101" s="12" t="s">
        <v>189</v>
      </c>
      <c r="AE101" s="12" t="s">
        <v>3246</v>
      </c>
      <c r="AF101" s="12" t="s">
        <v>3247</v>
      </c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3"/>
      <c r="AS101" s="14">
        <f>я[[#This Row],[Дата создания]]+я[[#This Row],[Время создания]]</f>
        <v>43150.60833333333</v>
      </c>
      <c r="AT101" s="15">
        <f>IF(я[[#This Row],[Дата закрытия]]="","",я[[#This Row],[Дата закрытия]]-я[[#This Row],[Дата, время создания]])</f>
        <v>2.5000000001455192E-2</v>
      </c>
    </row>
    <row r="102" spans="1:46" x14ac:dyDescent="0.25">
      <c r="A102" s="11" t="s">
        <v>3488</v>
      </c>
      <c r="B102" s="12" t="s">
        <v>43</v>
      </c>
      <c r="C102" s="12" t="s">
        <v>92</v>
      </c>
      <c r="D102" s="12" t="s">
        <v>313</v>
      </c>
      <c r="E102" s="12" t="s">
        <v>627</v>
      </c>
      <c r="F102" s="22">
        <v>43150</v>
      </c>
      <c r="G102" s="56">
        <v>0.59861111111111109</v>
      </c>
      <c r="H102" s="12" t="s">
        <v>47</v>
      </c>
      <c r="I102" s="12" t="s">
        <v>48</v>
      </c>
      <c r="J102" s="12" t="s">
        <v>49</v>
      </c>
      <c r="K102" s="12" t="s">
        <v>266</v>
      </c>
      <c r="L102" s="12" t="s">
        <v>71</v>
      </c>
      <c r="M102" s="12" t="s">
        <v>3254</v>
      </c>
      <c r="N102" s="12" t="s">
        <v>164</v>
      </c>
      <c r="O102" s="12" t="s">
        <v>52</v>
      </c>
      <c r="P102" s="12" t="s">
        <v>61</v>
      </c>
      <c r="Q102" s="12" t="s">
        <v>164</v>
      </c>
      <c r="R102" s="12"/>
      <c r="S102" s="12" t="s">
        <v>3255</v>
      </c>
      <c r="T102" s="12"/>
      <c r="U102" s="12" t="s">
        <v>53</v>
      </c>
      <c r="V102" s="12" t="s">
        <v>54</v>
      </c>
      <c r="W102" s="12"/>
      <c r="X102" s="12" t="s">
        <v>942</v>
      </c>
      <c r="Y102" s="12" t="s">
        <v>55</v>
      </c>
      <c r="Z102" s="51"/>
      <c r="AA102" s="12"/>
      <c r="AB102" s="12"/>
      <c r="AC102" s="12" t="s">
        <v>628</v>
      </c>
      <c r="AD102" s="12" t="s">
        <v>225</v>
      </c>
      <c r="AE102" s="12" t="s">
        <v>3256</v>
      </c>
      <c r="AF102" s="12" t="s">
        <v>3257</v>
      </c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3"/>
      <c r="AS102" s="14">
        <f>я[[#This Row],[Дата создания]]+я[[#This Row],[Время создания]]</f>
        <v>43150.598611111112</v>
      </c>
      <c r="AT102" s="15">
        <f>IF(я[[#This Row],[Дата закрытия]]="","",я[[#This Row],[Дата закрытия]]-я[[#This Row],[Дата, время создания]])</f>
        <v>0.17986111110803904</v>
      </c>
    </row>
    <row r="103" spans="1:46" x14ac:dyDescent="0.25">
      <c r="A103" s="11" t="s">
        <v>3489</v>
      </c>
      <c r="B103" s="12" t="s">
        <v>43</v>
      </c>
      <c r="C103" s="12" t="s">
        <v>92</v>
      </c>
      <c r="D103" s="12" t="s">
        <v>313</v>
      </c>
      <c r="E103" s="12" t="s">
        <v>94</v>
      </c>
      <c r="F103" s="22">
        <v>43150</v>
      </c>
      <c r="G103" s="56">
        <v>0.60763888888888895</v>
      </c>
      <c r="H103" s="12" t="s">
        <v>47</v>
      </c>
      <c r="I103" s="12" t="s">
        <v>48</v>
      </c>
      <c r="J103" s="12" t="s">
        <v>49</v>
      </c>
      <c r="K103" s="12" t="s">
        <v>3248</v>
      </c>
      <c r="L103" s="12" t="s">
        <v>402</v>
      </c>
      <c r="M103" s="12" t="s">
        <v>3249</v>
      </c>
      <c r="N103" s="12" t="s">
        <v>141</v>
      </c>
      <c r="O103" s="12"/>
      <c r="P103" s="12" t="s">
        <v>61</v>
      </c>
      <c r="Q103" s="12" t="s">
        <v>74</v>
      </c>
      <c r="R103" s="12" t="s">
        <v>139</v>
      </c>
      <c r="S103" s="12" t="s">
        <v>3250</v>
      </c>
      <c r="T103" s="12"/>
      <c r="U103" s="12" t="s">
        <v>53</v>
      </c>
      <c r="V103" s="12" t="s">
        <v>54</v>
      </c>
      <c r="W103" s="12"/>
      <c r="X103" s="12" t="s">
        <v>3251</v>
      </c>
      <c r="Y103" s="12" t="s">
        <v>55</v>
      </c>
      <c r="Z103" s="51"/>
      <c r="AA103" s="12"/>
      <c r="AB103" s="12"/>
      <c r="AC103" s="12" t="s">
        <v>488</v>
      </c>
      <c r="AD103" s="12" t="s">
        <v>225</v>
      </c>
      <c r="AE103" s="12" t="s">
        <v>3252</v>
      </c>
      <c r="AF103" s="12" t="s">
        <v>3253</v>
      </c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3"/>
      <c r="AS103" s="14">
        <f>я[[#This Row],[Дата создания]]+я[[#This Row],[Время создания]]</f>
        <v>43150.607638888891</v>
      </c>
      <c r="AT103" s="15">
        <f>IF(я[[#This Row],[Дата закрытия]]="","",я[[#This Row],[Дата закрытия]]-я[[#This Row],[Дата, время создания]])</f>
        <v>0.80972222222044365</v>
      </c>
    </row>
    <row r="104" spans="1:46" x14ac:dyDescent="0.25">
      <c r="A104" s="11" t="s">
        <v>3490</v>
      </c>
      <c r="B104" s="12" t="s">
        <v>43</v>
      </c>
      <c r="C104" s="12" t="s">
        <v>92</v>
      </c>
      <c r="D104" s="12" t="s">
        <v>346</v>
      </c>
      <c r="E104" s="12" t="s">
        <v>627</v>
      </c>
      <c r="F104" s="22">
        <v>43150</v>
      </c>
      <c r="G104" s="56">
        <v>0.57430555555555551</v>
      </c>
      <c r="H104" s="12" t="s">
        <v>47</v>
      </c>
      <c r="I104" s="12" t="s">
        <v>48</v>
      </c>
      <c r="J104" s="12" t="s">
        <v>49</v>
      </c>
      <c r="K104" s="12" t="s">
        <v>3264</v>
      </c>
      <c r="L104" s="12" t="s">
        <v>71</v>
      </c>
      <c r="M104" s="12" t="s">
        <v>3265</v>
      </c>
      <c r="N104" s="12" t="s">
        <v>1054</v>
      </c>
      <c r="O104" s="12" t="s">
        <v>120</v>
      </c>
      <c r="P104" s="12" t="s">
        <v>72</v>
      </c>
      <c r="Q104" s="12" t="s">
        <v>138</v>
      </c>
      <c r="R104" s="12" t="s">
        <v>3266</v>
      </c>
      <c r="S104" s="12" t="s">
        <v>3267</v>
      </c>
      <c r="T104" s="12"/>
      <c r="U104" s="12" t="s">
        <v>53</v>
      </c>
      <c r="V104" s="12" t="s">
        <v>54</v>
      </c>
      <c r="W104" s="12"/>
      <c r="X104" s="12" t="s">
        <v>942</v>
      </c>
      <c r="Y104" s="12" t="s">
        <v>55</v>
      </c>
      <c r="Z104" s="51"/>
      <c r="AA104" s="12"/>
      <c r="AB104" s="12"/>
      <c r="AC104" s="12" t="s">
        <v>628</v>
      </c>
      <c r="AD104" s="12" t="s">
        <v>96</v>
      </c>
      <c r="AE104" s="12" t="s">
        <v>3268</v>
      </c>
      <c r="AF104" s="12" t="s">
        <v>3269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3"/>
      <c r="AS104" s="14">
        <f>я[[#This Row],[Дата создания]]+я[[#This Row],[Время создания]]</f>
        <v>43150.574305555558</v>
      </c>
      <c r="AT104" s="15">
        <f>IF(я[[#This Row],[Дата закрытия]]="","",я[[#This Row],[Дата закрытия]]-я[[#This Row],[Дата, время создания]])</f>
        <v>8.1944444442342501E-2</v>
      </c>
    </row>
    <row r="105" spans="1:46" x14ac:dyDescent="0.25">
      <c r="A105" s="11" t="s">
        <v>3491</v>
      </c>
      <c r="B105" s="12" t="s">
        <v>43</v>
      </c>
      <c r="C105" s="12" t="s">
        <v>97</v>
      </c>
      <c r="D105" s="12" t="s">
        <v>262</v>
      </c>
      <c r="E105" s="12" t="s">
        <v>99</v>
      </c>
      <c r="F105" s="22">
        <v>43150</v>
      </c>
      <c r="G105" s="56">
        <v>0.57986111111111105</v>
      </c>
      <c r="H105" s="12" t="s">
        <v>47</v>
      </c>
      <c r="I105" s="12" t="s">
        <v>48</v>
      </c>
      <c r="J105" s="12" t="s">
        <v>49</v>
      </c>
      <c r="K105" s="12" t="s">
        <v>3258</v>
      </c>
      <c r="L105" s="12" t="s">
        <v>50</v>
      </c>
      <c r="M105" s="12" t="s">
        <v>3259</v>
      </c>
      <c r="N105" s="12" t="s">
        <v>653</v>
      </c>
      <c r="O105" s="12" t="s">
        <v>89</v>
      </c>
      <c r="P105" s="12" t="s">
        <v>100</v>
      </c>
      <c r="Q105" s="12" t="s">
        <v>3260</v>
      </c>
      <c r="R105" s="12" t="s">
        <v>133</v>
      </c>
      <c r="S105" s="12" t="s">
        <v>3261</v>
      </c>
      <c r="T105" s="12"/>
      <c r="U105" s="12" t="s">
        <v>53</v>
      </c>
      <c r="V105" s="12" t="s">
        <v>54</v>
      </c>
      <c r="W105" s="12"/>
      <c r="X105" s="12" t="s">
        <v>942</v>
      </c>
      <c r="Y105" s="12" t="s">
        <v>55</v>
      </c>
      <c r="Z105" s="51"/>
      <c r="AA105" s="12"/>
      <c r="AB105" s="12"/>
      <c r="AC105" s="12" t="s">
        <v>1012</v>
      </c>
      <c r="AD105" s="12" t="s">
        <v>263</v>
      </c>
      <c r="AE105" s="12" t="s">
        <v>3262</v>
      </c>
      <c r="AF105" s="12" t="s">
        <v>3263</v>
      </c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3"/>
      <c r="AS105" s="14">
        <f>я[[#This Row],[Дата создания]]+я[[#This Row],[Время создания]]</f>
        <v>43150.579861111109</v>
      </c>
      <c r="AT105" s="15">
        <f>IF(я[[#This Row],[Дата закрытия]]="","",я[[#This Row],[Дата закрытия]]-я[[#This Row],[Дата, время создания]])</f>
        <v>1.8131944444467081</v>
      </c>
    </row>
    <row r="106" spans="1:46" x14ac:dyDescent="0.25">
      <c r="A106" s="11" t="s">
        <v>3492</v>
      </c>
      <c r="B106" s="12" t="s">
        <v>43</v>
      </c>
      <c r="C106" s="12" t="s">
        <v>92</v>
      </c>
      <c r="D106" s="12" t="s">
        <v>665</v>
      </c>
      <c r="E106" s="12" t="s">
        <v>627</v>
      </c>
      <c r="F106" s="22">
        <v>43150</v>
      </c>
      <c r="G106" s="56">
        <v>0.57013888888888886</v>
      </c>
      <c r="H106" s="12" t="s">
        <v>47</v>
      </c>
      <c r="I106" s="12" t="s">
        <v>48</v>
      </c>
      <c r="J106" s="12" t="s">
        <v>49</v>
      </c>
      <c r="K106" s="12"/>
      <c r="L106" s="12" t="s">
        <v>71</v>
      </c>
      <c r="M106" s="12" t="s">
        <v>3272</v>
      </c>
      <c r="N106" s="12" t="s">
        <v>260</v>
      </c>
      <c r="O106" s="12" t="s">
        <v>73</v>
      </c>
      <c r="P106" s="12" t="s">
        <v>89</v>
      </c>
      <c r="Q106" s="12" t="s">
        <v>260</v>
      </c>
      <c r="R106" s="12"/>
      <c r="S106" s="12" t="s">
        <v>3273</v>
      </c>
      <c r="T106" s="12"/>
      <c r="U106" s="12" t="s">
        <v>53</v>
      </c>
      <c r="V106" s="12" t="s">
        <v>54</v>
      </c>
      <c r="W106" s="12"/>
      <c r="X106" s="12" t="s">
        <v>942</v>
      </c>
      <c r="Y106" s="12" t="s">
        <v>55</v>
      </c>
      <c r="Z106" s="51"/>
      <c r="AA106" s="12"/>
      <c r="AB106" s="12"/>
      <c r="AC106" s="12" t="s">
        <v>110</v>
      </c>
      <c r="AD106" s="12" t="s">
        <v>225</v>
      </c>
      <c r="AE106" s="12" t="s">
        <v>3274</v>
      </c>
      <c r="AF106" s="12" t="s">
        <v>3275</v>
      </c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3"/>
      <c r="AS106" s="14">
        <f>я[[#This Row],[Дата создания]]+я[[#This Row],[Время создания]]</f>
        <v>43150.570138888892</v>
      </c>
      <c r="AT106" s="15">
        <f>IF(я[[#This Row],[Дата закрытия]]="","",я[[#This Row],[Дата закрытия]]-я[[#This Row],[Дата, время создания]])</f>
        <v>0.17638888888905058</v>
      </c>
    </row>
    <row r="107" spans="1:46" x14ac:dyDescent="0.25">
      <c r="A107" s="11" t="s">
        <v>3493</v>
      </c>
      <c r="B107" s="12" t="s">
        <v>43</v>
      </c>
      <c r="C107" s="12" t="s">
        <v>210</v>
      </c>
      <c r="D107" s="12" t="s">
        <v>231</v>
      </c>
      <c r="E107" s="12" t="s">
        <v>211</v>
      </c>
      <c r="F107" s="22">
        <v>43150</v>
      </c>
      <c r="G107" s="56">
        <v>0.57361111111111118</v>
      </c>
      <c r="H107" s="12" t="s">
        <v>393</v>
      </c>
      <c r="I107" s="12" t="s">
        <v>48</v>
      </c>
      <c r="J107" s="12" t="s">
        <v>49</v>
      </c>
      <c r="K107" s="12"/>
      <c r="L107" s="12" t="s">
        <v>71</v>
      </c>
      <c r="M107" s="12" t="s">
        <v>882</v>
      </c>
      <c r="N107" s="12" t="s">
        <v>199</v>
      </c>
      <c r="O107" s="12" t="s">
        <v>61</v>
      </c>
      <c r="P107" s="12" t="s">
        <v>61</v>
      </c>
      <c r="Q107" s="12" t="s">
        <v>74</v>
      </c>
      <c r="R107" s="12" t="s">
        <v>145</v>
      </c>
      <c r="S107" s="12" t="s">
        <v>3270</v>
      </c>
      <c r="T107" s="12"/>
      <c r="U107" s="12" t="s">
        <v>53</v>
      </c>
      <c r="V107" s="12" t="s">
        <v>54</v>
      </c>
      <c r="W107" s="12"/>
      <c r="X107" s="12" t="s">
        <v>942</v>
      </c>
      <c r="Y107" s="12" t="s">
        <v>55</v>
      </c>
      <c r="Z107" s="51"/>
      <c r="AA107" s="12"/>
      <c r="AB107" s="12"/>
      <c r="AC107" s="12"/>
      <c r="AD107" s="12" t="s">
        <v>217</v>
      </c>
      <c r="AE107" s="12"/>
      <c r="AF107" s="12"/>
      <c r="AG107" s="12"/>
      <c r="AH107" s="12"/>
      <c r="AI107" s="12"/>
      <c r="AJ107" s="12" t="s">
        <v>3271</v>
      </c>
      <c r="AK107" s="12" t="s">
        <v>977</v>
      </c>
      <c r="AL107" s="12" t="s">
        <v>999</v>
      </c>
      <c r="AM107" s="12"/>
      <c r="AN107" s="12"/>
      <c r="AO107" s="12"/>
      <c r="AP107" s="12"/>
      <c r="AQ107" s="12"/>
      <c r="AR107" s="13"/>
      <c r="AS107" s="14">
        <f>я[[#This Row],[Дата создания]]+я[[#This Row],[Время создания]]</f>
        <v>43150.573611111111</v>
      </c>
      <c r="AT107" s="15" t="str">
        <f>IF(я[[#This Row],[Дата закрытия]]="","",я[[#This Row],[Дата закрытия]]-я[[#This Row],[Дата, время создания]])</f>
        <v/>
      </c>
    </row>
    <row r="108" spans="1:46" x14ac:dyDescent="0.25">
      <c r="A108" s="11" t="s">
        <v>3494</v>
      </c>
      <c r="B108" s="12" t="s">
        <v>43</v>
      </c>
      <c r="C108" s="12" t="s">
        <v>78</v>
      </c>
      <c r="D108" s="12" t="s">
        <v>85</v>
      </c>
      <c r="E108" s="12" t="s">
        <v>81</v>
      </c>
      <c r="F108" s="22">
        <v>43150</v>
      </c>
      <c r="G108" s="56">
        <v>0.56597222222222221</v>
      </c>
      <c r="H108" s="12" t="s">
        <v>47</v>
      </c>
      <c r="I108" s="12" t="s">
        <v>48</v>
      </c>
      <c r="J108" s="12" t="s">
        <v>49</v>
      </c>
      <c r="K108" s="12" t="s">
        <v>3276</v>
      </c>
      <c r="L108" s="12" t="s">
        <v>50</v>
      </c>
      <c r="M108" s="12" t="s">
        <v>1110</v>
      </c>
      <c r="N108" s="12" t="s">
        <v>228</v>
      </c>
      <c r="O108" s="12" t="s">
        <v>61</v>
      </c>
      <c r="P108" s="12" t="s">
        <v>72</v>
      </c>
      <c r="Q108" s="12" t="s">
        <v>228</v>
      </c>
      <c r="R108" s="12" t="s">
        <v>3277</v>
      </c>
      <c r="S108" s="12" t="s">
        <v>3278</v>
      </c>
      <c r="T108" s="12"/>
      <c r="U108" s="12" t="s">
        <v>53</v>
      </c>
      <c r="V108" s="12" t="s">
        <v>54</v>
      </c>
      <c r="W108" s="12"/>
      <c r="X108" s="12" t="s">
        <v>942</v>
      </c>
      <c r="Y108" s="12" t="s">
        <v>55</v>
      </c>
      <c r="Z108" s="51"/>
      <c r="AA108" s="12"/>
      <c r="AB108" s="12"/>
      <c r="AC108" s="12" t="s">
        <v>223</v>
      </c>
      <c r="AD108" s="12" t="s">
        <v>224</v>
      </c>
      <c r="AE108" s="12" t="s">
        <v>3279</v>
      </c>
      <c r="AF108" s="12" t="s">
        <v>3280</v>
      </c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3"/>
      <c r="AS108" s="14">
        <f>я[[#This Row],[Дата создания]]+я[[#This Row],[Время создания]]</f>
        <v>43150.565972222219</v>
      </c>
      <c r="AT108" s="15">
        <f>IF(я[[#This Row],[Дата закрытия]]="","",я[[#This Row],[Дата закрытия]]-я[[#This Row],[Дата, время создания]])</f>
        <v>2.3611111115314998E-2</v>
      </c>
    </row>
    <row r="109" spans="1:46" x14ac:dyDescent="0.25">
      <c r="A109" s="11" t="s">
        <v>3495</v>
      </c>
      <c r="B109" s="12" t="s">
        <v>43</v>
      </c>
      <c r="C109" s="12" t="s">
        <v>92</v>
      </c>
      <c r="D109" s="12" t="s">
        <v>663</v>
      </c>
      <c r="E109" s="12" t="s">
        <v>627</v>
      </c>
      <c r="F109" s="22">
        <v>43150</v>
      </c>
      <c r="G109" s="56">
        <v>0.54583333333333328</v>
      </c>
      <c r="H109" s="12" t="s">
        <v>47</v>
      </c>
      <c r="I109" s="12" t="s">
        <v>48</v>
      </c>
      <c r="J109" s="12" t="s">
        <v>49</v>
      </c>
      <c r="K109" s="12" t="s">
        <v>3287</v>
      </c>
      <c r="L109" s="12" t="s">
        <v>398</v>
      </c>
      <c r="M109" s="12" t="s">
        <v>3288</v>
      </c>
      <c r="N109" s="12" t="s">
        <v>204</v>
      </c>
      <c r="O109" s="12" t="s">
        <v>73</v>
      </c>
      <c r="P109" s="12" t="s">
        <v>127</v>
      </c>
      <c r="Q109" s="12" t="s">
        <v>204</v>
      </c>
      <c r="R109" s="12" t="s">
        <v>3289</v>
      </c>
      <c r="S109" s="12" t="s">
        <v>3290</v>
      </c>
      <c r="T109" s="12"/>
      <c r="U109" s="12" t="s">
        <v>53</v>
      </c>
      <c r="V109" s="12" t="s">
        <v>54</v>
      </c>
      <c r="W109" s="12"/>
      <c r="X109" s="12" t="s">
        <v>942</v>
      </c>
      <c r="Y109" s="12" t="s">
        <v>55</v>
      </c>
      <c r="Z109" s="51"/>
      <c r="AA109" s="12"/>
      <c r="AB109" s="12"/>
      <c r="AC109" s="12" t="s">
        <v>633</v>
      </c>
      <c r="AD109" s="12" t="s">
        <v>96</v>
      </c>
      <c r="AE109" s="12" t="s">
        <v>3240</v>
      </c>
      <c r="AF109" s="12" t="s">
        <v>3291</v>
      </c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3"/>
      <c r="AS109" s="14">
        <f>я[[#This Row],[Дата создания]]+я[[#This Row],[Время создания]]</f>
        <v>43150.54583333333</v>
      </c>
      <c r="AT109" s="15">
        <f>IF(я[[#This Row],[Дата закрытия]]="","",я[[#This Row],[Дата закрытия]]-я[[#This Row],[Дата, время создания]])</f>
        <v>0.21736111111385981</v>
      </c>
    </row>
    <row r="110" spans="1:46" x14ac:dyDescent="0.25">
      <c r="A110" s="11" t="s">
        <v>3496</v>
      </c>
      <c r="B110" s="12" t="s">
        <v>43</v>
      </c>
      <c r="C110" s="12" t="s">
        <v>57</v>
      </c>
      <c r="D110" s="12" t="s">
        <v>69</v>
      </c>
      <c r="E110" s="12" t="s">
        <v>59</v>
      </c>
      <c r="F110" s="22">
        <v>43150</v>
      </c>
      <c r="G110" s="56">
        <v>0.55833333333333335</v>
      </c>
      <c r="H110" s="12" t="s">
        <v>47</v>
      </c>
      <c r="I110" s="12" t="s">
        <v>48</v>
      </c>
      <c r="J110" s="12" t="s">
        <v>49</v>
      </c>
      <c r="K110" s="12" t="s">
        <v>3281</v>
      </c>
      <c r="L110" s="12" t="s">
        <v>399</v>
      </c>
      <c r="M110" s="12" t="s">
        <v>3282</v>
      </c>
      <c r="N110" s="12"/>
      <c r="O110" s="12" t="s">
        <v>61</v>
      </c>
      <c r="P110" s="12"/>
      <c r="Q110" s="12"/>
      <c r="R110" s="12"/>
      <c r="S110" s="12" t="s">
        <v>3283</v>
      </c>
      <c r="T110" s="12"/>
      <c r="U110" s="12" t="s">
        <v>3284</v>
      </c>
      <c r="V110" s="12" t="s">
        <v>293</v>
      </c>
      <c r="W110" s="12"/>
      <c r="X110" s="12" t="s">
        <v>942</v>
      </c>
      <c r="Y110" s="12" t="s">
        <v>55</v>
      </c>
      <c r="Z110" s="51"/>
      <c r="AA110" s="12"/>
      <c r="AB110" s="12"/>
      <c r="AC110" s="12" t="s">
        <v>76</v>
      </c>
      <c r="AD110" s="12" t="s">
        <v>77</v>
      </c>
      <c r="AE110" s="12" t="s">
        <v>3285</v>
      </c>
      <c r="AF110" s="12" t="s">
        <v>3286</v>
      </c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3"/>
      <c r="AS110" s="14">
        <f>я[[#This Row],[Дата создания]]+я[[#This Row],[Время создания]]</f>
        <v>43150.558333333334</v>
      </c>
      <c r="AT110" s="15">
        <f>IF(я[[#This Row],[Дата закрытия]]="","",я[[#This Row],[Дата закрытия]]-я[[#This Row],[Дата, время создания]])</f>
        <v>0.22291666666569654</v>
      </c>
    </row>
    <row r="111" spans="1:46" x14ac:dyDescent="0.25">
      <c r="A111" s="11" t="s">
        <v>3497</v>
      </c>
      <c r="B111" s="12" t="s">
        <v>43</v>
      </c>
      <c r="C111" s="12" t="s">
        <v>183</v>
      </c>
      <c r="D111" s="12" t="s">
        <v>114</v>
      </c>
      <c r="E111" s="12" t="s">
        <v>184</v>
      </c>
      <c r="F111" s="22">
        <v>43150</v>
      </c>
      <c r="G111" s="56">
        <v>0.54097222222222219</v>
      </c>
      <c r="H111" s="12" t="s">
        <v>47</v>
      </c>
      <c r="I111" s="12" t="s">
        <v>48</v>
      </c>
      <c r="J111" s="12" t="s">
        <v>49</v>
      </c>
      <c r="K111" s="12" t="s">
        <v>3292</v>
      </c>
      <c r="L111" s="12" t="s">
        <v>50</v>
      </c>
      <c r="M111" s="12" t="s">
        <v>3293</v>
      </c>
      <c r="N111" s="12" t="s">
        <v>675</v>
      </c>
      <c r="O111" s="12"/>
      <c r="P111" s="12"/>
      <c r="Q111" s="12" t="s">
        <v>675</v>
      </c>
      <c r="R111" s="12" t="s">
        <v>1086</v>
      </c>
      <c r="S111" s="12" t="s">
        <v>3294</v>
      </c>
      <c r="T111" s="12"/>
      <c r="U111" s="12" t="s">
        <v>53</v>
      </c>
      <c r="V111" s="12" t="s">
        <v>54</v>
      </c>
      <c r="W111" s="12"/>
      <c r="X111" s="12" t="s">
        <v>942</v>
      </c>
      <c r="Y111" s="12" t="s">
        <v>55</v>
      </c>
      <c r="Z111" s="51"/>
      <c r="AA111" s="12"/>
      <c r="AB111" s="12"/>
      <c r="AC111" s="12" t="s">
        <v>377</v>
      </c>
      <c r="AD111" s="12" t="s">
        <v>218</v>
      </c>
      <c r="AE111" s="12" t="s">
        <v>3295</v>
      </c>
      <c r="AF111" s="12" t="s">
        <v>3296</v>
      </c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3"/>
      <c r="AS111" s="14">
        <f>я[[#This Row],[Дата создания]]+я[[#This Row],[Время создания]]</f>
        <v>43150.540972222225</v>
      </c>
      <c r="AT111" s="15">
        <f>IF(я[[#This Row],[Дата закрытия]]="","",я[[#This Row],[Дата закрытия]]-я[[#This Row],[Дата, время создания]])</f>
        <v>0.21249999999417923</v>
      </c>
    </row>
    <row r="112" spans="1:46" x14ac:dyDescent="0.25">
      <c r="A112" s="11" t="s">
        <v>3498</v>
      </c>
      <c r="B112" s="12" t="s">
        <v>43</v>
      </c>
      <c r="C112" s="12" t="s">
        <v>92</v>
      </c>
      <c r="D112" s="12" t="s">
        <v>346</v>
      </c>
      <c r="E112" s="12" t="s">
        <v>627</v>
      </c>
      <c r="F112" s="22">
        <v>43150</v>
      </c>
      <c r="G112" s="56">
        <v>0.50416666666666665</v>
      </c>
      <c r="H112" s="12" t="s">
        <v>47</v>
      </c>
      <c r="I112" s="12" t="s">
        <v>87</v>
      </c>
      <c r="J112" s="12" t="s">
        <v>49</v>
      </c>
      <c r="K112" s="12" t="s">
        <v>3313</v>
      </c>
      <c r="L112" s="12" t="s">
        <v>397</v>
      </c>
      <c r="M112" s="12" t="s">
        <v>3314</v>
      </c>
      <c r="N112" s="12"/>
      <c r="O112" s="12" t="s">
        <v>83</v>
      </c>
      <c r="P112" s="12"/>
      <c r="Q112" s="12"/>
      <c r="R112" s="12"/>
      <c r="S112" s="12" t="s">
        <v>700</v>
      </c>
      <c r="T112" s="12"/>
      <c r="U112" s="12" t="s">
        <v>3315</v>
      </c>
      <c r="V112" s="12" t="s">
        <v>293</v>
      </c>
      <c r="W112" s="12"/>
      <c r="X112" s="12" t="s">
        <v>942</v>
      </c>
      <c r="Y112" s="12" t="s">
        <v>55</v>
      </c>
      <c r="Z112" s="51"/>
      <c r="AA112" s="12"/>
      <c r="AB112" s="12"/>
      <c r="AC112" s="12" t="s">
        <v>628</v>
      </c>
      <c r="AD112" s="12" t="s">
        <v>96</v>
      </c>
      <c r="AE112" s="12" t="s">
        <v>3316</v>
      </c>
      <c r="AF112" s="12" t="s">
        <v>3317</v>
      </c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3"/>
      <c r="AS112" s="14">
        <f>я[[#This Row],[Дата создания]]+я[[#This Row],[Время создания]]</f>
        <v>43150.504166666666</v>
      </c>
      <c r="AT112" s="15">
        <f>IF(я[[#This Row],[Дата закрытия]]="","",я[[#This Row],[Дата закрытия]]-я[[#This Row],[Дата, время создания]])</f>
        <v>0.37986111111240461</v>
      </c>
    </row>
    <row r="113" spans="1:46" x14ac:dyDescent="0.25">
      <c r="A113" s="11" t="s">
        <v>3499</v>
      </c>
      <c r="B113" s="12" t="s">
        <v>43</v>
      </c>
      <c r="C113" s="12" t="s">
        <v>92</v>
      </c>
      <c r="D113" s="12" t="s">
        <v>193</v>
      </c>
      <c r="E113" s="12" t="s">
        <v>627</v>
      </c>
      <c r="F113" s="22">
        <v>43150</v>
      </c>
      <c r="G113" s="56">
        <v>0.45763888888888887</v>
      </c>
      <c r="H113" s="12" t="s">
        <v>400</v>
      </c>
      <c r="I113" s="12" t="s">
        <v>48</v>
      </c>
      <c r="J113" s="12" t="s">
        <v>49</v>
      </c>
      <c r="K113" s="12" t="s">
        <v>3318</v>
      </c>
      <c r="L113" s="12" t="s">
        <v>71</v>
      </c>
      <c r="M113" s="12" t="s">
        <v>3319</v>
      </c>
      <c r="N113" s="12"/>
      <c r="O113" s="12"/>
      <c r="P113" s="12"/>
      <c r="Q113" s="12"/>
      <c r="R113" s="12"/>
      <c r="S113" s="12" t="s">
        <v>3320</v>
      </c>
      <c r="T113" s="12"/>
      <c r="U113" s="12" t="s">
        <v>53</v>
      </c>
      <c r="V113" s="12" t="s">
        <v>54</v>
      </c>
      <c r="W113" s="12"/>
      <c r="X113" s="12" t="s">
        <v>942</v>
      </c>
      <c r="Y113" s="12" t="s">
        <v>55</v>
      </c>
      <c r="Z113" s="51"/>
      <c r="AA113" s="12"/>
      <c r="AB113" s="12"/>
      <c r="AC113" s="12" t="s">
        <v>628</v>
      </c>
      <c r="AD113" s="12" t="s">
        <v>225</v>
      </c>
      <c r="AE113" s="12"/>
      <c r="AF113" s="12"/>
      <c r="AG113" s="12" t="s">
        <v>3321</v>
      </c>
      <c r="AH113" s="12" t="s">
        <v>404</v>
      </c>
      <c r="AI113" s="12" t="s">
        <v>401</v>
      </c>
      <c r="AJ113" s="12"/>
      <c r="AK113" s="12"/>
      <c r="AL113" s="12"/>
      <c r="AM113" s="12"/>
      <c r="AN113" s="12"/>
      <c r="AO113" s="12"/>
      <c r="AP113" s="12"/>
      <c r="AQ113" s="12"/>
      <c r="AR113" s="13"/>
      <c r="AS113" s="14">
        <f>я[[#This Row],[Дата создания]]+я[[#This Row],[Время создания]]</f>
        <v>43150.457638888889</v>
      </c>
      <c r="AT113" s="15" t="str">
        <f>IF(я[[#This Row],[Дата закрытия]]="","",я[[#This Row],[Дата закрытия]]-я[[#This Row],[Дата, время создания]])</f>
        <v/>
      </c>
    </row>
    <row r="114" spans="1:46" x14ac:dyDescent="0.25">
      <c r="A114" s="11" t="s">
        <v>3500</v>
      </c>
      <c r="B114" s="12" t="s">
        <v>43</v>
      </c>
      <c r="C114" s="12" t="s">
        <v>44</v>
      </c>
      <c r="D114" s="12" t="s">
        <v>231</v>
      </c>
      <c r="E114" s="12" t="s">
        <v>46</v>
      </c>
      <c r="F114" s="22">
        <v>43150</v>
      </c>
      <c r="G114" s="56">
        <v>0.44236111111111115</v>
      </c>
      <c r="H114" s="12" t="s">
        <v>47</v>
      </c>
      <c r="I114" s="12" t="s">
        <v>48</v>
      </c>
      <c r="J114" s="12" t="s">
        <v>49</v>
      </c>
      <c r="K114" s="12" t="s">
        <v>3322</v>
      </c>
      <c r="L114" s="12" t="s">
        <v>402</v>
      </c>
      <c r="M114" s="12" t="s">
        <v>3323</v>
      </c>
      <c r="N114" s="12" t="s">
        <v>65</v>
      </c>
      <c r="O114" s="12" t="s">
        <v>61</v>
      </c>
      <c r="P114" s="12" t="s">
        <v>164</v>
      </c>
      <c r="Q114" s="12" t="s">
        <v>65</v>
      </c>
      <c r="R114" s="12" t="s">
        <v>117</v>
      </c>
      <c r="S114" s="12" t="s">
        <v>3324</v>
      </c>
      <c r="T114" s="12"/>
      <c r="U114" s="12" t="s">
        <v>53</v>
      </c>
      <c r="V114" s="12" t="s">
        <v>54</v>
      </c>
      <c r="W114" s="12"/>
      <c r="X114" s="12" t="s">
        <v>942</v>
      </c>
      <c r="Y114" s="12" t="s">
        <v>55</v>
      </c>
      <c r="Z114" s="51"/>
      <c r="AA114" s="12"/>
      <c r="AB114" s="12"/>
      <c r="AC114" s="12" t="s">
        <v>476</v>
      </c>
      <c r="AD114" s="12" t="s">
        <v>288</v>
      </c>
      <c r="AE114" s="12" t="s">
        <v>3325</v>
      </c>
      <c r="AF114" s="12" t="s">
        <v>3326</v>
      </c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3"/>
      <c r="AS114" s="14">
        <f>я[[#This Row],[Дата создания]]+я[[#This Row],[Время создания]]</f>
        <v>43150.442361111112</v>
      </c>
      <c r="AT114" s="15">
        <f>IF(я[[#This Row],[Дата закрытия]]="","",я[[#This Row],[Дата закрытия]]-я[[#This Row],[Дата, время создания]])</f>
        <v>4.3055555557657499E-2</v>
      </c>
    </row>
    <row r="115" spans="1:46" x14ac:dyDescent="0.25">
      <c r="A115" s="11" t="s">
        <v>3501</v>
      </c>
      <c r="B115" s="12" t="s">
        <v>43</v>
      </c>
      <c r="C115" s="12" t="s">
        <v>44</v>
      </c>
      <c r="D115" s="12" t="s">
        <v>160</v>
      </c>
      <c r="E115" s="12" t="s">
        <v>625</v>
      </c>
      <c r="F115" s="22">
        <v>43150</v>
      </c>
      <c r="G115" s="56">
        <v>0.43958333333333338</v>
      </c>
      <c r="H115" s="12" t="s">
        <v>47</v>
      </c>
      <c r="I115" s="12" t="s">
        <v>48</v>
      </c>
      <c r="J115" s="12" t="s">
        <v>49</v>
      </c>
      <c r="K115" s="12"/>
      <c r="L115" s="12" t="s">
        <v>398</v>
      </c>
      <c r="M115" s="12" t="s">
        <v>3327</v>
      </c>
      <c r="N115" s="12" t="s">
        <v>1024</v>
      </c>
      <c r="O115" s="12" t="s">
        <v>127</v>
      </c>
      <c r="P115" s="12" t="s">
        <v>164</v>
      </c>
      <c r="Q115" s="12"/>
      <c r="R115" s="12" t="s">
        <v>1204</v>
      </c>
      <c r="S115" s="12" t="s">
        <v>3328</v>
      </c>
      <c r="T115" s="12"/>
      <c r="U115" s="12" t="s">
        <v>53</v>
      </c>
      <c r="V115" s="12" t="s">
        <v>54</v>
      </c>
      <c r="W115" s="12"/>
      <c r="X115" s="12" t="s">
        <v>942</v>
      </c>
      <c r="Y115" s="12" t="s">
        <v>55</v>
      </c>
      <c r="Z115" s="51"/>
      <c r="AA115" s="12"/>
      <c r="AB115" s="12"/>
      <c r="AC115" s="12" t="s">
        <v>626</v>
      </c>
      <c r="AD115" s="12" t="s">
        <v>162</v>
      </c>
      <c r="AE115" s="12" t="s">
        <v>3329</v>
      </c>
      <c r="AF115" s="12" t="s">
        <v>3330</v>
      </c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3"/>
      <c r="AS115" s="14">
        <f>я[[#This Row],[Дата создания]]+я[[#This Row],[Время создания]]</f>
        <v>43150.439583333333</v>
      </c>
      <c r="AT115" s="15">
        <f>IF(я[[#This Row],[Дата закрытия]]="","",я[[#This Row],[Дата закрытия]]-я[[#This Row],[Дата, время создания]])</f>
        <v>0.12361111111385981</v>
      </c>
    </row>
    <row r="116" spans="1:46" x14ac:dyDescent="0.25">
      <c r="A116" s="11" t="s">
        <v>3502</v>
      </c>
      <c r="B116" s="12" t="s">
        <v>43</v>
      </c>
      <c r="C116" s="12" t="s">
        <v>57</v>
      </c>
      <c r="D116" s="12" t="s">
        <v>160</v>
      </c>
      <c r="E116" s="12" t="s">
        <v>59</v>
      </c>
      <c r="F116" s="22">
        <v>43150</v>
      </c>
      <c r="G116" s="56">
        <v>0.4291666666666667</v>
      </c>
      <c r="H116" s="12" t="s">
        <v>47</v>
      </c>
      <c r="I116" s="12" t="s">
        <v>48</v>
      </c>
      <c r="J116" s="12" t="s">
        <v>49</v>
      </c>
      <c r="K116" s="12" t="s">
        <v>3337</v>
      </c>
      <c r="L116" s="12" t="s">
        <v>402</v>
      </c>
      <c r="M116" s="12" t="s">
        <v>813</v>
      </c>
      <c r="N116" s="12" t="s">
        <v>320</v>
      </c>
      <c r="O116" s="12" t="s">
        <v>100</v>
      </c>
      <c r="P116" s="12" t="s">
        <v>89</v>
      </c>
      <c r="Q116" s="12" t="s">
        <v>3338</v>
      </c>
      <c r="R116" s="12" t="s">
        <v>3339</v>
      </c>
      <c r="S116" s="12" t="s">
        <v>3340</v>
      </c>
      <c r="T116" s="12"/>
      <c r="U116" s="12" t="s">
        <v>53</v>
      </c>
      <c r="V116" s="12" t="s">
        <v>54</v>
      </c>
      <c r="W116" s="12"/>
      <c r="X116" s="12" t="s">
        <v>942</v>
      </c>
      <c r="Y116" s="12" t="s">
        <v>55</v>
      </c>
      <c r="Z116" s="51"/>
      <c r="AA116" s="12"/>
      <c r="AB116" s="12"/>
      <c r="AC116" s="12" t="s">
        <v>170</v>
      </c>
      <c r="AD116" s="12" t="s">
        <v>171</v>
      </c>
      <c r="AE116" s="12" t="s">
        <v>3341</v>
      </c>
      <c r="AF116" s="12" t="s">
        <v>3342</v>
      </c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3"/>
      <c r="AS116" s="14">
        <f>я[[#This Row],[Дата создания]]+я[[#This Row],[Время создания]]</f>
        <v>43150.429166666669</v>
      </c>
      <c r="AT116" s="15">
        <f>IF(я[[#This Row],[Дата закрытия]]="","",я[[#This Row],[Дата закрытия]]-я[[#This Row],[Дата, время создания]])</f>
        <v>8.3333333328482695E-2</v>
      </c>
    </row>
    <row r="117" spans="1:46" x14ac:dyDescent="0.25">
      <c r="A117" s="11" t="s">
        <v>3503</v>
      </c>
      <c r="B117" s="12" t="s">
        <v>43</v>
      </c>
      <c r="C117" s="12" t="s">
        <v>57</v>
      </c>
      <c r="D117" s="12" t="s">
        <v>114</v>
      </c>
      <c r="E117" s="12" t="s">
        <v>59</v>
      </c>
      <c r="F117" s="22">
        <v>43150</v>
      </c>
      <c r="G117" s="56">
        <v>0.40833333333333338</v>
      </c>
      <c r="H117" s="12" t="s">
        <v>47</v>
      </c>
      <c r="I117" s="12" t="s">
        <v>48</v>
      </c>
      <c r="J117" s="12" t="s">
        <v>49</v>
      </c>
      <c r="K117" s="12" t="s">
        <v>3343</v>
      </c>
      <c r="L117" s="12" t="s">
        <v>50</v>
      </c>
      <c r="M117" s="12" t="s">
        <v>919</v>
      </c>
      <c r="N117" s="12" t="s">
        <v>83</v>
      </c>
      <c r="O117" s="12" t="s">
        <v>61</v>
      </c>
      <c r="P117" s="12" t="s">
        <v>61</v>
      </c>
      <c r="Q117" s="12" t="s">
        <v>83</v>
      </c>
      <c r="R117" s="12"/>
      <c r="S117" s="12" t="s">
        <v>3344</v>
      </c>
      <c r="T117" s="12"/>
      <c r="U117" s="12" t="s">
        <v>53</v>
      </c>
      <c r="V117" s="12" t="s">
        <v>54</v>
      </c>
      <c r="W117" s="12"/>
      <c r="X117" s="12" t="s">
        <v>942</v>
      </c>
      <c r="Y117" s="12" t="s">
        <v>55</v>
      </c>
      <c r="Z117" s="51"/>
      <c r="AA117" s="12"/>
      <c r="AB117" s="12"/>
      <c r="AC117" s="12" t="s">
        <v>407</v>
      </c>
      <c r="AD117" s="12" t="s">
        <v>130</v>
      </c>
      <c r="AE117" s="12" t="s">
        <v>3345</v>
      </c>
      <c r="AF117" s="12" t="s">
        <v>3346</v>
      </c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3"/>
      <c r="AS117" s="14">
        <f>я[[#This Row],[Дата создания]]+я[[#This Row],[Время создания]]</f>
        <v>43150.408333333333</v>
      </c>
      <c r="AT117" s="15">
        <f>IF(я[[#This Row],[Дата закрытия]]="","",я[[#This Row],[Дата закрытия]]-я[[#This Row],[Дата, время создания]])</f>
        <v>5.328472222223354</v>
      </c>
    </row>
    <row r="118" spans="1:46" x14ac:dyDescent="0.25">
      <c r="A118" s="11" t="s">
        <v>3504</v>
      </c>
      <c r="B118" s="12" t="s">
        <v>43</v>
      </c>
      <c r="C118" s="12" t="s">
        <v>44</v>
      </c>
      <c r="D118" s="12" t="s">
        <v>160</v>
      </c>
      <c r="E118" s="12" t="s">
        <v>46</v>
      </c>
      <c r="F118" s="22">
        <v>43150</v>
      </c>
      <c r="G118" s="56">
        <v>0.4055555555555555</v>
      </c>
      <c r="H118" s="12" t="s">
        <v>393</v>
      </c>
      <c r="I118" s="12" t="s">
        <v>48</v>
      </c>
      <c r="J118" s="12" t="s">
        <v>49</v>
      </c>
      <c r="K118" s="12" t="s">
        <v>3347</v>
      </c>
      <c r="L118" s="12" t="s">
        <v>405</v>
      </c>
      <c r="M118" s="12" t="s">
        <v>943</v>
      </c>
      <c r="N118" s="12" t="s">
        <v>436</v>
      </c>
      <c r="O118" s="12" t="s">
        <v>52</v>
      </c>
      <c r="P118" s="12" t="s">
        <v>254</v>
      </c>
      <c r="Q118" s="12" t="s">
        <v>436</v>
      </c>
      <c r="R118" s="12" t="s">
        <v>62</v>
      </c>
      <c r="S118" s="12" t="s">
        <v>944</v>
      </c>
      <c r="T118" s="12"/>
      <c r="U118" s="12" t="s">
        <v>53</v>
      </c>
      <c r="V118" s="12" t="s">
        <v>54</v>
      </c>
      <c r="W118" s="12"/>
      <c r="X118" s="12" t="s">
        <v>942</v>
      </c>
      <c r="Y118" s="12" t="s">
        <v>55</v>
      </c>
      <c r="Z118" s="51"/>
      <c r="AA118" s="12"/>
      <c r="AB118" s="12"/>
      <c r="AC118" s="12"/>
      <c r="AD118" s="12" t="s">
        <v>162</v>
      </c>
      <c r="AE118" s="12"/>
      <c r="AF118" s="12"/>
      <c r="AG118" s="12"/>
      <c r="AH118" s="12"/>
      <c r="AI118" s="12"/>
      <c r="AJ118" s="12" t="s">
        <v>3348</v>
      </c>
      <c r="AK118" s="12" t="s">
        <v>983</v>
      </c>
      <c r="AL118" s="12" t="s">
        <v>3203</v>
      </c>
      <c r="AM118" s="12"/>
      <c r="AN118" s="12"/>
      <c r="AO118" s="12"/>
      <c r="AP118" s="12"/>
      <c r="AQ118" s="12"/>
      <c r="AR118" s="13"/>
      <c r="AS118" s="14">
        <f>я[[#This Row],[Дата создания]]+я[[#This Row],[Время создания]]</f>
        <v>43150.405555555553</v>
      </c>
      <c r="AT118" s="15" t="str">
        <f>IF(я[[#This Row],[Дата закрытия]]="","",я[[#This Row],[Дата закрытия]]-я[[#This Row],[Дата, время создания]])</f>
        <v/>
      </c>
    </row>
    <row r="119" spans="1:46" x14ac:dyDescent="0.25">
      <c r="A119" s="11" t="s">
        <v>3505</v>
      </c>
      <c r="B119" s="12" t="s">
        <v>43</v>
      </c>
      <c r="C119" s="12" t="s">
        <v>147</v>
      </c>
      <c r="D119" s="12" t="s">
        <v>131</v>
      </c>
      <c r="E119" s="12" t="s">
        <v>201</v>
      </c>
      <c r="F119" s="22">
        <v>43150</v>
      </c>
      <c r="G119" s="56">
        <v>0.40138888888888885</v>
      </c>
      <c r="H119" s="12" t="s">
        <v>47</v>
      </c>
      <c r="I119" s="12" t="s">
        <v>48</v>
      </c>
      <c r="J119" s="12" t="s">
        <v>49</v>
      </c>
      <c r="K119" s="12"/>
      <c r="L119" s="12" t="s">
        <v>398</v>
      </c>
      <c r="M119" s="12" t="s">
        <v>3349</v>
      </c>
      <c r="N119" s="12" t="s">
        <v>120</v>
      </c>
      <c r="O119" s="12" t="s">
        <v>61</v>
      </c>
      <c r="P119" s="12" t="s">
        <v>73</v>
      </c>
      <c r="Q119" s="12" t="s">
        <v>138</v>
      </c>
      <c r="R119" s="12" t="s">
        <v>109</v>
      </c>
      <c r="S119" s="12" t="s">
        <v>3350</v>
      </c>
      <c r="T119" s="12"/>
      <c r="U119" s="12" t="s">
        <v>53</v>
      </c>
      <c r="V119" s="12" t="s">
        <v>54</v>
      </c>
      <c r="W119" s="12"/>
      <c r="X119" s="12" t="s">
        <v>942</v>
      </c>
      <c r="Y119" s="12" t="s">
        <v>55</v>
      </c>
      <c r="Z119" s="51"/>
      <c r="AA119" s="12"/>
      <c r="AB119" s="12"/>
      <c r="AC119" s="12" t="s">
        <v>870</v>
      </c>
      <c r="AD119" s="12" t="s">
        <v>202</v>
      </c>
      <c r="AE119" s="12" t="s">
        <v>3351</v>
      </c>
      <c r="AF119" s="12" t="s">
        <v>3352</v>
      </c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3"/>
      <c r="AS119" s="14">
        <f>я[[#This Row],[Дата создания]]+я[[#This Row],[Время создания]]</f>
        <v>43150.401388888888</v>
      </c>
      <c r="AT119" s="15">
        <f>IF(я[[#This Row],[Дата закрытия]]="","",я[[#This Row],[Дата закрытия]]-я[[#This Row],[Дата, время создания]])</f>
        <v>8.6111111115314998E-2</v>
      </c>
    </row>
    <row r="120" spans="1:46" x14ac:dyDescent="0.25">
      <c r="A120" s="11" t="s">
        <v>3506</v>
      </c>
      <c r="B120" s="12" t="s">
        <v>43</v>
      </c>
      <c r="C120" s="12" t="s">
        <v>97</v>
      </c>
      <c r="D120" s="12" t="s">
        <v>119</v>
      </c>
      <c r="E120" s="12" t="s">
        <v>99</v>
      </c>
      <c r="F120" s="22">
        <v>43150</v>
      </c>
      <c r="G120" s="56">
        <v>0.38958333333333334</v>
      </c>
      <c r="H120" s="12" t="s">
        <v>47</v>
      </c>
      <c r="I120" s="12" t="s">
        <v>48</v>
      </c>
      <c r="J120" s="12" t="s">
        <v>49</v>
      </c>
      <c r="K120" s="12" t="s">
        <v>3353</v>
      </c>
      <c r="L120" s="12" t="s">
        <v>50</v>
      </c>
      <c r="M120" s="12" t="s">
        <v>3354</v>
      </c>
      <c r="N120" s="12" t="s">
        <v>61</v>
      </c>
      <c r="O120" s="12" t="s">
        <v>61</v>
      </c>
      <c r="P120" s="12" t="s">
        <v>61</v>
      </c>
      <c r="Q120" s="12" t="s">
        <v>3355</v>
      </c>
      <c r="R120" s="12" t="s">
        <v>2364</v>
      </c>
      <c r="S120" s="12" t="s">
        <v>3356</v>
      </c>
      <c r="T120" s="12"/>
      <c r="U120" s="12" t="s">
        <v>53</v>
      </c>
      <c r="V120" s="12" t="s">
        <v>54</v>
      </c>
      <c r="W120" s="12"/>
      <c r="X120" s="12" t="s">
        <v>942</v>
      </c>
      <c r="Y120" s="12" t="s">
        <v>55</v>
      </c>
      <c r="Z120" s="51"/>
      <c r="AA120" s="12"/>
      <c r="AB120" s="12"/>
      <c r="AC120" s="12" t="s">
        <v>3357</v>
      </c>
      <c r="AD120" s="12" t="s">
        <v>121</v>
      </c>
      <c r="AE120" s="12" t="s">
        <v>3358</v>
      </c>
      <c r="AF120" s="12" t="s">
        <v>3359</v>
      </c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3"/>
      <c r="AS120" s="14">
        <f>я[[#This Row],[Дата создания]]+я[[#This Row],[Время создания]]</f>
        <v>43150.38958333333</v>
      </c>
      <c r="AT120" s="15">
        <f>IF(я[[#This Row],[Дата закрытия]]="","",я[[#This Row],[Дата закрытия]]-я[[#This Row],[Дата, время создания]])</f>
        <v>0.22430555555911269</v>
      </c>
    </row>
    <row r="121" spans="1:46" x14ac:dyDescent="0.25">
      <c r="A121" s="11" t="s">
        <v>3507</v>
      </c>
      <c r="B121" s="12" t="s">
        <v>43</v>
      </c>
      <c r="C121" s="12" t="s">
        <v>92</v>
      </c>
      <c r="D121" s="12" t="s">
        <v>372</v>
      </c>
      <c r="E121" s="12" t="s">
        <v>627</v>
      </c>
      <c r="F121" s="22">
        <v>43150</v>
      </c>
      <c r="G121" s="56">
        <v>0.36527777777777781</v>
      </c>
      <c r="H121" s="12" t="s">
        <v>47</v>
      </c>
      <c r="I121" s="12" t="s">
        <v>48</v>
      </c>
      <c r="J121" s="12" t="s">
        <v>49</v>
      </c>
      <c r="K121" s="12" t="s">
        <v>3360</v>
      </c>
      <c r="L121" s="12" t="s">
        <v>50</v>
      </c>
      <c r="M121" s="12" t="s">
        <v>3361</v>
      </c>
      <c r="N121" s="12" t="s">
        <v>82</v>
      </c>
      <c r="O121" s="12" t="s">
        <v>83</v>
      </c>
      <c r="P121" s="12" t="s">
        <v>52</v>
      </c>
      <c r="Q121" s="12" t="s">
        <v>82</v>
      </c>
      <c r="R121" s="12" t="s">
        <v>3362</v>
      </c>
      <c r="S121" s="12" t="s">
        <v>3363</v>
      </c>
      <c r="T121" s="12"/>
      <c r="U121" s="12" t="s">
        <v>53</v>
      </c>
      <c r="V121" s="12" t="s">
        <v>54</v>
      </c>
      <c r="W121" s="12"/>
      <c r="X121" s="12" t="s">
        <v>942</v>
      </c>
      <c r="Y121" s="12" t="s">
        <v>55</v>
      </c>
      <c r="Z121" s="51"/>
      <c r="AA121" s="12"/>
      <c r="AB121" s="12"/>
      <c r="AC121" s="12" t="s">
        <v>2424</v>
      </c>
      <c r="AD121" s="12" t="s">
        <v>225</v>
      </c>
      <c r="AE121" s="12" t="s">
        <v>2404</v>
      </c>
      <c r="AF121" s="12" t="s">
        <v>1032</v>
      </c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3"/>
      <c r="AS121" s="14">
        <f>я[[#This Row],[Дата создания]]+я[[#This Row],[Время создания]]</f>
        <v>43150.365277777775</v>
      </c>
      <c r="AT121" s="15">
        <f>IF(я[[#This Row],[Дата закрытия]]="","",я[[#This Row],[Дата закрытия]]-я[[#This Row],[Дата, время создания]])</f>
        <v>3.1430555555562023</v>
      </c>
    </row>
    <row r="122" spans="1:46" x14ac:dyDescent="0.25">
      <c r="A122" s="11" t="s">
        <v>3508</v>
      </c>
      <c r="B122" s="12" t="s">
        <v>43</v>
      </c>
      <c r="C122" s="12" t="s">
        <v>210</v>
      </c>
      <c r="D122" s="12" t="s">
        <v>214</v>
      </c>
      <c r="E122" s="12" t="s">
        <v>211</v>
      </c>
      <c r="F122" s="22">
        <v>43151</v>
      </c>
      <c r="G122" s="56">
        <v>0.73263888888888884</v>
      </c>
      <c r="H122" s="12" t="s">
        <v>70</v>
      </c>
      <c r="I122" s="12" t="s">
        <v>48</v>
      </c>
      <c r="J122" s="12" t="s">
        <v>49</v>
      </c>
      <c r="K122" s="12" t="s">
        <v>1131</v>
      </c>
      <c r="L122" s="12" t="s">
        <v>71</v>
      </c>
      <c r="M122" s="12" t="s">
        <v>976</v>
      </c>
      <c r="N122" s="12" t="s">
        <v>1132</v>
      </c>
      <c r="O122" s="12" t="s">
        <v>83</v>
      </c>
      <c r="P122" s="12" t="s">
        <v>100</v>
      </c>
      <c r="Q122" s="12" t="s">
        <v>317</v>
      </c>
      <c r="R122" s="12" t="s">
        <v>112</v>
      </c>
      <c r="S122" s="12" t="s">
        <v>1133</v>
      </c>
      <c r="T122" s="12"/>
      <c r="U122" s="12" t="s">
        <v>53</v>
      </c>
      <c r="V122" s="12" t="s">
        <v>54</v>
      </c>
      <c r="W122" s="12" t="s">
        <v>1134</v>
      </c>
      <c r="X122" s="12" t="s">
        <v>1135</v>
      </c>
      <c r="Y122" s="12" t="s">
        <v>55</v>
      </c>
      <c r="Z122" s="51"/>
      <c r="AA122" s="12"/>
      <c r="AB122" s="12"/>
      <c r="AC122" s="12" t="s">
        <v>723</v>
      </c>
      <c r="AD122" s="12" t="s">
        <v>217</v>
      </c>
      <c r="AE122" s="12"/>
      <c r="AF122" s="12" t="s">
        <v>1136</v>
      </c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3"/>
      <c r="AS122" s="14">
        <f>я[[#This Row],[Дата создания]]+я[[#This Row],[Время создания]]</f>
        <v>43151.732638888891</v>
      </c>
      <c r="AT122" s="15" t="str">
        <f>IF(я[[#This Row],[Дата закрытия]]="","",я[[#This Row],[Дата закрытия]]-я[[#This Row],[Дата, время создания]])</f>
        <v/>
      </c>
    </row>
    <row r="123" spans="1:46" x14ac:dyDescent="0.25">
      <c r="A123" s="11" t="s">
        <v>3509</v>
      </c>
      <c r="B123" s="12" t="s">
        <v>43</v>
      </c>
      <c r="C123" s="12" t="s">
        <v>97</v>
      </c>
      <c r="D123" s="12" t="s">
        <v>107</v>
      </c>
      <c r="E123" s="12" t="s">
        <v>99</v>
      </c>
      <c r="F123" s="22">
        <v>43151</v>
      </c>
      <c r="G123" s="56">
        <v>0.52361111111111114</v>
      </c>
      <c r="H123" s="12" t="s">
        <v>70</v>
      </c>
      <c r="I123" s="12" t="s">
        <v>48</v>
      </c>
      <c r="J123" s="12" t="s">
        <v>49</v>
      </c>
      <c r="K123" s="12" t="s">
        <v>1260</v>
      </c>
      <c r="L123" s="12" t="s">
        <v>50</v>
      </c>
      <c r="M123" s="12" t="s">
        <v>1261</v>
      </c>
      <c r="N123" s="12" t="s">
        <v>151</v>
      </c>
      <c r="O123" s="12" t="s">
        <v>52</v>
      </c>
      <c r="P123" s="12" t="s">
        <v>83</v>
      </c>
      <c r="Q123" s="12" t="s">
        <v>1262</v>
      </c>
      <c r="R123" s="12" t="s">
        <v>90</v>
      </c>
      <c r="S123" s="12" t="s">
        <v>1263</v>
      </c>
      <c r="T123" s="12"/>
      <c r="U123" s="12" t="s">
        <v>53</v>
      </c>
      <c r="V123" s="12" t="s">
        <v>54</v>
      </c>
      <c r="W123" s="12"/>
      <c r="X123" s="12" t="s">
        <v>1135</v>
      </c>
      <c r="Y123" s="12" t="s">
        <v>55</v>
      </c>
      <c r="Z123" s="51"/>
      <c r="AA123" s="12"/>
      <c r="AB123" s="12"/>
      <c r="AC123" s="12" t="s">
        <v>594</v>
      </c>
      <c r="AD123" s="12" t="s">
        <v>111</v>
      </c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3"/>
      <c r="AS123" s="14">
        <f>я[[#This Row],[Дата создания]]+я[[#This Row],[Время создания]]</f>
        <v>43151.523611111108</v>
      </c>
      <c r="AT123" s="15" t="str">
        <f>IF(я[[#This Row],[Дата закрытия]]="","",я[[#This Row],[Дата закрытия]]-я[[#This Row],[Дата, время создания]])</f>
        <v/>
      </c>
    </row>
    <row r="124" spans="1:46" x14ac:dyDescent="0.25">
      <c r="A124" s="11" t="s">
        <v>3510</v>
      </c>
      <c r="B124" s="12" t="s">
        <v>43</v>
      </c>
      <c r="C124" s="12" t="s">
        <v>78</v>
      </c>
      <c r="D124" s="12" t="s">
        <v>69</v>
      </c>
      <c r="E124" s="12" t="s">
        <v>81</v>
      </c>
      <c r="F124" s="22">
        <v>43151</v>
      </c>
      <c r="G124" s="56">
        <v>0.68611111111111101</v>
      </c>
      <c r="H124" s="12" t="s">
        <v>70</v>
      </c>
      <c r="I124" s="12" t="s">
        <v>48</v>
      </c>
      <c r="J124" s="12" t="s">
        <v>49</v>
      </c>
      <c r="K124" s="12" t="s">
        <v>1288</v>
      </c>
      <c r="L124" s="12" t="s">
        <v>50</v>
      </c>
      <c r="M124" s="12" t="s">
        <v>1289</v>
      </c>
      <c r="N124" s="12" t="s">
        <v>233</v>
      </c>
      <c r="O124" s="12" t="s">
        <v>73</v>
      </c>
      <c r="P124" s="12" t="s">
        <v>89</v>
      </c>
      <c r="Q124" s="12" t="s">
        <v>1290</v>
      </c>
      <c r="R124" s="12" t="s">
        <v>323</v>
      </c>
      <c r="S124" s="12" t="s">
        <v>1291</v>
      </c>
      <c r="T124" s="12"/>
      <c r="U124" s="12" t="s">
        <v>53</v>
      </c>
      <c r="V124" s="12" t="s">
        <v>54</v>
      </c>
      <c r="W124" s="12" t="s">
        <v>1292</v>
      </c>
      <c r="X124" s="12" t="s">
        <v>1135</v>
      </c>
      <c r="Y124" s="12" t="s">
        <v>55</v>
      </c>
      <c r="Z124" s="51"/>
      <c r="AA124" s="12"/>
      <c r="AB124" s="12"/>
      <c r="AC124" s="12" t="s">
        <v>203</v>
      </c>
      <c r="AD124" s="12" t="s">
        <v>79</v>
      </c>
      <c r="AE124" s="12"/>
      <c r="AF124" s="12" t="s">
        <v>1293</v>
      </c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3"/>
      <c r="AS124" s="14">
        <f>я[[#This Row],[Дата создания]]+я[[#This Row],[Время создания]]</f>
        <v>43151.686111111114</v>
      </c>
      <c r="AT124" s="15" t="str">
        <f>IF(я[[#This Row],[Дата закрытия]]="","",я[[#This Row],[Дата закрытия]]-я[[#This Row],[Дата, время создания]])</f>
        <v/>
      </c>
    </row>
    <row r="125" spans="1:46" x14ac:dyDescent="0.25">
      <c r="A125" s="11" t="s">
        <v>3511</v>
      </c>
      <c r="B125" s="12" t="s">
        <v>43</v>
      </c>
      <c r="C125" s="12" t="s">
        <v>78</v>
      </c>
      <c r="D125" s="12" t="s">
        <v>131</v>
      </c>
      <c r="E125" s="12" t="s">
        <v>617</v>
      </c>
      <c r="F125" s="22">
        <v>43151</v>
      </c>
      <c r="G125" s="56">
        <v>0.83194444444444438</v>
      </c>
      <c r="H125" s="12" t="s">
        <v>70</v>
      </c>
      <c r="I125" s="12" t="s">
        <v>48</v>
      </c>
      <c r="J125" s="12" t="s">
        <v>49</v>
      </c>
      <c r="K125" s="12" t="s">
        <v>1313</v>
      </c>
      <c r="L125" s="12" t="s">
        <v>50</v>
      </c>
      <c r="M125" s="12" t="s">
        <v>710</v>
      </c>
      <c r="N125" s="12" t="s">
        <v>148</v>
      </c>
      <c r="O125" s="12" t="s">
        <v>52</v>
      </c>
      <c r="P125" s="12" t="s">
        <v>83</v>
      </c>
      <c r="Q125" s="12" t="s">
        <v>884</v>
      </c>
      <c r="R125" s="12"/>
      <c r="S125" s="12" t="s">
        <v>1314</v>
      </c>
      <c r="T125" s="12"/>
      <c r="U125" s="12" t="s">
        <v>53</v>
      </c>
      <c r="V125" s="12" t="s">
        <v>54</v>
      </c>
      <c r="W125" s="12"/>
      <c r="X125" s="12" t="s">
        <v>1135</v>
      </c>
      <c r="Y125" s="12" t="s">
        <v>55</v>
      </c>
      <c r="Z125" s="51"/>
      <c r="AA125" s="12"/>
      <c r="AB125" s="12"/>
      <c r="AC125" s="12" t="s">
        <v>619</v>
      </c>
      <c r="AD125" s="12" t="s">
        <v>125</v>
      </c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3"/>
      <c r="AS125" s="14">
        <f>я[[#This Row],[Дата создания]]+я[[#This Row],[Время создания]]</f>
        <v>43151.831944444442</v>
      </c>
      <c r="AT125" s="15" t="str">
        <f>IF(я[[#This Row],[Дата закрытия]]="","",я[[#This Row],[Дата закрытия]]-я[[#This Row],[Дата, время создания]])</f>
        <v/>
      </c>
    </row>
    <row r="126" spans="1:46" x14ac:dyDescent="0.25">
      <c r="A126" s="11" t="s">
        <v>3512</v>
      </c>
      <c r="B126" s="12" t="s">
        <v>43</v>
      </c>
      <c r="C126" s="12" t="s">
        <v>84</v>
      </c>
      <c r="D126" s="12" t="s">
        <v>131</v>
      </c>
      <c r="E126" s="12" t="s">
        <v>86</v>
      </c>
      <c r="F126" s="22">
        <v>43151</v>
      </c>
      <c r="G126" s="56">
        <v>0.8256944444444444</v>
      </c>
      <c r="H126" s="12" t="s">
        <v>47</v>
      </c>
      <c r="I126" s="12" t="s">
        <v>48</v>
      </c>
      <c r="J126" s="12" t="s">
        <v>49</v>
      </c>
      <c r="K126" s="12" t="s">
        <v>2855</v>
      </c>
      <c r="L126" s="12" t="s">
        <v>402</v>
      </c>
      <c r="M126" s="12" t="s">
        <v>2205</v>
      </c>
      <c r="N126" s="12" t="s">
        <v>278</v>
      </c>
      <c r="O126" s="12" t="s">
        <v>52</v>
      </c>
      <c r="P126" s="12"/>
      <c r="Q126" s="12" t="s">
        <v>74</v>
      </c>
      <c r="R126" s="12" t="s">
        <v>318</v>
      </c>
      <c r="S126" s="12" t="s">
        <v>2856</v>
      </c>
      <c r="T126" s="12"/>
      <c r="U126" s="12" t="s">
        <v>53</v>
      </c>
      <c r="V126" s="12" t="s">
        <v>54</v>
      </c>
      <c r="W126" s="12"/>
      <c r="X126" s="12" t="s">
        <v>1135</v>
      </c>
      <c r="Y126" s="12" t="s">
        <v>55</v>
      </c>
      <c r="Z126" s="51"/>
      <c r="AA126" s="12"/>
      <c r="AB126" s="12"/>
      <c r="AC126" s="12" t="s">
        <v>508</v>
      </c>
      <c r="AD126" s="12" t="s">
        <v>91</v>
      </c>
      <c r="AE126" s="12" t="s">
        <v>2776</v>
      </c>
      <c r="AF126" s="12" t="s">
        <v>2857</v>
      </c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3"/>
      <c r="AS126" s="14"/>
      <c r="AT126" s="15"/>
    </row>
    <row r="127" spans="1:46" x14ac:dyDescent="0.25">
      <c r="A127" s="11" t="s">
        <v>3513</v>
      </c>
      <c r="B127" s="12" t="s">
        <v>43</v>
      </c>
      <c r="C127" s="12" t="s">
        <v>210</v>
      </c>
      <c r="D127" s="12" t="s">
        <v>122</v>
      </c>
      <c r="E127" s="12" t="s">
        <v>211</v>
      </c>
      <c r="F127" s="22">
        <v>43151</v>
      </c>
      <c r="G127" s="56">
        <v>0.98819444444444438</v>
      </c>
      <c r="H127" s="12" t="s">
        <v>47</v>
      </c>
      <c r="I127" s="12" t="s">
        <v>48</v>
      </c>
      <c r="J127" s="12" t="s">
        <v>49</v>
      </c>
      <c r="K127" s="12" t="s">
        <v>2837</v>
      </c>
      <c r="L127" s="12" t="s">
        <v>50</v>
      </c>
      <c r="M127" s="12" t="s">
        <v>2838</v>
      </c>
      <c r="N127" s="12" t="s">
        <v>61</v>
      </c>
      <c r="O127" s="12" t="s">
        <v>61</v>
      </c>
      <c r="P127" s="12" t="s">
        <v>52</v>
      </c>
      <c r="Q127" s="12" t="s">
        <v>138</v>
      </c>
      <c r="R127" s="12" t="s">
        <v>2839</v>
      </c>
      <c r="S127" s="12" t="s">
        <v>2840</v>
      </c>
      <c r="T127" s="12"/>
      <c r="U127" s="12" t="s">
        <v>53</v>
      </c>
      <c r="V127" s="12" t="s">
        <v>54</v>
      </c>
      <c r="W127" s="12"/>
      <c r="X127" s="12" t="s">
        <v>1135</v>
      </c>
      <c r="Y127" s="12" t="s">
        <v>55</v>
      </c>
      <c r="Z127" s="51"/>
      <c r="AA127" s="12"/>
      <c r="AB127" s="12"/>
      <c r="AC127" s="12" t="s">
        <v>662</v>
      </c>
      <c r="AD127" s="12" t="s">
        <v>222</v>
      </c>
      <c r="AE127" s="12" t="s">
        <v>2841</v>
      </c>
      <c r="AF127" s="12" t="s">
        <v>1095</v>
      </c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3"/>
      <c r="AS127" s="14">
        <f>я[[#This Row],[Дата создания]]+я[[#This Row],[Время создания]]</f>
        <v>43151.988194444442</v>
      </c>
      <c r="AT127" s="15">
        <f>IF(я[[#This Row],[Дата закрытия]]="","",я[[#This Row],[Дата закрытия]]-я[[#This Row],[Дата, время создания]])</f>
        <v>0.42361111111677019</v>
      </c>
    </row>
    <row r="128" spans="1:46" x14ac:dyDescent="0.25">
      <c r="A128" s="11" t="s">
        <v>3514</v>
      </c>
      <c r="B128" s="12" t="s">
        <v>43</v>
      </c>
      <c r="C128" s="12" t="s">
        <v>44</v>
      </c>
      <c r="D128" s="12" t="s">
        <v>131</v>
      </c>
      <c r="E128" s="12" t="s">
        <v>46</v>
      </c>
      <c r="F128" s="22">
        <v>43151</v>
      </c>
      <c r="G128" s="56">
        <v>0.90416666666666667</v>
      </c>
      <c r="H128" s="12" t="s">
        <v>47</v>
      </c>
      <c r="I128" s="12" t="s">
        <v>48</v>
      </c>
      <c r="J128" s="12" t="s">
        <v>49</v>
      </c>
      <c r="K128" s="12" t="s">
        <v>2842</v>
      </c>
      <c r="L128" s="12" t="s">
        <v>50</v>
      </c>
      <c r="M128" s="12" t="s">
        <v>430</v>
      </c>
      <c r="N128" s="12" t="s">
        <v>141</v>
      </c>
      <c r="O128" s="12" t="s">
        <v>61</v>
      </c>
      <c r="P128" s="12" t="s">
        <v>83</v>
      </c>
      <c r="Q128" s="12" t="s">
        <v>1035</v>
      </c>
      <c r="R128" s="12" t="s">
        <v>323</v>
      </c>
      <c r="S128" s="12" t="s">
        <v>856</v>
      </c>
      <c r="T128" s="12"/>
      <c r="U128" s="12" t="s">
        <v>53</v>
      </c>
      <c r="V128" s="12" t="s">
        <v>54</v>
      </c>
      <c r="W128" s="12"/>
      <c r="X128" s="12" t="s">
        <v>1135</v>
      </c>
      <c r="Y128" s="12" t="s">
        <v>55</v>
      </c>
      <c r="Z128" s="51"/>
      <c r="AA128" s="12"/>
      <c r="AB128" s="12"/>
      <c r="AC128" s="12" t="s">
        <v>941</v>
      </c>
      <c r="AD128" s="12" t="s">
        <v>243</v>
      </c>
      <c r="AE128" s="12" t="s">
        <v>2600</v>
      </c>
      <c r="AF128" s="12" t="s">
        <v>2843</v>
      </c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3"/>
      <c r="AS128" s="14">
        <f>я[[#This Row],[Дата создания]]+я[[#This Row],[Время создания]]</f>
        <v>43151.904166666667</v>
      </c>
      <c r="AT128" s="15">
        <f>IF(я[[#This Row],[Дата закрытия]]="","",я[[#This Row],[Дата закрытия]]-я[[#This Row],[Дата, время создания]])</f>
        <v>0.8125</v>
      </c>
    </row>
    <row r="129" spans="1:46" x14ac:dyDescent="0.25">
      <c r="A129" s="11" t="s">
        <v>3515</v>
      </c>
      <c r="B129" s="12" t="s">
        <v>43</v>
      </c>
      <c r="C129" s="12" t="s">
        <v>78</v>
      </c>
      <c r="D129" s="12" t="s">
        <v>114</v>
      </c>
      <c r="E129" s="12" t="s">
        <v>81</v>
      </c>
      <c r="F129" s="22">
        <v>43151</v>
      </c>
      <c r="G129" s="56">
        <v>0.90208333333333324</v>
      </c>
      <c r="H129" s="12" t="s">
        <v>47</v>
      </c>
      <c r="I129" s="12" t="s">
        <v>48</v>
      </c>
      <c r="J129" s="12" t="s">
        <v>49</v>
      </c>
      <c r="K129" s="12" t="s">
        <v>2844</v>
      </c>
      <c r="L129" s="12" t="s">
        <v>71</v>
      </c>
      <c r="M129" s="12" t="s">
        <v>2845</v>
      </c>
      <c r="N129" s="12" t="s">
        <v>148</v>
      </c>
      <c r="O129" s="12" t="s">
        <v>52</v>
      </c>
      <c r="P129" s="12" t="s">
        <v>89</v>
      </c>
      <c r="Q129" s="12" t="s">
        <v>138</v>
      </c>
      <c r="R129" s="12" t="s">
        <v>2846</v>
      </c>
      <c r="S129" s="12" t="s">
        <v>2847</v>
      </c>
      <c r="T129" s="12"/>
      <c r="U129" s="12" t="s">
        <v>53</v>
      </c>
      <c r="V129" s="12" t="s">
        <v>54</v>
      </c>
      <c r="W129" s="12"/>
      <c r="X129" s="12" t="s">
        <v>1135</v>
      </c>
      <c r="Y129" s="12" t="s">
        <v>55</v>
      </c>
      <c r="Z129" s="51"/>
      <c r="AA129" s="12"/>
      <c r="AB129" s="12"/>
      <c r="AC129" s="12" t="s">
        <v>154</v>
      </c>
      <c r="AD129" s="12" t="s">
        <v>155</v>
      </c>
      <c r="AE129" s="12" t="s">
        <v>2848</v>
      </c>
      <c r="AF129" s="12" t="s">
        <v>2849</v>
      </c>
      <c r="AG129" s="12"/>
      <c r="AH129" s="12"/>
      <c r="AI129" s="12"/>
      <c r="AJ129" s="12"/>
      <c r="AK129" s="12"/>
      <c r="AL129" s="12"/>
      <c r="AM129" s="12" t="s">
        <v>2063</v>
      </c>
      <c r="AN129" s="12" t="s">
        <v>2064</v>
      </c>
      <c r="AO129" s="12"/>
      <c r="AP129" s="12"/>
      <c r="AQ129" s="12"/>
      <c r="AR129" s="13"/>
      <c r="AS129" s="14">
        <f>я[[#This Row],[Дата создания]]+я[[#This Row],[Время создания]]</f>
        <v>43151.902083333334</v>
      </c>
      <c r="AT129" s="15">
        <f>IF(я[[#This Row],[Дата закрытия]]="","",я[[#This Row],[Дата закрытия]]-я[[#This Row],[Дата, время создания]])</f>
        <v>0.5</v>
      </c>
    </row>
    <row r="130" spans="1:46" x14ac:dyDescent="0.25">
      <c r="A130" s="11" t="s">
        <v>3516</v>
      </c>
      <c r="B130" s="12" t="s">
        <v>43</v>
      </c>
      <c r="C130" s="12" t="s">
        <v>92</v>
      </c>
      <c r="D130" s="12" t="s">
        <v>694</v>
      </c>
      <c r="E130" s="12" t="s">
        <v>94</v>
      </c>
      <c r="F130" s="22">
        <v>43151</v>
      </c>
      <c r="G130" s="56">
        <v>0.87152777777777779</v>
      </c>
      <c r="H130" s="12" t="s">
        <v>47</v>
      </c>
      <c r="I130" s="12" t="s">
        <v>48</v>
      </c>
      <c r="J130" s="12" t="s">
        <v>49</v>
      </c>
      <c r="K130" s="12" t="s">
        <v>1209</v>
      </c>
      <c r="L130" s="12" t="s">
        <v>50</v>
      </c>
      <c r="M130" s="12" t="s">
        <v>2850</v>
      </c>
      <c r="N130" s="12" t="s">
        <v>100</v>
      </c>
      <c r="O130" s="12" t="s">
        <v>61</v>
      </c>
      <c r="P130" s="12" t="s">
        <v>52</v>
      </c>
      <c r="Q130" s="12" t="s">
        <v>100</v>
      </c>
      <c r="R130" s="12" t="s">
        <v>2851</v>
      </c>
      <c r="S130" s="12" t="s">
        <v>2852</v>
      </c>
      <c r="T130" s="12"/>
      <c r="U130" s="12" t="s">
        <v>53</v>
      </c>
      <c r="V130" s="12" t="s">
        <v>54</v>
      </c>
      <c r="W130" s="12"/>
      <c r="X130" s="12" t="s">
        <v>1135</v>
      </c>
      <c r="Y130" s="12" t="s">
        <v>55</v>
      </c>
      <c r="Z130" s="51"/>
      <c r="AA130" s="12"/>
      <c r="AB130" s="12"/>
      <c r="AC130" s="12" t="s">
        <v>1657</v>
      </c>
      <c r="AD130" s="12" t="s">
        <v>96</v>
      </c>
      <c r="AE130" s="12" t="s">
        <v>2853</v>
      </c>
      <c r="AF130" s="12" t="s">
        <v>2854</v>
      </c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3"/>
      <c r="AS130" s="14">
        <f>я[[#This Row],[Дата создания]]+я[[#This Row],[Время создания]]</f>
        <v>43151.871527777781</v>
      </c>
      <c r="AT130" s="15">
        <f>IF(я[[#This Row],[Дата закрытия]]="","",я[[#This Row],[Дата закрытия]]-я[[#This Row],[Дата, время создания]])</f>
        <v>0.13541666666424135</v>
      </c>
    </row>
    <row r="131" spans="1:46" x14ac:dyDescent="0.25">
      <c r="A131" s="11" t="s">
        <v>3517</v>
      </c>
      <c r="B131" s="12" t="s">
        <v>43</v>
      </c>
      <c r="C131" s="12" t="s">
        <v>183</v>
      </c>
      <c r="D131" s="12" t="s">
        <v>152</v>
      </c>
      <c r="E131" s="12" t="s">
        <v>184</v>
      </c>
      <c r="F131" s="22">
        <v>43151</v>
      </c>
      <c r="G131" s="56">
        <v>0.79236111111111107</v>
      </c>
      <c r="H131" s="12" t="s">
        <v>400</v>
      </c>
      <c r="I131" s="12" t="s">
        <v>48</v>
      </c>
      <c r="J131" s="12" t="s">
        <v>49</v>
      </c>
      <c r="K131" s="12" t="s">
        <v>2858</v>
      </c>
      <c r="L131" s="12" t="s">
        <v>412</v>
      </c>
      <c r="M131" s="12" t="s">
        <v>2859</v>
      </c>
      <c r="N131" s="12" t="s">
        <v>226</v>
      </c>
      <c r="O131" s="12" t="s">
        <v>73</v>
      </c>
      <c r="P131" s="12" t="s">
        <v>83</v>
      </c>
      <c r="Q131" s="12" t="s">
        <v>226</v>
      </c>
      <c r="R131" s="12" t="s">
        <v>2860</v>
      </c>
      <c r="S131" s="12" t="s">
        <v>2861</v>
      </c>
      <c r="T131" s="12" t="s">
        <v>2862</v>
      </c>
      <c r="U131" s="12" t="s">
        <v>53</v>
      </c>
      <c r="V131" s="12" t="s">
        <v>54</v>
      </c>
      <c r="W131" s="12"/>
      <c r="X131" s="12" t="s">
        <v>1135</v>
      </c>
      <c r="Y131" s="12" t="s">
        <v>389</v>
      </c>
      <c r="Z131" s="51"/>
      <c r="AA131" s="12"/>
      <c r="AB131" s="12"/>
      <c r="AC131" s="12"/>
      <c r="AD131" s="12" t="s">
        <v>189</v>
      </c>
      <c r="AE131" s="12"/>
      <c r="AF131" s="12"/>
      <c r="AG131" s="12" t="s">
        <v>2863</v>
      </c>
      <c r="AH131" s="12" t="s">
        <v>2490</v>
      </c>
      <c r="AI131" s="12" t="s">
        <v>2864</v>
      </c>
      <c r="AJ131" s="12"/>
      <c r="AK131" s="12"/>
      <c r="AL131" s="12"/>
      <c r="AM131" s="12"/>
      <c r="AN131" s="12"/>
      <c r="AO131" s="12"/>
      <c r="AP131" s="12"/>
      <c r="AQ131" s="12"/>
      <c r="AR131" s="13"/>
      <c r="AS131" s="14">
        <f>я[[#This Row],[Дата создания]]+я[[#This Row],[Время создания]]</f>
        <v>43151.792361111111</v>
      </c>
      <c r="AT131" s="15" t="str">
        <f>IF(я[[#This Row],[Дата закрытия]]="","",я[[#This Row],[Дата закрытия]]-я[[#This Row],[Дата, время создания]])</f>
        <v/>
      </c>
    </row>
    <row r="132" spans="1:46" x14ac:dyDescent="0.25">
      <c r="A132" s="11" t="s">
        <v>3518</v>
      </c>
      <c r="B132" s="12" t="s">
        <v>43</v>
      </c>
      <c r="C132" s="12" t="s">
        <v>113</v>
      </c>
      <c r="D132" s="12" t="s">
        <v>156</v>
      </c>
      <c r="E132" s="12" t="s">
        <v>115</v>
      </c>
      <c r="F132" s="22">
        <v>43151</v>
      </c>
      <c r="G132" s="56">
        <v>0.78888888888888886</v>
      </c>
      <c r="H132" s="12" t="s">
        <v>47</v>
      </c>
      <c r="I132" s="12" t="s">
        <v>48</v>
      </c>
      <c r="J132" s="12" t="s">
        <v>49</v>
      </c>
      <c r="K132" s="12" t="s">
        <v>2865</v>
      </c>
      <c r="L132" s="12" t="s">
        <v>50</v>
      </c>
      <c r="M132" s="12" t="s">
        <v>2866</v>
      </c>
      <c r="N132" s="12" t="s">
        <v>126</v>
      </c>
      <c r="O132" s="12" t="s">
        <v>61</v>
      </c>
      <c r="P132" s="12" t="s">
        <v>127</v>
      </c>
      <c r="Q132" s="12" t="s">
        <v>126</v>
      </c>
      <c r="R132" s="12" t="s">
        <v>256</v>
      </c>
      <c r="S132" s="12" t="s">
        <v>2867</v>
      </c>
      <c r="T132" s="12"/>
      <c r="U132" s="12" t="s">
        <v>53</v>
      </c>
      <c r="V132" s="12" t="s">
        <v>54</v>
      </c>
      <c r="W132" s="12"/>
      <c r="X132" s="12" t="s">
        <v>1135</v>
      </c>
      <c r="Y132" s="12" t="s">
        <v>55</v>
      </c>
      <c r="Z132" s="51"/>
      <c r="AA132" s="12"/>
      <c r="AB132" s="12"/>
      <c r="AC132" s="12" t="s">
        <v>607</v>
      </c>
      <c r="AD132" s="12" t="s">
        <v>159</v>
      </c>
      <c r="AE132" s="12" t="s">
        <v>2868</v>
      </c>
      <c r="AF132" s="12" t="s">
        <v>1100</v>
      </c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3"/>
      <c r="AS132" s="14">
        <f>я[[#This Row],[Дата создания]]+я[[#This Row],[Время создания]]</f>
        <v>43151.788888888892</v>
      </c>
      <c r="AT132" s="15">
        <f>IF(я[[#This Row],[Дата закрытия]]="","",я[[#This Row],[Дата закрытия]]-я[[#This Row],[Дата, время создания]])</f>
        <v>0.70138888888322981</v>
      </c>
    </row>
    <row r="133" spans="1:46" x14ac:dyDescent="0.25">
      <c r="A133" s="11" t="s">
        <v>3519</v>
      </c>
      <c r="B133" s="12" t="s">
        <v>43</v>
      </c>
      <c r="C133" s="12" t="s">
        <v>57</v>
      </c>
      <c r="D133" s="12" t="s">
        <v>122</v>
      </c>
      <c r="E133" s="12" t="s">
        <v>59</v>
      </c>
      <c r="F133" s="22">
        <v>43151</v>
      </c>
      <c r="G133" s="56">
        <v>0.78333333333333333</v>
      </c>
      <c r="H133" s="12" t="s">
        <v>47</v>
      </c>
      <c r="I133" s="12" t="s">
        <v>48</v>
      </c>
      <c r="J133" s="12" t="s">
        <v>49</v>
      </c>
      <c r="K133" s="12" t="s">
        <v>2870</v>
      </c>
      <c r="L133" s="12" t="s">
        <v>402</v>
      </c>
      <c r="M133" s="12" t="s">
        <v>2871</v>
      </c>
      <c r="N133" s="12" t="s">
        <v>265</v>
      </c>
      <c r="O133" s="12" t="s">
        <v>83</v>
      </c>
      <c r="P133" s="12" t="s">
        <v>61</v>
      </c>
      <c r="Q133" s="12" t="s">
        <v>2872</v>
      </c>
      <c r="R133" s="12" t="s">
        <v>145</v>
      </c>
      <c r="S133" s="12" t="s">
        <v>2873</v>
      </c>
      <c r="T133" s="12"/>
      <c r="U133" s="12" t="s">
        <v>53</v>
      </c>
      <c r="V133" s="12" t="s">
        <v>54</v>
      </c>
      <c r="W133" s="12"/>
      <c r="X133" s="12" t="s">
        <v>1135</v>
      </c>
      <c r="Y133" s="12" t="s">
        <v>55</v>
      </c>
      <c r="Z133" s="51"/>
      <c r="AA133" s="12"/>
      <c r="AB133" s="12"/>
      <c r="AC133" s="12" t="s">
        <v>1046</v>
      </c>
      <c r="AD133" s="12" t="s">
        <v>232</v>
      </c>
      <c r="AE133" s="12" t="s">
        <v>2874</v>
      </c>
      <c r="AF133" s="12" t="s">
        <v>2875</v>
      </c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3"/>
      <c r="AS133" s="14">
        <f>я[[#This Row],[Дата создания]]+я[[#This Row],[Время создания]]</f>
        <v>43151.783333333333</v>
      </c>
      <c r="AT133" s="15">
        <f>IF(я[[#This Row],[Дата закрытия]]="","",я[[#This Row],[Дата закрытия]]-я[[#This Row],[Дата, время создания]])</f>
        <v>4.4444444443797693E-2</v>
      </c>
    </row>
    <row r="134" spans="1:46" x14ac:dyDescent="0.25">
      <c r="A134" s="11" t="s">
        <v>3520</v>
      </c>
      <c r="B134" s="12" t="s">
        <v>43</v>
      </c>
      <c r="C134" s="12" t="s">
        <v>113</v>
      </c>
      <c r="D134" s="12" t="s">
        <v>114</v>
      </c>
      <c r="E134" s="12" t="s">
        <v>115</v>
      </c>
      <c r="F134" s="22">
        <v>43151</v>
      </c>
      <c r="G134" s="56">
        <v>0.78055555555555556</v>
      </c>
      <c r="H134" s="12" t="s">
        <v>47</v>
      </c>
      <c r="I134" s="12" t="s">
        <v>87</v>
      </c>
      <c r="J134" s="12" t="s">
        <v>49</v>
      </c>
      <c r="K134" s="12" t="s">
        <v>2877</v>
      </c>
      <c r="L134" s="12" t="s">
        <v>397</v>
      </c>
      <c r="M134" s="12" t="s">
        <v>2878</v>
      </c>
      <c r="N134" s="12" t="s">
        <v>248</v>
      </c>
      <c r="O134" s="12" t="s">
        <v>61</v>
      </c>
      <c r="P134" s="12" t="s">
        <v>66</v>
      </c>
      <c r="Q134" s="12" t="s">
        <v>248</v>
      </c>
      <c r="R134" s="12" t="s">
        <v>67</v>
      </c>
      <c r="S134" s="12" t="s">
        <v>2879</v>
      </c>
      <c r="T134" s="12"/>
      <c r="U134" s="12" t="s">
        <v>53</v>
      </c>
      <c r="V134" s="12" t="s">
        <v>54</v>
      </c>
      <c r="W134" s="12"/>
      <c r="X134" s="12" t="s">
        <v>1135</v>
      </c>
      <c r="Y134" s="12" t="s">
        <v>55</v>
      </c>
      <c r="Z134" s="51"/>
      <c r="AA134" s="12"/>
      <c r="AB134" s="12"/>
      <c r="AC134" s="12" t="s">
        <v>383</v>
      </c>
      <c r="AD134" s="12" t="s">
        <v>118</v>
      </c>
      <c r="AE134" s="12" t="s">
        <v>2880</v>
      </c>
      <c r="AF134" s="12" t="s">
        <v>2881</v>
      </c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3"/>
      <c r="AS134" s="14">
        <f>я[[#This Row],[Дата создания]]+я[[#This Row],[Время создания]]</f>
        <v>43151.780555555553</v>
      </c>
      <c r="AT134" s="15">
        <f>IF(я[[#This Row],[Дата закрытия]]="","",я[[#This Row],[Дата закрытия]]-я[[#This Row],[Дата, время создания]])</f>
        <v>7.2222222224809229E-2</v>
      </c>
    </row>
    <row r="135" spans="1:46" x14ac:dyDescent="0.25">
      <c r="A135" s="11" t="s">
        <v>3521</v>
      </c>
      <c r="B135" s="12" t="s">
        <v>43</v>
      </c>
      <c r="C135" s="12" t="s">
        <v>92</v>
      </c>
      <c r="D135" s="12" t="s">
        <v>198</v>
      </c>
      <c r="E135" s="12" t="s">
        <v>627</v>
      </c>
      <c r="F135" s="22">
        <v>43151</v>
      </c>
      <c r="G135" s="56">
        <v>0.76388888888888884</v>
      </c>
      <c r="H135" s="12" t="s">
        <v>47</v>
      </c>
      <c r="I135" s="12" t="s">
        <v>48</v>
      </c>
      <c r="J135" s="12" t="s">
        <v>49</v>
      </c>
      <c r="K135" s="12" t="s">
        <v>2882</v>
      </c>
      <c r="L135" s="12" t="s">
        <v>412</v>
      </c>
      <c r="M135" s="12" t="s">
        <v>2883</v>
      </c>
      <c r="N135" s="12" t="s">
        <v>95</v>
      </c>
      <c r="O135" s="12" t="s">
        <v>73</v>
      </c>
      <c r="P135" s="12" t="s">
        <v>52</v>
      </c>
      <c r="Q135" s="12" t="s">
        <v>95</v>
      </c>
      <c r="R135" s="12" t="s">
        <v>2884</v>
      </c>
      <c r="S135" s="12" t="s">
        <v>2885</v>
      </c>
      <c r="T135" s="12"/>
      <c r="U135" s="12" t="s">
        <v>53</v>
      </c>
      <c r="V135" s="12" t="s">
        <v>54</v>
      </c>
      <c r="W135" s="12"/>
      <c r="X135" s="12" t="s">
        <v>1135</v>
      </c>
      <c r="Y135" s="12" t="s">
        <v>389</v>
      </c>
      <c r="Z135" s="51"/>
      <c r="AA135" s="12"/>
      <c r="AB135" s="12" t="s">
        <v>409</v>
      </c>
      <c r="AC135" s="12" t="s">
        <v>628</v>
      </c>
      <c r="AD135" s="12" t="s">
        <v>225</v>
      </c>
      <c r="AE135" s="12" t="s">
        <v>2886</v>
      </c>
      <c r="AF135" s="12" t="s">
        <v>2887</v>
      </c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3"/>
      <c r="AS135" s="14">
        <f>я[[#This Row],[Дата создания]]+я[[#This Row],[Время создания]]</f>
        <v>43151.763888888891</v>
      </c>
      <c r="AT135" s="15">
        <f>IF(я[[#This Row],[Дата закрытия]]="","",я[[#This Row],[Дата закрытия]]-я[[#This Row],[Дата, время создания]])</f>
        <v>2.9166666667151731E-2</v>
      </c>
    </row>
    <row r="136" spans="1:46" x14ac:dyDescent="0.25">
      <c r="A136" s="11" t="s">
        <v>3522</v>
      </c>
      <c r="B136" s="12" t="s">
        <v>43</v>
      </c>
      <c r="C136" s="12" t="s">
        <v>78</v>
      </c>
      <c r="D136" s="12" t="s">
        <v>160</v>
      </c>
      <c r="E136" s="12" t="s">
        <v>81</v>
      </c>
      <c r="F136" s="22">
        <v>43151</v>
      </c>
      <c r="G136" s="56">
        <v>0.75138888888888899</v>
      </c>
      <c r="H136" s="12" t="s">
        <v>47</v>
      </c>
      <c r="I136" s="12" t="s">
        <v>48</v>
      </c>
      <c r="J136" s="12" t="s">
        <v>49</v>
      </c>
      <c r="K136" s="12" t="s">
        <v>2888</v>
      </c>
      <c r="L136" s="12" t="s">
        <v>50</v>
      </c>
      <c r="M136" s="12" t="s">
        <v>2889</v>
      </c>
      <c r="N136" s="12" t="s">
        <v>279</v>
      </c>
      <c r="O136" s="12" t="s">
        <v>83</v>
      </c>
      <c r="P136" s="12" t="s">
        <v>73</v>
      </c>
      <c r="Q136" s="12" t="s">
        <v>279</v>
      </c>
      <c r="R136" s="12" t="s">
        <v>62</v>
      </c>
      <c r="S136" s="12" t="s">
        <v>2890</v>
      </c>
      <c r="T136" s="12"/>
      <c r="U136" s="12" t="s">
        <v>53</v>
      </c>
      <c r="V136" s="12" t="s">
        <v>54</v>
      </c>
      <c r="W136" s="12"/>
      <c r="X136" s="12" t="s">
        <v>1135</v>
      </c>
      <c r="Y136" s="12" t="s">
        <v>55</v>
      </c>
      <c r="Z136" s="51"/>
      <c r="AA136" s="12"/>
      <c r="AB136" s="12"/>
      <c r="AC136" s="12" t="s">
        <v>1947</v>
      </c>
      <c r="AD136" s="12" t="s">
        <v>79</v>
      </c>
      <c r="AE136" s="12" t="s">
        <v>2891</v>
      </c>
      <c r="AF136" s="12" t="s">
        <v>2892</v>
      </c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3"/>
      <c r="AS136" s="14">
        <f>я[[#This Row],[Дата создания]]+я[[#This Row],[Время создания]]</f>
        <v>43151.751388888886</v>
      </c>
      <c r="AT136" s="15">
        <f>IF(я[[#This Row],[Дата закрытия]]="","",я[[#This Row],[Дата закрытия]]-я[[#This Row],[Дата, время создания]])</f>
        <v>0.83680555555474712</v>
      </c>
    </row>
    <row r="137" spans="1:46" x14ac:dyDescent="0.25">
      <c r="A137" s="11" t="s">
        <v>3523</v>
      </c>
      <c r="B137" s="12" t="s">
        <v>43</v>
      </c>
      <c r="C137" s="12" t="s">
        <v>78</v>
      </c>
      <c r="D137" s="12" t="s">
        <v>114</v>
      </c>
      <c r="E137" s="12" t="s">
        <v>81</v>
      </c>
      <c r="F137" s="22">
        <v>43151</v>
      </c>
      <c r="G137" s="56">
        <v>0.74930555555555556</v>
      </c>
      <c r="H137" s="12" t="s">
        <v>393</v>
      </c>
      <c r="I137" s="12" t="s">
        <v>48</v>
      </c>
      <c r="J137" s="12" t="s">
        <v>49</v>
      </c>
      <c r="K137" s="12" t="s">
        <v>2893</v>
      </c>
      <c r="L137" s="12" t="s">
        <v>50</v>
      </c>
      <c r="M137" s="12" t="s">
        <v>2894</v>
      </c>
      <c r="N137" s="12" t="s">
        <v>132</v>
      </c>
      <c r="O137" s="12" t="s">
        <v>61</v>
      </c>
      <c r="P137" s="12" t="s">
        <v>61</v>
      </c>
      <c r="Q137" s="12" t="s">
        <v>138</v>
      </c>
      <c r="R137" s="12" t="s">
        <v>117</v>
      </c>
      <c r="S137" s="12" t="s">
        <v>2895</v>
      </c>
      <c r="T137" s="12"/>
      <c r="U137" s="12" t="s">
        <v>53</v>
      </c>
      <c r="V137" s="12" t="s">
        <v>54</v>
      </c>
      <c r="W137" s="12"/>
      <c r="X137" s="12" t="s">
        <v>1135</v>
      </c>
      <c r="Y137" s="12" t="s">
        <v>55</v>
      </c>
      <c r="Z137" s="51"/>
      <c r="AA137" s="12"/>
      <c r="AB137" s="12"/>
      <c r="AC137" s="12"/>
      <c r="AD137" s="12" t="s">
        <v>155</v>
      </c>
      <c r="AE137" s="12"/>
      <c r="AF137" s="12"/>
      <c r="AG137" s="12"/>
      <c r="AH137" s="12"/>
      <c r="AI137" s="12"/>
      <c r="AJ137" s="12" t="s">
        <v>2896</v>
      </c>
      <c r="AK137" s="12" t="s">
        <v>1052</v>
      </c>
      <c r="AL137" s="12" t="s">
        <v>1109</v>
      </c>
      <c r="AM137" s="12"/>
      <c r="AN137" s="12"/>
      <c r="AO137" s="12"/>
      <c r="AP137" s="12"/>
      <c r="AQ137" s="12"/>
      <c r="AR137" s="13"/>
      <c r="AS137" s="14">
        <f>я[[#This Row],[Дата создания]]+я[[#This Row],[Время создания]]</f>
        <v>43151.749305555553</v>
      </c>
      <c r="AT137" s="15" t="str">
        <f>IF(я[[#This Row],[Дата закрытия]]="","",я[[#This Row],[Дата закрытия]]-я[[#This Row],[Дата, время создания]])</f>
        <v/>
      </c>
    </row>
    <row r="138" spans="1:46" x14ac:dyDescent="0.25">
      <c r="A138" s="11" t="s">
        <v>3524</v>
      </c>
      <c r="B138" s="12" t="s">
        <v>43</v>
      </c>
      <c r="C138" s="12" t="s">
        <v>97</v>
      </c>
      <c r="D138" s="12" t="s">
        <v>234</v>
      </c>
      <c r="E138" s="12" t="s">
        <v>99</v>
      </c>
      <c r="F138" s="22">
        <v>43151</v>
      </c>
      <c r="G138" s="56">
        <v>0.74097222222222225</v>
      </c>
      <c r="H138" s="12" t="s">
        <v>47</v>
      </c>
      <c r="I138" s="12" t="s">
        <v>48</v>
      </c>
      <c r="J138" s="12" t="s">
        <v>49</v>
      </c>
      <c r="K138" s="12" t="s">
        <v>849</v>
      </c>
      <c r="L138" s="12" t="s">
        <v>71</v>
      </c>
      <c r="M138" s="12" t="s">
        <v>2897</v>
      </c>
      <c r="N138" s="12" t="s">
        <v>228</v>
      </c>
      <c r="O138" s="12" t="s">
        <v>52</v>
      </c>
      <c r="P138" s="12" t="s">
        <v>61</v>
      </c>
      <c r="Q138" s="12" t="s">
        <v>74</v>
      </c>
      <c r="R138" s="12" t="s">
        <v>2898</v>
      </c>
      <c r="S138" s="12" t="s">
        <v>2899</v>
      </c>
      <c r="T138" s="12"/>
      <c r="U138" s="12" t="s">
        <v>53</v>
      </c>
      <c r="V138" s="12" t="s">
        <v>54</v>
      </c>
      <c r="W138" s="12"/>
      <c r="X138" s="12" t="s">
        <v>1135</v>
      </c>
      <c r="Y138" s="12" t="s">
        <v>55</v>
      </c>
      <c r="Z138" s="51"/>
      <c r="AA138" s="12"/>
      <c r="AB138" s="12"/>
      <c r="AC138" s="12" t="s">
        <v>475</v>
      </c>
      <c r="AD138" s="12" t="s">
        <v>235</v>
      </c>
      <c r="AE138" s="12" t="s">
        <v>2900</v>
      </c>
      <c r="AF138" s="12" t="s">
        <v>2901</v>
      </c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3"/>
      <c r="AS138" s="14">
        <f>я[[#This Row],[Дата создания]]+я[[#This Row],[Время создания]]</f>
        <v>43151.740972222222</v>
      </c>
      <c r="AT138" s="15">
        <f>IF(я[[#This Row],[Дата закрытия]]="","",я[[#This Row],[Дата закрытия]]-я[[#This Row],[Дата, время создания]])</f>
        <v>0.66666666666424135</v>
      </c>
    </row>
    <row r="139" spans="1:46" x14ac:dyDescent="0.25">
      <c r="A139" s="11" t="s">
        <v>3525</v>
      </c>
      <c r="B139" s="12" t="s">
        <v>43</v>
      </c>
      <c r="C139" s="12" t="s">
        <v>147</v>
      </c>
      <c r="D139" s="12" t="s">
        <v>45</v>
      </c>
      <c r="E139" s="12" t="s">
        <v>201</v>
      </c>
      <c r="F139" s="22">
        <v>43151</v>
      </c>
      <c r="G139" s="56">
        <v>0.72430555555555554</v>
      </c>
      <c r="H139" s="12" t="s">
        <v>400</v>
      </c>
      <c r="I139" s="12" t="s">
        <v>48</v>
      </c>
      <c r="J139" s="12" t="s">
        <v>49</v>
      </c>
      <c r="K139" s="12" t="s">
        <v>2466</v>
      </c>
      <c r="L139" s="12" t="s">
        <v>50</v>
      </c>
      <c r="M139" s="12" t="s">
        <v>2902</v>
      </c>
      <c r="N139" s="12" t="s">
        <v>1007</v>
      </c>
      <c r="O139" s="12" t="s">
        <v>73</v>
      </c>
      <c r="P139" s="12" t="s">
        <v>66</v>
      </c>
      <c r="Q139" s="12" t="s">
        <v>1007</v>
      </c>
      <c r="R139" s="12" t="s">
        <v>981</v>
      </c>
      <c r="S139" s="12" t="s">
        <v>2903</v>
      </c>
      <c r="T139" s="12"/>
      <c r="U139" s="12" t="s">
        <v>53</v>
      </c>
      <c r="V139" s="12" t="s">
        <v>54</v>
      </c>
      <c r="W139" s="12"/>
      <c r="X139" s="12" t="s">
        <v>1135</v>
      </c>
      <c r="Y139" s="12" t="s">
        <v>55</v>
      </c>
      <c r="Z139" s="51"/>
      <c r="AA139" s="12"/>
      <c r="AB139" s="12"/>
      <c r="AC139" s="12" t="s">
        <v>829</v>
      </c>
      <c r="AD139" s="12" t="s">
        <v>149</v>
      </c>
      <c r="AE139" s="12"/>
      <c r="AF139" s="12"/>
      <c r="AG139" s="12" t="s">
        <v>2904</v>
      </c>
      <c r="AH139" s="12" t="s">
        <v>406</v>
      </c>
      <c r="AI139" s="12" t="s">
        <v>401</v>
      </c>
      <c r="AJ139" s="12"/>
      <c r="AK139" s="12"/>
      <c r="AL139" s="12"/>
      <c r="AM139" s="12"/>
      <c r="AN139" s="12"/>
      <c r="AO139" s="12"/>
      <c r="AP139" s="12"/>
      <c r="AQ139" s="12"/>
      <c r="AR139" s="13"/>
      <c r="AS139" s="14">
        <f>я[[#This Row],[Дата создания]]+я[[#This Row],[Время создания]]</f>
        <v>43151.724305555559</v>
      </c>
      <c r="AT139" s="15" t="str">
        <f>IF(я[[#This Row],[Дата закрытия]]="","",я[[#This Row],[Дата закрытия]]-я[[#This Row],[Дата, время создания]])</f>
        <v/>
      </c>
    </row>
    <row r="140" spans="1:46" x14ac:dyDescent="0.25">
      <c r="A140" s="11" t="s">
        <v>3526</v>
      </c>
      <c r="B140" s="12" t="s">
        <v>43</v>
      </c>
      <c r="C140" s="12" t="s">
        <v>97</v>
      </c>
      <c r="D140" s="12" t="s">
        <v>175</v>
      </c>
      <c r="E140" s="12" t="s">
        <v>99</v>
      </c>
      <c r="F140" s="22">
        <v>43151</v>
      </c>
      <c r="G140" s="56">
        <v>0.71944444444444444</v>
      </c>
      <c r="H140" s="12" t="s">
        <v>47</v>
      </c>
      <c r="I140" s="12" t="s">
        <v>48</v>
      </c>
      <c r="J140" s="12" t="s">
        <v>49</v>
      </c>
      <c r="K140" s="12"/>
      <c r="L140" s="12" t="s">
        <v>71</v>
      </c>
      <c r="M140" s="12" t="s">
        <v>2905</v>
      </c>
      <c r="N140" s="12" t="s">
        <v>248</v>
      </c>
      <c r="O140" s="12" t="s">
        <v>52</v>
      </c>
      <c r="P140" s="12" t="s">
        <v>89</v>
      </c>
      <c r="Q140" s="12" t="s">
        <v>138</v>
      </c>
      <c r="R140" s="12" t="s">
        <v>207</v>
      </c>
      <c r="S140" s="12" t="s">
        <v>2906</v>
      </c>
      <c r="T140" s="12"/>
      <c r="U140" s="12" t="s">
        <v>53</v>
      </c>
      <c r="V140" s="12" t="s">
        <v>54</v>
      </c>
      <c r="W140" s="12"/>
      <c r="X140" s="12" t="s">
        <v>1135</v>
      </c>
      <c r="Y140" s="12" t="s">
        <v>55</v>
      </c>
      <c r="Z140" s="51"/>
      <c r="AA140" s="12"/>
      <c r="AB140" s="12"/>
      <c r="AC140" s="12" t="s">
        <v>176</v>
      </c>
      <c r="AD140" s="12" t="s">
        <v>177</v>
      </c>
      <c r="AE140" s="12" t="s">
        <v>2907</v>
      </c>
      <c r="AF140" s="12" t="s">
        <v>2908</v>
      </c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3"/>
      <c r="AS140" s="14">
        <f>я[[#This Row],[Дата создания]]+я[[#This Row],[Время создания]]</f>
        <v>43151.719444444447</v>
      </c>
      <c r="AT140" s="15">
        <f>IF(я[[#This Row],[Дата закрытия]]="","",я[[#This Row],[Дата закрытия]]-я[[#This Row],[Дата, время создания]])</f>
        <v>0.69166666666569654</v>
      </c>
    </row>
    <row r="141" spans="1:46" x14ac:dyDescent="0.25">
      <c r="A141" s="11" t="s">
        <v>3527</v>
      </c>
      <c r="B141" s="12" t="s">
        <v>43</v>
      </c>
      <c r="C141" s="12" t="s">
        <v>57</v>
      </c>
      <c r="D141" s="12" t="s">
        <v>621</v>
      </c>
      <c r="E141" s="12" t="s">
        <v>622</v>
      </c>
      <c r="F141" s="22">
        <v>43151</v>
      </c>
      <c r="G141" s="56">
        <v>0.71388888888888891</v>
      </c>
      <c r="H141" s="12" t="s">
        <v>47</v>
      </c>
      <c r="I141" s="12" t="s">
        <v>48</v>
      </c>
      <c r="J141" s="12" t="s">
        <v>49</v>
      </c>
      <c r="K141" s="12"/>
      <c r="L141" s="12" t="s">
        <v>50</v>
      </c>
      <c r="M141" s="12" t="s">
        <v>661</v>
      </c>
      <c r="N141" s="12" t="s">
        <v>362</v>
      </c>
      <c r="O141" s="12" t="s">
        <v>73</v>
      </c>
      <c r="P141" s="12" t="s">
        <v>61</v>
      </c>
      <c r="Q141" s="12" t="s">
        <v>362</v>
      </c>
      <c r="R141" s="12"/>
      <c r="S141" s="12" t="s">
        <v>986</v>
      </c>
      <c r="T141" s="12"/>
      <c r="U141" s="12" t="s">
        <v>53</v>
      </c>
      <c r="V141" s="12" t="s">
        <v>54</v>
      </c>
      <c r="W141" s="12"/>
      <c r="X141" s="12" t="s">
        <v>1135</v>
      </c>
      <c r="Y141" s="12" t="s">
        <v>55</v>
      </c>
      <c r="Z141" s="51"/>
      <c r="AA141" s="12"/>
      <c r="AB141" s="12"/>
      <c r="AC141" s="12" t="s">
        <v>623</v>
      </c>
      <c r="AD141" s="12" t="s">
        <v>624</v>
      </c>
      <c r="AE141" s="12" t="s">
        <v>2909</v>
      </c>
      <c r="AF141" s="12" t="s">
        <v>660</v>
      </c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3"/>
      <c r="AS141" s="14">
        <f>я[[#This Row],[Дата создания]]+я[[#This Row],[Время создания]]</f>
        <v>43151.713888888888</v>
      </c>
      <c r="AT141" s="15">
        <f>IF(я[[#This Row],[Дата закрытия]]="","",я[[#This Row],[Дата закрытия]]-я[[#This Row],[Дата, время создания]])</f>
        <v>0.12152777778101154</v>
      </c>
    </row>
    <row r="142" spans="1:46" x14ac:dyDescent="0.25">
      <c r="A142" s="11" t="s">
        <v>3528</v>
      </c>
      <c r="B142" s="12" t="s">
        <v>43</v>
      </c>
      <c r="C142" s="12" t="s">
        <v>183</v>
      </c>
      <c r="D142" s="12" t="s">
        <v>45</v>
      </c>
      <c r="E142" s="12" t="s">
        <v>184</v>
      </c>
      <c r="F142" s="22">
        <v>43151</v>
      </c>
      <c r="G142" s="56">
        <v>0.67152777777777783</v>
      </c>
      <c r="H142" s="12" t="s">
        <v>47</v>
      </c>
      <c r="I142" s="12" t="s">
        <v>48</v>
      </c>
      <c r="J142" s="12" t="s">
        <v>49</v>
      </c>
      <c r="K142" s="12" t="s">
        <v>2910</v>
      </c>
      <c r="L142" s="12" t="s">
        <v>398</v>
      </c>
      <c r="M142" s="12" t="s">
        <v>2911</v>
      </c>
      <c r="N142" s="12" t="s">
        <v>260</v>
      </c>
      <c r="O142" s="12" t="s">
        <v>61</v>
      </c>
      <c r="P142" s="12" t="s">
        <v>61</v>
      </c>
      <c r="Q142" s="12" t="s">
        <v>2912</v>
      </c>
      <c r="R142" s="12" t="s">
        <v>2913</v>
      </c>
      <c r="S142" s="12" t="s">
        <v>2914</v>
      </c>
      <c r="T142" s="12"/>
      <c r="U142" s="12" t="s">
        <v>53</v>
      </c>
      <c r="V142" s="12" t="s">
        <v>54</v>
      </c>
      <c r="W142" s="12"/>
      <c r="X142" s="12" t="s">
        <v>1135</v>
      </c>
      <c r="Y142" s="12" t="s">
        <v>55</v>
      </c>
      <c r="Z142" s="51"/>
      <c r="AA142" s="12"/>
      <c r="AB142" s="12"/>
      <c r="AC142" s="12" t="s">
        <v>423</v>
      </c>
      <c r="AD142" s="12" t="s">
        <v>292</v>
      </c>
      <c r="AE142" s="12" t="s">
        <v>2915</v>
      </c>
      <c r="AF142" s="12" t="s">
        <v>2916</v>
      </c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3"/>
      <c r="AS142" s="14">
        <f>я[[#This Row],[Дата создания]]+я[[#This Row],[Время создания]]</f>
        <v>43151.671527777777</v>
      </c>
      <c r="AT142" s="15">
        <f>IF(я[[#This Row],[Дата закрытия]]="","",я[[#This Row],[Дата закрытия]]-я[[#This Row],[Дата, время создания]])</f>
        <v>5.6826388888875954</v>
      </c>
    </row>
    <row r="143" spans="1:46" x14ac:dyDescent="0.25">
      <c r="A143" s="11" t="s">
        <v>3529</v>
      </c>
      <c r="B143" s="12" t="s">
        <v>43</v>
      </c>
      <c r="C143" s="12" t="s">
        <v>147</v>
      </c>
      <c r="D143" s="12" t="s">
        <v>85</v>
      </c>
      <c r="E143" s="12" t="s">
        <v>201</v>
      </c>
      <c r="F143" s="22">
        <v>43151</v>
      </c>
      <c r="G143" s="56">
        <v>0.66388888888888886</v>
      </c>
      <c r="H143" s="12" t="s">
        <v>47</v>
      </c>
      <c r="I143" s="12" t="s">
        <v>48</v>
      </c>
      <c r="J143" s="12" t="s">
        <v>49</v>
      </c>
      <c r="K143" s="12" t="s">
        <v>2917</v>
      </c>
      <c r="L143" s="12" t="s">
        <v>399</v>
      </c>
      <c r="M143" s="12" t="s">
        <v>2918</v>
      </c>
      <c r="N143" s="12" t="s">
        <v>653</v>
      </c>
      <c r="O143" s="12" t="s">
        <v>73</v>
      </c>
      <c r="P143" s="12" t="s">
        <v>89</v>
      </c>
      <c r="Q143" s="12" t="s">
        <v>2919</v>
      </c>
      <c r="R143" s="12" t="s">
        <v>2920</v>
      </c>
      <c r="S143" s="12" t="s">
        <v>2921</v>
      </c>
      <c r="T143" s="12"/>
      <c r="U143" s="12" t="s">
        <v>53</v>
      </c>
      <c r="V143" s="12" t="s">
        <v>54</v>
      </c>
      <c r="W143" s="12"/>
      <c r="X143" s="12" t="s">
        <v>2922</v>
      </c>
      <c r="Y143" s="12" t="s">
        <v>55</v>
      </c>
      <c r="Z143" s="51"/>
      <c r="AA143" s="12"/>
      <c r="AB143" s="12"/>
      <c r="AC143" s="12" t="s">
        <v>462</v>
      </c>
      <c r="AD143" s="12" t="s">
        <v>202</v>
      </c>
      <c r="AE143" s="12" t="s">
        <v>2923</v>
      </c>
      <c r="AF143" s="12" t="s">
        <v>2924</v>
      </c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3"/>
      <c r="AS143" s="14">
        <f>я[[#This Row],[Дата создания]]+я[[#This Row],[Время создания]]</f>
        <v>43151.663888888892</v>
      </c>
      <c r="AT143" s="15">
        <f>IF(я[[#This Row],[Дата закрытия]]="","",я[[#This Row],[Дата закрытия]]-я[[#This Row],[Дата, время создания]])</f>
        <v>1.0888888888875954</v>
      </c>
    </row>
    <row r="144" spans="1:46" x14ac:dyDescent="0.25">
      <c r="A144" s="16" t="s">
        <v>3530</v>
      </c>
      <c r="B144" s="17" t="s">
        <v>43</v>
      </c>
      <c r="C144" s="17" t="s">
        <v>92</v>
      </c>
      <c r="D144" s="17" t="s">
        <v>665</v>
      </c>
      <c r="E144" s="17" t="s">
        <v>627</v>
      </c>
      <c r="F144" s="24">
        <v>43151</v>
      </c>
      <c r="G144" s="57">
        <v>0.62986111111111109</v>
      </c>
      <c r="H144" s="17" t="s">
        <v>47</v>
      </c>
      <c r="I144" s="17" t="s">
        <v>87</v>
      </c>
      <c r="J144" s="17" t="s">
        <v>49</v>
      </c>
      <c r="K144" s="17"/>
      <c r="L144" s="17" t="s">
        <v>397</v>
      </c>
      <c r="M144" s="17" t="s">
        <v>2925</v>
      </c>
      <c r="N144" s="17" t="s">
        <v>72</v>
      </c>
      <c r="O144" s="17" t="s">
        <v>61</v>
      </c>
      <c r="P144" s="17" t="s">
        <v>73</v>
      </c>
      <c r="Q144" s="17" t="s">
        <v>2926</v>
      </c>
      <c r="R144" s="17" t="s">
        <v>167</v>
      </c>
      <c r="S144" s="17" t="s">
        <v>2927</v>
      </c>
      <c r="T144" s="17"/>
      <c r="U144" s="17" t="s">
        <v>53</v>
      </c>
      <c r="V144" s="17" t="s">
        <v>54</v>
      </c>
      <c r="W144" s="17"/>
      <c r="X144" s="17" t="s">
        <v>1135</v>
      </c>
      <c r="Y144" s="17" t="s">
        <v>55</v>
      </c>
      <c r="Z144" s="52"/>
      <c r="AA144" s="17"/>
      <c r="AB144" s="17"/>
      <c r="AC144" s="17" t="s">
        <v>666</v>
      </c>
      <c r="AD144" s="17" t="s">
        <v>225</v>
      </c>
      <c r="AE144" s="17" t="s">
        <v>2928</v>
      </c>
      <c r="AF144" s="17" t="s">
        <v>2929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8"/>
      <c r="AS144" s="19">
        <f>я[[#This Row],[Дата создания]]+я[[#This Row],[Время создания]]</f>
        <v>43151.629861111112</v>
      </c>
      <c r="AT144" s="20">
        <f>IF(я[[#This Row],[Дата закрытия]]="","",я[[#This Row],[Дата закрытия]]-я[[#This Row],[Дата, время создания]])</f>
        <v>0.14583333332848269</v>
      </c>
    </row>
    <row r="145" spans="1:46" x14ac:dyDescent="0.25">
      <c r="A145" s="11" t="s">
        <v>3531</v>
      </c>
      <c r="B145" s="12" t="s">
        <v>43</v>
      </c>
      <c r="C145" s="12" t="s">
        <v>183</v>
      </c>
      <c r="D145" s="12" t="s">
        <v>114</v>
      </c>
      <c r="E145" s="12" t="s">
        <v>807</v>
      </c>
      <c r="F145" s="22">
        <v>43151</v>
      </c>
      <c r="G145" s="56">
        <v>0.62361111111111112</v>
      </c>
      <c r="H145" s="12" t="s">
        <v>47</v>
      </c>
      <c r="I145" s="12" t="s">
        <v>48</v>
      </c>
      <c r="J145" s="12" t="s">
        <v>49</v>
      </c>
      <c r="K145" s="12" t="s">
        <v>2935</v>
      </c>
      <c r="L145" s="12" t="s">
        <v>50</v>
      </c>
      <c r="M145" s="12" t="s">
        <v>975</v>
      </c>
      <c r="N145" s="12" t="s">
        <v>182</v>
      </c>
      <c r="O145" s="12" t="s">
        <v>61</v>
      </c>
      <c r="P145" s="12" t="s">
        <v>73</v>
      </c>
      <c r="Q145" s="12" t="s">
        <v>74</v>
      </c>
      <c r="R145" s="12" t="s">
        <v>2936</v>
      </c>
      <c r="S145" s="12" t="s">
        <v>2937</v>
      </c>
      <c r="T145" s="12"/>
      <c r="U145" s="12" t="s">
        <v>53</v>
      </c>
      <c r="V145" s="12" t="s">
        <v>54</v>
      </c>
      <c r="W145" s="12"/>
      <c r="X145" s="12" t="s">
        <v>1135</v>
      </c>
      <c r="Y145" s="12" t="s">
        <v>55</v>
      </c>
      <c r="Z145" s="51"/>
      <c r="AA145" s="12"/>
      <c r="AB145" s="12"/>
      <c r="AC145" s="12" t="s">
        <v>326</v>
      </c>
      <c r="AD145" s="12" t="s">
        <v>218</v>
      </c>
      <c r="AE145" s="12" t="s">
        <v>2938</v>
      </c>
      <c r="AF145" s="12" t="s">
        <v>2939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3"/>
      <c r="AS145" s="14">
        <f>я[[#This Row],[Дата создания]]+я[[#This Row],[Время создания]]</f>
        <v>43151.623611111114</v>
      </c>
      <c r="AT145" s="15">
        <f>IF(я[[#This Row],[Дата закрытия]]="","",я[[#This Row],[Дата закрытия]]-я[[#This Row],[Дата, время создания]])</f>
        <v>0.92916666666133096</v>
      </c>
    </row>
    <row r="146" spans="1:46" x14ac:dyDescent="0.25">
      <c r="A146" s="11" t="s">
        <v>3532</v>
      </c>
      <c r="B146" s="12" t="s">
        <v>43</v>
      </c>
      <c r="C146" s="12" t="s">
        <v>97</v>
      </c>
      <c r="D146" s="12" t="s">
        <v>257</v>
      </c>
      <c r="E146" s="12" t="s">
        <v>99</v>
      </c>
      <c r="F146" s="22">
        <v>43151</v>
      </c>
      <c r="G146" s="56">
        <v>0.62708333333333333</v>
      </c>
      <c r="H146" s="12" t="s">
        <v>47</v>
      </c>
      <c r="I146" s="12" t="s">
        <v>48</v>
      </c>
      <c r="J146" s="12" t="s">
        <v>49</v>
      </c>
      <c r="K146" s="12" t="s">
        <v>2930</v>
      </c>
      <c r="L146" s="12" t="s">
        <v>50</v>
      </c>
      <c r="M146" s="12" t="s">
        <v>2931</v>
      </c>
      <c r="N146" s="12"/>
      <c r="O146" s="12"/>
      <c r="P146" s="12"/>
      <c r="Q146" s="12" t="s">
        <v>74</v>
      </c>
      <c r="R146" s="12"/>
      <c r="S146" s="12" t="s">
        <v>2932</v>
      </c>
      <c r="T146" s="12"/>
      <c r="U146" s="12" t="s">
        <v>53</v>
      </c>
      <c r="V146" s="12" t="s">
        <v>54</v>
      </c>
      <c r="W146" s="12"/>
      <c r="X146" s="12" t="s">
        <v>1135</v>
      </c>
      <c r="Y146" s="12" t="s">
        <v>55</v>
      </c>
      <c r="Z146" s="51"/>
      <c r="AA146" s="12"/>
      <c r="AB146" s="12"/>
      <c r="AC146" s="12" t="s">
        <v>1070</v>
      </c>
      <c r="AD146" s="12" t="s">
        <v>258</v>
      </c>
      <c r="AE146" s="12" t="s">
        <v>2933</v>
      </c>
      <c r="AF146" s="12" t="s">
        <v>2934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3"/>
      <c r="AS146" s="14">
        <f>я[[#This Row],[Дата создания]]+я[[#This Row],[Время создания]]</f>
        <v>43151.627083333333</v>
      </c>
      <c r="AT146" s="15">
        <f>IF(я[[#This Row],[Дата закрытия]]="","",я[[#This Row],[Дата закрытия]]-я[[#This Row],[Дата, время создания]])</f>
        <v>1.0097222222248092</v>
      </c>
    </row>
    <row r="147" spans="1:46" x14ac:dyDescent="0.25">
      <c r="A147" s="11" t="s">
        <v>3533</v>
      </c>
      <c r="B147" s="12" t="s">
        <v>43</v>
      </c>
      <c r="C147" s="12" t="s">
        <v>92</v>
      </c>
      <c r="D147" s="12" t="s">
        <v>93</v>
      </c>
      <c r="E147" s="12" t="s">
        <v>654</v>
      </c>
      <c r="F147" s="22">
        <v>43151</v>
      </c>
      <c r="G147" s="56">
        <v>0.61111111111111105</v>
      </c>
      <c r="H147" s="12" t="s">
        <v>47</v>
      </c>
      <c r="I147" s="12" t="s">
        <v>48</v>
      </c>
      <c r="J147" s="12" t="s">
        <v>49</v>
      </c>
      <c r="K147" s="12" t="s">
        <v>2940</v>
      </c>
      <c r="L147" s="12" t="s">
        <v>402</v>
      </c>
      <c r="M147" s="12" t="s">
        <v>2941</v>
      </c>
      <c r="N147" s="12" t="s">
        <v>237</v>
      </c>
      <c r="O147" s="12" t="s">
        <v>73</v>
      </c>
      <c r="P147" s="12" t="s">
        <v>120</v>
      </c>
      <c r="Q147" s="12" t="s">
        <v>237</v>
      </c>
      <c r="R147" s="12" t="s">
        <v>2942</v>
      </c>
      <c r="S147" s="12" t="s">
        <v>2943</v>
      </c>
      <c r="T147" s="12"/>
      <c r="U147" s="12" t="s">
        <v>53</v>
      </c>
      <c r="V147" s="12" t="s">
        <v>54</v>
      </c>
      <c r="W147" s="12"/>
      <c r="X147" s="12" t="s">
        <v>2944</v>
      </c>
      <c r="Y147" s="12" t="s">
        <v>55</v>
      </c>
      <c r="Z147" s="51"/>
      <c r="AA147" s="12"/>
      <c r="AB147" s="12"/>
      <c r="AC147" s="12" t="s">
        <v>655</v>
      </c>
      <c r="AD147" s="12" t="s">
        <v>96</v>
      </c>
      <c r="AE147" s="12" t="s">
        <v>2945</v>
      </c>
      <c r="AF147" s="12" t="s">
        <v>2946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3"/>
      <c r="AS147" s="14">
        <f>я[[#This Row],[Дата создания]]+я[[#This Row],[Время создания]]</f>
        <v>43151.611111111109</v>
      </c>
      <c r="AT147" s="15">
        <f>IF(я[[#This Row],[Дата закрытия]]="","",я[[#This Row],[Дата закрытия]]-я[[#This Row],[Дата, время создания]])</f>
        <v>0.16249999999854481</v>
      </c>
    </row>
    <row r="148" spans="1:46" x14ac:dyDescent="0.25">
      <c r="A148" s="11" t="s">
        <v>3534</v>
      </c>
      <c r="B148" s="12" t="s">
        <v>43</v>
      </c>
      <c r="C148" s="12" t="s">
        <v>183</v>
      </c>
      <c r="D148" s="12" t="s">
        <v>152</v>
      </c>
      <c r="E148" s="12" t="s">
        <v>184</v>
      </c>
      <c r="F148" s="22">
        <v>43151</v>
      </c>
      <c r="G148" s="56">
        <v>0.6069444444444444</v>
      </c>
      <c r="H148" s="12" t="s">
        <v>393</v>
      </c>
      <c r="I148" s="12" t="s">
        <v>48</v>
      </c>
      <c r="J148" s="12" t="s">
        <v>49</v>
      </c>
      <c r="K148" s="12" t="s">
        <v>2947</v>
      </c>
      <c r="L148" s="12" t="s">
        <v>71</v>
      </c>
      <c r="M148" s="12" t="s">
        <v>2948</v>
      </c>
      <c r="N148" s="12" t="s">
        <v>186</v>
      </c>
      <c r="O148" s="12" t="s">
        <v>61</v>
      </c>
      <c r="P148" s="12" t="s">
        <v>89</v>
      </c>
      <c r="Q148" s="12" t="s">
        <v>186</v>
      </c>
      <c r="R148" s="12" t="s">
        <v>2949</v>
      </c>
      <c r="S148" s="12" t="s">
        <v>2950</v>
      </c>
      <c r="T148" s="12"/>
      <c r="U148" s="12" t="s">
        <v>53</v>
      </c>
      <c r="V148" s="12" t="s">
        <v>54</v>
      </c>
      <c r="W148" s="12"/>
      <c r="X148" s="12" t="s">
        <v>1135</v>
      </c>
      <c r="Y148" s="12" t="s">
        <v>55</v>
      </c>
      <c r="Z148" s="51"/>
      <c r="AA148" s="12"/>
      <c r="AB148" s="12"/>
      <c r="AC148" s="12" t="s">
        <v>188</v>
      </c>
      <c r="AD148" s="12" t="s">
        <v>189</v>
      </c>
      <c r="AE148" s="12"/>
      <c r="AF148" s="12"/>
      <c r="AG148" s="12"/>
      <c r="AH148" s="12"/>
      <c r="AI148" s="12"/>
      <c r="AJ148" s="12" t="s">
        <v>2951</v>
      </c>
      <c r="AK148" s="12" t="s">
        <v>977</v>
      </c>
      <c r="AL148" s="12" t="s">
        <v>2864</v>
      </c>
      <c r="AM148" s="12"/>
      <c r="AN148" s="12"/>
      <c r="AO148" s="12"/>
      <c r="AP148" s="12"/>
      <c r="AQ148" s="12"/>
      <c r="AR148" s="13"/>
      <c r="AS148" s="14">
        <f>я[[#This Row],[Дата создания]]+я[[#This Row],[Время создания]]</f>
        <v>43151.606944444444</v>
      </c>
      <c r="AT148" s="15" t="str">
        <f>IF(я[[#This Row],[Дата закрытия]]="","",я[[#This Row],[Дата закрытия]]-я[[#This Row],[Дата, время создания]])</f>
        <v/>
      </c>
    </row>
    <row r="149" spans="1:46" x14ac:dyDescent="0.25">
      <c r="A149" s="11" t="s">
        <v>3535</v>
      </c>
      <c r="B149" s="12" t="s">
        <v>43</v>
      </c>
      <c r="C149" s="12" t="s">
        <v>113</v>
      </c>
      <c r="D149" s="12" t="s">
        <v>198</v>
      </c>
      <c r="E149" s="12" t="s">
        <v>115</v>
      </c>
      <c r="F149" s="22">
        <v>43151</v>
      </c>
      <c r="G149" s="56">
        <v>0.60625000000000007</v>
      </c>
      <c r="H149" s="12" t="s">
        <v>393</v>
      </c>
      <c r="I149" s="12" t="s">
        <v>48</v>
      </c>
      <c r="J149" s="12" t="s">
        <v>49</v>
      </c>
      <c r="K149" s="12" t="s">
        <v>2952</v>
      </c>
      <c r="L149" s="12" t="s">
        <v>399</v>
      </c>
      <c r="M149" s="12" t="s">
        <v>2953</v>
      </c>
      <c r="N149" s="12" t="s">
        <v>108</v>
      </c>
      <c r="O149" s="12" t="s">
        <v>89</v>
      </c>
      <c r="P149" s="12" t="s">
        <v>83</v>
      </c>
      <c r="Q149" s="12" t="s">
        <v>2954</v>
      </c>
      <c r="R149" s="12" t="s">
        <v>1002</v>
      </c>
      <c r="S149" s="12" t="s">
        <v>2955</v>
      </c>
      <c r="T149" s="12"/>
      <c r="U149" s="12" t="s">
        <v>53</v>
      </c>
      <c r="V149" s="12" t="s">
        <v>54</v>
      </c>
      <c r="W149" s="12"/>
      <c r="X149" s="12" t="s">
        <v>1135</v>
      </c>
      <c r="Y149" s="12" t="s">
        <v>395</v>
      </c>
      <c r="Z149" s="51"/>
      <c r="AA149" s="12"/>
      <c r="AB149" s="12"/>
      <c r="AC149" s="12"/>
      <c r="AD149" s="12" t="s">
        <v>118</v>
      </c>
      <c r="AE149" s="12"/>
      <c r="AF149" s="12"/>
      <c r="AG149" s="12"/>
      <c r="AH149" s="12"/>
      <c r="AI149" s="12"/>
      <c r="AJ149" s="12" t="s">
        <v>2956</v>
      </c>
      <c r="AK149" s="12" t="s">
        <v>1004</v>
      </c>
      <c r="AL149" s="12" t="s">
        <v>2957</v>
      </c>
      <c r="AM149" s="12"/>
      <c r="AN149" s="12"/>
      <c r="AO149" s="12"/>
      <c r="AP149" s="12"/>
      <c r="AQ149" s="12"/>
      <c r="AR149" s="13"/>
      <c r="AS149" s="14">
        <f>я[[#This Row],[Дата создания]]+я[[#This Row],[Время создания]]</f>
        <v>43151.606249999997</v>
      </c>
      <c r="AT149" s="15" t="str">
        <f>IF(я[[#This Row],[Дата закрытия]]="","",я[[#This Row],[Дата закрытия]]-я[[#This Row],[Дата, время создания]])</f>
        <v/>
      </c>
    </row>
    <row r="150" spans="1:46" x14ac:dyDescent="0.25">
      <c r="A150" s="11" t="s">
        <v>3536</v>
      </c>
      <c r="B150" s="12" t="s">
        <v>43</v>
      </c>
      <c r="C150" s="12" t="s">
        <v>92</v>
      </c>
      <c r="D150" s="12" t="s">
        <v>483</v>
      </c>
      <c r="E150" s="12" t="s">
        <v>676</v>
      </c>
      <c r="F150" s="22">
        <v>43151</v>
      </c>
      <c r="G150" s="56">
        <v>0.59861111111111109</v>
      </c>
      <c r="H150" s="12" t="s">
        <v>47</v>
      </c>
      <c r="I150" s="12" t="s">
        <v>48</v>
      </c>
      <c r="J150" s="12" t="s">
        <v>49</v>
      </c>
      <c r="K150" s="12" t="s">
        <v>2964</v>
      </c>
      <c r="L150" s="12" t="s">
        <v>50</v>
      </c>
      <c r="M150" s="12" t="s">
        <v>2965</v>
      </c>
      <c r="N150" s="12" t="s">
        <v>277</v>
      </c>
      <c r="O150" s="12" t="s">
        <v>52</v>
      </c>
      <c r="P150" s="12" t="s">
        <v>100</v>
      </c>
      <c r="Q150" s="12" t="s">
        <v>277</v>
      </c>
      <c r="R150" s="12"/>
      <c r="S150" s="12" t="s">
        <v>2966</v>
      </c>
      <c r="T150" s="12"/>
      <c r="U150" s="12" t="s">
        <v>2967</v>
      </c>
      <c r="V150" s="12" t="s">
        <v>293</v>
      </c>
      <c r="W150" s="12"/>
      <c r="X150" s="12" t="s">
        <v>1135</v>
      </c>
      <c r="Y150" s="12" t="s">
        <v>55</v>
      </c>
      <c r="Z150" s="51"/>
      <c r="AA150" s="12"/>
      <c r="AB150" s="12"/>
      <c r="AC150" s="12" t="s">
        <v>677</v>
      </c>
      <c r="AD150" s="12" t="s">
        <v>96</v>
      </c>
      <c r="AE150" s="12" t="s">
        <v>2968</v>
      </c>
      <c r="AF150" s="12" t="s">
        <v>2969</v>
      </c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3"/>
      <c r="AS150" s="14">
        <f>я[[#This Row],[Дата создания]]+я[[#This Row],[Время создания]]</f>
        <v>43151.598611111112</v>
      </c>
      <c r="AT150" s="15">
        <f>IF(я[[#This Row],[Дата закрытия]]="","",я[[#This Row],[Дата закрытия]]-я[[#This Row],[Дата, время создания]])</f>
        <v>4.5138888890505768E-2</v>
      </c>
    </row>
    <row r="151" spans="1:46" x14ac:dyDescent="0.25">
      <c r="A151" s="11" t="s">
        <v>3537</v>
      </c>
      <c r="B151" s="12" t="s">
        <v>43</v>
      </c>
      <c r="C151" s="12" t="s">
        <v>57</v>
      </c>
      <c r="D151" s="12" t="s">
        <v>85</v>
      </c>
      <c r="E151" s="12" t="s">
        <v>59</v>
      </c>
      <c r="F151" s="22">
        <v>43151</v>
      </c>
      <c r="G151" s="56">
        <v>0.60486111111111118</v>
      </c>
      <c r="H151" s="12" t="s">
        <v>47</v>
      </c>
      <c r="I151" s="12" t="s">
        <v>48</v>
      </c>
      <c r="J151" s="12" t="s">
        <v>49</v>
      </c>
      <c r="K151" s="12" t="s">
        <v>2958</v>
      </c>
      <c r="L151" s="12" t="s">
        <v>71</v>
      </c>
      <c r="M151" s="12" t="s">
        <v>2959</v>
      </c>
      <c r="N151" s="12" t="s">
        <v>89</v>
      </c>
      <c r="O151" s="12" t="s">
        <v>61</v>
      </c>
      <c r="P151" s="12" t="s">
        <v>52</v>
      </c>
      <c r="Q151" s="12" t="s">
        <v>2960</v>
      </c>
      <c r="R151" s="12" t="s">
        <v>134</v>
      </c>
      <c r="S151" s="12" t="s">
        <v>2961</v>
      </c>
      <c r="T151" s="12"/>
      <c r="U151" s="12" t="s">
        <v>53</v>
      </c>
      <c r="V151" s="12" t="s">
        <v>54</v>
      </c>
      <c r="W151" s="12"/>
      <c r="X151" s="12" t="s">
        <v>1135</v>
      </c>
      <c r="Y151" s="12" t="s">
        <v>55</v>
      </c>
      <c r="Z151" s="51"/>
      <c r="AA151" s="12"/>
      <c r="AB151" s="12"/>
      <c r="AC151" s="12" t="s">
        <v>421</v>
      </c>
      <c r="AD151" s="12" t="s">
        <v>130</v>
      </c>
      <c r="AE151" s="12" t="s">
        <v>2962</v>
      </c>
      <c r="AF151" s="12" t="s">
        <v>2963</v>
      </c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3"/>
      <c r="AS151" s="14">
        <f>я[[#This Row],[Дата создания]]+я[[#This Row],[Время создания]]</f>
        <v>43151.604861111111</v>
      </c>
      <c r="AT151" s="15">
        <f>IF(я[[#This Row],[Дата закрытия]]="","",я[[#This Row],[Дата закрытия]]-я[[#This Row],[Дата, время создания]])</f>
        <v>0.13958333332993789</v>
      </c>
    </row>
    <row r="152" spans="1:46" x14ac:dyDescent="0.25">
      <c r="A152" s="11" t="s">
        <v>3538</v>
      </c>
      <c r="B152" s="12" t="s">
        <v>43</v>
      </c>
      <c r="C152" s="12" t="s">
        <v>78</v>
      </c>
      <c r="D152" s="12" t="s">
        <v>152</v>
      </c>
      <c r="E152" s="12" t="s">
        <v>81</v>
      </c>
      <c r="F152" s="22">
        <v>43151</v>
      </c>
      <c r="G152" s="56">
        <v>0.5805555555555556</v>
      </c>
      <c r="H152" s="12" t="s">
        <v>47</v>
      </c>
      <c r="I152" s="12" t="s">
        <v>48</v>
      </c>
      <c r="J152" s="12" t="s">
        <v>49</v>
      </c>
      <c r="K152" s="12" t="s">
        <v>2970</v>
      </c>
      <c r="L152" s="12" t="s">
        <v>71</v>
      </c>
      <c r="M152" s="12" t="s">
        <v>2971</v>
      </c>
      <c r="N152" s="12" t="s">
        <v>182</v>
      </c>
      <c r="O152" s="12" t="s">
        <v>52</v>
      </c>
      <c r="P152" s="12" t="s">
        <v>73</v>
      </c>
      <c r="Q152" s="12" t="s">
        <v>182</v>
      </c>
      <c r="R152" s="12" t="s">
        <v>104</v>
      </c>
      <c r="S152" s="12" t="s">
        <v>2972</v>
      </c>
      <c r="T152" s="12"/>
      <c r="U152" s="12" t="s">
        <v>53</v>
      </c>
      <c r="V152" s="12" t="s">
        <v>54</v>
      </c>
      <c r="W152" s="12"/>
      <c r="X152" s="12" t="s">
        <v>1135</v>
      </c>
      <c r="Y152" s="12" t="s">
        <v>55</v>
      </c>
      <c r="Z152" s="51"/>
      <c r="AA152" s="12"/>
      <c r="AB152" s="12"/>
      <c r="AC152" s="12" t="s">
        <v>264</v>
      </c>
      <c r="AD152" s="12" t="s">
        <v>224</v>
      </c>
      <c r="AE152" s="12" t="s">
        <v>2973</v>
      </c>
      <c r="AF152" s="12" t="s">
        <v>2974</v>
      </c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3"/>
      <c r="AS152" s="14">
        <f>я[[#This Row],[Дата создания]]+я[[#This Row],[Время создания]]</f>
        <v>43151.580555555556</v>
      </c>
      <c r="AT152" s="15">
        <f>IF(я[[#This Row],[Дата закрытия]]="","",я[[#This Row],[Дата закрытия]]-я[[#This Row],[Дата, время создания]])</f>
        <v>9.8611111112404615E-2</v>
      </c>
    </row>
    <row r="153" spans="1:46" x14ac:dyDescent="0.25">
      <c r="A153" s="11" t="s">
        <v>3539</v>
      </c>
      <c r="B153" s="12" t="s">
        <v>43</v>
      </c>
      <c r="C153" s="12" t="s">
        <v>92</v>
      </c>
      <c r="D153" s="12" t="s">
        <v>156</v>
      </c>
      <c r="E153" s="12" t="s">
        <v>627</v>
      </c>
      <c r="F153" s="22">
        <v>43151</v>
      </c>
      <c r="G153" s="56">
        <v>0.55763888888888891</v>
      </c>
      <c r="H153" s="12" t="s">
        <v>47</v>
      </c>
      <c r="I153" s="12" t="s">
        <v>48</v>
      </c>
      <c r="J153" s="12" t="s">
        <v>49</v>
      </c>
      <c r="K153" s="12" t="s">
        <v>2975</v>
      </c>
      <c r="L153" s="12" t="s">
        <v>50</v>
      </c>
      <c r="M153" s="12" t="s">
        <v>2976</v>
      </c>
      <c r="N153" s="12" t="s">
        <v>73</v>
      </c>
      <c r="O153" s="12" t="s">
        <v>61</v>
      </c>
      <c r="P153" s="12" t="s">
        <v>52</v>
      </c>
      <c r="Q153" s="12" t="s">
        <v>2977</v>
      </c>
      <c r="R153" s="12"/>
      <c r="S153" s="12" t="s">
        <v>2978</v>
      </c>
      <c r="T153" s="12"/>
      <c r="U153" s="12" t="s">
        <v>53</v>
      </c>
      <c r="V153" s="12" t="s">
        <v>54</v>
      </c>
      <c r="W153" s="12"/>
      <c r="X153" s="12" t="s">
        <v>1135</v>
      </c>
      <c r="Y153" s="12" t="s">
        <v>55</v>
      </c>
      <c r="Z153" s="51"/>
      <c r="AA153" s="12"/>
      <c r="AB153" s="12"/>
      <c r="AC153" s="12" t="s">
        <v>628</v>
      </c>
      <c r="AD153" s="12" t="s">
        <v>225</v>
      </c>
      <c r="AE153" s="12" t="s">
        <v>2962</v>
      </c>
      <c r="AF153" s="12" t="s">
        <v>1801</v>
      </c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3"/>
      <c r="AS153" s="14">
        <f>я[[#This Row],[Дата создания]]+я[[#This Row],[Время создания]]</f>
        <v>43151.557638888888</v>
      </c>
      <c r="AT153" s="15">
        <f>IF(я[[#This Row],[Дата закрытия]]="","",я[[#This Row],[Дата закрытия]]-я[[#This Row],[Дата, время создания]])</f>
        <v>0.18680555555329192</v>
      </c>
    </row>
    <row r="154" spans="1:46" x14ac:dyDescent="0.25">
      <c r="A154" s="11" t="s">
        <v>3540</v>
      </c>
      <c r="B154" s="12" t="s">
        <v>43</v>
      </c>
      <c r="C154" s="12" t="s">
        <v>210</v>
      </c>
      <c r="D154" s="12" t="s">
        <v>131</v>
      </c>
      <c r="E154" s="12" t="s">
        <v>211</v>
      </c>
      <c r="F154" s="22">
        <v>43151</v>
      </c>
      <c r="G154" s="56">
        <v>0.54236111111111118</v>
      </c>
      <c r="H154" s="12" t="s">
        <v>47</v>
      </c>
      <c r="I154" s="12" t="s">
        <v>48</v>
      </c>
      <c r="J154" s="12" t="s">
        <v>49</v>
      </c>
      <c r="K154" s="12"/>
      <c r="L154" s="12" t="s">
        <v>71</v>
      </c>
      <c r="M154" s="12" t="s">
        <v>2980</v>
      </c>
      <c r="N154" s="12" t="s">
        <v>276</v>
      </c>
      <c r="O154" s="12" t="s">
        <v>83</v>
      </c>
      <c r="P154" s="12" t="s">
        <v>89</v>
      </c>
      <c r="Q154" s="12" t="s">
        <v>2981</v>
      </c>
      <c r="R154" s="12" t="s">
        <v>349</v>
      </c>
      <c r="S154" s="12" t="s">
        <v>2982</v>
      </c>
      <c r="T154" s="12"/>
      <c r="U154" s="12" t="s">
        <v>53</v>
      </c>
      <c r="V154" s="12" t="s">
        <v>54</v>
      </c>
      <c r="W154" s="12"/>
      <c r="X154" s="12" t="s">
        <v>1135</v>
      </c>
      <c r="Y154" s="12" t="s">
        <v>55</v>
      </c>
      <c r="Z154" s="51"/>
      <c r="AA154" s="12"/>
      <c r="AB154" s="12"/>
      <c r="AC154" s="12" t="s">
        <v>110</v>
      </c>
      <c r="AD154" s="12" t="s">
        <v>212</v>
      </c>
      <c r="AE154" s="12" t="s">
        <v>2983</v>
      </c>
      <c r="AF154" s="12" t="s">
        <v>2984</v>
      </c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3"/>
      <c r="AS154" s="14">
        <f>я[[#This Row],[Дата создания]]+я[[#This Row],[Время создания]]</f>
        <v>43151.542361111111</v>
      </c>
      <c r="AT154" s="15">
        <f>IF(я[[#This Row],[Дата закрытия]]="","",я[[#This Row],[Дата закрытия]]-я[[#This Row],[Дата, время создания]])</f>
        <v>0.14236111110949423</v>
      </c>
    </row>
    <row r="155" spans="1:46" x14ac:dyDescent="0.25">
      <c r="A155" s="11" t="s">
        <v>3541</v>
      </c>
      <c r="B155" s="12" t="s">
        <v>43</v>
      </c>
      <c r="C155" s="12" t="s">
        <v>210</v>
      </c>
      <c r="D155" s="12" t="s">
        <v>231</v>
      </c>
      <c r="E155" s="12" t="s">
        <v>211</v>
      </c>
      <c r="F155" s="22">
        <v>43151</v>
      </c>
      <c r="G155" s="56">
        <v>0.53402777777777777</v>
      </c>
      <c r="H155" s="12" t="s">
        <v>47</v>
      </c>
      <c r="I155" s="12" t="s">
        <v>48</v>
      </c>
      <c r="J155" s="12" t="s">
        <v>49</v>
      </c>
      <c r="K155" s="12" t="s">
        <v>2985</v>
      </c>
      <c r="L155" s="12" t="s">
        <v>50</v>
      </c>
      <c r="M155" s="12" t="s">
        <v>2986</v>
      </c>
      <c r="N155" s="12" t="s">
        <v>294</v>
      </c>
      <c r="O155" s="12" t="s">
        <v>61</v>
      </c>
      <c r="P155" s="12" t="s">
        <v>100</v>
      </c>
      <c r="Q155" s="12" t="s">
        <v>294</v>
      </c>
      <c r="R155" s="12" t="s">
        <v>62</v>
      </c>
      <c r="S155" s="12" t="s">
        <v>2987</v>
      </c>
      <c r="T155" s="12"/>
      <c r="U155" s="12" t="s">
        <v>53</v>
      </c>
      <c r="V155" s="12" t="s">
        <v>54</v>
      </c>
      <c r="W155" s="12"/>
      <c r="X155" s="12" t="s">
        <v>1135</v>
      </c>
      <c r="Y155" s="12" t="s">
        <v>55</v>
      </c>
      <c r="Z155" s="51"/>
      <c r="AA155" s="12"/>
      <c r="AB155" s="12"/>
      <c r="AC155" s="12" t="s">
        <v>1018</v>
      </c>
      <c r="AD155" s="12" t="s">
        <v>217</v>
      </c>
      <c r="AE155" s="12" t="s">
        <v>2988</v>
      </c>
      <c r="AF155" s="12" t="s">
        <v>2989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3"/>
      <c r="AS155" s="14">
        <f>я[[#This Row],[Дата создания]]+я[[#This Row],[Время создания]]</f>
        <v>43151.53402777778</v>
      </c>
      <c r="AT155" s="15">
        <f>IF(я[[#This Row],[Дата закрытия]]="","",я[[#This Row],[Дата закрытия]]-я[[#This Row],[Дата, время создания]])</f>
        <v>4.1666666664241347E-2</v>
      </c>
    </row>
    <row r="156" spans="1:46" x14ac:dyDescent="0.25">
      <c r="A156" s="11" t="s">
        <v>3542</v>
      </c>
      <c r="B156" s="12" t="s">
        <v>43</v>
      </c>
      <c r="C156" s="12" t="s">
        <v>210</v>
      </c>
      <c r="D156" s="12" t="s">
        <v>122</v>
      </c>
      <c r="E156" s="12" t="s">
        <v>211</v>
      </c>
      <c r="F156" s="22">
        <v>43151</v>
      </c>
      <c r="G156" s="56">
        <v>0.52638888888888891</v>
      </c>
      <c r="H156" s="12" t="s">
        <v>47</v>
      </c>
      <c r="I156" s="12" t="s">
        <v>48</v>
      </c>
      <c r="J156" s="12" t="s">
        <v>49</v>
      </c>
      <c r="K156" s="12" t="s">
        <v>2990</v>
      </c>
      <c r="L156" s="12" t="s">
        <v>402</v>
      </c>
      <c r="M156" s="12" t="s">
        <v>2991</v>
      </c>
      <c r="N156" s="12" t="s">
        <v>254</v>
      </c>
      <c r="O156" s="12" t="s">
        <v>61</v>
      </c>
      <c r="P156" s="12" t="s">
        <v>127</v>
      </c>
      <c r="Q156" s="12" t="s">
        <v>52</v>
      </c>
      <c r="R156" s="12" t="s">
        <v>207</v>
      </c>
      <c r="S156" s="12" t="s">
        <v>2992</v>
      </c>
      <c r="T156" s="12"/>
      <c r="U156" s="12" t="s">
        <v>53</v>
      </c>
      <c r="V156" s="12" t="s">
        <v>54</v>
      </c>
      <c r="W156" s="12"/>
      <c r="X156" s="12" t="s">
        <v>1135</v>
      </c>
      <c r="Y156" s="12" t="s">
        <v>55</v>
      </c>
      <c r="Z156" s="51"/>
      <c r="AA156" s="12"/>
      <c r="AB156" s="12"/>
      <c r="AC156" s="12" t="s">
        <v>252</v>
      </c>
      <c r="AD156" s="12" t="s">
        <v>222</v>
      </c>
      <c r="AE156" s="12" t="s">
        <v>2993</v>
      </c>
      <c r="AF156" s="12" t="s">
        <v>2994</v>
      </c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3"/>
      <c r="AS156" s="14">
        <f>я[[#This Row],[Дата создания]]+я[[#This Row],[Время создания]]</f>
        <v>43151.526388888888</v>
      </c>
      <c r="AT156" s="15">
        <f>IF(я[[#This Row],[Дата закрытия]]="","",я[[#This Row],[Дата закрытия]]-я[[#This Row],[Дата, время создания]])</f>
        <v>0.18333333333430346</v>
      </c>
    </row>
    <row r="157" spans="1:46" x14ac:dyDescent="0.25">
      <c r="A157" s="11" t="s">
        <v>3543</v>
      </c>
      <c r="B157" s="12" t="s">
        <v>43</v>
      </c>
      <c r="C157" s="12" t="s">
        <v>97</v>
      </c>
      <c r="D157" s="12" t="s">
        <v>175</v>
      </c>
      <c r="E157" s="12" t="s">
        <v>99</v>
      </c>
      <c r="F157" s="22">
        <v>43151</v>
      </c>
      <c r="G157" s="56">
        <v>0.50763888888888886</v>
      </c>
      <c r="H157" s="12" t="s">
        <v>47</v>
      </c>
      <c r="I157" s="12" t="s">
        <v>87</v>
      </c>
      <c r="J157" s="12" t="s">
        <v>49</v>
      </c>
      <c r="K157" s="12" t="s">
        <v>2995</v>
      </c>
      <c r="L157" s="12" t="s">
        <v>394</v>
      </c>
      <c r="M157" s="12" t="s">
        <v>1039</v>
      </c>
      <c r="N157" s="12"/>
      <c r="O157" s="12" t="s">
        <v>61</v>
      </c>
      <c r="P157" s="12"/>
      <c r="Q157" s="12"/>
      <c r="R157" s="12"/>
      <c r="S157" s="12" t="s">
        <v>2996</v>
      </c>
      <c r="T157" s="12"/>
      <c r="U157" s="12" t="s">
        <v>1107</v>
      </c>
      <c r="V157" s="12" t="s">
        <v>293</v>
      </c>
      <c r="W157" s="12"/>
      <c r="X157" s="12" t="s">
        <v>1135</v>
      </c>
      <c r="Y157" s="12" t="s">
        <v>55</v>
      </c>
      <c r="Z157" s="51"/>
      <c r="AA157" s="12"/>
      <c r="AB157" s="12"/>
      <c r="AC157" s="12" t="s">
        <v>2997</v>
      </c>
      <c r="AD157" s="12" t="s">
        <v>177</v>
      </c>
      <c r="AE157" s="12" t="s">
        <v>2998</v>
      </c>
      <c r="AF157" s="12" t="s">
        <v>2999</v>
      </c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3"/>
      <c r="AS157" s="14">
        <f>я[[#This Row],[Дата создания]]+я[[#This Row],[Время создания]]</f>
        <v>43151.507638888892</v>
      </c>
      <c r="AT157" s="15">
        <f>IF(я[[#This Row],[Дата закрытия]]="","",я[[#This Row],[Дата закрытия]]-я[[#This Row],[Дата, время создания]])</f>
        <v>1.1312499999985448</v>
      </c>
    </row>
    <row r="158" spans="1:46" x14ac:dyDescent="0.25">
      <c r="A158" s="11" t="s">
        <v>3544</v>
      </c>
      <c r="B158" s="12" t="s">
        <v>43</v>
      </c>
      <c r="C158" s="12" t="s">
        <v>78</v>
      </c>
      <c r="D158" s="12" t="s">
        <v>114</v>
      </c>
      <c r="E158" s="12" t="s">
        <v>81</v>
      </c>
      <c r="F158" s="22">
        <v>43151</v>
      </c>
      <c r="G158" s="56">
        <v>0.50624999999999998</v>
      </c>
      <c r="H158" s="12" t="s">
        <v>47</v>
      </c>
      <c r="I158" s="12" t="s">
        <v>48</v>
      </c>
      <c r="J158" s="12" t="s">
        <v>49</v>
      </c>
      <c r="K158" s="12" t="s">
        <v>3000</v>
      </c>
      <c r="L158" s="12" t="s">
        <v>50</v>
      </c>
      <c r="M158" s="12" t="s">
        <v>3001</v>
      </c>
      <c r="N158" s="12" t="s">
        <v>166</v>
      </c>
      <c r="O158" s="12" t="s">
        <v>61</v>
      </c>
      <c r="P158" s="12" t="s">
        <v>83</v>
      </c>
      <c r="Q158" s="12" t="s">
        <v>166</v>
      </c>
      <c r="R158" s="12" t="s">
        <v>3002</v>
      </c>
      <c r="S158" s="12" t="s">
        <v>3003</v>
      </c>
      <c r="T158" s="12"/>
      <c r="U158" s="12" t="s">
        <v>53</v>
      </c>
      <c r="V158" s="12" t="s">
        <v>54</v>
      </c>
      <c r="W158" s="12"/>
      <c r="X158" s="12" t="s">
        <v>1135</v>
      </c>
      <c r="Y158" s="12" t="s">
        <v>55</v>
      </c>
      <c r="Z158" s="51"/>
      <c r="AA158" s="12"/>
      <c r="AB158" s="12"/>
      <c r="AC158" s="12" t="s">
        <v>154</v>
      </c>
      <c r="AD158" s="12" t="s">
        <v>155</v>
      </c>
      <c r="AE158" s="12" t="s">
        <v>3004</v>
      </c>
      <c r="AF158" s="12" t="s">
        <v>3005</v>
      </c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3"/>
      <c r="AS158" s="14">
        <f>я[[#This Row],[Дата создания]]+я[[#This Row],[Время создания]]</f>
        <v>43151.506249999999</v>
      </c>
      <c r="AT158" s="15">
        <f>IF(я[[#This Row],[Дата закрытия]]="","",я[[#This Row],[Дата закрытия]]-я[[#This Row],[Дата, время создания]])</f>
        <v>4.2444444444481633</v>
      </c>
    </row>
    <row r="159" spans="1:46" x14ac:dyDescent="0.25">
      <c r="A159" s="11" t="s">
        <v>3545</v>
      </c>
      <c r="B159" s="12" t="s">
        <v>43</v>
      </c>
      <c r="C159" s="12" t="s">
        <v>97</v>
      </c>
      <c r="D159" s="12" t="s">
        <v>165</v>
      </c>
      <c r="E159" s="12" t="s">
        <v>99</v>
      </c>
      <c r="F159" s="22">
        <v>43151</v>
      </c>
      <c r="G159" s="56">
        <v>0.50486111111111109</v>
      </c>
      <c r="H159" s="12" t="s">
        <v>47</v>
      </c>
      <c r="I159" s="12" t="s">
        <v>48</v>
      </c>
      <c r="J159" s="12" t="s">
        <v>49</v>
      </c>
      <c r="K159" s="12" t="s">
        <v>3006</v>
      </c>
      <c r="L159" s="12" t="s">
        <v>420</v>
      </c>
      <c r="M159" s="12" t="s">
        <v>3007</v>
      </c>
      <c r="N159" s="12" t="s">
        <v>1077</v>
      </c>
      <c r="O159" s="12" t="s">
        <v>132</v>
      </c>
      <c r="P159" s="12" t="s">
        <v>89</v>
      </c>
      <c r="Q159" s="12" t="s">
        <v>1077</v>
      </c>
      <c r="R159" s="12" t="s">
        <v>332</v>
      </c>
      <c r="S159" s="12" t="s">
        <v>3008</v>
      </c>
      <c r="T159" s="12"/>
      <c r="U159" s="12" t="s">
        <v>53</v>
      </c>
      <c r="V159" s="12" t="s">
        <v>54</v>
      </c>
      <c r="W159" s="12"/>
      <c r="X159" s="12" t="s">
        <v>1135</v>
      </c>
      <c r="Y159" s="12" t="s">
        <v>389</v>
      </c>
      <c r="Z159" s="51"/>
      <c r="AA159" s="12" t="s">
        <v>174</v>
      </c>
      <c r="AB159" s="12" t="s">
        <v>409</v>
      </c>
      <c r="AC159" s="12" t="s">
        <v>468</v>
      </c>
      <c r="AD159" s="12" t="s">
        <v>168</v>
      </c>
      <c r="AE159" s="12" t="s">
        <v>3009</v>
      </c>
      <c r="AF159" s="12" t="s">
        <v>3010</v>
      </c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3"/>
      <c r="AS159" s="14">
        <f>я[[#This Row],[Дата создания]]+я[[#This Row],[Время создания]]</f>
        <v>43151.504861111112</v>
      </c>
      <c r="AT159" s="15">
        <f>IF(я[[#This Row],[Дата закрытия]]="","",я[[#This Row],[Дата закрытия]]-я[[#This Row],[Дата, время создания]])</f>
        <v>1.8708333333343035</v>
      </c>
    </row>
    <row r="160" spans="1:46" x14ac:dyDescent="0.25">
      <c r="A160" s="11" t="s">
        <v>3546</v>
      </c>
      <c r="B160" s="12" t="s">
        <v>43</v>
      </c>
      <c r="C160" s="12" t="s">
        <v>57</v>
      </c>
      <c r="D160" s="12" t="s">
        <v>160</v>
      </c>
      <c r="E160" s="12" t="s">
        <v>59</v>
      </c>
      <c r="F160" s="22">
        <v>43151</v>
      </c>
      <c r="G160" s="56">
        <v>0.48958333333333331</v>
      </c>
      <c r="H160" s="12" t="s">
        <v>47</v>
      </c>
      <c r="I160" s="12" t="s">
        <v>48</v>
      </c>
      <c r="J160" s="12" t="s">
        <v>49</v>
      </c>
      <c r="K160" s="12" t="s">
        <v>3011</v>
      </c>
      <c r="L160" s="12" t="s">
        <v>405</v>
      </c>
      <c r="M160" s="12" t="s">
        <v>439</v>
      </c>
      <c r="N160" s="12" t="s">
        <v>260</v>
      </c>
      <c r="O160" s="12" t="s">
        <v>73</v>
      </c>
      <c r="P160" s="12" t="s">
        <v>61</v>
      </c>
      <c r="Q160" s="12" t="s">
        <v>260</v>
      </c>
      <c r="R160" s="12" t="s">
        <v>75</v>
      </c>
      <c r="S160" s="12" t="s">
        <v>3012</v>
      </c>
      <c r="T160" s="12"/>
      <c r="U160" s="12" t="s">
        <v>53</v>
      </c>
      <c r="V160" s="12" t="s">
        <v>54</v>
      </c>
      <c r="W160" s="12"/>
      <c r="X160" s="12" t="s">
        <v>1135</v>
      </c>
      <c r="Y160" s="12" t="s">
        <v>55</v>
      </c>
      <c r="Z160" s="51"/>
      <c r="AA160" s="12"/>
      <c r="AB160" s="12"/>
      <c r="AC160" s="12" t="s">
        <v>170</v>
      </c>
      <c r="AD160" s="12" t="s">
        <v>171</v>
      </c>
      <c r="AE160" s="12" t="s">
        <v>3013</v>
      </c>
      <c r="AF160" s="12" t="s">
        <v>3014</v>
      </c>
      <c r="AG160" s="12"/>
      <c r="AH160" s="12"/>
      <c r="AI160" s="12"/>
      <c r="AJ160" s="12"/>
      <c r="AK160" s="12"/>
      <c r="AL160" s="12"/>
      <c r="AM160" s="12" t="s">
        <v>2063</v>
      </c>
      <c r="AN160" s="12" t="s">
        <v>2064</v>
      </c>
      <c r="AO160" s="12"/>
      <c r="AP160" s="12"/>
      <c r="AQ160" s="12"/>
      <c r="AR160" s="13"/>
      <c r="AS160" s="14">
        <f>я[[#This Row],[Дата создания]]+я[[#This Row],[Время создания]]</f>
        <v>43151.489583333336</v>
      </c>
      <c r="AT160" s="15">
        <f>IF(я[[#This Row],[Дата закрытия]]="","",я[[#This Row],[Дата закрытия]]-я[[#This Row],[Дата, время создания]])</f>
        <v>0.10694444444379769</v>
      </c>
    </row>
    <row r="161" spans="1:46" x14ac:dyDescent="0.25">
      <c r="A161" s="11" t="s">
        <v>3547</v>
      </c>
      <c r="B161" s="12" t="s">
        <v>43</v>
      </c>
      <c r="C161" s="12" t="s">
        <v>97</v>
      </c>
      <c r="D161" s="12" t="s">
        <v>165</v>
      </c>
      <c r="E161" s="12" t="s">
        <v>99</v>
      </c>
      <c r="F161" s="22">
        <v>43151</v>
      </c>
      <c r="G161" s="56">
        <v>0.48749999999999999</v>
      </c>
      <c r="H161" s="12" t="s">
        <v>47</v>
      </c>
      <c r="I161" s="12" t="s">
        <v>48</v>
      </c>
      <c r="J161" s="12" t="s">
        <v>49</v>
      </c>
      <c r="K161" s="12" t="s">
        <v>3015</v>
      </c>
      <c r="L161" s="12" t="s">
        <v>50</v>
      </c>
      <c r="M161" s="12" t="s">
        <v>3016</v>
      </c>
      <c r="N161" s="12" t="s">
        <v>199</v>
      </c>
      <c r="O161" s="12" t="s">
        <v>52</v>
      </c>
      <c r="P161" s="12" t="s">
        <v>89</v>
      </c>
      <c r="Q161" s="12" t="s">
        <v>199</v>
      </c>
      <c r="R161" s="12" t="s">
        <v>112</v>
      </c>
      <c r="S161" s="12" t="s">
        <v>3017</v>
      </c>
      <c r="T161" s="12"/>
      <c r="U161" s="12" t="s">
        <v>53</v>
      </c>
      <c r="V161" s="12" t="s">
        <v>54</v>
      </c>
      <c r="W161" s="12"/>
      <c r="X161" s="12" t="s">
        <v>1135</v>
      </c>
      <c r="Y161" s="12" t="s">
        <v>55</v>
      </c>
      <c r="Z161" s="51"/>
      <c r="AA161" s="12"/>
      <c r="AB161" s="12"/>
      <c r="AC161" s="12" t="s">
        <v>765</v>
      </c>
      <c r="AD161" s="12" t="s">
        <v>168</v>
      </c>
      <c r="AE161" s="12" t="s">
        <v>3018</v>
      </c>
      <c r="AF161" s="12" t="s">
        <v>3019</v>
      </c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3"/>
      <c r="AS161" s="14">
        <f>я[[#This Row],[Дата создания]]+я[[#This Row],[Время создания]]</f>
        <v>43151.487500000003</v>
      </c>
      <c r="AT161" s="15">
        <f>IF(я[[#This Row],[Дата закрытия]]="","",я[[#This Row],[Дата закрытия]]-я[[#This Row],[Дата, время создания]])</f>
        <v>0.20347222221607808</v>
      </c>
    </row>
    <row r="162" spans="1:46" x14ac:dyDescent="0.25">
      <c r="A162" s="11" t="s">
        <v>3548</v>
      </c>
      <c r="B162" s="12" t="s">
        <v>43</v>
      </c>
      <c r="C162" s="12" t="s">
        <v>183</v>
      </c>
      <c r="D162" s="12" t="s">
        <v>122</v>
      </c>
      <c r="E162" s="12" t="s">
        <v>184</v>
      </c>
      <c r="F162" s="22">
        <v>43151</v>
      </c>
      <c r="G162" s="56">
        <v>0.47083333333333338</v>
      </c>
      <c r="H162" s="12" t="s">
        <v>47</v>
      </c>
      <c r="I162" s="12" t="s">
        <v>48</v>
      </c>
      <c r="J162" s="12" t="s">
        <v>49</v>
      </c>
      <c r="K162" s="12" t="s">
        <v>3020</v>
      </c>
      <c r="L162" s="12" t="s">
        <v>71</v>
      </c>
      <c r="M162" s="12" t="s">
        <v>877</v>
      </c>
      <c r="N162" s="12"/>
      <c r="O162" s="12" t="s">
        <v>61</v>
      </c>
      <c r="P162" s="12" t="s">
        <v>100</v>
      </c>
      <c r="Q162" s="12"/>
      <c r="R162" s="12" t="s">
        <v>158</v>
      </c>
      <c r="S162" s="12" t="s">
        <v>1098</v>
      </c>
      <c r="T162" s="12"/>
      <c r="U162" s="12" t="s">
        <v>53</v>
      </c>
      <c r="V162" s="12" t="s">
        <v>54</v>
      </c>
      <c r="W162" s="12"/>
      <c r="X162" s="12" t="s">
        <v>1135</v>
      </c>
      <c r="Y162" s="12" t="s">
        <v>55</v>
      </c>
      <c r="Z162" s="51"/>
      <c r="AA162" s="12"/>
      <c r="AB162" s="12"/>
      <c r="AC162" s="12" t="s">
        <v>190</v>
      </c>
      <c r="AD162" s="12" t="s">
        <v>191</v>
      </c>
      <c r="AE162" s="12" t="s">
        <v>3021</v>
      </c>
      <c r="AF162" s="12" t="s">
        <v>3022</v>
      </c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3"/>
      <c r="AS162" s="14">
        <f>я[[#This Row],[Дата создания]]+я[[#This Row],[Время создания]]</f>
        <v>43151.470833333333</v>
      </c>
      <c r="AT162" s="15">
        <f>IF(я[[#This Row],[Дата закрытия]]="","",я[[#This Row],[Дата закрытия]]-я[[#This Row],[Дата, время создания]])</f>
        <v>0.17916666666860692</v>
      </c>
    </row>
    <row r="163" spans="1:46" x14ac:dyDescent="0.25">
      <c r="A163" s="11" t="s">
        <v>3549</v>
      </c>
      <c r="B163" s="12" t="s">
        <v>43</v>
      </c>
      <c r="C163" s="12" t="s">
        <v>97</v>
      </c>
      <c r="D163" s="12" t="s">
        <v>249</v>
      </c>
      <c r="E163" s="12" t="s">
        <v>99</v>
      </c>
      <c r="F163" s="22">
        <v>43151</v>
      </c>
      <c r="G163" s="56">
        <v>0.46458333333333335</v>
      </c>
      <c r="H163" s="12" t="s">
        <v>47</v>
      </c>
      <c r="I163" s="12" t="s">
        <v>48</v>
      </c>
      <c r="J163" s="12" t="s">
        <v>49</v>
      </c>
      <c r="K163" s="12" t="s">
        <v>3023</v>
      </c>
      <c r="L163" s="12" t="s">
        <v>71</v>
      </c>
      <c r="M163" s="12" t="s">
        <v>3024</v>
      </c>
      <c r="N163" s="12"/>
      <c r="O163" s="12"/>
      <c r="P163" s="12" t="s">
        <v>61</v>
      </c>
      <c r="Q163" s="12" t="s">
        <v>74</v>
      </c>
      <c r="R163" s="12" t="s">
        <v>355</v>
      </c>
      <c r="S163" s="12" t="s">
        <v>3025</v>
      </c>
      <c r="T163" s="12"/>
      <c r="U163" s="12" t="s">
        <v>53</v>
      </c>
      <c r="V163" s="12" t="s">
        <v>54</v>
      </c>
      <c r="W163" s="12"/>
      <c r="X163" s="12" t="s">
        <v>1135</v>
      </c>
      <c r="Y163" s="12" t="s">
        <v>55</v>
      </c>
      <c r="Z163" s="51"/>
      <c r="AA163" s="12"/>
      <c r="AB163" s="12"/>
      <c r="AC163" s="12" t="s">
        <v>774</v>
      </c>
      <c r="AD163" s="12" t="s">
        <v>250</v>
      </c>
      <c r="AE163" s="12" t="s">
        <v>3026</v>
      </c>
      <c r="AF163" s="12" t="s">
        <v>3027</v>
      </c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3"/>
      <c r="AS163" s="14">
        <f>я[[#This Row],[Дата создания]]+я[[#This Row],[Время создания]]</f>
        <v>43151.464583333334</v>
      </c>
      <c r="AT163" s="15">
        <f>IF(я[[#This Row],[Дата закрытия]]="","",я[[#This Row],[Дата закрытия]]-я[[#This Row],[Дата, время создания]])</f>
        <v>1.3784722222189885</v>
      </c>
    </row>
    <row r="164" spans="1:46" x14ac:dyDescent="0.25">
      <c r="A164" s="11" t="s">
        <v>3550</v>
      </c>
      <c r="B164" s="12" t="s">
        <v>43</v>
      </c>
      <c r="C164" s="12" t="s">
        <v>44</v>
      </c>
      <c r="D164" s="12" t="s">
        <v>64</v>
      </c>
      <c r="E164" s="12" t="s">
        <v>46</v>
      </c>
      <c r="F164" s="22">
        <v>43151</v>
      </c>
      <c r="G164" s="56">
        <v>0.45902777777777781</v>
      </c>
      <c r="H164" s="12" t="s">
        <v>47</v>
      </c>
      <c r="I164" s="12" t="s">
        <v>87</v>
      </c>
      <c r="J164" s="12" t="s">
        <v>49</v>
      </c>
      <c r="K164" s="12" t="s">
        <v>3028</v>
      </c>
      <c r="L164" s="12" t="s">
        <v>397</v>
      </c>
      <c r="M164" s="12" t="s">
        <v>3029</v>
      </c>
      <c r="N164" s="12" t="s">
        <v>351</v>
      </c>
      <c r="O164" s="12" t="s">
        <v>61</v>
      </c>
      <c r="P164" s="12" t="s">
        <v>132</v>
      </c>
      <c r="Q164" s="12" t="s">
        <v>351</v>
      </c>
      <c r="R164" s="12" t="s">
        <v>197</v>
      </c>
      <c r="S164" s="12" t="s">
        <v>3030</v>
      </c>
      <c r="T164" s="12"/>
      <c r="U164" s="12" t="s">
        <v>53</v>
      </c>
      <c r="V164" s="12" t="s">
        <v>54</v>
      </c>
      <c r="W164" s="12"/>
      <c r="X164" s="12" t="s">
        <v>1135</v>
      </c>
      <c r="Y164" s="12" t="s">
        <v>55</v>
      </c>
      <c r="Z164" s="51"/>
      <c r="AA164" s="12"/>
      <c r="AB164" s="12"/>
      <c r="AC164" s="12" t="s">
        <v>3031</v>
      </c>
      <c r="AD164" s="12" t="s">
        <v>68</v>
      </c>
      <c r="AE164" s="12" t="s">
        <v>3032</v>
      </c>
      <c r="AF164" s="12" t="s">
        <v>3033</v>
      </c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3"/>
      <c r="AS164" s="14">
        <f>я[[#This Row],[Дата создания]]+я[[#This Row],[Время создания]]</f>
        <v>43151.459027777775</v>
      </c>
      <c r="AT164" s="15">
        <f>IF(я[[#This Row],[Дата закрытия]]="","",я[[#This Row],[Дата закрытия]]-я[[#This Row],[Дата, время создания]])</f>
        <v>2.0055555555591127</v>
      </c>
    </row>
    <row r="165" spans="1:46" x14ac:dyDescent="0.25">
      <c r="A165" s="11" t="s">
        <v>3551</v>
      </c>
      <c r="B165" s="12" t="s">
        <v>43</v>
      </c>
      <c r="C165" s="12" t="s">
        <v>92</v>
      </c>
      <c r="D165" s="12" t="s">
        <v>665</v>
      </c>
      <c r="E165" s="12" t="s">
        <v>627</v>
      </c>
      <c r="F165" s="22">
        <v>43151</v>
      </c>
      <c r="G165" s="56">
        <v>0.45763888888888887</v>
      </c>
      <c r="H165" s="12" t="s">
        <v>47</v>
      </c>
      <c r="I165" s="12" t="s">
        <v>48</v>
      </c>
      <c r="J165" s="12" t="s">
        <v>49</v>
      </c>
      <c r="K165" s="12" t="s">
        <v>3034</v>
      </c>
      <c r="L165" s="12" t="s">
        <v>71</v>
      </c>
      <c r="M165" s="12" t="s">
        <v>716</v>
      </c>
      <c r="N165" s="12" t="s">
        <v>61</v>
      </c>
      <c r="O165" s="12" t="s">
        <v>52</v>
      </c>
      <c r="P165" s="12" t="s">
        <v>52</v>
      </c>
      <c r="Q165" s="12" t="s">
        <v>3035</v>
      </c>
      <c r="R165" s="12" t="s">
        <v>75</v>
      </c>
      <c r="S165" s="12" t="s">
        <v>1016</v>
      </c>
      <c r="T165" s="12"/>
      <c r="U165" s="12" t="s">
        <v>53</v>
      </c>
      <c r="V165" s="12" t="s">
        <v>54</v>
      </c>
      <c r="W165" s="12"/>
      <c r="X165" s="12" t="s">
        <v>1135</v>
      </c>
      <c r="Y165" s="12" t="s">
        <v>55</v>
      </c>
      <c r="Z165" s="51"/>
      <c r="AA165" s="12"/>
      <c r="AB165" s="12"/>
      <c r="AC165" s="12" t="s">
        <v>110</v>
      </c>
      <c r="AD165" s="12" t="s">
        <v>225</v>
      </c>
      <c r="AE165" s="12" t="s">
        <v>3036</v>
      </c>
      <c r="AF165" s="12" t="s">
        <v>3037</v>
      </c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3"/>
      <c r="AS165" s="14">
        <f>я[[#This Row],[Дата создания]]+я[[#This Row],[Время создания]]</f>
        <v>43151.457638888889</v>
      </c>
      <c r="AT165" s="15">
        <f>IF(я[[#This Row],[Дата закрытия]]="","",я[[#This Row],[Дата закрытия]]-я[[#This Row],[Дата, время создания]])</f>
        <v>0.25416666666569654</v>
      </c>
    </row>
    <row r="166" spans="1:46" x14ac:dyDescent="0.25">
      <c r="A166" s="11" t="s">
        <v>3552</v>
      </c>
      <c r="B166" s="12" t="s">
        <v>43</v>
      </c>
      <c r="C166" s="12" t="s">
        <v>97</v>
      </c>
      <c r="D166" s="12" t="s">
        <v>175</v>
      </c>
      <c r="E166" s="12" t="s">
        <v>99</v>
      </c>
      <c r="F166" s="22">
        <v>43151</v>
      </c>
      <c r="G166" s="56">
        <v>0.45555555555555555</v>
      </c>
      <c r="H166" s="12" t="s">
        <v>47</v>
      </c>
      <c r="I166" s="12" t="s">
        <v>48</v>
      </c>
      <c r="J166" s="12" t="s">
        <v>49</v>
      </c>
      <c r="K166" s="12" t="s">
        <v>3038</v>
      </c>
      <c r="L166" s="12" t="s">
        <v>402</v>
      </c>
      <c r="M166" s="12" t="s">
        <v>3039</v>
      </c>
      <c r="N166" s="12" t="s">
        <v>132</v>
      </c>
      <c r="O166" s="12" t="s">
        <v>52</v>
      </c>
      <c r="P166" s="12" t="s">
        <v>52</v>
      </c>
      <c r="Q166" s="12" t="s">
        <v>74</v>
      </c>
      <c r="R166" s="12" t="s">
        <v>532</v>
      </c>
      <c r="S166" s="12" t="s">
        <v>3040</v>
      </c>
      <c r="T166" s="12"/>
      <c r="U166" s="12" t="s">
        <v>53</v>
      </c>
      <c r="V166" s="12" t="s">
        <v>54</v>
      </c>
      <c r="W166" s="12"/>
      <c r="X166" s="12" t="s">
        <v>1135</v>
      </c>
      <c r="Y166" s="12" t="s">
        <v>55</v>
      </c>
      <c r="Z166" s="51"/>
      <c r="AA166" s="12"/>
      <c r="AB166" s="12"/>
      <c r="AC166" s="12" t="s">
        <v>1275</v>
      </c>
      <c r="AD166" s="12" t="s">
        <v>177</v>
      </c>
      <c r="AE166" s="12" t="s">
        <v>3041</v>
      </c>
      <c r="AF166" s="12" t="s">
        <v>3042</v>
      </c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3"/>
      <c r="AS166" s="14">
        <f>я[[#This Row],[Дата создания]]+я[[#This Row],[Время создания]]</f>
        <v>43151.455555555556</v>
      </c>
      <c r="AT166" s="15">
        <f>IF(я[[#This Row],[Дата закрытия]]="","",я[[#This Row],[Дата закрытия]]-я[[#This Row],[Дата, время создания]])</f>
        <v>0.27430555555474712</v>
      </c>
    </row>
    <row r="167" spans="1:46" x14ac:dyDescent="0.25">
      <c r="A167" s="11" t="s">
        <v>3553</v>
      </c>
      <c r="B167" s="12" t="s">
        <v>43</v>
      </c>
      <c r="C167" s="12" t="s">
        <v>57</v>
      </c>
      <c r="D167" s="12" t="s">
        <v>152</v>
      </c>
      <c r="E167" s="12" t="s">
        <v>59</v>
      </c>
      <c r="F167" s="22">
        <v>43151</v>
      </c>
      <c r="G167" s="56">
        <v>0.44722222222222219</v>
      </c>
      <c r="H167" s="12" t="s">
        <v>393</v>
      </c>
      <c r="I167" s="12" t="s">
        <v>48</v>
      </c>
      <c r="J167" s="12" t="s">
        <v>49</v>
      </c>
      <c r="K167" s="12"/>
      <c r="L167" s="12" t="s">
        <v>398</v>
      </c>
      <c r="M167" s="12" t="s">
        <v>3043</v>
      </c>
      <c r="N167" s="12"/>
      <c r="O167" s="12"/>
      <c r="P167" s="12"/>
      <c r="Q167" s="12" t="s">
        <v>74</v>
      </c>
      <c r="R167" s="12" t="s">
        <v>355</v>
      </c>
      <c r="S167" s="12" t="s">
        <v>3044</v>
      </c>
      <c r="T167" s="12"/>
      <c r="U167" s="12" t="s">
        <v>53</v>
      </c>
      <c r="V167" s="12" t="s">
        <v>54</v>
      </c>
      <c r="W167" s="12"/>
      <c r="X167" s="12" t="s">
        <v>1135</v>
      </c>
      <c r="Y167" s="12" t="s">
        <v>395</v>
      </c>
      <c r="Z167" s="51"/>
      <c r="AA167" s="12"/>
      <c r="AB167" s="12"/>
      <c r="AC167" s="12"/>
      <c r="AD167" s="12" t="s">
        <v>241</v>
      </c>
      <c r="AE167" s="12"/>
      <c r="AF167" s="12"/>
      <c r="AG167" s="12"/>
      <c r="AH167" s="12"/>
      <c r="AI167" s="12"/>
      <c r="AJ167" s="12" t="s">
        <v>3045</v>
      </c>
      <c r="AK167" s="12" t="s">
        <v>1052</v>
      </c>
      <c r="AL167" s="12" t="s">
        <v>1023</v>
      </c>
      <c r="AM167" s="12"/>
      <c r="AN167" s="12"/>
      <c r="AO167" s="12"/>
      <c r="AP167" s="12"/>
      <c r="AQ167" s="12"/>
      <c r="AR167" s="13"/>
      <c r="AS167" s="14">
        <f>я[[#This Row],[Дата создания]]+я[[#This Row],[Время создания]]</f>
        <v>43151.447222222225</v>
      </c>
      <c r="AT167" s="15" t="str">
        <f>IF(я[[#This Row],[Дата закрытия]]="","",я[[#This Row],[Дата закрытия]]-я[[#This Row],[Дата, время создания]])</f>
        <v/>
      </c>
    </row>
    <row r="168" spans="1:46" x14ac:dyDescent="0.25">
      <c r="A168" s="11" t="s">
        <v>3554</v>
      </c>
      <c r="B168" s="12" t="s">
        <v>43</v>
      </c>
      <c r="C168" s="12" t="s">
        <v>84</v>
      </c>
      <c r="D168" s="12" t="s">
        <v>114</v>
      </c>
      <c r="E168" s="12" t="s">
        <v>86</v>
      </c>
      <c r="F168" s="22">
        <v>43151</v>
      </c>
      <c r="G168" s="56">
        <v>0.44513888888888892</v>
      </c>
      <c r="H168" s="12" t="s">
        <v>400</v>
      </c>
      <c r="I168" s="12" t="s">
        <v>48</v>
      </c>
      <c r="J168" s="12" t="s">
        <v>49</v>
      </c>
      <c r="K168" s="12" t="s">
        <v>405</v>
      </c>
      <c r="L168" s="12" t="s">
        <v>405</v>
      </c>
      <c r="M168" s="12" t="s">
        <v>3046</v>
      </c>
      <c r="N168" s="12" t="s">
        <v>89</v>
      </c>
      <c r="O168" s="12" t="s">
        <v>61</v>
      </c>
      <c r="P168" s="12" t="s">
        <v>73</v>
      </c>
      <c r="Q168" s="12" t="s">
        <v>3047</v>
      </c>
      <c r="R168" s="12" t="s">
        <v>435</v>
      </c>
      <c r="S168" s="12" t="s">
        <v>3048</v>
      </c>
      <c r="T168" s="12" t="s">
        <v>3049</v>
      </c>
      <c r="U168" s="12" t="s">
        <v>53</v>
      </c>
      <c r="V168" s="12" t="s">
        <v>54</v>
      </c>
      <c r="W168" s="12"/>
      <c r="X168" s="12" t="s">
        <v>1135</v>
      </c>
      <c r="Y168" s="12" t="s">
        <v>55</v>
      </c>
      <c r="Z168" s="51"/>
      <c r="AA168" s="12"/>
      <c r="AB168" s="12"/>
      <c r="AC168" s="12" t="s">
        <v>1008</v>
      </c>
      <c r="AD168" s="12" t="s">
        <v>124</v>
      </c>
      <c r="AE168" s="12"/>
      <c r="AF168" s="12"/>
      <c r="AG168" s="12" t="s">
        <v>3050</v>
      </c>
      <c r="AH168" s="12" t="s">
        <v>404</v>
      </c>
      <c r="AI168" s="12" t="s">
        <v>1027</v>
      </c>
      <c r="AJ168" s="12"/>
      <c r="AK168" s="12"/>
      <c r="AL168" s="12"/>
      <c r="AM168" s="12"/>
      <c r="AN168" s="12"/>
      <c r="AO168" s="12"/>
      <c r="AP168" s="12"/>
      <c r="AQ168" s="12"/>
      <c r="AR168" s="13"/>
      <c r="AS168" s="14"/>
      <c r="AT168" s="15"/>
    </row>
    <row r="169" spans="1:46" x14ac:dyDescent="0.25">
      <c r="A169" s="11" t="s">
        <v>3555</v>
      </c>
      <c r="B169" s="12" t="s">
        <v>43</v>
      </c>
      <c r="C169" s="12" t="s">
        <v>57</v>
      </c>
      <c r="D169" s="12" t="s">
        <v>621</v>
      </c>
      <c r="E169" s="12" t="s">
        <v>622</v>
      </c>
      <c r="F169" s="22">
        <v>43151</v>
      </c>
      <c r="G169" s="56">
        <v>0.43888888888888888</v>
      </c>
      <c r="H169" s="12" t="s">
        <v>47</v>
      </c>
      <c r="I169" s="12" t="s">
        <v>48</v>
      </c>
      <c r="J169" s="12" t="s">
        <v>49</v>
      </c>
      <c r="K169" s="12" t="s">
        <v>2869</v>
      </c>
      <c r="L169" s="12" t="s">
        <v>50</v>
      </c>
      <c r="M169" s="12" t="s">
        <v>969</v>
      </c>
      <c r="N169" s="12" t="s">
        <v>166</v>
      </c>
      <c r="O169" s="12" t="s">
        <v>61</v>
      </c>
      <c r="P169" s="12" t="s">
        <v>83</v>
      </c>
      <c r="Q169" s="12" t="s">
        <v>3051</v>
      </c>
      <c r="R169" s="12" t="s">
        <v>2364</v>
      </c>
      <c r="S169" s="12" t="s">
        <v>3052</v>
      </c>
      <c r="T169" s="12"/>
      <c r="U169" s="12" t="s">
        <v>53</v>
      </c>
      <c r="V169" s="12" t="s">
        <v>54</v>
      </c>
      <c r="W169" s="12"/>
      <c r="X169" s="12" t="s">
        <v>1135</v>
      </c>
      <c r="Y169" s="12" t="s">
        <v>55</v>
      </c>
      <c r="Z169" s="51"/>
      <c r="AA169" s="12"/>
      <c r="AB169" s="12"/>
      <c r="AC169" s="12" t="s">
        <v>623</v>
      </c>
      <c r="AD169" s="12" t="s">
        <v>624</v>
      </c>
      <c r="AE169" s="12" t="s">
        <v>3053</v>
      </c>
      <c r="AF169" s="12" t="s">
        <v>660</v>
      </c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3"/>
      <c r="AS169" s="14">
        <f>я[[#This Row],[Дата создания]]+я[[#This Row],[Время создания]]</f>
        <v>43151.438888888886</v>
      </c>
      <c r="AT169" s="15">
        <f>IF(я[[#This Row],[Дата закрытия]]="","",я[[#This Row],[Дата закрытия]]-я[[#This Row],[Дата, время создания]])</f>
        <v>0.38750000000436557</v>
      </c>
    </row>
    <row r="170" spans="1:46" x14ac:dyDescent="0.25">
      <c r="A170" s="11" t="s">
        <v>3556</v>
      </c>
      <c r="B170" s="12" t="s">
        <v>43</v>
      </c>
      <c r="C170" s="12" t="s">
        <v>147</v>
      </c>
      <c r="D170" s="12" t="s">
        <v>122</v>
      </c>
      <c r="E170" s="12" t="s">
        <v>201</v>
      </c>
      <c r="F170" s="22">
        <v>43151</v>
      </c>
      <c r="G170" s="56">
        <v>0.40763888888888888</v>
      </c>
      <c r="H170" s="12" t="s">
        <v>47</v>
      </c>
      <c r="I170" s="12" t="s">
        <v>48</v>
      </c>
      <c r="J170" s="12" t="s">
        <v>49</v>
      </c>
      <c r="K170" s="12"/>
      <c r="L170" s="12" t="s">
        <v>71</v>
      </c>
      <c r="M170" s="12" t="s">
        <v>925</v>
      </c>
      <c r="N170" s="12"/>
      <c r="O170" s="12" t="s">
        <v>3054</v>
      </c>
      <c r="P170" s="12" t="s">
        <v>52</v>
      </c>
      <c r="Q170" s="12" t="s">
        <v>138</v>
      </c>
      <c r="R170" s="12" t="s">
        <v>145</v>
      </c>
      <c r="S170" s="12" t="s">
        <v>3055</v>
      </c>
      <c r="T170" s="12"/>
      <c r="U170" s="12" t="s">
        <v>53</v>
      </c>
      <c r="V170" s="12" t="s">
        <v>54</v>
      </c>
      <c r="W170" s="12"/>
      <c r="X170" s="12" t="s">
        <v>3056</v>
      </c>
      <c r="Y170" s="12" t="s">
        <v>55</v>
      </c>
      <c r="Z170" s="51"/>
      <c r="AA170" s="12"/>
      <c r="AB170" s="12"/>
      <c r="AC170" s="12" t="s">
        <v>443</v>
      </c>
      <c r="AD170" s="12" t="s">
        <v>173</v>
      </c>
      <c r="AE170" s="12" t="s">
        <v>3057</v>
      </c>
      <c r="AF170" s="12" t="s">
        <v>3058</v>
      </c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3"/>
      <c r="AS170" s="14">
        <f>я[[#This Row],[Дата создания]]+я[[#This Row],[Время создания]]</f>
        <v>43151.407638888886</v>
      </c>
      <c r="AT170" s="15">
        <f>IF(я[[#This Row],[Дата закрытия]]="","",я[[#This Row],[Дата закрытия]]-я[[#This Row],[Дата, время создания]])</f>
        <v>0.23958333333575865</v>
      </c>
    </row>
    <row r="171" spans="1:46" x14ac:dyDescent="0.25">
      <c r="A171" s="11" t="s">
        <v>3557</v>
      </c>
      <c r="B171" s="12" t="s">
        <v>43</v>
      </c>
      <c r="C171" s="12" t="s">
        <v>57</v>
      </c>
      <c r="D171" s="12" t="s">
        <v>321</v>
      </c>
      <c r="E171" s="12" t="s">
        <v>59</v>
      </c>
      <c r="F171" s="22">
        <v>43151</v>
      </c>
      <c r="G171" s="56">
        <v>0.39374999999999999</v>
      </c>
      <c r="H171" s="12" t="s">
        <v>47</v>
      </c>
      <c r="I171" s="12" t="s">
        <v>48</v>
      </c>
      <c r="J171" s="12" t="s">
        <v>49</v>
      </c>
      <c r="K171" s="12" t="s">
        <v>3059</v>
      </c>
      <c r="L171" s="12" t="s">
        <v>50</v>
      </c>
      <c r="M171" s="12" t="s">
        <v>3060</v>
      </c>
      <c r="N171" s="12" t="s">
        <v>182</v>
      </c>
      <c r="O171" s="12" t="s">
        <v>61</v>
      </c>
      <c r="P171" s="12" t="s">
        <v>100</v>
      </c>
      <c r="Q171" s="12" t="s">
        <v>138</v>
      </c>
      <c r="R171" s="12" t="s">
        <v>145</v>
      </c>
      <c r="S171" s="12" t="s">
        <v>3061</v>
      </c>
      <c r="T171" s="12"/>
      <c r="U171" s="12" t="s">
        <v>53</v>
      </c>
      <c r="V171" s="12" t="s">
        <v>54</v>
      </c>
      <c r="W171" s="12"/>
      <c r="X171" s="12" t="s">
        <v>1135</v>
      </c>
      <c r="Y171" s="12" t="s">
        <v>55</v>
      </c>
      <c r="Z171" s="51"/>
      <c r="AA171" s="12"/>
      <c r="AB171" s="12"/>
      <c r="AC171" s="12" t="s">
        <v>1399</v>
      </c>
      <c r="AD171" s="12" t="s">
        <v>77</v>
      </c>
      <c r="AE171" s="12" t="s">
        <v>3062</v>
      </c>
      <c r="AF171" s="12" t="s">
        <v>3063</v>
      </c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3"/>
      <c r="AS171" s="14">
        <f>я[[#This Row],[Дата создания]]+я[[#This Row],[Время создания]]</f>
        <v>43151.393750000003</v>
      </c>
      <c r="AT171" s="15">
        <f>IF(я[[#This Row],[Дата закрытия]]="","",я[[#This Row],[Дата закрытия]]-я[[#This Row],[Дата, время создания]])</f>
        <v>0.28611111110512866</v>
      </c>
    </row>
    <row r="172" spans="1:46" x14ac:dyDescent="0.25">
      <c r="A172" s="11" t="s">
        <v>3558</v>
      </c>
      <c r="B172" s="12" t="s">
        <v>43</v>
      </c>
      <c r="C172" s="12" t="s">
        <v>57</v>
      </c>
      <c r="D172" s="12" t="s">
        <v>45</v>
      </c>
      <c r="E172" s="12" t="s">
        <v>59</v>
      </c>
      <c r="F172" s="22">
        <v>43151</v>
      </c>
      <c r="G172" s="56">
        <v>0.38611111111111113</v>
      </c>
      <c r="H172" s="12" t="s">
        <v>47</v>
      </c>
      <c r="I172" s="12" t="s">
        <v>48</v>
      </c>
      <c r="J172" s="12" t="s">
        <v>49</v>
      </c>
      <c r="K172" s="12" t="s">
        <v>3064</v>
      </c>
      <c r="L172" s="12" t="s">
        <v>71</v>
      </c>
      <c r="M172" s="12" t="s">
        <v>991</v>
      </c>
      <c r="N172" s="12" t="s">
        <v>60</v>
      </c>
      <c r="O172" s="12" t="s">
        <v>73</v>
      </c>
      <c r="P172" s="12" t="s">
        <v>73</v>
      </c>
      <c r="Q172" s="12" t="s">
        <v>74</v>
      </c>
      <c r="R172" s="12"/>
      <c r="S172" s="12" t="s">
        <v>3065</v>
      </c>
      <c r="T172" s="12"/>
      <c r="U172" s="12" t="s">
        <v>53</v>
      </c>
      <c r="V172" s="12" t="s">
        <v>54</v>
      </c>
      <c r="W172" s="12"/>
      <c r="X172" s="12" t="s">
        <v>1135</v>
      </c>
      <c r="Y172" s="12" t="s">
        <v>55</v>
      </c>
      <c r="Z172" s="51"/>
      <c r="AA172" s="12"/>
      <c r="AB172" s="12"/>
      <c r="AC172" s="12" t="s">
        <v>922</v>
      </c>
      <c r="AD172" s="12" t="s">
        <v>241</v>
      </c>
      <c r="AE172" s="12" t="s">
        <v>3066</v>
      </c>
      <c r="AF172" s="12" t="s">
        <v>3067</v>
      </c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3"/>
      <c r="AS172" s="14">
        <f>я[[#This Row],[Дата создания]]+я[[#This Row],[Время создания]]</f>
        <v>43151.386111111111</v>
      </c>
      <c r="AT172" s="15">
        <f>IF(я[[#This Row],[Дата закрытия]]="","",я[[#This Row],[Дата закрытия]]-я[[#This Row],[Дата, время создания]])</f>
        <v>4.3458333333328483</v>
      </c>
    </row>
    <row r="173" spans="1:46" x14ac:dyDescent="0.25">
      <c r="A173" s="11" t="s">
        <v>3559</v>
      </c>
      <c r="B173" s="12" t="s">
        <v>43</v>
      </c>
      <c r="C173" s="12" t="s">
        <v>57</v>
      </c>
      <c r="D173" s="12" t="s">
        <v>80</v>
      </c>
      <c r="E173" s="12" t="s">
        <v>59</v>
      </c>
      <c r="F173" s="22">
        <v>43151</v>
      </c>
      <c r="G173" s="56">
        <v>0.38472222222222219</v>
      </c>
      <c r="H173" s="12" t="s">
        <v>47</v>
      </c>
      <c r="I173" s="12" t="s">
        <v>87</v>
      </c>
      <c r="J173" s="12" t="s">
        <v>49</v>
      </c>
      <c r="K173" s="12" t="s">
        <v>3068</v>
      </c>
      <c r="L173" s="12" t="s">
        <v>397</v>
      </c>
      <c r="M173" s="12" t="s">
        <v>3069</v>
      </c>
      <c r="N173" s="12"/>
      <c r="O173" s="12" t="s">
        <v>83</v>
      </c>
      <c r="P173" s="12"/>
      <c r="Q173" s="12" t="s">
        <v>74</v>
      </c>
      <c r="R173" s="12" t="s">
        <v>422</v>
      </c>
      <c r="S173" s="12" t="s">
        <v>3070</v>
      </c>
      <c r="T173" s="12"/>
      <c r="U173" s="12" t="s">
        <v>53</v>
      </c>
      <c r="V173" s="12" t="s">
        <v>54</v>
      </c>
      <c r="W173" s="12"/>
      <c r="X173" s="12" t="s">
        <v>1135</v>
      </c>
      <c r="Y173" s="12" t="s">
        <v>55</v>
      </c>
      <c r="Z173" s="51"/>
      <c r="AA173" s="12"/>
      <c r="AB173" s="12"/>
      <c r="AC173" s="12" t="s">
        <v>328</v>
      </c>
      <c r="AD173" s="12" t="s">
        <v>206</v>
      </c>
      <c r="AE173" s="12" t="s">
        <v>3071</v>
      </c>
      <c r="AF173" s="12" t="s">
        <v>3072</v>
      </c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3"/>
      <c r="AS173" s="14">
        <f>я[[#This Row],[Дата создания]]+я[[#This Row],[Время создания]]</f>
        <v>43151.384722222225</v>
      </c>
      <c r="AT173" s="15">
        <f>IF(я[[#This Row],[Дата закрытия]]="","",я[[#This Row],[Дата закрытия]]-я[[#This Row],[Дата, время создания]])</f>
        <v>0.12847222221898846</v>
      </c>
    </row>
    <row r="174" spans="1:46" x14ac:dyDescent="0.25">
      <c r="A174" s="11" t="s">
        <v>3560</v>
      </c>
      <c r="B174" s="12" t="s">
        <v>43</v>
      </c>
      <c r="C174" s="12" t="s">
        <v>57</v>
      </c>
      <c r="D174" s="12" t="s">
        <v>131</v>
      </c>
      <c r="E174" s="12" t="s">
        <v>645</v>
      </c>
      <c r="F174" s="22">
        <v>43151</v>
      </c>
      <c r="G174" s="56">
        <v>0.36458333333333331</v>
      </c>
      <c r="H174" s="12" t="s">
        <v>47</v>
      </c>
      <c r="I174" s="12" t="s">
        <v>48</v>
      </c>
      <c r="J174" s="12" t="s">
        <v>49</v>
      </c>
      <c r="K174" s="12" t="s">
        <v>3073</v>
      </c>
      <c r="L174" s="12" t="s">
        <v>50</v>
      </c>
      <c r="M174" s="12" t="s">
        <v>818</v>
      </c>
      <c r="N174" s="12" t="s">
        <v>120</v>
      </c>
      <c r="O174" s="12" t="s">
        <v>61</v>
      </c>
      <c r="P174" s="12" t="s">
        <v>83</v>
      </c>
      <c r="Q174" s="12" t="s">
        <v>120</v>
      </c>
      <c r="R174" s="12"/>
      <c r="S174" s="12" t="s">
        <v>3074</v>
      </c>
      <c r="T174" s="12"/>
      <c r="U174" s="12" t="s">
        <v>53</v>
      </c>
      <c r="V174" s="12" t="s">
        <v>54</v>
      </c>
      <c r="W174" s="12"/>
      <c r="X174" s="12" t="s">
        <v>1135</v>
      </c>
      <c r="Y174" s="12" t="s">
        <v>55</v>
      </c>
      <c r="Z174" s="51"/>
      <c r="AA174" s="12"/>
      <c r="AB174" s="12"/>
      <c r="AC174" s="12" t="s">
        <v>646</v>
      </c>
      <c r="AD174" s="12" t="s">
        <v>359</v>
      </c>
      <c r="AE174" s="12" t="s">
        <v>3075</v>
      </c>
      <c r="AF174" s="12" t="s">
        <v>2553</v>
      </c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3"/>
      <c r="AS174" s="14">
        <f>я[[#This Row],[Дата создания]]+я[[#This Row],[Время создания]]</f>
        <v>43151.364583333336</v>
      </c>
      <c r="AT174" s="15">
        <f>IF(я[[#This Row],[Дата закрытия]]="","",я[[#This Row],[Дата закрытия]]-я[[#This Row],[Дата, время создания]])</f>
        <v>1.3423611111065838</v>
      </c>
    </row>
    <row r="175" spans="1:46" x14ac:dyDescent="0.25">
      <c r="A175" s="11" t="s">
        <v>3561</v>
      </c>
      <c r="B175" s="12" t="s">
        <v>43</v>
      </c>
      <c r="C175" s="12" t="s">
        <v>78</v>
      </c>
      <c r="D175" s="12" t="s">
        <v>85</v>
      </c>
      <c r="E175" s="12" t="s">
        <v>81</v>
      </c>
      <c r="F175" s="22">
        <v>43151</v>
      </c>
      <c r="G175" s="56">
        <v>0.35416666666666669</v>
      </c>
      <c r="H175" s="12" t="s">
        <v>47</v>
      </c>
      <c r="I175" s="12" t="s">
        <v>48</v>
      </c>
      <c r="J175" s="12" t="s">
        <v>49</v>
      </c>
      <c r="K175" s="12" t="s">
        <v>3076</v>
      </c>
      <c r="L175" s="12" t="s">
        <v>402</v>
      </c>
      <c r="M175" s="12" t="s">
        <v>3077</v>
      </c>
      <c r="N175" s="12" t="s">
        <v>182</v>
      </c>
      <c r="O175" s="12" t="s">
        <v>61</v>
      </c>
      <c r="P175" s="12" t="s">
        <v>73</v>
      </c>
      <c r="Q175" s="12" t="s">
        <v>3078</v>
      </c>
      <c r="R175" s="12" t="s">
        <v>314</v>
      </c>
      <c r="S175" s="12" t="s">
        <v>3079</v>
      </c>
      <c r="T175" s="12"/>
      <c r="U175" s="12" t="s">
        <v>53</v>
      </c>
      <c r="V175" s="12" t="s">
        <v>54</v>
      </c>
      <c r="W175" s="12"/>
      <c r="X175" s="12" t="s">
        <v>1135</v>
      </c>
      <c r="Y175" s="12" t="s">
        <v>55</v>
      </c>
      <c r="Z175" s="51"/>
      <c r="AA175" s="12"/>
      <c r="AB175" s="12"/>
      <c r="AC175" s="12" t="s">
        <v>223</v>
      </c>
      <c r="AD175" s="12" t="s">
        <v>224</v>
      </c>
      <c r="AE175" s="12" t="s">
        <v>3080</v>
      </c>
      <c r="AF175" s="12" t="s">
        <v>3081</v>
      </c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3"/>
      <c r="AS175" s="14">
        <f>я[[#This Row],[Дата создания]]+я[[#This Row],[Время создания]]</f>
        <v>43151.354166666664</v>
      </c>
      <c r="AT175" s="15">
        <f>IF(я[[#This Row],[Дата закрытия]]="","",я[[#This Row],[Дата закрытия]]-я[[#This Row],[Дата, время создания]])</f>
        <v>0.148611111115315</v>
      </c>
    </row>
    <row r="176" spans="1:46" x14ac:dyDescent="0.25">
      <c r="A176" s="11" t="s">
        <v>3562</v>
      </c>
      <c r="B176" s="12" t="s">
        <v>43</v>
      </c>
      <c r="C176" s="12" t="s">
        <v>113</v>
      </c>
      <c r="D176" s="12" t="s">
        <v>114</v>
      </c>
      <c r="E176" s="12" t="s">
        <v>115</v>
      </c>
      <c r="F176" s="22">
        <v>43151</v>
      </c>
      <c r="G176" s="56">
        <v>0.3527777777777778</v>
      </c>
      <c r="H176" s="12" t="s">
        <v>47</v>
      </c>
      <c r="I176" s="12" t="s">
        <v>48</v>
      </c>
      <c r="J176" s="12" t="s">
        <v>49</v>
      </c>
      <c r="K176" s="12"/>
      <c r="L176" s="12" t="s">
        <v>50</v>
      </c>
      <c r="M176" s="12" t="s">
        <v>984</v>
      </c>
      <c r="N176" s="12" t="s">
        <v>362</v>
      </c>
      <c r="O176" s="12" t="s">
        <v>61</v>
      </c>
      <c r="P176" s="12" t="s">
        <v>132</v>
      </c>
      <c r="Q176" s="12" t="s">
        <v>362</v>
      </c>
      <c r="R176" s="12" t="s">
        <v>3082</v>
      </c>
      <c r="S176" s="12" t="s">
        <v>3083</v>
      </c>
      <c r="T176" s="12"/>
      <c r="U176" s="12" t="s">
        <v>53</v>
      </c>
      <c r="V176" s="12" t="s">
        <v>54</v>
      </c>
      <c r="W176" s="12"/>
      <c r="X176" s="12" t="s">
        <v>1135</v>
      </c>
      <c r="Y176" s="12" t="s">
        <v>55</v>
      </c>
      <c r="Z176" s="51"/>
      <c r="AA176" s="12"/>
      <c r="AB176" s="12"/>
      <c r="AC176" s="12" t="s">
        <v>383</v>
      </c>
      <c r="AD176" s="12" t="s">
        <v>118</v>
      </c>
      <c r="AE176" s="12" t="s">
        <v>3084</v>
      </c>
      <c r="AF176" s="12" t="s">
        <v>3085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3"/>
      <c r="AS176" s="14">
        <f>я[[#This Row],[Дата создания]]+я[[#This Row],[Время создания]]</f>
        <v>43151.352777777778</v>
      </c>
      <c r="AT176" s="15">
        <f>IF(я[[#This Row],[Дата закрытия]]="","",я[[#This Row],[Дата закрытия]]-я[[#This Row],[Дата, время создания]])</f>
        <v>0.20208333332993789</v>
      </c>
    </row>
    <row r="177" spans="1:46" x14ac:dyDescent="0.25">
      <c r="A177" s="11" t="s">
        <v>3563</v>
      </c>
      <c r="B177" s="12" t="s">
        <v>43</v>
      </c>
      <c r="C177" s="12" t="s">
        <v>78</v>
      </c>
      <c r="D177" s="12" t="s">
        <v>114</v>
      </c>
      <c r="E177" s="12" t="s">
        <v>81</v>
      </c>
      <c r="F177" s="22">
        <v>43151</v>
      </c>
      <c r="G177" s="56">
        <v>0.2951388888888889</v>
      </c>
      <c r="H177" s="12" t="s">
        <v>47</v>
      </c>
      <c r="I177" s="12" t="s">
        <v>87</v>
      </c>
      <c r="J177" s="12" t="s">
        <v>49</v>
      </c>
      <c r="K177" s="12" t="s">
        <v>3086</v>
      </c>
      <c r="L177" s="12" t="s">
        <v>394</v>
      </c>
      <c r="M177" s="12" t="s">
        <v>3087</v>
      </c>
      <c r="N177" s="12" t="s">
        <v>194</v>
      </c>
      <c r="O177" s="12" t="s">
        <v>73</v>
      </c>
      <c r="P177" s="12" t="s">
        <v>83</v>
      </c>
      <c r="Q177" s="12" t="s">
        <v>3088</v>
      </c>
      <c r="R177" s="12" t="s">
        <v>1988</v>
      </c>
      <c r="S177" s="12" t="s">
        <v>3089</v>
      </c>
      <c r="T177" s="12"/>
      <c r="U177" s="12" t="s">
        <v>53</v>
      </c>
      <c r="V177" s="12" t="s">
        <v>54</v>
      </c>
      <c r="W177" s="12"/>
      <c r="X177" s="12" t="s">
        <v>1135</v>
      </c>
      <c r="Y177" s="12" t="s">
        <v>55</v>
      </c>
      <c r="Z177" s="51"/>
      <c r="AA177" s="12"/>
      <c r="AB177" s="12"/>
      <c r="AC177" s="12" t="s">
        <v>848</v>
      </c>
      <c r="AD177" s="12" t="s">
        <v>155</v>
      </c>
      <c r="AE177" s="12" t="s">
        <v>3090</v>
      </c>
      <c r="AF177" s="12" t="s">
        <v>3091</v>
      </c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3"/>
      <c r="AS177" s="14">
        <f>я[[#This Row],[Дата создания]]+я[[#This Row],[Время создания]]</f>
        <v>43151.295138888891</v>
      </c>
      <c r="AT177" s="15">
        <f>IF(я[[#This Row],[Дата закрытия]]="","",я[[#This Row],[Дата закрытия]]-я[[#This Row],[Дата, время создания]])</f>
        <v>0.17222222222335404</v>
      </c>
    </row>
    <row r="178" spans="1:46" x14ac:dyDescent="0.25">
      <c r="A178" s="11" t="s">
        <v>3564</v>
      </c>
      <c r="B178" s="12" t="s">
        <v>43</v>
      </c>
      <c r="C178" s="12" t="s">
        <v>57</v>
      </c>
      <c r="D178" s="12" t="s">
        <v>231</v>
      </c>
      <c r="E178" s="12" t="s">
        <v>59</v>
      </c>
      <c r="F178" s="22">
        <v>43151</v>
      </c>
      <c r="G178" s="56">
        <v>0.28680555555555554</v>
      </c>
      <c r="H178" s="12" t="s">
        <v>47</v>
      </c>
      <c r="I178" s="12" t="s">
        <v>87</v>
      </c>
      <c r="J178" s="12" t="s">
        <v>49</v>
      </c>
      <c r="K178" s="12" t="s">
        <v>3092</v>
      </c>
      <c r="L178" s="12" t="s">
        <v>397</v>
      </c>
      <c r="M178" s="12" t="s">
        <v>1112</v>
      </c>
      <c r="N178" s="12" t="s">
        <v>141</v>
      </c>
      <c r="O178" s="12" t="s">
        <v>52</v>
      </c>
      <c r="P178" s="12" t="s">
        <v>52</v>
      </c>
      <c r="Q178" s="12" t="s">
        <v>3093</v>
      </c>
      <c r="R178" s="12" t="s">
        <v>167</v>
      </c>
      <c r="S178" s="12" t="s">
        <v>3094</v>
      </c>
      <c r="T178" s="12"/>
      <c r="U178" s="12" t="s">
        <v>53</v>
      </c>
      <c r="V178" s="12" t="s">
        <v>54</v>
      </c>
      <c r="W178" s="12"/>
      <c r="X178" s="12" t="s">
        <v>1135</v>
      </c>
      <c r="Y178" s="12" t="s">
        <v>55</v>
      </c>
      <c r="Z178" s="51"/>
      <c r="AA178" s="12"/>
      <c r="AB178" s="12"/>
      <c r="AC178" s="12" t="s">
        <v>515</v>
      </c>
      <c r="AD178" s="12" t="s">
        <v>232</v>
      </c>
      <c r="AE178" s="12" t="s">
        <v>3095</v>
      </c>
      <c r="AF178" s="12" t="s">
        <v>3096</v>
      </c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3"/>
      <c r="AS178" s="14">
        <f>я[[#This Row],[Дата создания]]+я[[#This Row],[Время создания]]</f>
        <v>43151.286805555559</v>
      </c>
      <c r="AT178" s="15">
        <f>IF(я[[#This Row],[Дата закрытия]]="","",я[[#This Row],[Дата закрытия]]-я[[#This Row],[Дата, время создания]])</f>
        <v>0.49930555555329192</v>
      </c>
    </row>
    <row r="179" spans="1:46" x14ac:dyDescent="0.25">
      <c r="A179" s="11" t="s">
        <v>3565</v>
      </c>
      <c r="B179" s="12" t="s">
        <v>43</v>
      </c>
      <c r="C179" s="12" t="s">
        <v>92</v>
      </c>
      <c r="D179" s="12" t="s">
        <v>346</v>
      </c>
      <c r="E179" s="12" t="s">
        <v>94</v>
      </c>
      <c r="F179" s="22">
        <v>43151</v>
      </c>
      <c r="G179" s="56">
        <v>0.28680555555555554</v>
      </c>
      <c r="H179" s="12" t="s">
        <v>47</v>
      </c>
      <c r="I179" s="12" t="s">
        <v>48</v>
      </c>
      <c r="J179" s="12" t="s">
        <v>49</v>
      </c>
      <c r="K179" s="12"/>
      <c r="L179" s="12" t="s">
        <v>71</v>
      </c>
      <c r="M179" s="12" t="s">
        <v>3097</v>
      </c>
      <c r="N179" s="12" t="s">
        <v>695</v>
      </c>
      <c r="O179" s="12" t="s">
        <v>66</v>
      </c>
      <c r="P179" s="12"/>
      <c r="Q179" s="12" t="s">
        <v>695</v>
      </c>
      <c r="R179" s="12" t="s">
        <v>885</v>
      </c>
      <c r="S179" s="12" t="s">
        <v>3098</v>
      </c>
      <c r="T179" s="12"/>
      <c r="U179" s="12" t="s">
        <v>53</v>
      </c>
      <c r="V179" s="12" t="s">
        <v>54</v>
      </c>
      <c r="W179" s="12"/>
      <c r="X179" s="12" t="s">
        <v>1135</v>
      </c>
      <c r="Y179" s="12" t="s">
        <v>55</v>
      </c>
      <c r="Z179" s="51"/>
      <c r="AA179" s="12"/>
      <c r="AB179" s="12"/>
      <c r="AC179" s="12" t="s">
        <v>3099</v>
      </c>
      <c r="AD179" s="12" t="s">
        <v>96</v>
      </c>
      <c r="AE179" s="12" t="s">
        <v>3100</v>
      </c>
      <c r="AF179" s="12" t="s">
        <v>3101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3"/>
      <c r="AS179" s="14">
        <f>я[[#This Row],[Дата создания]]+я[[#This Row],[Время создания]]</f>
        <v>43151.286805555559</v>
      </c>
      <c r="AT179" s="15">
        <f>IF(я[[#This Row],[Дата закрытия]]="","",я[[#This Row],[Дата закрытия]]-я[[#This Row],[Дата, время создания]])</f>
        <v>0.14166666666278616</v>
      </c>
    </row>
    <row r="180" spans="1:46" x14ac:dyDescent="0.25">
      <c r="A180" s="11" t="s">
        <v>3566</v>
      </c>
      <c r="B180" s="12" t="s">
        <v>43</v>
      </c>
      <c r="C180" s="12" t="s">
        <v>210</v>
      </c>
      <c r="D180" s="12" t="s">
        <v>231</v>
      </c>
      <c r="E180" s="12" t="s">
        <v>211</v>
      </c>
      <c r="F180" s="22">
        <v>43151</v>
      </c>
      <c r="G180" s="56">
        <v>5.486111111111111E-2</v>
      </c>
      <c r="H180" s="12" t="s">
        <v>47</v>
      </c>
      <c r="I180" s="12" t="s">
        <v>48</v>
      </c>
      <c r="J180" s="12" t="s">
        <v>49</v>
      </c>
      <c r="K180" s="12" t="s">
        <v>3102</v>
      </c>
      <c r="L180" s="12" t="s">
        <v>399</v>
      </c>
      <c r="M180" s="12" t="s">
        <v>1078</v>
      </c>
      <c r="N180" s="12" t="s">
        <v>306</v>
      </c>
      <c r="O180" s="12" t="s">
        <v>61</v>
      </c>
      <c r="P180" s="12" t="s">
        <v>89</v>
      </c>
      <c r="Q180" s="12" t="s">
        <v>306</v>
      </c>
      <c r="R180" s="12" t="s">
        <v>62</v>
      </c>
      <c r="S180" s="12" t="s">
        <v>3103</v>
      </c>
      <c r="T180" s="12"/>
      <c r="U180" s="12" t="s">
        <v>53</v>
      </c>
      <c r="V180" s="12" t="s">
        <v>54</v>
      </c>
      <c r="W180" s="12" t="s">
        <v>3104</v>
      </c>
      <c r="X180" s="12" t="s">
        <v>1135</v>
      </c>
      <c r="Y180" s="12" t="s">
        <v>55</v>
      </c>
      <c r="Z180" s="51"/>
      <c r="AA180" s="12"/>
      <c r="AB180" s="12"/>
      <c r="AC180" s="12" t="s">
        <v>110</v>
      </c>
      <c r="AD180" s="12" t="s">
        <v>217</v>
      </c>
      <c r="AE180" s="12" t="s">
        <v>3105</v>
      </c>
      <c r="AF180" s="12" t="s">
        <v>3106</v>
      </c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3"/>
      <c r="AS180" s="14">
        <f>я[[#This Row],[Дата создания]]+я[[#This Row],[Время создания]]</f>
        <v>43151.054861111108</v>
      </c>
      <c r="AT180" s="15">
        <f>IF(я[[#This Row],[Дата закрытия]]="","",я[[#This Row],[Дата закрытия]]-я[[#This Row],[Дата, время создания]])</f>
        <v>4.5756944444510737</v>
      </c>
    </row>
    <row r="181" spans="1:46" x14ac:dyDescent="0.25">
      <c r="A181" s="11" t="s">
        <v>3567</v>
      </c>
      <c r="B181" s="12" t="s">
        <v>43</v>
      </c>
      <c r="C181" s="12" t="s">
        <v>44</v>
      </c>
      <c r="D181" s="12" t="s">
        <v>131</v>
      </c>
      <c r="E181" s="12" t="s">
        <v>46</v>
      </c>
      <c r="F181" s="22">
        <v>43151</v>
      </c>
      <c r="G181" s="56">
        <v>2.2222222222222223E-2</v>
      </c>
      <c r="H181" s="12" t="s">
        <v>47</v>
      </c>
      <c r="I181" s="12" t="s">
        <v>48</v>
      </c>
      <c r="J181" s="12" t="s">
        <v>49</v>
      </c>
      <c r="K181" s="12" t="s">
        <v>3107</v>
      </c>
      <c r="L181" s="12" t="s">
        <v>71</v>
      </c>
      <c r="M181" s="12" t="s">
        <v>3108</v>
      </c>
      <c r="N181" s="12" t="s">
        <v>2396</v>
      </c>
      <c r="O181" s="12" t="s">
        <v>61</v>
      </c>
      <c r="P181" s="12" t="s">
        <v>89</v>
      </c>
      <c r="Q181" s="12" t="s">
        <v>2396</v>
      </c>
      <c r="R181" s="12"/>
      <c r="S181" s="12" t="s">
        <v>3109</v>
      </c>
      <c r="T181" s="12"/>
      <c r="U181" s="12" t="s">
        <v>53</v>
      </c>
      <c r="V181" s="12" t="s">
        <v>54</v>
      </c>
      <c r="W181" s="12"/>
      <c r="X181" s="12" t="s">
        <v>1135</v>
      </c>
      <c r="Y181" s="12" t="s">
        <v>55</v>
      </c>
      <c r="Z181" s="51"/>
      <c r="AA181" s="12"/>
      <c r="AB181" s="12"/>
      <c r="AC181" s="12" t="s">
        <v>280</v>
      </c>
      <c r="AD181" s="12" t="s">
        <v>243</v>
      </c>
      <c r="AE181" s="12" t="s">
        <v>3110</v>
      </c>
      <c r="AF181" s="12" t="s">
        <v>1704</v>
      </c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3"/>
      <c r="AS181" s="14">
        <f>я[[#This Row],[Дата создания]]+я[[#This Row],[Время создания]]</f>
        <v>43151.022222222222</v>
      </c>
      <c r="AT181" s="15">
        <f>IF(я[[#This Row],[Дата закрытия]]="","",я[[#This Row],[Дата закрытия]]-я[[#This Row],[Дата, время создания]])</f>
        <v>0.73124999999708962</v>
      </c>
    </row>
    <row r="182" spans="1:46" x14ac:dyDescent="0.25">
      <c r="A182" s="11" t="s">
        <v>3568</v>
      </c>
      <c r="B182" s="12" t="s">
        <v>43</v>
      </c>
      <c r="C182" s="12" t="s">
        <v>84</v>
      </c>
      <c r="D182" s="12" t="s">
        <v>114</v>
      </c>
      <c r="E182" s="12" t="s">
        <v>86</v>
      </c>
      <c r="F182" s="22">
        <v>43152</v>
      </c>
      <c r="G182" s="56">
        <v>0.33819444444444446</v>
      </c>
      <c r="H182" s="12" t="s">
        <v>70</v>
      </c>
      <c r="I182" s="12" t="s">
        <v>48</v>
      </c>
      <c r="J182" s="12" t="s">
        <v>49</v>
      </c>
      <c r="K182" s="12" t="s">
        <v>136</v>
      </c>
      <c r="L182" s="12" t="s">
        <v>50</v>
      </c>
      <c r="M182" s="12" t="s">
        <v>1015</v>
      </c>
      <c r="N182" s="12" t="s">
        <v>108</v>
      </c>
      <c r="O182" s="12" t="s">
        <v>52</v>
      </c>
      <c r="P182" s="12" t="s">
        <v>89</v>
      </c>
      <c r="Q182" s="12" t="s">
        <v>108</v>
      </c>
      <c r="R182" s="12" t="s">
        <v>435</v>
      </c>
      <c r="S182" s="12" t="s">
        <v>1155</v>
      </c>
      <c r="T182" s="12"/>
      <c r="U182" s="12" t="s">
        <v>53</v>
      </c>
      <c r="V182" s="12" t="s">
        <v>54</v>
      </c>
      <c r="W182" s="12"/>
      <c r="X182" s="12" t="s">
        <v>1156</v>
      </c>
      <c r="Y182" s="12" t="s">
        <v>55</v>
      </c>
      <c r="Z182" s="51"/>
      <c r="AA182" s="12"/>
      <c r="AB182" s="12"/>
      <c r="AC182" s="12" t="s">
        <v>432</v>
      </c>
      <c r="AD182" s="12" t="s">
        <v>124</v>
      </c>
      <c r="AE182" s="12"/>
      <c r="AF182" s="12" t="s">
        <v>1157</v>
      </c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3"/>
      <c r="AS182" s="14"/>
      <c r="AT182" s="15"/>
    </row>
    <row r="183" spans="1:46" x14ac:dyDescent="0.25">
      <c r="A183" s="11" t="s">
        <v>3569</v>
      </c>
      <c r="B183" s="12" t="s">
        <v>43</v>
      </c>
      <c r="C183" s="12" t="s">
        <v>183</v>
      </c>
      <c r="D183" s="12" t="s">
        <v>114</v>
      </c>
      <c r="E183" s="12" t="s">
        <v>184</v>
      </c>
      <c r="F183" s="22">
        <v>43152</v>
      </c>
      <c r="G183" s="56">
        <v>0.50624999999999998</v>
      </c>
      <c r="H183" s="12" t="s">
        <v>70</v>
      </c>
      <c r="I183" s="12" t="s">
        <v>48</v>
      </c>
      <c r="J183" s="12" t="s">
        <v>49</v>
      </c>
      <c r="K183" s="12" t="s">
        <v>1213</v>
      </c>
      <c r="L183" s="12" t="s">
        <v>71</v>
      </c>
      <c r="M183" s="12" t="s">
        <v>1214</v>
      </c>
      <c r="N183" s="12" t="s">
        <v>72</v>
      </c>
      <c r="O183" s="12" t="s">
        <v>52</v>
      </c>
      <c r="P183" s="12" t="s">
        <v>52</v>
      </c>
      <c r="Q183" s="12" t="s">
        <v>72</v>
      </c>
      <c r="R183" s="12" t="s">
        <v>133</v>
      </c>
      <c r="S183" s="12" t="s">
        <v>1215</v>
      </c>
      <c r="T183" s="12"/>
      <c r="U183" s="12" t="s">
        <v>53</v>
      </c>
      <c r="V183" s="12" t="s">
        <v>54</v>
      </c>
      <c r="W183" s="12"/>
      <c r="X183" s="12" t="s">
        <v>1156</v>
      </c>
      <c r="Y183" s="12" t="s">
        <v>55</v>
      </c>
      <c r="Z183" s="51"/>
      <c r="AA183" s="12"/>
      <c r="AB183" s="12"/>
      <c r="AC183" s="12" t="s">
        <v>449</v>
      </c>
      <c r="AD183" s="12" t="s">
        <v>218</v>
      </c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3"/>
      <c r="AS183" s="14">
        <f>я[[#This Row],[Дата создания]]+я[[#This Row],[Время создания]]</f>
        <v>43152.506249999999</v>
      </c>
      <c r="AT183" s="15" t="str">
        <f>IF(я[[#This Row],[Дата закрытия]]="","",я[[#This Row],[Дата закрытия]]-я[[#This Row],[Дата, время создания]])</f>
        <v/>
      </c>
    </row>
    <row r="184" spans="1:46" x14ac:dyDescent="0.25">
      <c r="A184" s="11" t="s">
        <v>3570</v>
      </c>
      <c r="B184" s="12" t="s">
        <v>43</v>
      </c>
      <c r="C184" s="12" t="s">
        <v>97</v>
      </c>
      <c r="D184" s="12" t="s">
        <v>262</v>
      </c>
      <c r="E184" s="12" t="s">
        <v>99</v>
      </c>
      <c r="F184" s="22">
        <v>43152</v>
      </c>
      <c r="G184" s="56">
        <v>0.88263888888888886</v>
      </c>
      <c r="H184" s="12" t="s">
        <v>70</v>
      </c>
      <c r="I184" s="12" t="s">
        <v>48</v>
      </c>
      <c r="J184" s="12" t="s">
        <v>49</v>
      </c>
      <c r="K184" s="12" t="s">
        <v>1254</v>
      </c>
      <c r="L184" s="12" t="s">
        <v>399</v>
      </c>
      <c r="M184" s="12" t="s">
        <v>1255</v>
      </c>
      <c r="N184" s="12"/>
      <c r="O184" s="12" t="s">
        <v>73</v>
      </c>
      <c r="P184" s="12" t="s">
        <v>61</v>
      </c>
      <c r="Q184" s="12" t="s">
        <v>74</v>
      </c>
      <c r="R184" s="12" t="s">
        <v>323</v>
      </c>
      <c r="S184" s="12" t="s">
        <v>1256</v>
      </c>
      <c r="T184" s="12"/>
      <c r="U184" s="12" t="s">
        <v>53</v>
      </c>
      <c r="V184" s="12" t="s">
        <v>54</v>
      </c>
      <c r="W184" s="12"/>
      <c r="X184" s="12" t="s">
        <v>1156</v>
      </c>
      <c r="Y184" s="12" t="s">
        <v>395</v>
      </c>
      <c r="Z184" s="51"/>
      <c r="AA184" s="12"/>
      <c r="AB184" s="12"/>
      <c r="AC184" s="12" t="s">
        <v>841</v>
      </c>
      <c r="AD184" s="12" t="s">
        <v>263</v>
      </c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3"/>
      <c r="AS184" s="14">
        <f>я[[#This Row],[Дата создания]]+я[[#This Row],[Время создания]]</f>
        <v>43152.882638888892</v>
      </c>
      <c r="AT184" s="15" t="str">
        <f>IF(я[[#This Row],[Дата закрытия]]="","",я[[#This Row],[Дата закрытия]]-я[[#This Row],[Дата, время создания]])</f>
        <v/>
      </c>
    </row>
    <row r="185" spans="1:46" x14ac:dyDescent="0.25">
      <c r="A185" s="11" t="s">
        <v>3571</v>
      </c>
      <c r="B185" s="12" t="s">
        <v>43</v>
      </c>
      <c r="C185" s="12" t="s">
        <v>97</v>
      </c>
      <c r="D185" s="12" t="s">
        <v>175</v>
      </c>
      <c r="E185" s="12" t="s">
        <v>99</v>
      </c>
      <c r="F185" s="22">
        <v>43152</v>
      </c>
      <c r="G185" s="56">
        <v>0.49513888888888885</v>
      </c>
      <c r="H185" s="12" t="s">
        <v>70</v>
      </c>
      <c r="I185" s="12" t="s">
        <v>48</v>
      </c>
      <c r="J185" s="12" t="s">
        <v>49</v>
      </c>
      <c r="K185" s="12" t="s">
        <v>1257</v>
      </c>
      <c r="L185" s="12" t="s">
        <v>50</v>
      </c>
      <c r="M185" s="12" t="s">
        <v>1115</v>
      </c>
      <c r="N185" s="12" t="s">
        <v>83</v>
      </c>
      <c r="O185" s="12" t="s">
        <v>61</v>
      </c>
      <c r="P185" s="12" t="s">
        <v>61</v>
      </c>
      <c r="Q185" s="12" t="s">
        <v>83</v>
      </c>
      <c r="R185" s="12" t="s">
        <v>1258</v>
      </c>
      <c r="S185" s="12" t="s">
        <v>1116</v>
      </c>
      <c r="T185" s="12"/>
      <c r="U185" s="12" t="s">
        <v>53</v>
      </c>
      <c r="V185" s="12" t="s">
        <v>54</v>
      </c>
      <c r="W185" s="12"/>
      <c r="X185" s="12" t="s">
        <v>1156</v>
      </c>
      <c r="Y185" s="12" t="s">
        <v>55</v>
      </c>
      <c r="Z185" s="51"/>
      <c r="AA185" s="12"/>
      <c r="AB185" s="12"/>
      <c r="AC185" s="12" t="s">
        <v>337</v>
      </c>
      <c r="AD185" s="12" t="s">
        <v>177</v>
      </c>
      <c r="AE185" s="12"/>
      <c r="AF185" s="12" t="s">
        <v>1259</v>
      </c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3"/>
      <c r="AS185" s="14">
        <f>я[[#This Row],[Дата создания]]+я[[#This Row],[Время создания]]</f>
        <v>43152.495138888888</v>
      </c>
      <c r="AT185" s="15" t="str">
        <f>IF(я[[#This Row],[Дата закрытия]]="","",я[[#This Row],[Дата закрытия]]-я[[#This Row],[Дата, время создания]])</f>
        <v/>
      </c>
    </row>
    <row r="186" spans="1:46" x14ac:dyDescent="0.25">
      <c r="A186" s="11" t="s">
        <v>3572</v>
      </c>
      <c r="B186" s="12" t="s">
        <v>43</v>
      </c>
      <c r="C186" s="12" t="s">
        <v>57</v>
      </c>
      <c r="D186" s="12" t="s">
        <v>621</v>
      </c>
      <c r="E186" s="12" t="s">
        <v>622</v>
      </c>
      <c r="F186" s="22">
        <v>43152</v>
      </c>
      <c r="G186" s="56">
        <v>0.37777777777777777</v>
      </c>
      <c r="H186" s="12" t="s">
        <v>70</v>
      </c>
      <c r="I186" s="12" t="s">
        <v>48</v>
      </c>
      <c r="J186" s="12" t="s">
        <v>49</v>
      </c>
      <c r="K186" s="12"/>
      <c r="L186" s="12" t="s">
        <v>50</v>
      </c>
      <c r="M186" s="12" t="s">
        <v>1316</v>
      </c>
      <c r="N186" s="12" t="s">
        <v>294</v>
      </c>
      <c r="O186" s="12" t="s">
        <v>73</v>
      </c>
      <c r="P186" s="12" t="s">
        <v>61</v>
      </c>
      <c r="Q186" s="12" t="s">
        <v>1317</v>
      </c>
      <c r="R186" s="12" t="s">
        <v>1318</v>
      </c>
      <c r="S186" s="12" t="s">
        <v>1319</v>
      </c>
      <c r="T186" s="12"/>
      <c r="U186" s="12" t="s">
        <v>53</v>
      </c>
      <c r="V186" s="12" t="s">
        <v>54</v>
      </c>
      <c r="W186" s="12"/>
      <c r="X186" s="12" t="s">
        <v>1156</v>
      </c>
      <c r="Y186" s="12" t="s">
        <v>55</v>
      </c>
      <c r="Z186" s="51"/>
      <c r="AA186" s="12"/>
      <c r="AB186" s="12"/>
      <c r="AC186" s="12" t="s">
        <v>623</v>
      </c>
      <c r="AD186" s="12" t="s">
        <v>624</v>
      </c>
      <c r="AE186" s="12"/>
      <c r="AF186" s="12" t="s">
        <v>660</v>
      </c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3"/>
      <c r="AS186" s="14">
        <f>я[[#This Row],[Дата создания]]+я[[#This Row],[Время создания]]</f>
        <v>43152.37777777778</v>
      </c>
      <c r="AT186" s="15" t="str">
        <f>IF(я[[#This Row],[Дата закрытия]]="","",я[[#This Row],[Дата закрытия]]-я[[#This Row],[Дата, время создания]])</f>
        <v/>
      </c>
    </row>
    <row r="187" spans="1:46" x14ac:dyDescent="0.25">
      <c r="A187" s="11" t="s">
        <v>3573</v>
      </c>
      <c r="B187" s="12" t="s">
        <v>43</v>
      </c>
      <c r="C187" s="12" t="s">
        <v>84</v>
      </c>
      <c r="D187" s="12" t="s">
        <v>131</v>
      </c>
      <c r="E187" s="12" t="s">
        <v>86</v>
      </c>
      <c r="F187" s="22">
        <v>43152</v>
      </c>
      <c r="G187" s="56">
        <v>0.73402777777777783</v>
      </c>
      <c r="H187" s="12" t="s">
        <v>47</v>
      </c>
      <c r="I187" s="12" t="s">
        <v>48</v>
      </c>
      <c r="J187" s="12" t="s">
        <v>49</v>
      </c>
      <c r="K187" s="12"/>
      <c r="L187" s="12" t="s">
        <v>402</v>
      </c>
      <c r="M187" s="12" t="s">
        <v>2492</v>
      </c>
      <c r="N187" s="12" t="s">
        <v>89</v>
      </c>
      <c r="O187" s="12"/>
      <c r="P187" s="12" t="s">
        <v>61</v>
      </c>
      <c r="Q187" s="12" t="s">
        <v>89</v>
      </c>
      <c r="R187" s="12" t="s">
        <v>1106</v>
      </c>
      <c r="S187" s="12" t="s">
        <v>2493</v>
      </c>
      <c r="T187" s="12"/>
      <c r="U187" s="12" t="s">
        <v>53</v>
      </c>
      <c r="V187" s="12" t="s">
        <v>54</v>
      </c>
      <c r="W187" s="12"/>
      <c r="X187" s="12" t="s">
        <v>1156</v>
      </c>
      <c r="Y187" s="12" t="s">
        <v>55</v>
      </c>
      <c r="Z187" s="51"/>
      <c r="AA187" s="12"/>
      <c r="AB187" s="12"/>
      <c r="AC187" s="12" t="s">
        <v>508</v>
      </c>
      <c r="AD187" s="12" t="s">
        <v>91</v>
      </c>
      <c r="AE187" s="12" t="s">
        <v>2494</v>
      </c>
      <c r="AF187" s="12" t="s">
        <v>2495</v>
      </c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3"/>
      <c r="AS187" s="14"/>
      <c r="AT187" s="15"/>
    </row>
    <row r="188" spans="1:46" x14ac:dyDescent="0.25">
      <c r="A188" s="11" t="s">
        <v>3574</v>
      </c>
      <c r="B188" s="12" t="s">
        <v>43</v>
      </c>
      <c r="C188" s="12" t="s">
        <v>78</v>
      </c>
      <c r="D188" s="12" t="s">
        <v>69</v>
      </c>
      <c r="E188" s="12" t="s">
        <v>81</v>
      </c>
      <c r="F188" s="22">
        <v>43152</v>
      </c>
      <c r="G188" s="56">
        <v>0.97013888888888899</v>
      </c>
      <c r="H188" s="12" t="s">
        <v>47</v>
      </c>
      <c r="I188" s="12" t="s">
        <v>87</v>
      </c>
      <c r="J188" s="12" t="s">
        <v>49</v>
      </c>
      <c r="K188" s="12" t="s">
        <v>2418</v>
      </c>
      <c r="L188" s="12" t="s">
        <v>394</v>
      </c>
      <c r="M188" s="12" t="s">
        <v>2419</v>
      </c>
      <c r="N188" s="12" t="s">
        <v>150</v>
      </c>
      <c r="O188" s="12" t="s">
        <v>73</v>
      </c>
      <c r="P188" s="12" t="s">
        <v>100</v>
      </c>
      <c r="Q188" s="12" t="s">
        <v>150</v>
      </c>
      <c r="R188" s="12"/>
      <c r="S188" s="12" t="s">
        <v>2420</v>
      </c>
      <c r="T188" s="12"/>
      <c r="U188" s="12" t="s">
        <v>53</v>
      </c>
      <c r="V188" s="12" t="s">
        <v>54</v>
      </c>
      <c r="W188" s="12"/>
      <c r="X188" s="12" t="s">
        <v>1156</v>
      </c>
      <c r="Y188" s="12" t="s">
        <v>55</v>
      </c>
      <c r="Z188" s="51"/>
      <c r="AA188" s="12"/>
      <c r="AB188" s="12"/>
      <c r="AC188" s="12" t="s">
        <v>848</v>
      </c>
      <c r="AD188" s="12" t="s">
        <v>79</v>
      </c>
      <c r="AE188" s="12" t="s">
        <v>2421</v>
      </c>
      <c r="AF188" s="12" t="s">
        <v>2422</v>
      </c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3"/>
      <c r="AS188" s="14">
        <f>я[[#This Row],[Дата создания]]+я[[#This Row],[Время создания]]</f>
        <v>43152.970138888886</v>
      </c>
      <c r="AT188" s="15">
        <f>IF(я[[#This Row],[Дата закрытия]]="","",я[[#This Row],[Дата закрытия]]-я[[#This Row],[Дата, время создания]])</f>
        <v>1.3645833333357587</v>
      </c>
    </row>
    <row r="189" spans="1:46" x14ac:dyDescent="0.25">
      <c r="A189" s="11" t="s">
        <v>3575</v>
      </c>
      <c r="B189" s="12" t="s">
        <v>43</v>
      </c>
      <c r="C189" s="12" t="s">
        <v>57</v>
      </c>
      <c r="D189" s="12" t="s">
        <v>58</v>
      </c>
      <c r="E189" s="12" t="s">
        <v>59</v>
      </c>
      <c r="F189" s="22">
        <v>43152</v>
      </c>
      <c r="G189" s="56">
        <v>0.93333333333333324</v>
      </c>
      <c r="H189" s="12" t="s">
        <v>47</v>
      </c>
      <c r="I189" s="12" t="s">
        <v>48</v>
      </c>
      <c r="J189" s="12" t="s">
        <v>49</v>
      </c>
      <c r="K189" s="12" t="s">
        <v>2423</v>
      </c>
      <c r="L189" s="12" t="s">
        <v>71</v>
      </c>
      <c r="M189" s="12" t="s">
        <v>668</v>
      </c>
      <c r="N189" s="12" t="s">
        <v>108</v>
      </c>
      <c r="O189" s="12" t="s">
        <v>73</v>
      </c>
      <c r="P189" s="12" t="s">
        <v>52</v>
      </c>
      <c r="Q189" s="12" t="s">
        <v>988</v>
      </c>
      <c r="R189" s="12" t="s">
        <v>989</v>
      </c>
      <c r="S189" s="12" t="s">
        <v>990</v>
      </c>
      <c r="T189" s="12"/>
      <c r="U189" s="12" t="s">
        <v>53</v>
      </c>
      <c r="V189" s="12" t="s">
        <v>54</v>
      </c>
      <c r="W189" s="12"/>
      <c r="X189" s="12" t="s">
        <v>1156</v>
      </c>
      <c r="Y189" s="12" t="s">
        <v>55</v>
      </c>
      <c r="Z189" s="51"/>
      <c r="AA189" s="12"/>
      <c r="AB189" s="12"/>
      <c r="AC189" s="12" t="s">
        <v>2424</v>
      </c>
      <c r="AD189" s="12" t="s">
        <v>63</v>
      </c>
      <c r="AE189" s="12" t="s">
        <v>2425</v>
      </c>
      <c r="AF189" s="12" t="s">
        <v>2426</v>
      </c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3"/>
      <c r="AS189" s="14">
        <f>я[[#This Row],[Дата создания]]+я[[#This Row],[Время создания]]</f>
        <v>43152.933333333334</v>
      </c>
      <c r="AT189" s="15">
        <f>IF(я[[#This Row],[Дата закрытия]]="","",я[[#This Row],[Дата закрытия]]-я[[#This Row],[Дата, время создания]])</f>
        <v>0.59999999999854481</v>
      </c>
    </row>
    <row r="190" spans="1:46" x14ac:dyDescent="0.25">
      <c r="A190" s="11" t="s">
        <v>3576</v>
      </c>
      <c r="B190" s="12" t="s">
        <v>43</v>
      </c>
      <c r="C190" s="12" t="s">
        <v>92</v>
      </c>
      <c r="D190" s="12" t="s">
        <v>2427</v>
      </c>
      <c r="E190" s="12" t="s">
        <v>627</v>
      </c>
      <c r="F190" s="22">
        <v>43152</v>
      </c>
      <c r="G190" s="56">
        <v>0.90972222222222221</v>
      </c>
      <c r="H190" s="12" t="s">
        <v>47</v>
      </c>
      <c r="I190" s="12" t="s">
        <v>48</v>
      </c>
      <c r="J190" s="12" t="s">
        <v>49</v>
      </c>
      <c r="K190" s="12" t="s">
        <v>2428</v>
      </c>
      <c r="L190" s="12" t="s">
        <v>50</v>
      </c>
      <c r="M190" s="12" t="s">
        <v>2429</v>
      </c>
      <c r="N190" s="12" t="s">
        <v>108</v>
      </c>
      <c r="O190" s="12" t="s">
        <v>61</v>
      </c>
      <c r="P190" s="12" t="s">
        <v>89</v>
      </c>
      <c r="Q190" s="12" t="s">
        <v>108</v>
      </c>
      <c r="R190" s="12" t="s">
        <v>2430</v>
      </c>
      <c r="S190" s="12" t="s">
        <v>2431</v>
      </c>
      <c r="T190" s="12"/>
      <c r="U190" s="12" t="s">
        <v>53</v>
      </c>
      <c r="V190" s="12" t="s">
        <v>54</v>
      </c>
      <c r="W190" s="12"/>
      <c r="X190" s="12" t="s">
        <v>1156</v>
      </c>
      <c r="Y190" s="12" t="s">
        <v>55</v>
      </c>
      <c r="Z190" s="51"/>
      <c r="AA190" s="12"/>
      <c r="AB190" s="12"/>
      <c r="AC190" s="12" t="s">
        <v>2432</v>
      </c>
      <c r="AD190" s="12" t="s">
        <v>225</v>
      </c>
      <c r="AE190" s="12" t="s">
        <v>2433</v>
      </c>
      <c r="AF190" s="12" t="s">
        <v>2434</v>
      </c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3"/>
      <c r="AS190" s="14">
        <f>я[[#This Row],[Дата создания]]+я[[#This Row],[Время создания]]</f>
        <v>43152.909722222219</v>
      </c>
      <c r="AT190" s="15">
        <f>IF(я[[#This Row],[Дата закрытия]]="","",я[[#This Row],[Дата закрытия]]-я[[#This Row],[Дата, время создания]])</f>
        <v>0.47638888889196096</v>
      </c>
    </row>
    <row r="191" spans="1:46" x14ac:dyDescent="0.25">
      <c r="A191" s="11" t="s">
        <v>3577</v>
      </c>
      <c r="B191" s="12" t="s">
        <v>43</v>
      </c>
      <c r="C191" s="12" t="s">
        <v>183</v>
      </c>
      <c r="D191" s="12" t="s">
        <v>152</v>
      </c>
      <c r="E191" s="12" t="s">
        <v>184</v>
      </c>
      <c r="F191" s="22">
        <v>43152</v>
      </c>
      <c r="G191" s="56">
        <v>0.84375</v>
      </c>
      <c r="H191" s="12" t="s">
        <v>47</v>
      </c>
      <c r="I191" s="12" t="s">
        <v>48</v>
      </c>
      <c r="J191" s="12" t="s">
        <v>49</v>
      </c>
      <c r="K191" s="12" t="s">
        <v>2435</v>
      </c>
      <c r="L191" s="12" t="s">
        <v>71</v>
      </c>
      <c r="M191" s="12" t="s">
        <v>873</v>
      </c>
      <c r="N191" s="12" t="s">
        <v>83</v>
      </c>
      <c r="O191" s="12" t="s">
        <v>61</v>
      </c>
      <c r="P191" s="12" t="s">
        <v>52</v>
      </c>
      <c r="Q191" s="12" t="s">
        <v>83</v>
      </c>
      <c r="R191" s="12"/>
      <c r="S191" s="12" t="s">
        <v>2436</v>
      </c>
      <c r="T191" s="12"/>
      <c r="U191" s="12" t="s">
        <v>53</v>
      </c>
      <c r="V191" s="12" t="s">
        <v>54</v>
      </c>
      <c r="W191" s="12"/>
      <c r="X191" s="12" t="s">
        <v>1156</v>
      </c>
      <c r="Y191" s="12" t="s">
        <v>55</v>
      </c>
      <c r="Z191" s="51"/>
      <c r="AA191" s="12"/>
      <c r="AB191" s="12"/>
      <c r="AC191" s="12" t="s">
        <v>110</v>
      </c>
      <c r="AD191" s="12" t="s">
        <v>189</v>
      </c>
      <c r="AE191" s="12" t="s">
        <v>2437</v>
      </c>
      <c r="AF191" s="12" t="s">
        <v>1445</v>
      </c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3"/>
      <c r="AS191" s="14">
        <f>я[[#This Row],[Дата создания]]+я[[#This Row],[Время создания]]</f>
        <v>43152.84375</v>
      </c>
      <c r="AT191" s="15">
        <f>IF(я[[#This Row],[Дата закрытия]]="","",я[[#This Row],[Дата закрытия]]-я[[#This Row],[Дата, время создания]])</f>
        <v>5.6250000001455192E-2</v>
      </c>
    </row>
    <row r="192" spans="1:46" x14ac:dyDescent="0.25">
      <c r="A192" s="11" t="s">
        <v>3578</v>
      </c>
      <c r="B192" s="12" t="s">
        <v>43</v>
      </c>
      <c r="C192" s="12" t="s">
        <v>44</v>
      </c>
      <c r="D192" s="12" t="s">
        <v>160</v>
      </c>
      <c r="E192" s="12" t="s">
        <v>625</v>
      </c>
      <c r="F192" s="22">
        <v>43152</v>
      </c>
      <c r="G192" s="56">
        <v>0.81597222222222221</v>
      </c>
      <c r="H192" s="12" t="s">
        <v>47</v>
      </c>
      <c r="I192" s="12" t="s">
        <v>87</v>
      </c>
      <c r="J192" s="12" t="s">
        <v>49</v>
      </c>
      <c r="K192" s="12" t="s">
        <v>185</v>
      </c>
      <c r="L192" s="12" t="s">
        <v>397</v>
      </c>
      <c r="M192" s="12" t="s">
        <v>1092</v>
      </c>
      <c r="N192" s="12" t="s">
        <v>103</v>
      </c>
      <c r="O192" s="12" t="s">
        <v>61</v>
      </c>
      <c r="P192" s="12" t="s">
        <v>89</v>
      </c>
      <c r="Q192" s="12" t="s">
        <v>103</v>
      </c>
      <c r="R192" s="12"/>
      <c r="S192" s="12" t="s">
        <v>2442</v>
      </c>
      <c r="T192" s="12"/>
      <c r="U192" s="12" t="s">
        <v>53</v>
      </c>
      <c r="V192" s="12" t="s">
        <v>54</v>
      </c>
      <c r="W192" s="12"/>
      <c r="X192" s="12" t="s">
        <v>1156</v>
      </c>
      <c r="Y192" s="12" t="s">
        <v>55</v>
      </c>
      <c r="Z192" s="51"/>
      <c r="AA192" s="12"/>
      <c r="AB192" s="12"/>
      <c r="AC192" s="12" t="s">
        <v>626</v>
      </c>
      <c r="AD192" s="12" t="s">
        <v>162</v>
      </c>
      <c r="AE192" s="12" t="s">
        <v>2443</v>
      </c>
      <c r="AF192" s="12" t="s">
        <v>2444</v>
      </c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3"/>
      <c r="AS192" s="14">
        <f>я[[#This Row],[Дата создания]]+я[[#This Row],[Время создания]]</f>
        <v>43152.815972222219</v>
      </c>
      <c r="AT192" s="15">
        <f>IF(я[[#This Row],[Дата закрытия]]="","",я[[#This Row],[Дата закрытия]]-я[[#This Row],[Дата, время создания]])</f>
        <v>0.17222222222335404</v>
      </c>
    </row>
    <row r="193" spans="1:46" x14ac:dyDescent="0.25">
      <c r="A193" s="11" t="s">
        <v>3579</v>
      </c>
      <c r="B193" s="12" t="s">
        <v>43</v>
      </c>
      <c r="C193" s="12" t="s">
        <v>183</v>
      </c>
      <c r="D193" s="12" t="s">
        <v>45</v>
      </c>
      <c r="E193" s="12" t="s">
        <v>184</v>
      </c>
      <c r="F193" s="22">
        <v>43152</v>
      </c>
      <c r="G193" s="56">
        <v>0.83124999999999993</v>
      </c>
      <c r="H193" s="12" t="s">
        <v>47</v>
      </c>
      <c r="I193" s="12" t="s">
        <v>48</v>
      </c>
      <c r="J193" s="12" t="s">
        <v>49</v>
      </c>
      <c r="K193" s="12" t="s">
        <v>208</v>
      </c>
      <c r="L193" s="12" t="s">
        <v>50</v>
      </c>
      <c r="M193" s="12" t="s">
        <v>1062</v>
      </c>
      <c r="N193" s="12" t="s">
        <v>1359</v>
      </c>
      <c r="O193" s="12" t="s">
        <v>83</v>
      </c>
      <c r="P193" s="12" t="s">
        <v>72</v>
      </c>
      <c r="Q193" s="12" t="s">
        <v>2438</v>
      </c>
      <c r="R193" s="12"/>
      <c r="S193" s="12" t="s">
        <v>2439</v>
      </c>
      <c r="T193" s="12"/>
      <c r="U193" s="12" t="s">
        <v>53</v>
      </c>
      <c r="V193" s="12" t="s">
        <v>54</v>
      </c>
      <c r="W193" s="12"/>
      <c r="X193" s="12" t="s">
        <v>1156</v>
      </c>
      <c r="Y193" s="12" t="s">
        <v>55</v>
      </c>
      <c r="Z193" s="51"/>
      <c r="AA193" s="12"/>
      <c r="AB193" s="12"/>
      <c r="AC193" s="12" t="s">
        <v>342</v>
      </c>
      <c r="AD193" s="12" t="s">
        <v>292</v>
      </c>
      <c r="AE193" s="12" t="s">
        <v>2440</v>
      </c>
      <c r="AF193" s="12" t="s">
        <v>2441</v>
      </c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3"/>
      <c r="AS193" s="14">
        <f>я[[#This Row],[Дата создания]]+я[[#This Row],[Время создания]]</f>
        <v>43152.831250000003</v>
      </c>
      <c r="AT193" s="15">
        <f>IF(я[[#This Row],[Дата закрытия]]="","",я[[#This Row],[Дата закрытия]]-я[[#This Row],[Дата, время создания]])</f>
        <v>0.56388888888614019</v>
      </c>
    </row>
    <row r="194" spans="1:46" x14ac:dyDescent="0.25">
      <c r="A194" s="11" t="s">
        <v>3580</v>
      </c>
      <c r="B194" s="12" t="s">
        <v>43</v>
      </c>
      <c r="C194" s="12" t="s">
        <v>78</v>
      </c>
      <c r="D194" s="12" t="s">
        <v>114</v>
      </c>
      <c r="E194" s="12" t="s">
        <v>81</v>
      </c>
      <c r="F194" s="22">
        <v>43152</v>
      </c>
      <c r="G194" s="56">
        <v>0.81111111111111101</v>
      </c>
      <c r="H194" s="12" t="s">
        <v>47</v>
      </c>
      <c r="I194" s="12" t="s">
        <v>48</v>
      </c>
      <c r="J194" s="12" t="s">
        <v>49</v>
      </c>
      <c r="K194" s="12" t="s">
        <v>2445</v>
      </c>
      <c r="L194" s="12" t="s">
        <v>402</v>
      </c>
      <c r="M194" s="12" t="s">
        <v>2446</v>
      </c>
      <c r="N194" s="12" t="s">
        <v>254</v>
      </c>
      <c r="O194" s="12" t="s">
        <v>61</v>
      </c>
      <c r="P194" s="12" t="s">
        <v>100</v>
      </c>
      <c r="Q194" s="12"/>
      <c r="R194" s="12" t="s">
        <v>2447</v>
      </c>
      <c r="S194" s="12" t="s">
        <v>2448</v>
      </c>
      <c r="T194" s="12"/>
      <c r="U194" s="12" t="s">
        <v>53</v>
      </c>
      <c r="V194" s="12" t="s">
        <v>54</v>
      </c>
      <c r="W194" s="12"/>
      <c r="X194" s="12" t="s">
        <v>1156</v>
      </c>
      <c r="Y194" s="12" t="s">
        <v>55</v>
      </c>
      <c r="Z194" s="51"/>
      <c r="AA194" s="12"/>
      <c r="AB194" s="12"/>
      <c r="AC194" s="12" t="s">
        <v>154</v>
      </c>
      <c r="AD194" s="12" t="s">
        <v>155</v>
      </c>
      <c r="AE194" s="12" t="s">
        <v>2449</v>
      </c>
      <c r="AF194" s="12" t="s">
        <v>2450</v>
      </c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3"/>
      <c r="AS194" s="14">
        <f>я[[#This Row],[Дата создания]]+я[[#This Row],[Время создания]]</f>
        <v>43152.811111111114</v>
      </c>
      <c r="AT194" s="15">
        <f>IF(я[[#This Row],[Дата закрытия]]="","",я[[#This Row],[Дата закрытия]]-я[[#This Row],[Дата, время создания]])</f>
        <v>7.4305555550381541E-2</v>
      </c>
    </row>
    <row r="195" spans="1:46" x14ac:dyDescent="0.25">
      <c r="A195" s="11" t="s">
        <v>3581</v>
      </c>
      <c r="B195" s="12" t="s">
        <v>43</v>
      </c>
      <c r="C195" s="12" t="s">
        <v>147</v>
      </c>
      <c r="D195" s="12" t="s">
        <v>45</v>
      </c>
      <c r="E195" s="12" t="s">
        <v>708</v>
      </c>
      <c r="F195" s="22">
        <v>43152</v>
      </c>
      <c r="G195" s="56">
        <v>0.8041666666666667</v>
      </c>
      <c r="H195" s="12" t="s">
        <v>47</v>
      </c>
      <c r="I195" s="12" t="s">
        <v>48</v>
      </c>
      <c r="J195" s="12" t="s">
        <v>49</v>
      </c>
      <c r="K195" s="12"/>
      <c r="L195" s="12" t="s">
        <v>405</v>
      </c>
      <c r="M195" s="12" t="s">
        <v>890</v>
      </c>
      <c r="N195" s="12" t="s">
        <v>194</v>
      </c>
      <c r="O195" s="12" t="s">
        <v>52</v>
      </c>
      <c r="P195" s="12" t="s">
        <v>52</v>
      </c>
      <c r="Q195" s="12" t="s">
        <v>194</v>
      </c>
      <c r="R195" s="12" t="s">
        <v>2451</v>
      </c>
      <c r="S195" s="12" t="s">
        <v>2452</v>
      </c>
      <c r="T195" s="12"/>
      <c r="U195" s="12" t="s">
        <v>53</v>
      </c>
      <c r="V195" s="12" t="s">
        <v>54</v>
      </c>
      <c r="W195" s="12"/>
      <c r="X195" s="12" t="s">
        <v>1156</v>
      </c>
      <c r="Y195" s="12" t="s">
        <v>55</v>
      </c>
      <c r="Z195" s="51"/>
      <c r="AA195" s="12"/>
      <c r="AB195" s="12"/>
      <c r="AC195" s="12" t="s">
        <v>709</v>
      </c>
      <c r="AD195" s="12" t="s">
        <v>149</v>
      </c>
      <c r="AE195" s="12" t="s">
        <v>2373</v>
      </c>
      <c r="AF195" s="12" t="s">
        <v>2453</v>
      </c>
      <c r="AG195" s="12"/>
      <c r="AH195" s="12"/>
      <c r="AI195" s="12"/>
      <c r="AJ195" s="12"/>
      <c r="AK195" s="12"/>
      <c r="AL195" s="12"/>
      <c r="AM195" s="12" t="s">
        <v>1040</v>
      </c>
      <c r="AN195" s="12" t="s">
        <v>2454</v>
      </c>
      <c r="AO195" s="12"/>
      <c r="AP195" s="12"/>
      <c r="AQ195" s="12"/>
      <c r="AR195" s="13"/>
      <c r="AS195" s="14">
        <f>я[[#This Row],[Дата создания]]+я[[#This Row],[Время создания]]</f>
        <v>43152.804166666669</v>
      </c>
      <c r="AT195" s="15">
        <f>IF(я[[#This Row],[Дата закрытия]]="","",я[[#This Row],[Дата закрытия]]-я[[#This Row],[Дата, время создания]])</f>
        <v>0.83680555555474712</v>
      </c>
    </row>
    <row r="196" spans="1:46" x14ac:dyDescent="0.25">
      <c r="A196" s="11" t="s">
        <v>3582</v>
      </c>
      <c r="B196" s="12" t="s">
        <v>43</v>
      </c>
      <c r="C196" s="12" t="s">
        <v>57</v>
      </c>
      <c r="D196" s="12" t="s">
        <v>122</v>
      </c>
      <c r="E196" s="12" t="s">
        <v>2459</v>
      </c>
      <c r="F196" s="22">
        <v>43152</v>
      </c>
      <c r="G196" s="56">
        <v>0.8027777777777777</v>
      </c>
      <c r="H196" s="12" t="s">
        <v>47</v>
      </c>
      <c r="I196" s="12" t="s">
        <v>48</v>
      </c>
      <c r="J196" s="12" t="s">
        <v>49</v>
      </c>
      <c r="K196" s="12" t="s">
        <v>2460</v>
      </c>
      <c r="L196" s="12" t="s">
        <v>71</v>
      </c>
      <c r="M196" s="12" t="s">
        <v>2461</v>
      </c>
      <c r="N196" s="12"/>
      <c r="O196" s="12"/>
      <c r="P196" s="12" t="s">
        <v>61</v>
      </c>
      <c r="Q196" s="12"/>
      <c r="R196" s="12" t="s">
        <v>2462</v>
      </c>
      <c r="S196" s="12" t="s">
        <v>2463</v>
      </c>
      <c r="T196" s="12"/>
      <c r="U196" s="12" t="s">
        <v>53</v>
      </c>
      <c r="V196" s="12" t="s">
        <v>54</v>
      </c>
      <c r="W196" s="12"/>
      <c r="X196" s="12" t="s">
        <v>1156</v>
      </c>
      <c r="Y196" s="12" t="s">
        <v>55</v>
      </c>
      <c r="Z196" s="51"/>
      <c r="AA196" s="12"/>
      <c r="AB196" s="12"/>
      <c r="AC196" s="12" t="s">
        <v>1011</v>
      </c>
      <c r="AD196" s="12" t="s">
        <v>232</v>
      </c>
      <c r="AE196" s="12" t="s">
        <v>2464</v>
      </c>
      <c r="AF196" s="12" t="s">
        <v>2465</v>
      </c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3"/>
      <c r="AS196" s="14">
        <f>я[[#This Row],[Дата создания]]+я[[#This Row],[Время создания]]</f>
        <v>43152.802777777775</v>
      </c>
      <c r="AT196" s="15">
        <f>IF(я[[#This Row],[Дата закрытия]]="","",я[[#This Row],[Дата закрытия]]-я[[#This Row],[Дата, время создания]])</f>
        <v>4.166666665696539E-3</v>
      </c>
    </row>
    <row r="197" spans="1:46" x14ac:dyDescent="0.25">
      <c r="A197" s="11" t="s">
        <v>3583</v>
      </c>
      <c r="B197" s="12" t="s">
        <v>43</v>
      </c>
      <c r="C197" s="12" t="s">
        <v>97</v>
      </c>
      <c r="D197" s="12" t="s">
        <v>165</v>
      </c>
      <c r="E197" s="12" t="s">
        <v>99</v>
      </c>
      <c r="F197" s="22">
        <v>43152</v>
      </c>
      <c r="G197" s="56">
        <v>0.8027777777777777</v>
      </c>
      <c r="H197" s="12" t="s">
        <v>47</v>
      </c>
      <c r="I197" s="12" t="s">
        <v>48</v>
      </c>
      <c r="J197" s="12" t="s">
        <v>49</v>
      </c>
      <c r="K197" s="12" t="s">
        <v>2455</v>
      </c>
      <c r="L197" s="12" t="s">
        <v>402</v>
      </c>
      <c r="M197" s="12" t="s">
        <v>1083</v>
      </c>
      <c r="N197" s="12" t="s">
        <v>285</v>
      </c>
      <c r="O197" s="12" t="s">
        <v>73</v>
      </c>
      <c r="P197" s="12"/>
      <c r="Q197" s="12"/>
      <c r="R197" s="12" t="s">
        <v>997</v>
      </c>
      <c r="S197" s="12" t="s">
        <v>2456</v>
      </c>
      <c r="T197" s="12"/>
      <c r="U197" s="12" t="s">
        <v>53</v>
      </c>
      <c r="V197" s="12" t="s">
        <v>54</v>
      </c>
      <c r="W197" s="12"/>
      <c r="X197" s="12" t="s">
        <v>1156</v>
      </c>
      <c r="Y197" s="12" t="s">
        <v>55</v>
      </c>
      <c r="Z197" s="51"/>
      <c r="AA197" s="12"/>
      <c r="AB197" s="12"/>
      <c r="AC197" s="12" t="s">
        <v>2187</v>
      </c>
      <c r="AD197" s="12" t="s">
        <v>168</v>
      </c>
      <c r="AE197" s="12" t="s">
        <v>2457</v>
      </c>
      <c r="AF197" s="12" t="s">
        <v>2458</v>
      </c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3"/>
      <c r="AS197" s="14">
        <f>я[[#This Row],[Дата создания]]+я[[#This Row],[Время создания]]</f>
        <v>43152.802777777775</v>
      </c>
      <c r="AT197" s="15">
        <f>IF(я[[#This Row],[Дата закрытия]]="","",я[[#This Row],[Дата закрытия]]-я[[#This Row],[Дата, время создания]])</f>
        <v>0.89027777778392192</v>
      </c>
    </row>
    <row r="198" spans="1:46" x14ac:dyDescent="0.25">
      <c r="A198" s="11" t="s">
        <v>3584</v>
      </c>
      <c r="B198" s="12" t="s">
        <v>43</v>
      </c>
      <c r="C198" s="12" t="s">
        <v>84</v>
      </c>
      <c r="D198" s="12" t="s">
        <v>214</v>
      </c>
      <c r="E198" s="12" t="s">
        <v>2467</v>
      </c>
      <c r="F198" s="22">
        <v>43152</v>
      </c>
      <c r="G198" s="56">
        <v>0.7597222222222223</v>
      </c>
      <c r="H198" s="12" t="s">
        <v>47</v>
      </c>
      <c r="I198" s="12" t="s">
        <v>48</v>
      </c>
      <c r="J198" s="12" t="s">
        <v>49</v>
      </c>
      <c r="K198" s="12"/>
      <c r="L198" s="12" t="s">
        <v>402</v>
      </c>
      <c r="M198" s="12" t="s">
        <v>2468</v>
      </c>
      <c r="N198" s="12" t="s">
        <v>144</v>
      </c>
      <c r="O198" s="12" t="s">
        <v>83</v>
      </c>
      <c r="P198" s="12" t="s">
        <v>72</v>
      </c>
      <c r="Q198" s="12" t="s">
        <v>144</v>
      </c>
      <c r="R198" s="12" t="s">
        <v>1096</v>
      </c>
      <c r="S198" s="12" t="s">
        <v>2469</v>
      </c>
      <c r="T198" s="12" t="s">
        <v>2470</v>
      </c>
      <c r="U198" s="12" t="s">
        <v>53</v>
      </c>
      <c r="V198" s="12" t="s">
        <v>54</v>
      </c>
      <c r="W198" s="12"/>
      <c r="X198" s="12" t="s">
        <v>1156</v>
      </c>
      <c r="Y198" s="12" t="s">
        <v>55</v>
      </c>
      <c r="Z198" s="51"/>
      <c r="AA198" s="12"/>
      <c r="AB198" s="12"/>
      <c r="AC198" s="12" t="s">
        <v>693</v>
      </c>
      <c r="AD198" s="12" t="s">
        <v>91</v>
      </c>
      <c r="AE198" s="12" t="s">
        <v>2471</v>
      </c>
      <c r="AF198" s="12" t="s">
        <v>2472</v>
      </c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3"/>
      <c r="AS198" s="14">
        <f>я[[#This Row],[Дата создания]]+я[[#This Row],[Время создания]]</f>
        <v>43152.759722222225</v>
      </c>
      <c r="AT198" s="15">
        <f>IF(я[[#This Row],[Дата закрытия]]="","",я[[#This Row],[Дата закрытия]]-я[[#This Row],[Дата, время создания]])</f>
        <v>9.375E-2</v>
      </c>
    </row>
    <row r="199" spans="1:46" x14ac:dyDescent="0.25">
      <c r="A199" s="11" t="s">
        <v>3585</v>
      </c>
      <c r="B199" s="12" t="s">
        <v>43</v>
      </c>
      <c r="C199" s="12" t="s">
        <v>84</v>
      </c>
      <c r="D199" s="12" t="s">
        <v>131</v>
      </c>
      <c r="E199" s="12" t="s">
        <v>610</v>
      </c>
      <c r="F199" s="22">
        <v>43152</v>
      </c>
      <c r="G199" s="56">
        <v>0.75902777777777775</v>
      </c>
      <c r="H199" s="12" t="s">
        <v>47</v>
      </c>
      <c r="I199" s="12" t="s">
        <v>48</v>
      </c>
      <c r="J199" s="12" t="s">
        <v>49</v>
      </c>
      <c r="K199" s="12"/>
      <c r="L199" s="12" t="s">
        <v>71</v>
      </c>
      <c r="M199" s="12" t="s">
        <v>2473</v>
      </c>
      <c r="N199" s="12" t="s">
        <v>304</v>
      </c>
      <c r="O199" s="12" t="s">
        <v>73</v>
      </c>
      <c r="P199" s="12" t="s">
        <v>61</v>
      </c>
      <c r="Q199" s="12" t="s">
        <v>138</v>
      </c>
      <c r="R199" s="12" t="s">
        <v>2474</v>
      </c>
      <c r="S199" s="12" t="s">
        <v>2475</v>
      </c>
      <c r="T199" s="12"/>
      <c r="U199" s="12" t="s">
        <v>53</v>
      </c>
      <c r="V199" s="12" t="s">
        <v>54</v>
      </c>
      <c r="W199" s="12"/>
      <c r="X199" s="12" t="s">
        <v>1156</v>
      </c>
      <c r="Y199" s="12" t="s">
        <v>55</v>
      </c>
      <c r="Z199" s="51"/>
      <c r="AA199" s="12"/>
      <c r="AB199" s="12"/>
      <c r="AC199" s="12" t="s">
        <v>611</v>
      </c>
      <c r="AD199" s="12" t="s">
        <v>91</v>
      </c>
      <c r="AE199" s="12" t="s">
        <v>2476</v>
      </c>
      <c r="AF199" s="12" t="s">
        <v>2477</v>
      </c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3"/>
      <c r="AS199" s="14">
        <f>я[[#This Row],[Дата создания]]+я[[#This Row],[Время создания]]</f>
        <v>43152.759027777778</v>
      </c>
      <c r="AT199" s="15">
        <f>IF(я[[#This Row],[Дата закрытия]]="","",я[[#This Row],[Дата закрытия]]-я[[#This Row],[Дата, время создания]])</f>
        <v>0.95833333333575865</v>
      </c>
    </row>
    <row r="200" spans="1:46" x14ac:dyDescent="0.25">
      <c r="A200" s="11" t="s">
        <v>3586</v>
      </c>
      <c r="B200" s="12" t="s">
        <v>43</v>
      </c>
      <c r="C200" s="12" t="s">
        <v>57</v>
      </c>
      <c r="D200" s="12" t="s">
        <v>195</v>
      </c>
      <c r="E200" s="12" t="s">
        <v>645</v>
      </c>
      <c r="F200" s="22">
        <v>43152</v>
      </c>
      <c r="G200" s="56">
        <v>0.75416666666666676</v>
      </c>
      <c r="H200" s="12" t="s">
        <v>47</v>
      </c>
      <c r="I200" s="12" t="s">
        <v>48</v>
      </c>
      <c r="J200" s="12" t="s">
        <v>49</v>
      </c>
      <c r="K200" s="12" t="s">
        <v>2478</v>
      </c>
      <c r="L200" s="12" t="s">
        <v>399</v>
      </c>
      <c r="M200" s="12" t="s">
        <v>2479</v>
      </c>
      <c r="N200" s="12" t="s">
        <v>166</v>
      </c>
      <c r="O200" s="12" t="s">
        <v>52</v>
      </c>
      <c r="P200" s="12" t="s">
        <v>52</v>
      </c>
      <c r="Q200" s="12" t="s">
        <v>166</v>
      </c>
      <c r="R200" s="12"/>
      <c r="S200" s="12" t="s">
        <v>2480</v>
      </c>
      <c r="T200" s="12"/>
      <c r="U200" s="12" t="s">
        <v>2481</v>
      </c>
      <c r="V200" s="12" t="s">
        <v>293</v>
      </c>
      <c r="W200" s="12"/>
      <c r="X200" s="12" t="s">
        <v>1156</v>
      </c>
      <c r="Y200" s="12" t="s">
        <v>55</v>
      </c>
      <c r="Z200" s="51"/>
      <c r="AA200" s="12"/>
      <c r="AB200" s="12"/>
      <c r="AC200" s="12" t="s">
        <v>651</v>
      </c>
      <c r="AD200" s="12" t="s">
        <v>652</v>
      </c>
      <c r="AE200" s="12" t="s">
        <v>2482</v>
      </c>
      <c r="AF200" s="12" t="s">
        <v>2483</v>
      </c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3"/>
      <c r="AS200" s="14">
        <f>я[[#This Row],[Дата создания]]+я[[#This Row],[Время создания]]</f>
        <v>43152.754166666666</v>
      </c>
      <c r="AT200" s="15">
        <f>IF(я[[#This Row],[Дата закрытия]]="","",я[[#This Row],[Дата закрытия]]-я[[#This Row],[Дата, время создания]])</f>
        <v>0.97847222222480923</v>
      </c>
    </row>
    <row r="201" spans="1:46" x14ac:dyDescent="0.25">
      <c r="A201" s="11" t="s">
        <v>3587</v>
      </c>
      <c r="B201" s="12" t="s">
        <v>43</v>
      </c>
      <c r="C201" s="12" t="s">
        <v>113</v>
      </c>
      <c r="D201" s="12" t="s">
        <v>156</v>
      </c>
      <c r="E201" s="12" t="s">
        <v>115</v>
      </c>
      <c r="F201" s="22">
        <v>43152</v>
      </c>
      <c r="G201" s="56">
        <v>0.73472222222222217</v>
      </c>
      <c r="H201" s="12" t="s">
        <v>400</v>
      </c>
      <c r="I201" s="12" t="s">
        <v>48</v>
      </c>
      <c r="J201" s="12" t="s">
        <v>49</v>
      </c>
      <c r="K201" s="12"/>
      <c r="L201" s="12" t="s">
        <v>454</v>
      </c>
      <c r="M201" s="12" t="s">
        <v>2484</v>
      </c>
      <c r="N201" s="12" t="s">
        <v>2485</v>
      </c>
      <c r="O201" s="12" t="s">
        <v>66</v>
      </c>
      <c r="P201" s="12" t="s">
        <v>89</v>
      </c>
      <c r="Q201" s="12" t="s">
        <v>2485</v>
      </c>
      <c r="R201" s="12" t="s">
        <v>2486</v>
      </c>
      <c r="S201" s="12" t="s">
        <v>2487</v>
      </c>
      <c r="T201" s="12"/>
      <c r="U201" s="12" t="s">
        <v>53</v>
      </c>
      <c r="V201" s="12" t="s">
        <v>54</v>
      </c>
      <c r="W201" s="12" t="s">
        <v>2488</v>
      </c>
      <c r="X201" s="12" t="s">
        <v>1156</v>
      </c>
      <c r="Y201" s="12" t="s">
        <v>55</v>
      </c>
      <c r="Z201" s="51"/>
      <c r="AA201" s="12"/>
      <c r="AB201" s="12"/>
      <c r="AC201" s="12" t="s">
        <v>607</v>
      </c>
      <c r="AD201" s="12" t="s">
        <v>159</v>
      </c>
      <c r="AE201" s="12"/>
      <c r="AF201" s="12"/>
      <c r="AG201" s="12" t="s">
        <v>2489</v>
      </c>
      <c r="AH201" s="12" t="s">
        <v>2490</v>
      </c>
      <c r="AI201" s="12" t="s">
        <v>2491</v>
      </c>
      <c r="AJ201" s="12"/>
      <c r="AK201" s="12"/>
      <c r="AL201" s="12"/>
      <c r="AM201" s="12"/>
      <c r="AN201" s="12"/>
      <c r="AO201" s="12"/>
      <c r="AP201" s="12"/>
      <c r="AQ201" s="12"/>
      <c r="AR201" s="13"/>
      <c r="AS201" s="14">
        <f>я[[#This Row],[Дата создания]]+я[[#This Row],[Время создания]]</f>
        <v>43152.734722222223</v>
      </c>
      <c r="AT201" s="15" t="str">
        <f>IF(я[[#This Row],[Дата закрытия]]="","",я[[#This Row],[Дата закрытия]]-я[[#This Row],[Дата, время создания]])</f>
        <v/>
      </c>
    </row>
    <row r="202" spans="1:46" x14ac:dyDescent="0.25">
      <c r="A202" s="11" t="s">
        <v>3588</v>
      </c>
      <c r="B202" s="12" t="s">
        <v>43</v>
      </c>
      <c r="C202" s="12" t="s">
        <v>92</v>
      </c>
      <c r="D202" s="12" t="s">
        <v>307</v>
      </c>
      <c r="E202" s="12" t="s">
        <v>627</v>
      </c>
      <c r="F202" s="22">
        <v>43152</v>
      </c>
      <c r="G202" s="56">
        <v>0.71111111111111114</v>
      </c>
      <c r="H202" s="12" t="s">
        <v>47</v>
      </c>
      <c r="I202" s="12" t="s">
        <v>48</v>
      </c>
      <c r="J202" s="12" t="s">
        <v>49</v>
      </c>
      <c r="K202" s="12" t="s">
        <v>136</v>
      </c>
      <c r="L202" s="12" t="s">
        <v>402</v>
      </c>
      <c r="M202" s="12" t="s">
        <v>2500</v>
      </c>
      <c r="N202" s="12" t="s">
        <v>169</v>
      </c>
      <c r="O202" s="12" t="s">
        <v>52</v>
      </c>
      <c r="P202" s="12" t="s">
        <v>83</v>
      </c>
      <c r="Q202" s="12" t="s">
        <v>169</v>
      </c>
      <c r="R202" s="12" t="s">
        <v>207</v>
      </c>
      <c r="S202" s="12" t="s">
        <v>2501</v>
      </c>
      <c r="T202" s="12"/>
      <c r="U202" s="12" t="s">
        <v>53</v>
      </c>
      <c r="V202" s="12" t="s">
        <v>54</v>
      </c>
      <c r="W202" s="12"/>
      <c r="X202" s="12" t="s">
        <v>1156</v>
      </c>
      <c r="Y202" s="12" t="s">
        <v>55</v>
      </c>
      <c r="Z202" s="51"/>
      <c r="AA202" s="12"/>
      <c r="AB202" s="12"/>
      <c r="AC202" s="12" t="s">
        <v>628</v>
      </c>
      <c r="AD202" s="12" t="s">
        <v>96</v>
      </c>
      <c r="AE202" s="12" t="s">
        <v>2502</v>
      </c>
      <c r="AF202" s="12" t="s">
        <v>2503</v>
      </c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3"/>
      <c r="AS202" s="14">
        <f>я[[#This Row],[Дата создания]]+я[[#This Row],[Время создания]]</f>
        <v>43152.711111111108</v>
      </c>
      <c r="AT202" s="15">
        <f>IF(я[[#This Row],[Дата закрытия]]="","",я[[#This Row],[Дата закрытия]]-я[[#This Row],[Дата, время создания]])</f>
        <v>7.013888889196096E-2</v>
      </c>
    </row>
    <row r="203" spans="1:46" x14ac:dyDescent="0.25">
      <c r="A203" s="11" t="s">
        <v>3589</v>
      </c>
      <c r="B203" s="12" t="s">
        <v>43</v>
      </c>
      <c r="C203" s="12" t="s">
        <v>210</v>
      </c>
      <c r="D203" s="12" t="s">
        <v>131</v>
      </c>
      <c r="E203" s="12" t="s">
        <v>211</v>
      </c>
      <c r="F203" s="22">
        <v>43152</v>
      </c>
      <c r="G203" s="56">
        <v>0.71736111111111101</v>
      </c>
      <c r="H203" s="12" t="s">
        <v>47</v>
      </c>
      <c r="I203" s="12" t="s">
        <v>48</v>
      </c>
      <c r="J203" s="12" t="s">
        <v>49</v>
      </c>
      <c r="K203" s="12" t="s">
        <v>2497</v>
      </c>
      <c r="L203" s="12" t="s">
        <v>50</v>
      </c>
      <c r="M203" s="12" t="s">
        <v>2498</v>
      </c>
      <c r="N203" s="12" t="s">
        <v>917</v>
      </c>
      <c r="O203" s="12" t="s">
        <v>61</v>
      </c>
      <c r="P203" s="12" t="s">
        <v>61</v>
      </c>
      <c r="Q203" s="12" t="s">
        <v>917</v>
      </c>
      <c r="R203" s="12"/>
      <c r="S203" s="12" t="s">
        <v>2499</v>
      </c>
      <c r="T203" s="12"/>
      <c r="U203" s="12" t="s">
        <v>53</v>
      </c>
      <c r="V203" s="12" t="s">
        <v>54</v>
      </c>
      <c r="W203" s="12"/>
      <c r="X203" s="12" t="s">
        <v>1156</v>
      </c>
      <c r="Y203" s="12" t="s">
        <v>55</v>
      </c>
      <c r="Z203" s="51"/>
      <c r="AA203" s="12"/>
      <c r="AB203" s="12"/>
      <c r="AC203" s="12" t="s">
        <v>440</v>
      </c>
      <c r="AD203" s="12" t="s">
        <v>212</v>
      </c>
      <c r="AE203" s="12" t="s">
        <v>2496</v>
      </c>
      <c r="AF203" s="12" t="s">
        <v>1019</v>
      </c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3"/>
      <c r="AS203" s="14">
        <f>я[[#This Row],[Дата создания]]+я[[#This Row],[Время создания]]</f>
        <v>43152.717361111114</v>
      </c>
      <c r="AT203" s="15">
        <f>IF(я[[#This Row],[Дата закрытия]]="","",я[[#This Row],[Дата закрытия]]-я[[#This Row],[Дата, время создания]])</f>
        <v>8.1249999995634425E-2</v>
      </c>
    </row>
    <row r="204" spans="1:46" x14ac:dyDescent="0.25">
      <c r="A204" s="11" t="s">
        <v>3590</v>
      </c>
      <c r="B204" s="12" t="s">
        <v>43</v>
      </c>
      <c r="C204" s="12" t="s">
        <v>57</v>
      </c>
      <c r="D204" s="12" t="s">
        <v>160</v>
      </c>
      <c r="E204" s="12" t="s">
        <v>59</v>
      </c>
      <c r="F204" s="22">
        <v>43152</v>
      </c>
      <c r="G204" s="56">
        <v>0.69930555555555562</v>
      </c>
      <c r="H204" s="12" t="s">
        <v>47</v>
      </c>
      <c r="I204" s="12" t="s">
        <v>48</v>
      </c>
      <c r="J204" s="12" t="s">
        <v>49</v>
      </c>
      <c r="K204" s="12" t="s">
        <v>2505</v>
      </c>
      <c r="L204" s="12" t="s">
        <v>71</v>
      </c>
      <c r="M204" s="12" t="s">
        <v>1028</v>
      </c>
      <c r="N204" s="12" t="s">
        <v>274</v>
      </c>
      <c r="O204" s="12" t="s">
        <v>89</v>
      </c>
      <c r="P204" s="12" t="s">
        <v>83</v>
      </c>
      <c r="Q204" s="12" t="s">
        <v>74</v>
      </c>
      <c r="R204" s="12" t="s">
        <v>2506</v>
      </c>
      <c r="S204" s="12" t="s">
        <v>2507</v>
      </c>
      <c r="T204" s="12"/>
      <c r="U204" s="12" t="s">
        <v>53</v>
      </c>
      <c r="V204" s="12" t="s">
        <v>54</v>
      </c>
      <c r="W204" s="12"/>
      <c r="X204" s="12" t="s">
        <v>1156</v>
      </c>
      <c r="Y204" s="12" t="s">
        <v>55</v>
      </c>
      <c r="Z204" s="51"/>
      <c r="AA204" s="12"/>
      <c r="AB204" s="12"/>
      <c r="AC204" s="12" t="s">
        <v>261</v>
      </c>
      <c r="AD204" s="12" t="s">
        <v>171</v>
      </c>
      <c r="AE204" s="12" t="s">
        <v>2508</v>
      </c>
      <c r="AF204" s="12" t="s">
        <v>2509</v>
      </c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3"/>
      <c r="AS204" s="14">
        <f>я[[#This Row],[Дата создания]]+я[[#This Row],[Время создания]]</f>
        <v>43152.699305555558</v>
      </c>
      <c r="AT204" s="15">
        <f>IF(я[[#This Row],[Дата закрытия]]="","",я[[#This Row],[Дата закрытия]]-я[[#This Row],[Дата, время создания]])</f>
        <v>1.9340277777737356</v>
      </c>
    </row>
    <row r="205" spans="1:46" x14ac:dyDescent="0.25">
      <c r="A205" s="11" t="s">
        <v>3591</v>
      </c>
      <c r="B205" s="12" t="s">
        <v>43</v>
      </c>
      <c r="C205" s="12" t="s">
        <v>44</v>
      </c>
      <c r="D205" s="12" t="s">
        <v>244</v>
      </c>
      <c r="E205" s="12" t="s">
        <v>46</v>
      </c>
      <c r="F205" s="22">
        <v>43152</v>
      </c>
      <c r="G205" s="56">
        <v>0.69513888888888886</v>
      </c>
      <c r="H205" s="12" t="s">
        <v>47</v>
      </c>
      <c r="I205" s="12" t="s">
        <v>48</v>
      </c>
      <c r="J205" s="12" t="s">
        <v>49</v>
      </c>
      <c r="K205" s="12" t="s">
        <v>2510</v>
      </c>
      <c r="L205" s="12" t="s">
        <v>71</v>
      </c>
      <c r="M205" s="12" t="s">
        <v>2511</v>
      </c>
      <c r="N205" s="12" t="s">
        <v>151</v>
      </c>
      <c r="O205" s="12" t="s">
        <v>73</v>
      </c>
      <c r="P205" s="12" t="s">
        <v>52</v>
      </c>
      <c r="Q205" s="12" t="s">
        <v>151</v>
      </c>
      <c r="R205" s="12" t="s">
        <v>2512</v>
      </c>
      <c r="S205" s="12" t="s">
        <v>2513</v>
      </c>
      <c r="T205" s="12"/>
      <c r="U205" s="12" t="s">
        <v>53</v>
      </c>
      <c r="V205" s="12" t="s">
        <v>54</v>
      </c>
      <c r="W205" s="12" t="s">
        <v>2514</v>
      </c>
      <c r="X205" s="12" t="s">
        <v>1156</v>
      </c>
      <c r="Y205" s="12" t="s">
        <v>55</v>
      </c>
      <c r="Z205" s="51"/>
      <c r="AA205" s="12"/>
      <c r="AB205" s="12"/>
      <c r="AC205" s="12" t="s">
        <v>245</v>
      </c>
      <c r="AD205" s="12" t="s">
        <v>246</v>
      </c>
      <c r="AE205" s="12" t="s">
        <v>2515</v>
      </c>
      <c r="AF205" s="12" t="s">
        <v>974</v>
      </c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3"/>
      <c r="AS205" s="14">
        <f>я[[#This Row],[Дата создания]]+я[[#This Row],[Время создания]]</f>
        <v>43152.695138888892</v>
      </c>
      <c r="AT205" s="15">
        <f>IF(я[[#This Row],[Дата закрытия]]="","",я[[#This Row],[Дата закрытия]]-я[[#This Row],[Дата, время создания]])</f>
        <v>9.7222222218988463E-2</v>
      </c>
    </row>
    <row r="206" spans="1:46" x14ac:dyDescent="0.25">
      <c r="A206" s="11" t="s">
        <v>3592</v>
      </c>
      <c r="B206" s="12" t="s">
        <v>43</v>
      </c>
      <c r="C206" s="12" t="s">
        <v>210</v>
      </c>
      <c r="D206" s="12" t="s">
        <v>152</v>
      </c>
      <c r="E206" s="12" t="s">
        <v>211</v>
      </c>
      <c r="F206" s="22">
        <v>43152</v>
      </c>
      <c r="G206" s="56">
        <v>0.69236111111111109</v>
      </c>
      <c r="H206" s="12" t="s">
        <v>47</v>
      </c>
      <c r="I206" s="12" t="s">
        <v>48</v>
      </c>
      <c r="J206" s="12" t="s">
        <v>49</v>
      </c>
      <c r="K206" s="12" t="s">
        <v>2516</v>
      </c>
      <c r="L206" s="12" t="s">
        <v>402</v>
      </c>
      <c r="M206" s="12" t="s">
        <v>2517</v>
      </c>
      <c r="N206" s="12"/>
      <c r="O206" s="12"/>
      <c r="P206" s="12"/>
      <c r="Q206" s="12" t="s">
        <v>74</v>
      </c>
      <c r="R206" s="12" t="s">
        <v>207</v>
      </c>
      <c r="S206" s="12" t="s">
        <v>2518</v>
      </c>
      <c r="T206" s="12"/>
      <c r="U206" s="12" t="s">
        <v>53</v>
      </c>
      <c r="V206" s="12" t="s">
        <v>54</v>
      </c>
      <c r="W206" s="12"/>
      <c r="X206" s="12" t="s">
        <v>1156</v>
      </c>
      <c r="Y206" s="12" t="s">
        <v>55</v>
      </c>
      <c r="Z206" s="51"/>
      <c r="AA206" s="12"/>
      <c r="AB206" s="12"/>
      <c r="AC206" s="12" t="s">
        <v>494</v>
      </c>
      <c r="AD206" s="12" t="s">
        <v>267</v>
      </c>
      <c r="AE206" s="12" t="s">
        <v>2519</v>
      </c>
      <c r="AF206" s="12" t="s">
        <v>2520</v>
      </c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3"/>
      <c r="AS206" s="14">
        <f>я[[#This Row],[Дата создания]]+я[[#This Row],[Время создания]]</f>
        <v>43152.692361111112</v>
      </c>
      <c r="AT206" s="15">
        <f>IF(я[[#This Row],[Дата закрытия]]="","",я[[#This Row],[Дата закрытия]]-я[[#This Row],[Дата, время создания]])</f>
        <v>5.694444444088731E-2</v>
      </c>
    </row>
    <row r="207" spans="1:46" x14ac:dyDescent="0.25">
      <c r="A207" s="11" t="s">
        <v>3593</v>
      </c>
      <c r="B207" s="12" t="s">
        <v>43</v>
      </c>
      <c r="C207" s="12" t="s">
        <v>97</v>
      </c>
      <c r="D207" s="12" t="s">
        <v>107</v>
      </c>
      <c r="E207" s="12" t="s">
        <v>99</v>
      </c>
      <c r="F207" s="22">
        <v>43152</v>
      </c>
      <c r="G207" s="56">
        <v>0.69166666666666676</v>
      </c>
      <c r="H207" s="12" t="s">
        <v>393</v>
      </c>
      <c r="I207" s="12" t="s">
        <v>48</v>
      </c>
      <c r="J207" s="12" t="s">
        <v>49</v>
      </c>
      <c r="K207" s="12" t="s">
        <v>2521</v>
      </c>
      <c r="L207" s="12" t="s">
        <v>71</v>
      </c>
      <c r="M207" s="12" t="s">
        <v>2522</v>
      </c>
      <c r="N207" s="12"/>
      <c r="O207" s="12"/>
      <c r="P207" s="12"/>
      <c r="Q207" s="12"/>
      <c r="R207" s="12" t="s">
        <v>1001</v>
      </c>
      <c r="S207" s="12" t="s">
        <v>2523</v>
      </c>
      <c r="T207" s="12"/>
      <c r="U207" s="12" t="s">
        <v>53</v>
      </c>
      <c r="V207" s="12" t="s">
        <v>54</v>
      </c>
      <c r="W207" s="12"/>
      <c r="X207" s="12" t="s">
        <v>1156</v>
      </c>
      <c r="Y207" s="12" t="s">
        <v>55</v>
      </c>
      <c r="Z207" s="51"/>
      <c r="AA207" s="12"/>
      <c r="AB207" s="12"/>
      <c r="AC207" s="12" t="s">
        <v>281</v>
      </c>
      <c r="AD207" s="12" t="s">
        <v>111</v>
      </c>
      <c r="AE207" s="12"/>
      <c r="AF207" s="12"/>
      <c r="AG207" s="12"/>
      <c r="AH207" s="12"/>
      <c r="AI207" s="12"/>
      <c r="AJ207" s="12" t="s">
        <v>2524</v>
      </c>
      <c r="AK207" s="12" t="s">
        <v>977</v>
      </c>
      <c r="AL207" s="12" t="s">
        <v>891</v>
      </c>
      <c r="AM207" s="12"/>
      <c r="AN207" s="12"/>
      <c r="AO207" s="12"/>
      <c r="AP207" s="12"/>
      <c r="AQ207" s="12"/>
      <c r="AR207" s="13"/>
      <c r="AS207" s="14">
        <f>я[[#This Row],[Дата создания]]+я[[#This Row],[Время создания]]</f>
        <v>43152.691666666666</v>
      </c>
      <c r="AT207" s="15" t="str">
        <f>IF(я[[#This Row],[Дата закрытия]]="","",я[[#This Row],[Дата закрытия]]-я[[#This Row],[Дата, время создания]])</f>
        <v/>
      </c>
    </row>
    <row r="208" spans="1:46" x14ac:dyDescent="0.25">
      <c r="A208" s="11" t="s">
        <v>3594</v>
      </c>
      <c r="B208" s="12" t="s">
        <v>43</v>
      </c>
      <c r="C208" s="12" t="s">
        <v>92</v>
      </c>
      <c r="D208" s="12" t="s">
        <v>477</v>
      </c>
      <c r="E208" s="12" t="s">
        <v>94</v>
      </c>
      <c r="F208" s="22">
        <v>43152</v>
      </c>
      <c r="G208" s="56">
        <v>0.69097222222222221</v>
      </c>
      <c r="H208" s="12" t="s">
        <v>47</v>
      </c>
      <c r="I208" s="12" t="s">
        <v>87</v>
      </c>
      <c r="J208" s="12" t="s">
        <v>49</v>
      </c>
      <c r="K208" s="12" t="s">
        <v>2525</v>
      </c>
      <c r="L208" s="12" t="s">
        <v>397</v>
      </c>
      <c r="M208" s="12" t="s">
        <v>2526</v>
      </c>
      <c r="N208" s="12"/>
      <c r="O208" s="12"/>
      <c r="P208" s="12"/>
      <c r="Q208" s="12"/>
      <c r="R208" s="12" t="s">
        <v>139</v>
      </c>
      <c r="S208" s="12" t="s">
        <v>2527</v>
      </c>
      <c r="T208" s="12"/>
      <c r="U208" s="12" t="s">
        <v>53</v>
      </c>
      <c r="V208" s="12" t="s">
        <v>54</v>
      </c>
      <c r="W208" s="12"/>
      <c r="X208" s="12" t="s">
        <v>1156</v>
      </c>
      <c r="Y208" s="12" t="s">
        <v>55</v>
      </c>
      <c r="Z208" s="51"/>
      <c r="AA208" s="12"/>
      <c r="AB208" s="12"/>
      <c r="AC208" s="12" t="s">
        <v>1539</v>
      </c>
      <c r="AD208" s="12" t="s">
        <v>478</v>
      </c>
      <c r="AE208" s="12" t="s">
        <v>2528</v>
      </c>
      <c r="AF208" s="12" t="s">
        <v>2529</v>
      </c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3"/>
      <c r="AS208" s="14">
        <f>я[[#This Row],[Дата создания]]+я[[#This Row],[Время создания]]</f>
        <v>43152.690972222219</v>
      </c>
      <c r="AT208" s="15">
        <f>IF(я[[#This Row],[Дата закрытия]]="","",я[[#This Row],[Дата закрытия]]-я[[#This Row],[Дата, время создания]])</f>
        <v>1.8451388888934162</v>
      </c>
    </row>
    <row r="209" spans="1:46" x14ac:dyDescent="0.25">
      <c r="A209" s="11" t="s">
        <v>3595</v>
      </c>
      <c r="B209" s="12" t="s">
        <v>43</v>
      </c>
      <c r="C209" s="12" t="s">
        <v>92</v>
      </c>
      <c r="D209" s="12" t="s">
        <v>156</v>
      </c>
      <c r="E209" s="12" t="s">
        <v>627</v>
      </c>
      <c r="F209" s="22">
        <v>43152</v>
      </c>
      <c r="G209" s="56">
        <v>0.6777777777777777</v>
      </c>
      <c r="H209" s="12" t="s">
        <v>47</v>
      </c>
      <c r="I209" s="12" t="s">
        <v>48</v>
      </c>
      <c r="J209" s="12" t="s">
        <v>49</v>
      </c>
      <c r="K209" s="12" t="s">
        <v>2530</v>
      </c>
      <c r="L209" s="12" t="s">
        <v>50</v>
      </c>
      <c r="M209" s="12" t="s">
        <v>2531</v>
      </c>
      <c r="N209" s="12"/>
      <c r="O209" s="12"/>
      <c r="P209" s="12"/>
      <c r="Q209" s="12"/>
      <c r="R209" s="12" t="s">
        <v>2532</v>
      </c>
      <c r="S209" s="12" t="s">
        <v>2533</v>
      </c>
      <c r="T209" s="12"/>
      <c r="U209" s="12" t="s">
        <v>53</v>
      </c>
      <c r="V209" s="12" t="s">
        <v>54</v>
      </c>
      <c r="W209" s="12"/>
      <c r="X209" s="12" t="s">
        <v>1156</v>
      </c>
      <c r="Y209" s="12" t="s">
        <v>55</v>
      </c>
      <c r="Z209" s="51"/>
      <c r="AA209" s="12"/>
      <c r="AB209" s="12"/>
      <c r="AC209" s="12" t="s">
        <v>110</v>
      </c>
      <c r="AD209" s="12" t="s">
        <v>225</v>
      </c>
      <c r="AE209" s="12" t="s">
        <v>2534</v>
      </c>
      <c r="AF209" s="12" t="s">
        <v>2344</v>
      </c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3"/>
      <c r="AS209" s="14">
        <f>я[[#This Row],[Дата создания]]+я[[#This Row],[Время создания]]</f>
        <v>43152.677777777775</v>
      </c>
      <c r="AT209" s="15">
        <f>IF(я[[#This Row],[Дата закрытия]]="","",я[[#This Row],[Дата закрытия]]-я[[#This Row],[Дата, время создания]])</f>
        <v>0.97430555555911269</v>
      </c>
    </row>
    <row r="210" spans="1:46" x14ac:dyDescent="0.25">
      <c r="A210" s="11" t="s">
        <v>3596</v>
      </c>
      <c r="B210" s="12" t="s">
        <v>43</v>
      </c>
      <c r="C210" s="12" t="s">
        <v>84</v>
      </c>
      <c r="D210" s="12" t="s">
        <v>85</v>
      </c>
      <c r="E210" s="12" t="s">
        <v>610</v>
      </c>
      <c r="F210" s="22">
        <v>43152</v>
      </c>
      <c r="G210" s="56">
        <v>0.67222222222222217</v>
      </c>
      <c r="H210" s="12" t="s">
        <v>47</v>
      </c>
      <c r="I210" s="12" t="s">
        <v>48</v>
      </c>
      <c r="J210" s="12" t="s">
        <v>49</v>
      </c>
      <c r="K210" s="12" t="s">
        <v>2538</v>
      </c>
      <c r="L210" s="12" t="s">
        <v>398</v>
      </c>
      <c r="M210" s="12" t="s">
        <v>2539</v>
      </c>
      <c r="N210" s="12" t="s">
        <v>219</v>
      </c>
      <c r="O210" s="12" t="s">
        <v>52</v>
      </c>
      <c r="P210" s="12" t="s">
        <v>72</v>
      </c>
      <c r="Q210" s="12" t="s">
        <v>219</v>
      </c>
      <c r="R210" s="12" t="s">
        <v>2382</v>
      </c>
      <c r="S210" s="12" t="s">
        <v>2540</v>
      </c>
      <c r="T210" s="12"/>
      <c r="U210" s="12" t="s">
        <v>53</v>
      </c>
      <c r="V210" s="12" t="s">
        <v>54</v>
      </c>
      <c r="W210" s="12"/>
      <c r="X210" s="12" t="s">
        <v>1156</v>
      </c>
      <c r="Y210" s="12" t="s">
        <v>55</v>
      </c>
      <c r="Z210" s="51"/>
      <c r="AA210" s="12"/>
      <c r="AB210" s="12"/>
      <c r="AC210" s="12" t="s">
        <v>611</v>
      </c>
      <c r="AD210" s="12" t="s">
        <v>91</v>
      </c>
      <c r="AE210" s="12" t="s">
        <v>2541</v>
      </c>
      <c r="AF210" s="12" t="s">
        <v>2542</v>
      </c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3"/>
      <c r="AS210" s="14">
        <f>я[[#This Row],[Дата создания]]+я[[#This Row],[Время создания]]</f>
        <v>43152.672222222223</v>
      </c>
      <c r="AT210" s="15">
        <f>IF(я[[#This Row],[Дата закрытия]]="","",я[[#This Row],[Дата закрытия]]-я[[#This Row],[Дата, время создания]])</f>
        <v>0.18888888888614019</v>
      </c>
    </row>
    <row r="211" spans="1:46" x14ac:dyDescent="0.25">
      <c r="A211" s="11" t="s">
        <v>3597</v>
      </c>
      <c r="B211" s="12" t="s">
        <v>43</v>
      </c>
      <c r="C211" s="12" t="s">
        <v>57</v>
      </c>
      <c r="D211" s="12" t="s">
        <v>231</v>
      </c>
      <c r="E211" s="12" t="s">
        <v>59</v>
      </c>
      <c r="F211" s="22">
        <v>43152</v>
      </c>
      <c r="G211" s="56">
        <v>0.67638888888888893</v>
      </c>
      <c r="H211" s="12" t="s">
        <v>47</v>
      </c>
      <c r="I211" s="12" t="s">
        <v>48</v>
      </c>
      <c r="J211" s="12" t="s">
        <v>49</v>
      </c>
      <c r="K211" s="12" t="s">
        <v>255</v>
      </c>
      <c r="L211" s="12" t="s">
        <v>402</v>
      </c>
      <c r="M211" s="12" t="s">
        <v>2535</v>
      </c>
      <c r="N211" s="12" t="s">
        <v>330</v>
      </c>
      <c r="O211" s="12" t="s">
        <v>52</v>
      </c>
      <c r="P211" s="12" t="s">
        <v>83</v>
      </c>
      <c r="Q211" s="12" t="s">
        <v>330</v>
      </c>
      <c r="R211" s="12" t="s">
        <v>284</v>
      </c>
      <c r="S211" s="12" t="s">
        <v>2536</v>
      </c>
      <c r="T211" s="12"/>
      <c r="U211" s="12" t="s">
        <v>53</v>
      </c>
      <c r="V211" s="12" t="s">
        <v>54</v>
      </c>
      <c r="W211" s="12"/>
      <c r="X211" s="12" t="s">
        <v>1156</v>
      </c>
      <c r="Y211" s="12" t="s">
        <v>55</v>
      </c>
      <c r="Z211" s="51"/>
      <c r="AA211" s="12"/>
      <c r="AB211" s="12"/>
      <c r="AC211" s="12" t="s">
        <v>517</v>
      </c>
      <c r="AD211" s="12" t="s">
        <v>232</v>
      </c>
      <c r="AE211" s="12" t="s">
        <v>2524</v>
      </c>
      <c r="AF211" s="12" t="s">
        <v>2537</v>
      </c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3"/>
      <c r="AS211" s="14">
        <f>я[[#This Row],[Дата создания]]+я[[#This Row],[Время создания]]</f>
        <v>43152.676388888889</v>
      </c>
      <c r="AT211" s="15">
        <f>IF(я[[#This Row],[Дата закрытия]]="","",я[[#This Row],[Дата закрытия]]-я[[#This Row],[Дата, время создания]])</f>
        <v>2.0138888889050577E-2</v>
      </c>
    </row>
    <row r="212" spans="1:46" x14ac:dyDescent="0.25">
      <c r="A212" s="11" t="s">
        <v>3598</v>
      </c>
      <c r="B212" s="12" t="s">
        <v>43</v>
      </c>
      <c r="C212" s="12" t="s">
        <v>92</v>
      </c>
      <c r="D212" s="12" t="s">
        <v>307</v>
      </c>
      <c r="E212" s="12" t="s">
        <v>627</v>
      </c>
      <c r="F212" s="22">
        <v>43152</v>
      </c>
      <c r="G212" s="56">
        <v>0.66249999999999998</v>
      </c>
      <c r="H212" s="12" t="s">
        <v>47</v>
      </c>
      <c r="I212" s="12" t="s">
        <v>87</v>
      </c>
      <c r="J212" s="12" t="s">
        <v>49</v>
      </c>
      <c r="K212" s="12"/>
      <c r="L212" s="12" t="s">
        <v>397</v>
      </c>
      <c r="M212" s="12" t="s">
        <v>2543</v>
      </c>
      <c r="N212" s="12" t="s">
        <v>215</v>
      </c>
      <c r="O212" s="12" t="s">
        <v>61</v>
      </c>
      <c r="P212" s="12" t="s">
        <v>83</v>
      </c>
      <c r="Q212" s="12" t="s">
        <v>215</v>
      </c>
      <c r="R212" s="12"/>
      <c r="S212" s="12" t="s">
        <v>2544</v>
      </c>
      <c r="T212" s="12"/>
      <c r="U212" s="12" t="s">
        <v>53</v>
      </c>
      <c r="V212" s="12" t="s">
        <v>54</v>
      </c>
      <c r="W212" s="12"/>
      <c r="X212" s="12" t="s">
        <v>1156</v>
      </c>
      <c r="Y212" s="12" t="s">
        <v>55</v>
      </c>
      <c r="Z212" s="51"/>
      <c r="AA212" s="12"/>
      <c r="AB212" s="12"/>
      <c r="AC212" s="12" t="s">
        <v>628</v>
      </c>
      <c r="AD212" s="12" t="s">
        <v>96</v>
      </c>
      <c r="AE212" s="12" t="s">
        <v>2545</v>
      </c>
      <c r="AF212" s="12" t="s">
        <v>2546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3"/>
      <c r="AS212" s="14">
        <f>я[[#This Row],[Дата создания]]+я[[#This Row],[Время создания]]</f>
        <v>43152.662499999999</v>
      </c>
      <c r="AT212" s="15">
        <f>IF(я[[#This Row],[Дата закрытия]]="","",я[[#This Row],[Дата закрытия]]-я[[#This Row],[Дата, время создания]])</f>
        <v>3.9583333331393078E-2</v>
      </c>
    </row>
    <row r="213" spans="1:46" x14ac:dyDescent="0.25">
      <c r="A213" s="11" t="s">
        <v>3599</v>
      </c>
      <c r="B213" s="12" t="s">
        <v>43</v>
      </c>
      <c r="C213" s="12" t="s">
        <v>147</v>
      </c>
      <c r="D213" s="12" t="s">
        <v>85</v>
      </c>
      <c r="E213" s="12" t="s">
        <v>201</v>
      </c>
      <c r="F213" s="22">
        <v>43152</v>
      </c>
      <c r="G213" s="56">
        <v>0.66041666666666665</v>
      </c>
      <c r="H213" s="12" t="s">
        <v>47</v>
      </c>
      <c r="I213" s="12" t="s">
        <v>87</v>
      </c>
      <c r="J213" s="12" t="s">
        <v>49</v>
      </c>
      <c r="K213" s="12" t="s">
        <v>2547</v>
      </c>
      <c r="L213" s="12" t="s">
        <v>394</v>
      </c>
      <c r="M213" s="12" t="s">
        <v>2548</v>
      </c>
      <c r="N213" s="12"/>
      <c r="O213" s="12" t="s">
        <v>61</v>
      </c>
      <c r="P213" s="12" t="s">
        <v>2549</v>
      </c>
      <c r="Q213" s="12" t="s">
        <v>138</v>
      </c>
      <c r="R213" s="12" t="s">
        <v>158</v>
      </c>
      <c r="S213" s="12" t="s">
        <v>2550</v>
      </c>
      <c r="T213" s="12"/>
      <c r="U213" s="12" t="s">
        <v>53</v>
      </c>
      <c r="V213" s="12" t="s">
        <v>54</v>
      </c>
      <c r="W213" s="12"/>
      <c r="X213" s="12" t="s">
        <v>1156</v>
      </c>
      <c r="Y213" s="12" t="s">
        <v>55</v>
      </c>
      <c r="Z213" s="51"/>
      <c r="AA213" s="12"/>
      <c r="AB213" s="12"/>
      <c r="AC213" s="12" t="s">
        <v>462</v>
      </c>
      <c r="AD213" s="12" t="s">
        <v>202</v>
      </c>
      <c r="AE213" s="12" t="s">
        <v>2551</v>
      </c>
      <c r="AF213" s="12" t="s">
        <v>2552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3"/>
      <c r="AS213" s="14">
        <f>я[[#This Row],[Дата создания]]+я[[#This Row],[Время создания]]</f>
        <v>43152.660416666666</v>
      </c>
      <c r="AT213" s="15">
        <f>IF(я[[#This Row],[Дата закрытия]]="","",я[[#This Row],[Дата закрытия]]-я[[#This Row],[Дата, время создания]])</f>
        <v>7.5694444443797693E-2</v>
      </c>
    </row>
    <row r="214" spans="1:46" x14ac:dyDescent="0.25">
      <c r="A214" s="11" t="s">
        <v>3600</v>
      </c>
      <c r="B214" s="12" t="s">
        <v>43</v>
      </c>
      <c r="C214" s="12" t="s">
        <v>92</v>
      </c>
      <c r="D214" s="12" t="s">
        <v>680</v>
      </c>
      <c r="E214" s="12" t="s">
        <v>627</v>
      </c>
      <c r="F214" s="22">
        <v>43152</v>
      </c>
      <c r="G214" s="56">
        <v>0.64027777777777783</v>
      </c>
      <c r="H214" s="12" t="s">
        <v>47</v>
      </c>
      <c r="I214" s="12" t="s">
        <v>87</v>
      </c>
      <c r="J214" s="12" t="s">
        <v>49</v>
      </c>
      <c r="K214" s="12"/>
      <c r="L214" s="12" t="s">
        <v>397</v>
      </c>
      <c r="M214" s="12" t="s">
        <v>2557</v>
      </c>
      <c r="N214" s="12" t="s">
        <v>320</v>
      </c>
      <c r="O214" s="12" t="s">
        <v>52</v>
      </c>
      <c r="P214" s="12" t="s">
        <v>127</v>
      </c>
      <c r="Q214" s="12" t="s">
        <v>320</v>
      </c>
      <c r="R214" s="12"/>
      <c r="S214" s="12" t="s">
        <v>2558</v>
      </c>
      <c r="T214" s="12"/>
      <c r="U214" s="12" t="s">
        <v>53</v>
      </c>
      <c r="V214" s="12" t="s">
        <v>54</v>
      </c>
      <c r="W214" s="12"/>
      <c r="X214" s="12" t="s">
        <v>1156</v>
      </c>
      <c r="Y214" s="12" t="s">
        <v>55</v>
      </c>
      <c r="Z214" s="51"/>
      <c r="AA214" s="12"/>
      <c r="AB214" s="12"/>
      <c r="AC214" s="12" t="s">
        <v>678</v>
      </c>
      <c r="AD214" s="12" t="s">
        <v>225</v>
      </c>
      <c r="AE214" s="12" t="s">
        <v>2559</v>
      </c>
      <c r="AF214" s="12" t="s">
        <v>2560</v>
      </c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3"/>
      <c r="AS214" s="14">
        <f>я[[#This Row],[Дата создания]]+я[[#This Row],[Время создания]]</f>
        <v>43152.640277777777</v>
      </c>
      <c r="AT214" s="15">
        <f>IF(я[[#This Row],[Дата закрытия]]="","",я[[#This Row],[Дата закрытия]]-я[[#This Row],[Дата, время создания]])</f>
        <v>1.4583333337213844E-2</v>
      </c>
    </row>
    <row r="215" spans="1:46" x14ac:dyDescent="0.25">
      <c r="A215" s="11" t="s">
        <v>3601</v>
      </c>
      <c r="B215" s="12" t="s">
        <v>43</v>
      </c>
      <c r="C215" s="12" t="s">
        <v>92</v>
      </c>
      <c r="D215" s="12" t="s">
        <v>486</v>
      </c>
      <c r="E215" s="12" t="s">
        <v>94</v>
      </c>
      <c r="F215" s="22">
        <v>43152</v>
      </c>
      <c r="G215" s="56">
        <v>0.6430555555555556</v>
      </c>
      <c r="H215" s="12" t="s">
        <v>393</v>
      </c>
      <c r="I215" s="12" t="s">
        <v>48</v>
      </c>
      <c r="J215" s="12" t="s">
        <v>49</v>
      </c>
      <c r="K215" s="12"/>
      <c r="L215" s="12" t="s">
        <v>410</v>
      </c>
      <c r="M215" s="12" t="s">
        <v>487</v>
      </c>
      <c r="N215" s="12" t="s">
        <v>866</v>
      </c>
      <c r="O215" s="12" t="s">
        <v>127</v>
      </c>
      <c r="P215" s="12" t="s">
        <v>66</v>
      </c>
      <c r="Q215" s="12" t="s">
        <v>74</v>
      </c>
      <c r="R215" s="12" t="s">
        <v>332</v>
      </c>
      <c r="S215" s="12" t="s">
        <v>2554</v>
      </c>
      <c r="T215" s="12"/>
      <c r="U215" s="12" t="s">
        <v>53</v>
      </c>
      <c r="V215" s="12" t="s">
        <v>54</v>
      </c>
      <c r="W215" s="12"/>
      <c r="X215" s="12" t="s">
        <v>1156</v>
      </c>
      <c r="Y215" s="12" t="s">
        <v>389</v>
      </c>
      <c r="Z215" s="51"/>
      <c r="AA215" s="12"/>
      <c r="AB215" s="12"/>
      <c r="AC215" s="12" t="s">
        <v>2555</v>
      </c>
      <c r="AD215" s="12" t="s">
        <v>96</v>
      </c>
      <c r="AE215" s="12"/>
      <c r="AF215" s="12"/>
      <c r="AG215" s="12"/>
      <c r="AH215" s="12"/>
      <c r="AI215" s="12"/>
      <c r="AJ215" s="12" t="s">
        <v>2556</v>
      </c>
      <c r="AK215" s="12" t="s">
        <v>1004</v>
      </c>
      <c r="AL215" s="12" t="s">
        <v>1072</v>
      </c>
      <c r="AM215" s="12"/>
      <c r="AN215" s="12"/>
      <c r="AO215" s="12"/>
      <c r="AP215" s="12"/>
      <c r="AQ215" s="12"/>
      <c r="AR215" s="13"/>
      <c r="AS215" s="14">
        <f>я[[#This Row],[Дата создания]]+я[[#This Row],[Время создания]]</f>
        <v>43152.643055555556</v>
      </c>
      <c r="AT215" s="15" t="str">
        <f>IF(я[[#This Row],[Дата закрытия]]="","",я[[#This Row],[Дата закрытия]]-я[[#This Row],[Дата, время создания]])</f>
        <v/>
      </c>
    </row>
    <row r="216" spans="1:46" x14ac:dyDescent="0.25">
      <c r="A216" s="11" t="s">
        <v>3602</v>
      </c>
      <c r="B216" s="12" t="s">
        <v>43</v>
      </c>
      <c r="C216" s="12" t="s">
        <v>113</v>
      </c>
      <c r="D216" s="12" t="s">
        <v>156</v>
      </c>
      <c r="E216" s="12" t="s">
        <v>115</v>
      </c>
      <c r="F216" s="22">
        <v>43152</v>
      </c>
      <c r="G216" s="56">
        <v>0.6381944444444444</v>
      </c>
      <c r="H216" s="12" t="s">
        <v>393</v>
      </c>
      <c r="I216" s="12" t="s">
        <v>48</v>
      </c>
      <c r="J216" s="12" t="s">
        <v>49</v>
      </c>
      <c r="K216" s="12"/>
      <c r="L216" s="12" t="s">
        <v>71</v>
      </c>
      <c r="M216" s="12" t="s">
        <v>2561</v>
      </c>
      <c r="N216" s="12" t="s">
        <v>220</v>
      </c>
      <c r="O216" s="12" t="s">
        <v>61</v>
      </c>
      <c r="P216" s="12" t="s">
        <v>89</v>
      </c>
      <c r="Q216" s="12" t="s">
        <v>2562</v>
      </c>
      <c r="R216" s="12" t="s">
        <v>62</v>
      </c>
      <c r="S216" s="12" t="s">
        <v>2563</v>
      </c>
      <c r="T216" s="12"/>
      <c r="U216" s="12" t="s">
        <v>53</v>
      </c>
      <c r="V216" s="12" t="s">
        <v>54</v>
      </c>
      <c r="W216" s="12"/>
      <c r="X216" s="12" t="s">
        <v>1156</v>
      </c>
      <c r="Y216" s="12" t="s">
        <v>55</v>
      </c>
      <c r="Z216" s="51"/>
      <c r="AA216" s="12"/>
      <c r="AB216" s="12"/>
      <c r="AC216" s="12"/>
      <c r="AD216" s="12" t="s">
        <v>159</v>
      </c>
      <c r="AE216" s="12"/>
      <c r="AF216" s="12"/>
      <c r="AG216" s="12"/>
      <c r="AH216" s="12"/>
      <c r="AI216" s="12"/>
      <c r="AJ216" s="12" t="s">
        <v>2564</v>
      </c>
      <c r="AK216" s="12" t="s">
        <v>977</v>
      </c>
      <c r="AL216" s="12" t="s">
        <v>2491</v>
      </c>
      <c r="AM216" s="12"/>
      <c r="AN216" s="12"/>
      <c r="AO216" s="12"/>
      <c r="AP216" s="12"/>
      <c r="AQ216" s="12"/>
      <c r="AR216" s="13"/>
      <c r="AS216" s="14">
        <f>я[[#This Row],[Дата создания]]+я[[#This Row],[Время создания]]</f>
        <v>43152.638194444444</v>
      </c>
      <c r="AT216" s="15" t="str">
        <f>IF(я[[#This Row],[Дата закрытия]]="","",я[[#This Row],[Дата закрытия]]-я[[#This Row],[Дата, время создания]])</f>
        <v/>
      </c>
    </row>
    <row r="217" spans="1:46" x14ac:dyDescent="0.25">
      <c r="A217" s="11" t="s">
        <v>3603</v>
      </c>
      <c r="B217" s="12" t="s">
        <v>43</v>
      </c>
      <c r="C217" s="12" t="s">
        <v>92</v>
      </c>
      <c r="D217" s="12" t="s">
        <v>575</v>
      </c>
      <c r="E217" s="12" t="s">
        <v>627</v>
      </c>
      <c r="F217" s="22">
        <v>43152</v>
      </c>
      <c r="G217" s="56">
        <v>0.61388888888888882</v>
      </c>
      <c r="H217" s="12" t="s">
        <v>47</v>
      </c>
      <c r="I217" s="12" t="s">
        <v>48</v>
      </c>
      <c r="J217" s="12" t="s">
        <v>49</v>
      </c>
      <c r="K217" s="12"/>
      <c r="L217" s="12" t="s">
        <v>402</v>
      </c>
      <c r="M217" s="12" t="s">
        <v>2566</v>
      </c>
      <c r="N217" s="12" t="s">
        <v>172</v>
      </c>
      <c r="O217" s="12" t="s">
        <v>100</v>
      </c>
      <c r="P217" s="12" t="s">
        <v>52</v>
      </c>
      <c r="Q217" s="12" t="s">
        <v>74</v>
      </c>
      <c r="R217" s="12" t="s">
        <v>1102</v>
      </c>
      <c r="S217" s="12" t="s">
        <v>2567</v>
      </c>
      <c r="T217" s="12"/>
      <c r="U217" s="12" t="s">
        <v>53</v>
      </c>
      <c r="V217" s="12" t="s">
        <v>54</v>
      </c>
      <c r="W217" s="12"/>
      <c r="X217" s="12" t="s">
        <v>1156</v>
      </c>
      <c r="Y217" s="12" t="s">
        <v>55</v>
      </c>
      <c r="Z217" s="51"/>
      <c r="AA217" s="12"/>
      <c r="AB217" s="12"/>
      <c r="AC217" s="12" t="s">
        <v>674</v>
      </c>
      <c r="AD217" s="12" t="s">
        <v>225</v>
      </c>
      <c r="AE217" s="12" t="s">
        <v>2568</v>
      </c>
      <c r="AF217" s="12" t="s">
        <v>2569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3"/>
      <c r="AS217" s="14">
        <f>я[[#This Row],[Дата создания]]+я[[#This Row],[Время создания]]</f>
        <v>43152.613888888889</v>
      </c>
      <c r="AT217" s="15">
        <f>IF(я[[#This Row],[Дата закрытия]]="","",я[[#This Row],[Дата закрытия]]-я[[#This Row],[Дата, время создания]])</f>
        <v>0.15763888888614019</v>
      </c>
    </row>
    <row r="218" spans="1:46" x14ac:dyDescent="0.25">
      <c r="A218" s="11" t="s">
        <v>3604</v>
      </c>
      <c r="B218" s="12" t="s">
        <v>43</v>
      </c>
      <c r="C218" s="12" t="s">
        <v>57</v>
      </c>
      <c r="D218" s="12" t="s">
        <v>80</v>
      </c>
      <c r="E218" s="12" t="s">
        <v>59</v>
      </c>
      <c r="F218" s="22">
        <v>43152</v>
      </c>
      <c r="G218" s="56">
        <v>0.61319444444444449</v>
      </c>
      <c r="H218" s="12" t="s">
        <v>47</v>
      </c>
      <c r="I218" s="12" t="s">
        <v>48</v>
      </c>
      <c r="J218" s="12" t="s">
        <v>49</v>
      </c>
      <c r="K218" s="12"/>
      <c r="L218" s="12" t="s">
        <v>71</v>
      </c>
      <c r="M218" s="12" t="s">
        <v>883</v>
      </c>
      <c r="N218" s="12" t="s">
        <v>219</v>
      </c>
      <c r="O218" s="12" t="s">
        <v>52</v>
      </c>
      <c r="P218" s="12"/>
      <c r="Q218" s="12" t="s">
        <v>219</v>
      </c>
      <c r="R218" s="12" t="s">
        <v>2570</v>
      </c>
      <c r="S218" s="12" t="s">
        <v>2571</v>
      </c>
      <c r="T218" s="12"/>
      <c r="U218" s="12" t="s">
        <v>53</v>
      </c>
      <c r="V218" s="12" t="s">
        <v>54</v>
      </c>
      <c r="W218" s="12"/>
      <c r="X218" s="12" t="s">
        <v>1156</v>
      </c>
      <c r="Y218" s="12" t="s">
        <v>55</v>
      </c>
      <c r="Z218" s="51"/>
      <c r="AA218" s="12"/>
      <c r="AB218" s="12"/>
      <c r="AC218" s="12" t="s">
        <v>205</v>
      </c>
      <c r="AD218" s="12" t="s">
        <v>206</v>
      </c>
      <c r="AE218" s="12" t="s">
        <v>2572</v>
      </c>
      <c r="AF218" s="12" t="s">
        <v>2573</v>
      </c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3"/>
      <c r="AS218" s="14">
        <f>я[[#This Row],[Дата создания]]+я[[#This Row],[Время создания]]</f>
        <v>43152.613194444442</v>
      </c>
      <c r="AT218" s="15">
        <f>IF(я[[#This Row],[Дата закрытия]]="","",я[[#This Row],[Дата закрытия]]-я[[#This Row],[Дата, время создания]])</f>
        <v>0.11388888888905058</v>
      </c>
    </row>
    <row r="219" spans="1:46" x14ac:dyDescent="0.25">
      <c r="A219" s="11" t="s">
        <v>3605</v>
      </c>
      <c r="B219" s="12" t="s">
        <v>43</v>
      </c>
      <c r="C219" s="12" t="s">
        <v>44</v>
      </c>
      <c r="D219" s="12" t="s">
        <v>131</v>
      </c>
      <c r="E219" s="12" t="s">
        <v>46</v>
      </c>
      <c r="F219" s="22">
        <v>43152</v>
      </c>
      <c r="G219" s="56">
        <v>0.6</v>
      </c>
      <c r="H219" s="12" t="s">
        <v>47</v>
      </c>
      <c r="I219" s="12" t="s">
        <v>48</v>
      </c>
      <c r="J219" s="12" t="s">
        <v>49</v>
      </c>
      <c r="K219" s="12" t="s">
        <v>2574</v>
      </c>
      <c r="L219" s="12" t="s">
        <v>402</v>
      </c>
      <c r="M219" s="12" t="s">
        <v>787</v>
      </c>
      <c r="N219" s="12" t="s">
        <v>178</v>
      </c>
      <c r="O219" s="12" t="s">
        <v>61</v>
      </c>
      <c r="P219" s="12" t="s">
        <v>52</v>
      </c>
      <c r="Q219" s="12" t="s">
        <v>1969</v>
      </c>
      <c r="R219" s="12" t="s">
        <v>546</v>
      </c>
      <c r="S219" s="12" t="s">
        <v>2575</v>
      </c>
      <c r="T219" s="12"/>
      <c r="U219" s="12" t="s">
        <v>53</v>
      </c>
      <c r="V219" s="12" t="s">
        <v>54</v>
      </c>
      <c r="W219" s="12"/>
      <c r="X219" s="12" t="s">
        <v>1156</v>
      </c>
      <c r="Y219" s="12" t="s">
        <v>55</v>
      </c>
      <c r="Z219" s="51"/>
      <c r="AA219" s="12"/>
      <c r="AB219" s="12"/>
      <c r="AC219" s="12" t="s">
        <v>941</v>
      </c>
      <c r="AD219" s="12" t="s">
        <v>243</v>
      </c>
      <c r="AE219" s="12" t="s">
        <v>2576</v>
      </c>
      <c r="AF219" s="12" t="s">
        <v>2577</v>
      </c>
      <c r="AG219" s="12"/>
      <c r="AH219" s="12"/>
      <c r="AI219" s="12"/>
      <c r="AJ219" s="12"/>
      <c r="AK219" s="12"/>
      <c r="AL219" s="12"/>
      <c r="AM219" s="12" t="s">
        <v>2063</v>
      </c>
      <c r="AN219" s="12" t="s">
        <v>2064</v>
      </c>
      <c r="AO219" s="12"/>
      <c r="AP219" s="12"/>
      <c r="AQ219" s="12"/>
      <c r="AR219" s="13"/>
      <c r="AS219" s="14">
        <f>я[[#This Row],[Дата создания]]+я[[#This Row],[Время создания]]</f>
        <v>43152.6</v>
      </c>
      <c r="AT219" s="15">
        <f>IF(я[[#This Row],[Дата закрытия]]="","",я[[#This Row],[Дата закрытия]]-я[[#This Row],[Дата, время создания]])</f>
        <v>0.12013888888759539</v>
      </c>
    </row>
    <row r="220" spans="1:46" x14ac:dyDescent="0.25">
      <c r="A220" s="11" t="s">
        <v>3606</v>
      </c>
      <c r="B220" s="12" t="s">
        <v>43</v>
      </c>
      <c r="C220" s="12" t="s">
        <v>57</v>
      </c>
      <c r="D220" s="12" t="s">
        <v>80</v>
      </c>
      <c r="E220" s="12" t="s">
        <v>59</v>
      </c>
      <c r="F220" s="22">
        <v>43152</v>
      </c>
      <c r="G220" s="56">
        <v>0.58819444444444446</v>
      </c>
      <c r="H220" s="12" t="s">
        <v>400</v>
      </c>
      <c r="I220" s="12" t="s">
        <v>48</v>
      </c>
      <c r="J220" s="12" t="s">
        <v>49</v>
      </c>
      <c r="K220" s="12" t="s">
        <v>2578</v>
      </c>
      <c r="L220" s="12" t="s">
        <v>402</v>
      </c>
      <c r="M220" s="12" t="s">
        <v>2579</v>
      </c>
      <c r="N220" s="12"/>
      <c r="O220" s="12"/>
      <c r="P220" s="12"/>
      <c r="Q220" s="12"/>
      <c r="R220" s="12" t="s">
        <v>429</v>
      </c>
      <c r="S220" s="12" t="s">
        <v>2580</v>
      </c>
      <c r="T220" s="12"/>
      <c r="U220" s="12" t="s">
        <v>53</v>
      </c>
      <c r="V220" s="12" t="s">
        <v>54</v>
      </c>
      <c r="W220" s="12"/>
      <c r="X220" s="12" t="s">
        <v>1156</v>
      </c>
      <c r="Y220" s="12" t="s">
        <v>55</v>
      </c>
      <c r="Z220" s="51"/>
      <c r="AA220" s="12"/>
      <c r="AB220" s="12"/>
      <c r="AC220" s="12" t="s">
        <v>205</v>
      </c>
      <c r="AD220" s="12" t="s">
        <v>206</v>
      </c>
      <c r="AE220" s="12"/>
      <c r="AF220" s="12"/>
      <c r="AG220" s="12" t="s">
        <v>2581</v>
      </c>
      <c r="AH220" s="12" t="s">
        <v>404</v>
      </c>
      <c r="AI220" s="12" t="s">
        <v>401</v>
      </c>
      <c r="AJ220" s="12"/>
      <c r="AK220" s="12"/>
      <c r="AL220" s="12"/>
      <c r="AM220" s="12"/>
      <c r="AN220" s="12"/>
      <c r="AO220" s="12"/>
      <c r="AP220" s="12"/>
      <c r="AQ220" s="12"/>
      <c r="AR220" s="13"/>
      <c r="AS220" s="14">
        <f>я[[#This Row],[Дата создания]]+я[[#This Row],[Время создания]]</f>
        <v>43152.588194444441</v>
      </c>
      <c r="AT220" s="15" t="str">
        <f>IF(я[[#This Row],[Дата закрытия]]="","",я[[#This Row],[Дата закрытия]]-я[[#This Row],[Дата, время создания]])</f>
        <v/>
      </c>
    </row>
    <row r="221" spans="1:46" x14ac:dyDescent="0.25">
      <c r="A221" s="11" t="s">
        <v>3607</v>
      </c>
      <c r="B221" s="12" t="s">
        <v>43</v>
      </c>
      <c r="C221" s="12" t="s">
        <v>44</v>
      </c>
      <c r="D221" s="12" t="s">
        <v>273</v>
      </c>
      <c r="E221" s="12" t="s">
        <v>46</v>
      </c>
      <c r="F221" s="22">
        <v>43152</v>
      </c>
      <c r="G221" s="56">
        <v>0.58819444444444446</v>
      </c>
      <c r="H221" s="12" t="s">
        <v>47</v>
      </c>
      <c r="I221" s="12" t="s">
        <v>48</v>
      </c>
      <c r="J221" s="12" t="s">
        <v>49</v>
      </c>
      <c r="K221" s="12" t="s">
        <v>2582</v>
      </c>
      <c r="L221" s="12" t="s">
        <v>454</v>
      </c>
      <c r="M221" s="12" t="s">
        <v>1048</v>
      </c>
      <c r="N221" s="12"/>
      <c r="O221" s="12" t="s">
        <v>73</v>
      </c>
      <c r="P221" s="12" t="s">
        <v>61</v>
      </c>
      <c r="Q221" s="12" t="s">
        <v>138</v>
      </c>
      <c r="R221" s="12" t="s">
        <v>2583</v>
      </c>
      <c r="S221" s="12" t="s">
        <v>2584</v>
      </c>
      <c r="T221" s="12"/>
      <c r="U221" s="12" t="s">
        <v>53</v>
      </c>
      <c r="V221" s="12" t="s">
        <v>54</v>
      </c>
      <c r="W221" s="12"/>
      <c r="X221" s="12" t="s">
        <v>1156</v>
      </c>
      <c r="Y221" s="12" t="s">
        <v>55</v>
      </c>
      <c r="Z221" s="51"/>
      <c r="AA221" s="12"/>
      <c r="AB221" s="12"/>
      <c r="AC221" s="12" t="s">
        <v>275</v>
      </c>
      <c r="AD221" s="12" t="s">
        <v>140</v>
      </c>
      <c r="AE221" s="12" t="s">
        <v>2585</v>
      </c>
      <c r="AF221" s="12" t="s">
        <v>2586</v>
      </c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3"/>
      <c r="AS221" s="14">
        <f>я[[#This Row],[Дата создания]]+я[[#This Row],[Время создания]]</f>
        <v>43152.588194444441</v>
      </c>
      <c r="AT221" s="15">
        <f>IF(я[[#This Row],[Дата закрытия]]="","",я[[#This Row],[Дата закрытия]]-я[[#This Row],[Дата, время создания]])</f>
        <v>7.0833333338669036E-2</v>
      </c>
    </row>
    <row r="222" spans="1:46" x14ac:dyDescent="0.25">
      <c r="A222" s="11" t="s">
        <v>3608</v>
      </c>
      <c r="B222" s="12" t="s">
        <v>43</v>
      </c>
      <c r="C222" s="12" t="s">
        <v>210</v>
      </c>
      <c r="D222" s="12" t="s">
        <v>131</v>
      </c>
      <c r="E222" s="12" t="s">
        <v>211</v>
      </c>
      <c r="F222" s="22">
        <v>43152</v>
      </c>
      <c r="G222" s="56">
        <v>0.58611111111111114</v>
      </c>
      <c r="H222" s="12" t="s">
        <v>47</v>
      </c>
      <c r="I222" s="12" t="s">
        <v>87</v>
      </c>
      <c r="J222" s="12" t="s">
        <v>49</v>
      </c>
      <c r="K222" s="12" t="s">
        <v>2587</v>
      </c>
      <c r="L222" s="12" t="s">
        <v>402</v>
      </c>
      <c r="M222" s="12" t="s">
        <v>2588</v>
      </c>
      <c r="N222" s="12" t="s">
        <v>194</v>
      </c>
      <c r="O222" s="12" t="s">
        <v>61</v>
      </c>
      <c r="P222" s="12" t="s">
        <v>72</v>
      </c>
      <c r="Q222" s="12" t="s">
        <v>2589</v>
      </c>
      <c r="R222" s="12" t="s">
        <v>2590</v>
      </c>
      <c r="S222" s="12" t="s">
        <v>2591</v>
      </c>
      <c r="T222" s="12"/>
      <c r="U222" s="12" t="s">
        <v>53</v>
      </c>
      <c r="V222" s="12" t="s">
        <v>54</v>
      </c>
      <c r="W222" s="12"/>
      <c r="X222" s="12" t="s">
        <v>1156</v>
      </c>
      <c r="Y222" s="12" t="s">
        <v>55</v>
      </c>
      <c r="Z222" s="51"/>
      <c r="AA222" s="12"/>
      <c r="AB222" s="12"/>
      <c r="AC222" s="12" t="s">
        <v>982</v>
      </c>
      <c r="AD222" s="12" t="s">
        <v>212</v>
      </c>
      <c r="AE222" s="12" t="s">
        <v>2592</v>
      </c>
      <c r="AF222" s="12" t="s">
        <v>2593</v>
      </c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3"/>
      <c r="AS222" s="14">
        <f>я[[#This Row],[Дата создания]]+я[[#This Row],[Время создания]]</f>
        <v>43152.586111111108</v>
      </c>
      <c r="AT222" s="15">
        <f>IF(я[[#This Row],[Дата закрытия]]="","",я[[#This Row],[Дата закрытия]]-я[[#This Row],[Дата, время создания]])</f>
        <v>0.70763888888905058</v>
      </c>
    </row>
    <row r="223" spans="1:46" x14ac:dyDescent="0.25">
      <c r="A223" s="11" t="s">
        <v>3609</v>
      </c>
      <c r="B223" s="12" t="s">
        <v>43</v>
      </c>
      <c r="C223" s="12" t="s">
        <v>44</v>
      </c>
      <c r="D223" s="12" t="s">
        <v>69</v>
      </c>
      <c r="E223" s="12" t="s">
        <v>46</v>
      </c>
      <c r="F223" s="22">
        <v>43152</v>
      </c>
      <c r="G223" s="56">
        <v>0.56666666666666665</v>
      </c>
      <c r="H223" s="12" t="s">
        <v>47</v>
      </c>
      <c r="I223" s="12" t="s">
        <v>48</v>
      </c>
      <c r="J223" s="12" t="s">
        <v>49</v>
      </c>
      <c r="K223" s="12" t="s">
        <v>2595</v>
      </c>
      <c r="L223" s="12" t="s">
        <v>50</v>
      </c>
      <c r="M223" s="12" t="s">
        <v>2596</v>
      </c>
      <c r="N223" s="12" t="s">
        <v>52</v>
      </c>
      <c r="O223" s="12" t="s">
        <v>61</v>
      </c>
      <c r="P223" s="12" t="s">
        <v>61</v>
      </c>
      <c r="Q223" s="12" t="s">
        <v>74</v>
      </c>
      <c r="R223" s="12" t="s">
        <v>355</v>
      </c>
      <c r="S223" s="12" t="s">
        <v>2597</v>
      </c>
      <c r="T223" s="12" t="s">
        <v>2598</v>
      </c>
      <c r="U223" s="12" t="s">
        <v>53</v>
      </c>
      <c r="V223" s="12" t="s">
        <v>54</v>
      </c>
      <c r="W223" s="12"/>
      <c r="X223" s="12" t="s">
        <v>1156</v>
      </c>
      <c r="Y223" s="12" t="s">
        <v>55</v>
      </c>
      <c r="Z223" s="51"/>
      <c r="AA223" s="12"/>
      <c r="AB223" s="12"/>
      <c r="AC223" s="12" t="s">
        <v>2599</v>
      </c>
      <c r="AD223" s="12" t="s">
        <v>163</v>
      </c>
      <c r="AE223" s="12" t="s">
        <v>2600</v>
      </c>
      <c r="AF223" s="12" t="s">
        <v>2601</v>
      </c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3"/>
      <c r="AS223" s="14">
        <f>я[[#This Row],[Дата создания]]+я[[#This Row],[Время создания]]</f>
        <v>43152.566666666666</v>
      </c>
      <c r="AT223" s="15">
        <f>IF(я[[#This Row],[Дата закрытия]]="","",я[[#This Row],[Дата закрытия]]-я[[#This Row],[Дата, время создания]])</f>
        <v>0.15000000000145519</v>
      </c>
    </row>
    <row r="224" spans="1:46" x14ac:dyDescent="0.25">
      <c r="A224" s="11" t="s">
        <v>3610</v>
      </c>
      <c r="B224" s="12" t="s">
        <v>43</v>
      </c>
      <c r="C224" s="12" t="s">
        <v>147</v>
      </c>
      <c r="D224" s="12" t="s">
        <v>45</v>
      </c>
      <c r="E224" s="12" t="s">
        <v>201</v>
      </c>
      <c r="F224" s="22">
        <v>43152</v>
      </c>
      <c r="G224" s="56">
        <v>0.54722222222222217</v>
      </c>
      <c r="H224" s="12" t="s">
        <v>400</v>
      </c>
      <c r="I224" s="12" t="s">
        <v>48</v>
      </c>
      <c r="J224" s="12" t="s">
        <v>49</v>
      </c>
      <c r="K224" s="12" t="s">
        <v>2602</v>
      </c>
      <c r="L224" s="12" t="s">
        <v>454</v>
      </c>
      <c r="M224" s="12" t="s">
        <v>2603</v>
      </c>
      <c r="N224" s="12" t="s">
        <v>2604</v>
      </c>
      <c r="O224" s="12" t="s">
        <v>137</v>
      </c>
      <c r="P224" s="12" t="s">
        <v>100</v>
      </c>
      <c r="Q224" s="12" t="s">
        <v>876</v>
      </c>
      <c r="R224" s="12" t="s">
        <v>1988</v>
      </c>
      <c r="S224" s="12" t="s">
        <v>2605</v>
      </c>
      <c r="T224" s="12"/>
      <c r="U224" s="12" t="s">
        <v>53</v>
      </c>
      <c r="V224" s="12" t="s">
        <v>54</v>
      </c>
      <c r="W224" s="12"/>
      <c r="X224" s="12" t="s">
        <v>1156</v>
      </c>
      <c r="Y224" s="12" t="s">
        <v>55</v>
      </c>
      <c r="Z224" s="51"/>
      <c r="AA224" s="12"/>
      <c r="AB224" s="12"/>
      <c r="AC224" s="12"/>
      <c r="AD224" s="12" t="s">
        <v>149</v>
      </c>
      <c r="AE224" s="12"/>
      <c r="AF224" s="12"/>
      <c r="AG224" s="12" t="s">
        <v>2606</v>
      </c>
      <c r="AH224" s="12" t="s">
        <v>406</v>
      </c>
      <c r="AI224" s="12" t="s">
        <v>401</v>
      </c>
      <c r="AJ224" s="12"/>
      <c r="AK224" s="12"/>
      <c r="AL224" s="12"/>
      <c r="AM224" s="12"/>
      <c r="AN224" s="12"/>
      <c r="AO224" s="12"/>
      <c r="AP224" s="12"/>
      <c r="AQ224" s="12"/>
      <c r="AR224" s="13"/>
      <c r="AS224" s="14">
        <f>я[[#This Row],[Дата создания]]+я[[#This Row],[Время создания]]</f>
        <v>43152.547222222223</v>
      </c>
      <c r="AT224" s="15" t="str">
        <f>IF(я[[#This Row],[Дата закрытия]]="","",я[[#This Row],[Дата закрытия]]-я[[#This Row],[Дата, время создания]])</f>
        <v/>
      </c>
    </row>
    <row r="225" spans="1:46" x14ac:dyDescent="0.25">
      <c r="A225" s="11" t="s">
        <v>3611</v>
      </c>
      <c r="B225" s="12" t="s">
        <v>43</v>
      </c>
      <c r="C225" s="12" t="s">
        <v>44</v>
      </c>
      <c r="D225" s="12" t="s">
        <v>273</v>
      </c>
      <c r="E225" s="12" t="s">
        <v>46</v>
      </c>
      <c r="F225" s="22">
        <v>43152</v>
      </c>
      <c r="G225" s="56">
        <v>0.54652777777777783</v>
      </c>
      <c r="H225" s="12" t="s">
        <v>47</v>
      </c>
      <c r="I225" s="12" t="s">
        <v>48</v>
      </c>
      <c r="J225" s="12" t="s">
        <v>49</v>
      </c>
      <c r="K225" s="12" t="s">
        <v>2607</v>
      </c>
      <c r="L225" s="12" t="s">
        <v>71</v>
      </c>
      <c r="M225" s="12" t="s">
        <v>2608</v>
      </c>
      <c r="N225" s="12"/>
      <c r="O225" s="12" t="s">
        <v>61</v>
      </c>
      <c r="P225" s="12" t="s">
        <v>61</v>
      </c>
      <c r="Q225" s="12"/>
      <c r="R225" s="12" t="s">
        <v>187</v>
      </c>
      <c r="S225" s="12" t="s">
        <v>2609</v>
      </c>
      <c r="T225" s="12"/>
      <c r="U225" s="12" t="s">
        <v>53</v>
      </c>
      <c r="V225" s="12" t="s">
        <v>54</v>
      </c>
      <c r="W225" s="12"/>
      <c r="X225" s="12" t="s">
        <v>1156</v>
      </c>
      <c r="Y225" s="12" t="s">
        <v>55</v>
      </c>
      <c r="Z225" s="51"/>
      <c r="AA225" s="12"/>
      <c r="AB225" s="12"/>
      <c r="AC225" s="12" t="s">
        <v>275</v>
      </c>
      <c r="AD225" s="12" t="s">
        <v>140</v>
      </c>
      <c r="AE225" s="12" t="s">
        <v>2594</v>
      </c>
      <c r="AF225" s="12" t="s">
        <v>2610</v>
      </c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3"/>
      <c r="AS225" s="14">
        <f>я[[#This Row],[Дата создания]]+я[[#This Row],[Время создания]]</f>
        <v>43152.546527777777</v>
      </c>
      <c r="AT225" s="15">
        <f>IF(я[[#This Row],[Дата закрытия]]="","",я[[#This Row],[Дата закрытия]]-я[[#This Row],[Дата, время создания]])</f>
        <v>0.1131944444423425</v>
      </c>
    </row>
    <row r="226" spans="1:46" x14ac:dyDescent="0.25">
      <c r="A226" s="11" t="s">
        <v>3612</v>
      </c>
      <c r="B226" s="12" t="s">
        <v>43</v>
      </c>
      <c r="C226" s="12" t="s">
        <v>57</v>
      </c>
      <c r="D226" s="12" t="s">
        <v>85</v>
      </c>
      <c r="E226" s="12" t="s">
        <v>59</v>
      </c>
      <c r="F226" s="22">
        <v>43152</v>
      </c>
      <c r="G226" s="56">
        <v>0.54583333333333328</v>
      </c>
      <c r="H226" s="12" t="s">
        <v>47</v>
      </c>
      <c r="I226" s="12" t="s">
        <v>48</v>
      </c>
      <c r="J226" s="12" t="s">
        <v>49</v>
      </c>
      <c r="K226" s="12" t="s">
        <v>2611</v>
      </c>
      <c r="L226" s="12" t="s">
        <v>71</v>
      </c>
      <c r="M226" s="12" t="s">
        <v>1087</v>
      </c>
      <c r="N226" s="12" t="s">
        <v>1024</v>
      </c>
      <c r="O226" s="12" t="s">
        <v>83</v>
      </c>
      <c r="P226" s="12" t="s">
        <v>120</v>
      </c>
      <c r="Q226" s="12" t="s">
        <v>2612</v>
      </c>
      <c r="R226" s="12" t="s">
        <v>1088</v>
      </c>
      <c r="S226" s="12" t="s">
        <v>1089</v>
      </c>
      <c r="T226" s="12"/>
      <c r="U226" s="12" t="s">
        <v>53</v>
      </c>
      <c r="V226" s="12" t="s">
        <v>54</v>
      </c>
      <c r="W226" s="12"/>
      <c r="X226" s="12" t="s">
        <v>1156</v>
      </c>
      <c r="Y226" s="12" t="s">
        <v>55</v>
      </c>
      <c r="Z226" s="51"/>
      <c r="AA226" s="12"/>
      <c r="AB226" s="12"/>
      <c r="AC226" s="12" t="s">
        <v>2613</v>
      </c>
      <c r="AD226" s="12" t="s">
        <v>130</v>
      </c>
      <c r="AE226" s="12" t="s">
        <v>2614</v>
      </c>
      <c r="AF226" s="12" t="s">
        <v>2615</v>
      </c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3"/>
      <c r="AS226" s="14">
        <f>я[[#This Row],[Дата создания]]+я[[#This Row],[Время создания]]</f>
        <v>43152.54583333333</v>
      </c>
      <c r="AT226" s="15">
        <f>IF(я[[#This Row],[Дата закрытия]]="","",я[[#This Row],[Дата закрытия]]-я[[#This Row],[Дата, время создания]])</f>
        <v>1.0729166666715173</v>
      </c>
    </row>
    <row r="227" spans="1:46" x14ac:dyDescent="0.25">
      <c r="A227" s="11" t="s">
        <v>3613</v>
      </c>
      <c r="B227" s="12" t="s">
        <v>43</v>
      </c>
      <c r="C227" s="12" t="s">
        <v>92</v>
      </c>
      <c r="D227" s="12" t="s">
        <v>663</v>
      </c>
      <c r="E227" s="12" t="s">
        <v>676</v>
      </c>
      <c r="F227" s="22">
        <v>43152</v>
      </c>
      <c r="G227" s="56">
        <v>0.52638888888888891</v>
      </c>
      <c r="H227" s="12" t="s">
        <v>47</v>
      </c>
      <c r="I227" s="12" t="s">
        <v>87</v>
      </c>
      <c r="J227" s="12" t="s">
        <v>49</v>
      </c>
      <c r="K227" s="12" t="s">
        <v>2616</v>
      </c>
      <c r="L227" s="12" t="s">
        <v>397</v>
      </c>
      <c r="M227" s="12" t="s">
        <v>2617</v>
      </c>
      <c r="N227" s="12" t="s">
        <v>251</v>
      </c>
      <c r="O227" s="12" t="s">
        <v>83</v>
      </c>
      <c r="P227" s="12" t="s">
        <v>83</v>
      </c>
      <c r="Q227" s="12" t="s">
        <v>251</v>
      </c>
      <c r="R227" s="12" t="s">
        <v>117</v>
      </c>
      <c r="S227" s="12" t="s">
        <v>2618</v>
      </c>
      <c r="T227" s="12"/>
      <c r="U227" s="12" t="s">
        <v>53</v>
      </c>
      <c r="V227" s="12" t="s">
        <v>54</v>
      </c>
      <c r="W227" s="12"/>
      <c r="X227" s="12" t="s">
        <v>1156</v>
      </c>
      <c r="Y227" s="12" t="s">
        <v>55</v>
      </c>
      <c r="Z227" s="51"/>
      <c r="AA227" s="12"/>
      <c r="AB227" s="12"/>
      <c r="AC227" s="12" t="s">
        <v>677</v>
      </c>
      <c r="AD227" s="12" t="s">
        <v>96</v>
      </c>
      <c r="AE227" s="12" t="s">
        <v>2619</v>
      </c>
      <c r="AF227" s="12" t="s">
        <v>1551</v>
      </c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3"/>
      <c r="AS227" s="14">
        <f>я[[#This Row],[Дата создания]]+я[[#This Row],[Время создания]]</f>
        <v>43152.526388888888</v>
      </c>
      <c r="AT227" s="15">
        <f>IF(я[[#This Row],[Дата закрытия]]="","",я[[#This Row],[Дата закрытия]]-я[[#This Row],[Дата, время создания]])</f>
        <v>3.3333333332848269E-2</v>
      </c>
    </row>
    <row r="228" spans="1:46" x14ac:dyDescent="0.25">
      <c r="A228" s="11" t="s">
        <v>3614</v>
      </c>
      <c r="B228" s="12" t="s">
        <v>43</v>
      </c>
      <c r="C228" s="12" t="s">
        <v>92</v>
      </c>
      <c r="D228" s="12" t="s">
        <v>193</v>
      </c>
      <c r="E228" s="12" t="s">
        <v>94</v>
      </c>
      <c r="F228" s="22">
        <v>43152</v>
      </c>
      <c r="G228" s="56">
        <v>0.52430555555555558</v>
      </c>
      <c r="H228" s="12" t="s">
        <v>47</v>
      </c>
      <c r="I228" s="12" t="s">
        <v>48</v>
      </c>
      <c r="J228" s="12" t="s">
        <v>49</v>
      </c>
      <c r="K228" s="12"/>
      <c r="L228" s="12" t="s">
        <v>71</v>
      </c>
      <c r="M228" s="12" t="s">
        <v>2620</v>
      </c>
      <c r="N228" s="12" t="s">
        <v>61</v>
      </c>
      <c r="O228" s="12" t="s">
        <v>61</v>
      </c>
      <c r="P228" s="12"/>
      <c r="Q228" s="12" t="s">
        <v>316</v>
      </c>
      <c r="R228" s="12" t="s">
        <v>332</v>
      </c>
      <c r="S228" s="12" t="s">
        <v>2621</v>
      </c>
      <c r="T228" s="12"/>
      <c r="U228" s="12" t="s">
        <v>53</v>
      </c>
      <c r="V228" s="12" t="s">
        <v>54</v>
      </c>
      <c r="W228" s="12"/>
      <c r="X228" s="12" t="s">
        <v>1156</v>
      </c>
      <c r="Y228" s="12" t="s">
        <v>55</v>
      </c>
      <c r="Z228" s="51"/>
      <c r="AA228" s="12"/>
      <c r="AB228" s="12"/>
      <c r="AC228" s="12" t="s">
        <v>345</v>
      </c>
      <c r="AD228" s="12" t="s">
        <v>225</v>
      </c>
      <c r="AE228" s="12" t="s">
        <v>2622</v>
      </c>
      <c r="AF228" s="12" t="s">
        <v>2623</v>
      </c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3"/>
      <c r="AS228" s="14">
        <f>я[[#This Row],[Дата создания]]+я[[#This Row],[Время создания]]</f>
        <v>43152.524305555555</v>
      </c>
      <c r="AT228" s="15">
        <f>IF(я[[#This Row],[Дата закрытия]]="","",я[[#This Row],[Дата закрытия]]-я[[#This Row],[Дата, время создания]])</f>
        <v>0.14375000000291038</v>
      </c>
    </row>
    <row r="229" spans="1:46" x14ac:dyDescent="0.25">
      <c r="A229" s="11" t="s">
        <v>3615</v>
      </c>
      <c r="B229" s="12" t="s">
        <v>43</v>
      </c>
      <c r="C229" s="12" t="s">
        <v>97</v>
      </c>
      <c r="D229" s="12" t="s">
        <v>234</v>
      </c>
      <c r="E229" s="12" t="s">
        <v>99</v>
      </c>
      <c r="F229" s="22">
        <v>43152</v>
      </c>
      <c r="G229" s="56">
        <v>0.51736111111111105</v>
      </c>
      <c r="H229" s="12" t="s">
        <v>47</v>
      </c>
      <c r="I229" s="12" t="s">
        <v>48</v>
      </c>
      <c r="J229" s="12" t="s">
        <v>49</v>
      </c>
      <c r="K229" s="12" t="s">
        <v>2624</v>
      </c>
      <c r="L229" s="12" t="s">
        <v>402</v>
      </c>
      <c r="M229" s="12" t="s">
        <v>2625</v>
      </c>
      <c r="N229" s="12" t="s">
        <v>51</v>
      </c>
      <c r="O229" s="12" t="s">
        <v>61</v>
      </c>
      <c r="P229" s="12" t="s">
        <v>89</v>
      </c>
      <c r="Q229" s="12" t="s">
        <v>51</v>
      </c>
      <c r="R229" s="12" t="s">
        <v>180</v>
      </c>
      <c r="S229" s="12" t="s">
        <v>2626</v>
      </c>
      <c r="T229" s="12"/>
      <c r="U229" s="12" t="s">
        <v>53</v>
      </c>
      <c r="V229" s="12" t="s">
        <v>54</v>
      </c>
      <c r="W229" s="12"/>
      <c r="X229" s="12" t="s">
        <v>1156</v>
      </c>
      <c r="Y229" s="12" t="s">
        <v>55</v>
      </c>
      <c r="Z229" s="51"/>
      <c r="AA229" s="12"/>
      <c r="AB229" s="12"/>
      <c r="AC229" s="12" t="s">
        <v>334</v>
      </c>
      <c r="AD229" s="12" t="s">
        <v>235</v>
      </c>
      <c r="AE229" s="12" t="s">
        <v>2627</v>
      </c>
      <c r="AF229" s="12" t="s">
        <v>2628</v>
      </c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3"/>
      <c r="AS229" s="14">
        <f>я[[#This Row],[Дата создания]]+я[[#This Row],[Время создания]]</f>
        <v>43152.517361111109</v>
      </c>
      <c r="AT229" s="15">
        <f>IF(я[[#This Row],[Дата закрытия]]="","",я[[#This Row],[Дата закрытия]]-я[[#This Row],[Дата, время создания]])</f>
        <v>0.15486111111385981</v>
      </c>
    </row>
    <row r="230" spans="1:46" x14ac:dyDescent="0.25">
      <c r="A230" s="11" t="s">
        <v>3616</v>
      </c>
      <c r="B230" s="12" t="s">
        <v>43</v>
      </c>
      <c r="C230" s="12" t="s">
        <v>97</v>
      </c>
      <c r="D230" s="12" t="s">
        <v>234</v>
      </c>
      <c r="E230" s="12" t="s">
        <v>99</v>
      </c>
      <c r="F230" s="22">
        <v>43152</v>
      </c>
      <c r="G230" s="56">
        <v>0.51597222222222217</v>
      </c>
      <c r="H230" s="12" t="s">
        <v>47</v>
      </c>
      <c r="I230" s="12" t="s">
        <v>48</v>
      </c>
      <c r="J230" s="12" t="s">
        <v>49</v>
      </c>
      <c r="K230" s="12" t="s">
        <v>2629</v>
      </c>
      <c r="L230" s="12" t="s">
        <v>402</v>
      </c>
      <c r="M230" s="12" t="s">
        <v>2630</v>
      </c>
      <c r="N230" s="12" t="s">
        <v>673</v>
      </c>
      <c r="O230" s="12" t="s">
        <v>73</v>
      </c>
      <c r="P230" s="12" t="s">
        <v>164</v>
      </c>
      <c r="Q230" s="12" t="s">
        <v>673</v>
      </c>
      <c r="R230" s="12" t="s">
        <v>1029</v>
      </c>
      <c r="S230" s="12" t="s">
        <v>2631</v>
      </c>
      <c r="T230" s="12"/>
      <c r="U230" s="12" t="s">
        <v>53</v>
      </c>
      <c r="V230" s="12" t="s">
        <v>54</v>
      </c>
      <c r="W230" s="12"/>
      <c r="X230" s="12" t="s">
        <v>1156</v>
      </c>
      <c r="Y230" s="12" t="s">
        <v>55</v>
      </c>
      <c r="Z230" s="51"/>
      <c r="AA230" s="12"/>
      <c r="AB230" s="12"/>
      <c r="AC230" s="12" t="s">
        <v>846</v>
      </c>
      <c r="AD230" s="12" t="s">
        <v>235</v>
      </c>
      <c r="AE230" s="12" t="s">
        <v>2632</v>
      </c>
      <c r="AF230" s="12" t="s">
        <v>2633</v>
      </c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3"/>
      <c r="AS230" s="14">
        <f>я[[#This Row],[Дата создания]]+я[[#This Row],[Время создания]]</f>
        <v>43152.515972222223</v>
      </c>
      <c r="AT230" s="15">
        <f>IF(я[[#This Row],[Дата закрытия]]="","",я[[#This Row],[Дата закрытия]]-я[[#This Row],[Дата, время создания]])</f>
        <v>0.15486111110658385</v>
      </c>
    </row>
    <row r="231" spans="1:46" x14ac:dyDescent="0.25">
      <c r="A231" s="11" t="s">
        <v>3617</v>
      </c>
      <c r="B231" s="12" t="s">
        <v>43</v>
      </c>
      <c r="C231" s="12" t="s">
        <v>78</v>
      </c>
      <c r="D231" s="12" t="s">
        <v>69</v>
      </c>
      <c r="E231" s="12" t="s">
        <v>81</v>
      </c>
      <c r="F231" s="22">
        <v>43152</v>
      </c>
      <c r="G231" s="56">
        <v>0.50972222222222219</v>
      </c>
      <c r="H231" s="12" t="s">
        <v>47</v>
      </c>
      <c r="I231" s="12" t="s">
        <v>48</v>
      </c>
      <c r="J231" s="12" t="s">
        <v>49</v>
      </c>
      <c r="K231" s="12" t="s">
        <v>2634</v>
      </c>
      <c r="L231" s="12" t="s">
        <v>71</v>
      </c>
      <c r="M231" s="12" t="s">
        <v>2635</v>
      </c>
      <c r="N231" s="12"/>
      <c r="O231" s="12"/>
      <c r="P231" s="12"/>
      <c r="Q231" s="12"/>
      <c r="R231" s="12"/>
      <c r="S231" s="12" t="s">
        <v>2636</v>
      </c>
      <c r="T231" s="12"/>
      <c r="U231" s="12" t="s">
        <v>53</v>
      </c>
      <c r="V231" s="12" t="s">
        <v>54</v>
      </c>
      <c r="W231" s="12"/>
      <c r="X231" s="12" t="s">
        <v>1156</v>
      </c>
      <c r="Y231" s="12" t="s">
        <v>55</v>
      </c>
      <c r="Z231" s="51"/>
      <c r="AA231" s="12"/>
      <c r="AB231" s="12"/>
      <c r="AC231" s="12" t="s">
        <v>1283</v>
      </c>
      <c r="AD231" s="12" t="s">
        <v>79</v>
      </c>
      <c r="AE231" s="12" t="s">
        <v>2637</v>
      </c>
      <c r="AF231" s="12" t="s">
        <v>2638</v>
      </c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3"/>
      <c r="AS231" s="14">
        <f>я[[#This Row],[Дата создания]]+я[[#This Row],[Время создания]]</f>
        <v>43152.509722222225</v>
      </c>
      <c r="AT231" s="15">
        <f>IF(я[[#This Row],[Дата закрытия]]="","",я[[#This Row],[Дата закрытия]]-я[[#This Row],[Дата, время создания]])</f>
        <v>7.2222222217533272E-2</v>
      </c>
    </row>
    <row r="232" spans="1:46" x14ac:dyDescent="0.25">
      <c r="A232" s="11" t="s">
        <v>3618</v>
      </c>
      <c r="B232" s="12" t="s">
        <v>43</v>
      </c>
      <c r="C232" s="12" t="s">
        <v>44</v>
      </c>
      <c r="D232" s="12" t="s">
        <v>64</v>
      </c>
      <c r="E232" s="12" t="s">
        <v>46</v>
      </c>
      <c r="F232" s="22">
        <v>43152</v>
      </c>
      <c r="G232" s="56">
        <v>0.50069444444444444</v>
      </c>
      <c r="H232" s="12" t="s">
        <v>47</v>
      </c>
      <c r="I232" s="12" t="s">
        <v>48</v>
      </c>
      <c r="J232" s="12" t="s">
        <v>49</v>
      </c>
      <c r="K232" s="12"/>
      <c r="L232" s="12" t="s">
        <v>50</v>
      </c>
      <c r="M232" s="12" t="s">
        <v>542</v>
      </c>
      <c r="N232" s="12" t="s">
        <v>52</v>
      </c>
      <c r="O232" s="12" t="s">
        <v>61</v>
      </c>
      <c r="P232" s="12" t="s">
        <v>52</v>
      </c>
      <c r="Q232" s="12" t="s">
        <v>52</v>
      </c>
      <c r="R232" s="12" t="s">
        <v>2639</v>
      </c>
      <c r="S232" s="12" t="s">
        <v>2640</v>
      </c>
      <c r="T232" s="12"/>
      <c r="U232" s="12" t="s">
        <v>53</v>
      </c>
      <c r="V232" s="12" t="s">
        <v>54</v>
      </c>
      <c r="W232" s="12"/>
      <c r="X232" s="12" t="s">
        <v>1156</v>
      </c>
      <c r="Y232" s="12" t="s">
        <v>55</v>
      </c>
      <c r="Z232" s="51"/>
      <c r="AA232" s="12"/>
      <c r="AB232" s="12"/>
      <c r="AC232" s="12" t="s">
        <v>460</v>
      </c>
      <c r="AD232" s="12" t="s">
        <v>68</v>
      </c>
      <c r="AE232" s="12" t="s">
        <v>2641</v>
      </c>
      <c r="AF232" s="12" t="s">
        <v>2642</v>
      </c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3"/>
      <c r="AS232" s="14">
        <f>я[[#This Row],[Дата создания]]+я[[#This Row],[Время создания]]</f>
        <v>43152.500694444447</v>
      </c>
      <c r="AT232" s="15">
        <f>IF(я[[#This Row],[Дата закрытия]]="","",я[[#This Row],[Дата закрытия]]-я[[#This Row],[Дата, время создания]])</f>
        <v>0.11388888888905058</v>
      </c>
    </row>
    <row r="233" spans="1:46" x14ac:dyDescent="0.25">
      <c r="A233" s="11" t="s">
        <v>3619</v>
      </c>
      <c r="B233" s="12" t="s">
        <v>43</v>
      </c>
      <c r="C233" s="12" t="s">
        <v>78</v>
      </c>
      <c r="D233" s="12" t="s">
        <v>80</v>
      </c>
      <c r="E233" s="12" t="s">
        <v>81</v>
      </c>
      <c r="F233" s="22">
        <v>43152</v>
      </c>
      <c r="G233" s="56">
        <v>0.49722222222222223</v>
      </c>
      <c r="H233" s="12" t="s">
        <v>47</v>
      </c>
      <c r="I233" s="12" t="s">
        <v>48</v>
      </c>
      <c r="J233" s="12" t="s">
        <v>49</v>
      </c>
      <c r="K233" s="12" t="s">
        <v>2643</v>
      </c>
      <c r="L233" s="12" t="s">
        <v>50</v>
      </c>
      <c r="M233" s="12" t="s">
        <v>2644</v>
      </c>
      <c r="N233" s="12" t="s">
        <v>1021</v>
      </c>
      <c r="O233" s="12" t="s">
        <v>89</v>
      </c>
      <c r="P233" s="12" t="s">
        <v>83</v>
      </c>
      <c r="Q233" s="12" t="s">
        <v>1021</v>
      </c>
      <c r="R233" s="12" t="s">
        <v>2645</v>
      </c>
      <c r="S233" s="12" t="s">
        <v>2646</v>
      </c>
      <c r="T233" s="12"/>
      <c r="U233" s="12" t="s">
        <v>53</v>
      </c>
      <c r="V233" s="12" t="s">
        <v>54</v>
      </c>
      <c r="W233" s="12"/>
      <c r="X233" s="12" t="s">
        <v>1156</v>
      </c>
      <c r="Y233" s="12" t="s">
        <v>55</v>
      </c>
      <c r="Z233" s="51"/>
      <c r="AA233" s="12"/>
      <c r="AB233" s="12"/>
      <c r="AC233" s="12" t="s">
        <v>341</v>
      </c>
      <c r="AD233" s="12" t="s">
        <v>79</v>
      </c>
      <c r="AE233" s="12" t="s">
        <v>2647</v>
      </c>
      <c r="AF233" s="12" t="s">
        <v>2648</v>
      </c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3"/>
      <c r="AS233" s="14">
        <f>я[[#This Row],[Дата создания]]+я[[#This Row],[Время создания]]</f>
        <v>43152.49722222222</v>
      </c>
      <c r="AT233" s="15">
        <f>IF(я[[#This Row],[Дата закрытия]]="","",я[[#This Row],[Дата закрытия]]-я[[#This Row],[Дата, время создания]])</f>
        <v>0.15138888888759539</v>
      </c>
    </row>
    <row r="234" spans="1:46" x14ac:dyDescent="0.25">
      <c r="A234" s="11" t="s">
        <v>3620</v>
      </c>
      <c r="B234" s="12" t="s">
        <v>43</v>
      </c>
      <c r="C234" s="12" t="s">
        <v>57</v>
      </c>
      <c r="D234" s="12" t="s">
        <v>152</v>
      </c>
      <c r="E234" s="12" t="s">
        <v>59</v>
      </c>
      <c r="F234" s="22">
        <v>43152</v>
      </c>
      <c r="G234" s="56">
        <v>0.49444444444444446</v>
      </c>
      <c r="H234" s="12" t="s">
        <v>47</v>
      </c>
      <c r="I234" s="12" t="s">
        <v>48</v>
      </c>
      <c r="J234" s="12" t="s">
        <v>49</v>
      </c>
      <c r="K234" s="12" t="s">
        <v>2649</v>
      </c>
      <c r="L234" s="12" t="s">
        <v>402</v>
      </c>
      <c r="M234" s="12" t="s">
        <v>2650</v>
      </c>
      <c r="N234" s="12"/>
      <c r="O234" s="12" t="s">
        <v>61</v>
      </c>
      <c r="P234" s="12" t="s">
        <v>61</v>
      </c>
      <c r="Q234" s="12" t="s">
        <v>138</v>
      </c>
      <c r="R234" s="12" t="s">
        <v>2651</v>
      </c>
      <c r="S234" s="12" t="s">
        <v>2652</v>
      </c>
      <c r="T234" s="12"/>
      <c r="U234" s="12" t="s">
        <v>53</v>
      </c>
      <c r="V234" s="12" t="s">
        <v>54</v>
      </c>
      <c r="W234" s="12"/>
      <c r="X234" s="12" t="s">
        <v>1156</v>
      </c>
      <c r="Y234" s="12" t="s">
        <v>55</v>
      </c>
      <c r="Z234" s="51"/>
      <c r="AA234" s="12"/>
      <c r="AB234" s="12"/>
      <c r="AC234" s="12" t="s">
        <v>2653</v>
      </c>
      <c r="AD234" s="12" t="s">
        <v>241</v>
      </c>
      <c r="AE234" s="12" t="s">
        <v>2654</v>
      </c>
      <c r="AF234" s="12" t="s">
        <v>2655</v>
      </c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3"/>
      <c r="AS234" s="14">
        <f>я[[#This Row],[Дата создания]]+я[[#This Row],[Время создания]]</f>
        <v>43152.494444444441</v>
      </c>
      <c r="AT234" s="15">
        <f>IF(я[[#This Row],[Дата закрытия]]="","",я[[#This Row],[Дата закрытия]]-я[[#This Row],[Дата, время создания]])</f>
        <v>0.14513888888905058</v>
      </c>
    </row>
    <row r="235" spans="1:46" x14ac:dyDescent="0.25">
      <c r="A235" s="11" t="s">
        <v>3621</v>
      </c>
      <c r="B235" s="12" t="s">
        <v>43</v>
      </c>
      <c r="C235" s="12" t="s">
        <v>57</v>
      </c>
      <c r="D235" s="12" t="s">
        <v>621</v>
      </c>
      <c r="E235" s="12" t="s">
        <v>622</v>
      </c>
      <c r="F235" s="22">
        <v>43152</v>
      </c>
      <c r="G235" s="56">
        <v>0.4861111111111111</v>
      </c>
      <c r="H235" s="12" t="s">
        <v>47</v>
      </c>
      <c r="I235" s="12" t="s">
        <v>48</v>
      </c>
      <c r="J235" s="12" t="s">
        <v>49</v>
      </c>
      <c r="K235" s="12" t="s">
        <v>2662</v>
      </c>
      <c r="L235" s="12" t="s">
        <v>50</v>
      </c>
      <c r="M235" s="12" t="s">
        <v>2663</v>
      </c>
      <c r="N235" s="12" t="s">
        <v>172</v>
      </c>
      <c r="O235" s="12" t="s">
        <v>61</v>
      </c>
      <c r="P235" s="12" t="s">
        <v>66</v>
      </c>
      <c r="Q235" s="12" t="s">
        <v>2664</v>
      </c>
      <c r="R235" s="12" t="s">
        <v>1090</v>
      </c>
      <c r="S235" s="12" t="s">
        <v>2665</v>
      </c>
      <c r="T235" s="12"/>
      <c r="U235" s="12" t="s">
        <v>53</v>
      </c>
      <c r="V235" s="12" t="s">
        <v>54</v>
      </c>
      <c r="W235" s="12"/>
      <c r="X235" s="12" t="s">
        <v>1156</v>
      </c>
      <c r="Y235" s="12" t="s">
        <v>55</v>
      </c>
      <c r="Z235" s="51"/>
      <c r="AA235" s="12"/>
      <c r="AB235" s="12"/>
      <c r="AC235" s="12" t="s">
        <v>623</v>
      </c>
      <c r="AD235" s="12" t="s">
        <v>624</v>
      </c>
      <c r="AE235" s="12" t="s">
        <v>2666</v>
      </c>
      <c r="AF235" s="12" t="s">
        <v>660</v>
      </c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3"/>
      <c r="AS235" s="14">
        <f>я[[#This Row],[Дата создания]]+я[[#This Row],[Время создания]]</f>
        <v>43152.486111111109</v>
      </c>
      <c r="AT235" s="15">
        <f>IF(я[[#This Row],[Дата закрытия]]="","",я[[#This Row],[Дата закрытия]]-я[[#This Row],[Дата, время создания]])</f>
        <v>0.15486111111385981</v>
      </c>
    </row>
    <row r="236" spans="1:46" x14ac:dyDescent="0.25">
      <c r="A236" s="11" t="s">
        <v>3622</v>
      </c>
      <c r="B236" s="12" t="s">
        <v>43</v>
      </c>
      <c r="C236" s="12" t="s">
        <v>97</v>
      </c>
      <c r="D236" s="12" t="s">
        <v>249</v>
      </c>
      <c r="E236" s="12" t="s">
        <v>99</v>
      </c>
      <c r="F236" s="22">
        <v>43152</v>
      </c>
      <c r="G236" s="56">
        <v>0.49305555555555558</v>
      </c>
      <c r="H236" s="12" t="s">
        <v>47</v>
      </c>
      <c r="I236" s="12" t="s">
        <v>48</v>
      </c>
      <c r="J236" s="12" t="s">
        <v>49</v>
      </c>
      <c r="K236" s="12"/>
      <c r="L236" s="12" t="s">
        <v>398</v>
      </c>
      <c r="M236" s="12" t="s">
        <v>2656</v>
      </c>
      <c r="N236" s="12" t="s">
        <v>348</v>
      </c>
      <c r="O236" s="12" t="s">
        <v>61</v>
      </c>
      <c r="P236" s="12" t="s">
        <v>52</v>
      </c>
      <c r="Q236" s="12" t="s">
        <v>74</v>
      </c>
      <c r="R236" s="12" t="s">
        <v>1001</v>
      </c>
      <c r="S236" s="12" t="s">
        <v>2657</v>
      </c>
      <c r="T236" s="12"/>
      <c r="U236" s="12" t="s">
        <v>53</v>
      </c>
      <c r="V236" s="12" t="s">
        <v>54</v>
      </c>
      <c r="W236" s="12" t="s">
        <v>2658</v>
      </c>
      <c r="X236" s="12" t="s">
        <v>2659</v>
      </c>
      <c r="Y236" s="12" t="s">
        <v>55</v>
      </c>
      <c r="Z236" s="51"/>
      <c r="AA236" s="12"/>
      <c r="AB236" s="12"/>
      <c r="AC236" s="12" t="s">
        <v>774</v>
      </c>
      <c r="AD236" s="12" t="s">
        <v>250</v>
      </c>
      <c r="AE236" s="12" t="s">
        <v>2660</v>
      </c>
      <c r="AF236" s="12" t="s">
        <v>2661</v>
      </c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3"/>
      <c r="AS236" s="14">
        <f>я[[#This Row],[Дата создания]]+я[[#This Row],[Время создания]]</f>
        <v>43152.493055555555</v>
      </c>
      <c r="AT236" s="15">
        <f>IF(я[[#This Row],[Дата закрытия]]="","",я[[#This Row],[Дата закрытия]]-я[[#This Row],[Дата, время создания]])</f>
        <v>0.11458333333575865</v>
      </c>
    </row>
    <row r="237" spans="1:46" x14ac:dyDescent="0.25">
      <c r="A237" s="11" t="s">
        <v>3623</v>
      </c>
      <c r="B237" s="12" t="s">
        <v>43</v>
      </c>
      <c r="C237" s="12" t="s">
        <v>92</v>
      </c>
      <c r="D237" s="12" t="s">
        <v>307</v>
      </c>
      <c r="E237" s="12" t="s">
        <v>627</v>
      </c>
      <c r="F237" s="22">
        <v>43152</v>
      </c>
      <c r="G237" s="56">
        <v>0.4770833333333333</v>
      </c>
      <c r="H237" s="12" t="s">
        <v>47</v>
      </c>
      <c r="I237" s="12" t="s">
        <v>48</v>
      </c>
      <c r="J237" s="12" t="s">
        <v>49</v>
      </c>
      <c r="K237" s="12"/>
      <c r="L237" s="12" t="s">
        <v>71</v>
      </c>
      <c r="M237" s="12" t="s">
        <v>2671</v>
      </c>
      <c r="N237" s="12" t="s">
        <v>116</v>
      </c>
      <c r="O237" s="12" t="s">
        <v>73</v>
      </c>
      <c r="P237" s="12" t="s">
        <v>61</v>
      </c>
      <c r="Q237" s="12" t="s">
        <v>116</v>
      </c>
      <c r="R237" s="12" t="s">
        <v>2672</v>
      </c>
      <c r="S237" s="12" t="s">
        <v>2673</v>
      </c>
      <c r="T237" s="12"/>
      <c r="U237" s="12" t="s">
        <v>53</v>
      </c>
      <c r="V237" s="12" t="s">
        <v>54</v>
      </c>
      <c r="W237" s="12"/>
      <c r="X237" s="12" t="s">
        <v>1156</v>
      </c>
      <c r="Y237" s="12" t="s">
        <v>55</v>
      </c>
      <c r="Z237" s="51"/>
      <c r="AA237" s="12"/>
      <c r="AB237" s="12"/>
      <c r="AC237" s="12" t="s">
        <v>628</v>
      </c>
      <c r="AD237" s="12" t="s">
        <v>96</v>
      </c>
      <c r="AE237" s="12" t="s">
        <v>2637</v>
      </c>
      <c r="AF237" s="12" t="s">
        <v>2674</v>
      </c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3"/>
      <c r="AS237" s="14">
        <f>я[[#This Row],[Дата создания]]+я[[#This Row],[Время создания]]</f>
        <v>43152.477083333331</v>
      </c>
      <c r="AT237" s="15">
        <f>IF(я[[#This Row],[Дата закрытия]]="","",я[[#This Row],[Дата закрытия]]-я[[#This Row],[Дата, время создания]])</f>
        <v>0.10486111111094942</v>
      </c>
    </row>
    <row r="238" spans="1:46" x14ac:dyDescent="0.25">
      <c r="A238" s="11" t="s">
        <v>3624</v>
      </c>
      <c r="B238" s="12" t="s">
        <v>43</v>
      </c>
      <c r="C238" s="12" t="s">
        <v>44</v>
      </c>
      <c r="D238" s="12" t="s">
        <v>160</v>
      </c>
      <c r="E238" s="12" t="s">
        <v>46</v>
      </c>
      <c r="F238" s="22">
        <v>43152</v>
      </c>
      <c r="G238" s="56">
        <v>0.48402777777777778</v>
      </c>
      <c r="H238" s="12" t="s">
        <v>47</v>
      </c>
      <c r="I238" s="12" t="s">
        <v>48</v>
      </c>
      <c r="J238" s="12" t="s">
        <v>49</v>
      </c>
      <c r="K238" s="12" t="s">
        <v>2667</v>
      </c>
      <c r="L238" s="12" t="s">
        <v>402</v>
      </c>
      <c r="M238" s="12" t="s">
        <v>1025</v>
      </c>
      <c r="N238" s="12" t="s">
        <v>998</v>
      </c>
      <c r="O238" s="12" t="s">
        <v>83</v>
      </c>
      <c r="P238" s="12" t="s">
        <v>72</v>
      </c>
      <c r="Q238" s="12" t="s">
        <v>138</v>
      </c>
      <c r="R238" s="12" t="s">
        <v>2668</v>
      </c>
      <c r="S238" s="12" t="s">
        <v>1026</v>
      </c>
      <c r="T238" s="12"/>
      <c r="U238" s="12" t="s">
        <v>53</v>
      </c>
      <c r="V238" s="12" t="s">
        <v>54</v>
      </c>
      <c r="W238" s="12"/>
      <c r="X238" s="12" t="s">
        <v>2669</v>
      </c>
      <c r="Y238" s="12" t="s">
        <v>55</v>
      </c>
      <c r="Z238" s="51"/>
      <c r="AA238" s="12"/>
      <c r="AB238" s="12"/>
      <c r="AC238" s="12" t="s">
        <v>838</v>
      </c>
      <c r="AD238" s="12" t="s">
        <v>162</v>
      </c>
      <c r="AE238" s="12" t="s">
        <v>2541</v>
      </c>
      <c r="AF238" s="12" t="s">
        <v>2670</v>
      </c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3"/>
      <c r="AS238" s="14">
        <f>я[[#This Row],[Дата создания]]+я[[#This Row],[Время создания]]</f>
        <v>43152.484027777777</v>
      </c>
      <c r="AT238" s="15">
        <f>IF(я[[#This Row],[Дата закрытия]]="","",я[[#This Row],[Дата закрытия]]-я[[#This Row],[Дата, время создания]])</f>
        <v>0.37708333333284827</v>
      </c>
    </row>
    <row r="239" spans="1:46" x14ac:dyDescent="0.25">
      <c r="A239" s="11" t="s">
        <v>3625</v>
      </c>
      <c r="B239" s="12" t="s">
        <v>43</v>
      </c>
      <c r="C239" s="12" t="s">
        <v>92</v>
      </c>
      <c r="D239" s="12" t="s">
        <v>694</v>
      </c>
      <c r="E239" s="12" t="s">
        <v>627</v>
      </c>
      <c r="F239" s="22">
        <v>43152</v>
      </c>
      <c r="G239" s="56">
        <v>0.45277777777777778</v>
      </c>
      <c r="H239" s="12" t="s">
        <v>47</v>
      </c>
      <c r="I239" s="12" t="s">
        <v>48</v>
      </c>
      <c r="J239" s="12" t="s">
        <v>49</v>
      </c>
      <c r="K239" s="12" t="s">
        <v>2679</v>
      </c>
      <c r="L239" s="12" t="s">
        <v>402</v>
      </c>
      <c r="M239" s="12" t="s">
        <v>1080</v>
      </c>
      <c r="N239" s="12" t="s">
        <v>802</v>
      </c>
      <c r="O239" s="12" t="s">
        <v>61</v>
      </c>
      <c r="P239" s="12" t="s">
        <v>127</v>
      </c>
      <c r="Q239" s="12" t="s">
        <v>1081</v>
      </c>
      <c r="R239" s="12" t="s">
        <v>75</v>
      </c>
      <c r="S239" s="12" t="s">
        <v>1082</v>
      </c>
      <c r="T239" s="12"/>
      <c r="U239" s="12" t="s">
        <v>53</v>
      </c>
      <c r="V239" s="12" t="s">
        <v>54</v>
      </c>
      <c r="W239" s="12"/>
      <c r="X239" s="12" t="s">
        <v>1156</v>
      </c>
      <c r="Y239" s="12" t="s">
        <v>55</v>
      </c>
      <c r="Z239" s="51"/>
      <c r="AA239" s="12"/>
      <c r="AB239" s="12"/>
      <c r="AC239" s="12" t="s">
        <v>628</v>
      </c>
      <c r="AD239" s="12" t="s">
        <v>96</v>
      </c>
      <c r="AE239" s="12" t="s">
        <v>2680</v>
      </c>
      <c r="AF239" s="12" t="s">
        <v>2681</v>
      </c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3"/>
      <c r="AS239" s="14">
        <f>я[[#This Row],[Дата создания]]+я[[#This Row],[Время создания]]</f>
        <v>43152.452777777777</v>
      </c>
      <c r="AT239" s="15">
        <f>IF(я[[#This Row],[Дата закрытия]]="","",я[[#This Row],[Дата закрытия]]-я[[#This Row],[Дата, время создания]])</f>
        <v>2.8472222220443655E-2</v>
      </c>
    </row>
    <row r="240" spans="1:46" x14ac:dyDescent="0.25">
      <c r="A240" s="11" t="s">
        <v>3626</v>
      </c>
      <c r="B240" s="12" t="s">
        <v>43</v>
      </c>
      <c r="C240" s="12" t="s">
        <v>57</v>
      </c>
      <c r="D240" s="12" t="s">
        <v>621</v>
      </c>
      <c r="E240" s="12" t="s">
        <v>622</v>
      </c>
      <c r="F240" s="22">
        <v>43152</v>
      </c>
      <c r="G240" s="56">
        <v>0.45</v>
      </c>
      <c r="H240" s="12" t="s">
        <v>47</v>
      </c>
      <c r="I240" s="12" t="s">
        <v>48</v>
      </c>
      <c r="J240" s="12" t="s">
        <v>49</v>
      </c>
      <c r="K240" s="12" t="s">
        <v>2682</v>
      </c>
      <c r="L240" s="12" t="s">
        <v>50</v>
      </c>
      <c r="M240" s="12" t="s">
        <v>798</v>
      </c>
      <c r="N240" s="12" t="s">
        <v>204</v>
      </c>
      <c r="O240" s="12" t="s">
        <v>89</v>
      </c>
      <c r="P240" s="12" t="s">
        <v>61</v>
      </c>
      <c r="Q240" s="12" t="s">
        <v>799</v>
      </c>
      <c r="R240" s="12" t="s">
        <v>800</v>
      </c>
      <c r="S240" s="12" t="s">
        <v>801</v>
      </c>
      <c r="T240" s="12"/>
      <c r="U240" s="12" t="s">
        <v>53</v>
      </c>
      <c r="V240" s="12" t="s">
        <v>54</v>
      </c>
      <c r="W240" s="12"/>
      <c r="X240" s="12" t="s">
        <v>1156</v>
      </c>
      <c r="Y240" s="12" t="s">
        <v>55</v>
      </c>
      <c r="Z240" s="51"/>
      <c r="AA240" s="12"/>
      <c r="AB240" s="12"/>
      <c r="AC240" s="12" t="s">
        <v>623</v>
      </c>
      <c r="AD240" s="12" t="s">
        <v>624</v>
      </c>
      <c r="AE240" s="12" t="s">
        <v>2496</v>
      </c>
      <c r="AF240" s="12" t="s">
        <v>660</v>
      </c>
      <c r="AG240" s="12"/>
      <c r="AH240" s="12"/>
      <c r="AI240" s="12"/>
      <c r="AJ240" s="12"/>
      <c r="AK240" s="12"/>
      <c r="AL240" s="12"/>
      <c r="AM240" s="12" t="s">
        <v>2063</v>
      </c>
      <c r="AN240" s="12" t="s">
        <v>2064</v>
      </c>
      <c r="AO240" s="12"/>
      <c r="AP240" s="12"/>
      <c r="AQ240" s="12"/>
      <c r="AR240" s="13"/>
      <c r="AS240" s="14">
        <f>я[[#This Row],[Дата создания]]+я[[#This Row],[Время создания]]</f>
        <v>43152.45</v>
      </c>
      <c r="AT240" s="15">
        <f>IF(я[[#This Row],[Дата закрытия]]="","",я[[#This Row],[Дата закрытия]]-я[[#This Row],[Дата, время создания]])</f>
        <v>0.34861111111240461</v>
      </c>
    </row>
    <row r="241" spans="1:46" x14ac:dyDescent="0.25">
      <c r="A241" s="11" t="s">
        <v>3627</v>
      </c>
      <c r="B241" s="12" t="s">
        <v>43</v>
      </c>
      <c r="C241" s="12" t="s">
        <v>113</v>
      </c>
      <c r="D241" s="12" t="s">
        <v>114</v>
      </c>
      <c r="E241" s="12" t="s">
        <v>115</v>
      </c>
      <c r="F241" s="22">
        <v>43152</v>
      </c>
      <c r="G241" s="56">
        <v>0.4548611111111111</v>
      </c>
      <c r="H241" s="12" t="s">
        <v>47</v>
      </c>
      <c r="I241" s="12" t="s">
        <v>48</v>
      </c>
      <c r="J241" s="12" t="s">
        <v>49</v>
      </c>
      <c r="K241" s="12" t="s">
        <v>2676</v>
      </c>
      <c r="L241" s="12" t="s">
        <v>50</v>
      </c>
      <c r="M241" s="12" t="s">
        <v>1113</v>
      </c>
      <c r="N241" s="12"/>
      <c r="O241" s="12"/>
      <c r="P241" s="12" t="s">
        <v>61</v>
      </c>
      <c r="Q241" s="12"/>
      <c r="R241" s="12" t="s">
        <v>247</v>
      </c>
      <c r="S241" s="12" t="s">
        <v>1114</v>
      </c>
      <c r="T241" s="12"/>
      <c r="U241" s="12" t="s">
        <v>53</v>
      </c>
      <c r="V241" s="12" t="s">
        <v>54</v>
      </c>
      <c r="W241" s="12"/>
      <c r="X241" s="12" t="s">
        <v>1156</v>
      </c>
      <c r="Y241" s="12" t="s">
        <v>55</v>
      </c>
      <c r="Z241" s="51"/>
      <c r="AA241" s="12"/>
      <c r="AB241" s="12"/>
      <c r="AC241" s="12" t="s">
        <v>441</v>
      </c>
      <c r="AD241" s="12" t="s">
        <v>118</v>
      </c>
      <c r="AE241" s="12" t="s">
        <v>2677</v>
      </c>
      <c r="AF241" s="12" t="s">
        <v>2678</v>
      </c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3"/>
      <c r="AS241" s="14">
        <f>я[[#This Row],[Дата создания]]+я[[#This Row],[Время создания]]</f>
        <v>43152.454861111109</v>
      </c>
      <c r="AT241" s="15">
        <f>IF(я[[#This Row],[Дата закрытия]]="","",я[[#This Row],[Дата закрытия]]-я[[#This Row],[Дата, время создания]])</f>
        <v>0.15000000000145519</v>
      </c>
    </row>
    <row r="242" spans="1:46" x14ac:dyDescent="0.25">
      <c r="A242" s="11" t="s">
        <v>3628</v>
      </c>
      <c r="B242" s="12" t="s">
        <v>43</v>
      </c>
      <c r="C242" s="12" t="s">
        <v>92</v>
      </c>
      <c r="D242" s="12" t="s">
        <v>340</v>
      </c>
      <c r="E242" s="12" t="s">
        <v>654</v>
      </c>
      <c r="F242" s="22">
        <v>43152</v>
      </c>
      <c r="G242" s="56">
        <v>0.4458333333333333</v>
      </c>
      <c r="H242" s="12" t="s">
        <v>47</v>
      </c>
      <c r="I242" s="12" t="s">
        <v>48</v>
      </c>
      <c r="J242" s="12" t="s">
        <v>49</v>
      </c>
      <c r="K242" s="12"/>
      <c r="L242" s="12" t="s">
        <v>71</v>
      </c>
      <c r="M242" s="12" t="s">
        <v>996</v>
      </c>
      <c r="N242" s="12" t="s">
        <v>166</v>
      </c>
      <c r="O242" s="12" t="s">
        <v>61</v>
      </c>
      <c r="P242" s="12" t="s">
        <v>66</v>
      </c>
      <c r="Q242" s="12" t="s">
        <v>2683</v>
      </c>
      <c r="R242" s="12" t="s">
        <v>712</v>
      </c>
      <c r="S242" s="12" t="s">
        <v>2684</v>
      </c>
      <c r="T242" s="12"/>
      <c r="U242" s="12" t="s">
        <v>53</v>
      </c>
      <c r="V242" s="12" t="s">
        <v>54</v>
      </c>
      <c r="W242" s="12"/>
      <c r="X242" s="12" t="s">
        <v>1156</v>
      </c>
      <c r="Y242" s="12" t="s">
        <v>55</v>
      </c>
      <c r="Z242" s="51"/>
      <c r="AA242" s="12"/>
      <c r="AB242" s="12"/>
      <c r="AC242" s="12" t="s">
        <v>655</v>
      </c>
      <c r="AD242" s="12" t="s">
        <v>96</v>
      </c>
      <c r="AE242" s="12" t="s">
        <v>2685</v>
      </c>
      <c r="AF242" s="12" t="s">
        <v>2686</v>
      </c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3"/>
      <c r="AS242" s="14">
        <f>я[[#This Row],[Дата создания]]+я[[#This Row],[Время создания]]</f>
        <v>43152.445833333331</v>
      </c>
      <c r="AT242" s="15">
        <f>IF(я[[#This Row],[Дата закрытия]]="","",я[[#This Row],[Дата закрытия]]-я[[#This Row],[Дата, время создания]])</f>
        <v>0.19652777777810115</v>
      </c>
    </row>
    <row r="243" spans="1:46" x14ac:dyDescent="0.25">
      <c r="A243" s="11" t="s">
        <v>3629</v>
      </c>
      <c r="B243" s="12" t="s">
        <v>43</v>
      </c>
      <c r="C243" s="12" t="s">
        <v>97</v>
      </c>
      <c r="D243" s="12" t="s">
        <v>175</v>
      </c>
      <c r="E243" s="12" t="s">
        <v>99</v>
      </c>
      <c r="F243" s="22">
        <v>43152</v>
      </c>
      <c r="G243" s="56">
        <v>0.44444444444444442</v>
      </c>
      <c r="H243" s="12" t="s">
        <v>47</v>
      </c>
      <c r="I243" s="12" t="s">
        <v>48</v>
      </c>
      <c r="J243" s="12" t="s">
        <v>49</v>
      </c>
      <c r="K243" s="12" t="s">
        <v>2687</v>
      </c>
      <c r="L243" s="12" t="s">
        <v>402</v>
      </c>
      <c r="M243" s="12" t="s">
        <v>2688</v>
      </c>
      <c r="N243" s="12" t="s">
        <v>148</v>
      </c>
      <c r="O243" s="12" t="s">
        <v>52</v>
      </c>
      <c r="P243" s="12" t="s">
        <v>89</v>
      </c>
      <c r="Q243" s="12" t="s">
        <v>148</v>
      </c>
      <c r="R243" s="12" t="s">
        <v>2689</v>
      </c>
      <c r="S243" s="12" t="s">
        <v>2690</v>
      </c>
      <c r="T243" s="12"/>
      <c r="U243" s="12" t="s">
        <v>53</v>
      </c>
      <c r="V243" s="12" t="s">
        <v>54</v>
      </c>
      <c r="W243" s="12"/>
      <c r="X243" s="12" t="s">
        <v>1156</v>
      </c>
      <c r="Y243" s="12" t="s">
        <v>55</v>
      </c>
      <c r="Z243" s="51"/>
      <c r="AA243" s="12"/>
      <c r="AB243" s="12"/>
      <c r="AC243" s="12" t="s">
        <v>337</v>
      </c>
      <c r="AD243" s="12" t="s">
        <v>177</v>
      </c>
      <c r="AE243" s="12" t="s">
        <v>2691</v>
      </c>
      <c r="AF243" s="12" t="s">
        <v>2692</v>
      </c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3"/>
      <c r="AS243" s="14">
        <f>я[[#This Row],[Дата создания]]+я[[#This Row],[Время создания]]</f>
        <v>43152.444444444445</v>
      </c>
      <c r="AT243" s="15">
        <f>IF(я[[#This Row],[Дата закрытия]]="","",я[[#This Row],[Дата закрытия]]-я[[#This Row],[Дата, время создания]])</f>
        <v>0.13055555555183673</v>
      </c>
    </row>
    <row r="244" spans="1:46" x14ac:dyDescent="0.25">
      <c r="A244" s="11" t="s">
        <v>3630</v>
      </c>
      <c r="B244" s="12" t="s">
        <v>43</v>
      </c>
      <c r="C244" s="12" t="s">
        <v>113</v>
      </c>
      <c r="D244" s="12" t="s">
        <v>156</v>
      </c>
      <c r="E244" s="12" t="s">
        <v>115</v>
      </c>
      <c r="F244" s="22">
        <v>43152</v>
      </c>
      <c r="G244" s="56">
        <v>0.4375</v>
      </c>
      <c r="H244" s="12" t="s">
        <v>400</v>
      </c>
      <c r="I244" s="12" t="s">
        <v>48</v>
      </c>
      <c r="J244" s="12" t="s">
        <v>49</v>
      </c>
      <c r="K244" s="12" t="s">
        <v>2693</v>
      </c>
      <c r="L244" s="12" t="s">
        <v>398</v>
      </c>
      <c r="M244" s="12" t="s">
        <v>785</v>
      </c>
      <c r="N244" s="12" t="s">
        <v>320</v>
      </c>
      <c r="O244" s="12" t="s">
        <v>61</v>
      </c>
      <c r="P244" s="12" t="s">
        <v>164</v>
      </c>
      <c r="Q244" s="12" t="s">
        <v>2694</v>
      </c>
      <c r="R244" s="12" t="s">
        <v>197</v>
      </c>
      <c r="S244" s="12" t="s">
        <v>2695</v>
      </c>
      <c r="T244" s="12"/>
      <c r="U244" s="12" t="s">
        <v>53</v>
      </c>
      <c r="V244" s="12" t="s">
        <v>54</v>
      </c>
      <c r="W244" s="12"/>
      <c r="X244" s="12" t="s">
        <v>2696</v>
      </c>
      <c r="Y244" s="12" t="s">
        <v>55</v>
      </c>
      <c r="Z244" s="51"/>
      <c r="AA244" s="12"/>
      <c r="AB244" s="12"/>
      <c r="AC244" s="12" t="s">
        <v>607</v>
      </c>
      <c r="AD244" s="12" t="s">
        <v>159</v>
      </c>
      <c r="AE244" s="12"/>
      <c r="AF244" s="12"/>
      <c r="AG244" s="12" t="s">
        <v>2565</v>
      </c>
      <c r="AH244" s="12" t="s">
        <v>415</v>
      </c>
      <c r="AI244" s="12" t="s">
        <v>401</v>
      </c>
      <c r="AJ244" s="12"/>
      <c r="AK244" s="12"/>
      <c r="AL244" s="12"/>
      <c r="AM244" s="12"/>
      <c r="AN244" s="12"/>
      <c r="AO244" s="12"/>
      <c r="AP244" s="12"/>
      <c r="AQ244" s="12"/>
      <c r="AR244" s="13"/>
      <c r="AS244" s="14">
        <f>я[[#This Row],[Дата создания]]+я[[#This Row],[Время создания]]</f>
        <v>43152.4375</v>
      </c>
      <c r="AT244" s="15" t="str">
        <f>IF(я[[#This Row],[Дата закрытия]]="","",я[[#This Row],[Дата закрытия]]-я[[#This Row],[Дата, время создания]])</f>
        <v/>
      </c>
    </row>
    <row r="245" spans="1:46" x14ac:dyDescent="0.25">
      <c r="A245" s="11" t="s">
        <v>3631</v>
      </c>
      <c r="B245" s="12" t="s">
        <v>43</v>
      </c>
      <c r="C245" s="12" t="s">
        <v>44</v>
      </c>
      <c r="D245" s="12" t="s">
        <v>160</v>
      </c>
      <c r="E245" s="12" t="s">
        <v>46</v>
      </c>
      <c r="F245" s="22">
        <v>43152</v>
      </c>
      <c r="G245" s="56">
        <v>0.43611111111111112</v>
      </c>
      <c r="H245" s="12" t="s">
        <v>47</v>
      </c>
      <c r="I245" s="12" t="s">
        <v>48</v>
      </c>
      <c r="J245" s="12" t="s">
        <v>49</v>
      </c>
      <c r="K245" s="12" t="s">
        <v>2697</v>
      </c>
      <c r="L245" s="12" t="s">
        <v>399</v>
      </c>
      <c r="M245" s="12" t="s">
        <v>1091</v>
      </c>
      <c r="N245" s="12" t="s">
        <v>164</v>
      </c>
      <c r="O245" s="12" t="s">
        <v>61</v>
      </c>
      <c r="P245" s="12" t="s">
        <v>73</v>
      </c>
      <c r="Q245" s="12" t="s">
        <v>2698</v>
      </c>
      <c r="R245" s="12" t="s">
        <v>197</v>
      </c>
      <c r="S245" s="12" t="s">
        <v>2699</v>
      </c>
      <c r="T245" s="12"/>
      <c r="U245" s="12" t="s">
        <v>53</v>
      </c>
      <c r="V245" s="12" t="s">
        <v>54</v>
      </c>
      <c r="W245" s="12"/>
      <c r="X245" s="12" t="s">
        <v>1156</v>
      </c>
      <c r="Y245" s="12" t="s">
        <v>55</v>
      </c>
      <c r="Z245" s="51"/>
      <c r="AA245" s="12"/>
      <c r="AB245" s="12"/>
      <c r="AC245" s="12" t="s">
        <v>838</v>
      </c>
      <c r="AD245" s="12" t="s">
        <v>162</v>
      </c>
      <c r="AE245" s="12" t="s">
        <v>2700</v>
      </c>
      <c r="AF245" s="12" t="s">
        <v>2701</v>
      </c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3"/>
      <c r="AS245" s="14">
        <f>я[[#This Row],[Дата создания]]+я[[#This Row],[Время создания]]</f>
        <v>43152.436111111114</v>
      </c>
      <c r="AT245" s="15">
        <f>IF(я[[#This Row],[Дата закрытия]]="","",я[[#This Row],[Дата закрытия]]-я[[#This Row],[Дата, время создания]])</f>
        <v>0.37777777777228039</v>
      </c>
    </row>
    <row r="246" spans="1:46" x14ac:dyDescent="0.25">
      <c r="A246" s="11" t="s">
        <v>3632</v>
      </c>
      <c r="B246" s="12" t="s">
        <v>43</v>
      </c>
      <c r="C246" s="12" t="s">
        <v>97</v>
      </c>
      <c r="D246" s="12" t="s">
        <v>175</v>
      </c>
      <c r="E246" s="12" t="s">
        <v>99</v>
      </c>
      <c r="F246" s="22">
        <v>43152</v>
      </c>
      <c r="G246" s="56">
        <v>0.43333333333333335</v>
      </c>
      <c r="H246" s="12" t="s">
        <v>393</v>
      </c>
      <c r="I246" s="12" t="s">
        <v>48</v>
      </c>
      <c r="J246" s="12" t="s">
        <v>49</v>
      </c>
      <c r="K246" s="12" t="s">
        <v>2702</v>
      </c>
      <c r="L246" s="12" t="s">
        <v>71</v>
      </c>
      <c r="M246" s="12" t="s">
        <v>2703</v>
      </c>
      <c r="N246" s="12" t="s">
        <v>1009</v>
      </c>
      <c r="O246" s="12" t="s">
        <v>127</v>
      </c>
      <c r="P246" s="12" t="s">
        <v>89</v>
      </c>
      <c r="Q246" s="12"/>
      <c r="R246" s="12" t="s">
        <v>2704</v>
      </c>
      <c r="S246" s="12" t="s">
        <v>2705</v>
      </c>
      <c r="T246" s="12"/>
      <c r="U246" s="12" t="s">
        <v>53</v>
      </c>
      <c r="V246" s="12" t="s">
        <v>54</v>
      </c>
      <c r="W246" s="12"/>
      <c r="X246" s="12" t="s">
        <v>1156</v>
      </c>
      <c r="Y246" s="12" t="s">
        <v>55</v>
      </c>
      <c r="Z246" s="51"/>
      <c r="AA246" s="12"/>
      <c r="AB246" s="12"/>
      <c r="AC246" s="12"/>
      <c r="AD246" s="12" t="s">
        <v>177</v>
      </c>
      <c r="AE246" s="12"/>
      <c r="AF246" s="12"/>
      <c r="AG246" s="12"/>
      <c r="AH246" s="12"/>
      <c r="AI246" s="12"/>
      <c r="AJ246" s="12" t="s">
        <v>2706</v>
      </c>
      <c r="AK246" s="12" t="s">
        <v>983</v>
      </c>
      <c r="AL246" s="12" t="s">
        <v>2707</v>
      </c>
      <c r="AM246" s="12"/>
      <c r="AN246" s="12"/>
      <c r="AO246" s="12"/>
      <c r="AP246" s="12"/>
      <c r="AQ246" s="12"/>
      <c r="AR246" s="13"/>
      <c r="AS246" s="14">
        <f>я[[#This Row],[Дата создания]]+я[[#This Row],[Время создания]]</f>
        <v>43152.433333333334</v>
      </c>
      <c r="AT246" s="15" t="str">
        <f>IF(я[[#This Row],[Дата закрытия]]="","",я[[#This Row],[Дата закрытия]]-я[[#This Row],[Дата, время создания]])</f>
        <v/>
      </c>
    </row>
    <row r="247" spans="1:46" x14ac:dyDescent="0.25">
      <c r="A247" s="11" t="s">
        <v>3633</v>
      </c>
      <c r="B247" s="12" t="s">
        <v>43</v>
      </c>
      <c r="C247" s="12" t="s">
        <v>92</v>
      </c>
      <c r="D247" s="12" t="s">
        <v>372</v>
      </c>
      <c r="E247" s="12" t="s">
        <v>627</v>
      </c>
      <c r="F247" s="22">
        <v>43152</v>
      </c>
      <c r="G247" s="56">
        <v>0.42430555555555555</v>
      </c>
      <c r="H247" s="12" t="s">
        <v>47</v>
      </c>
      <c r="I247" s="12" t="s">
        <v>48</v>
      </c>
      <c r="J247" s="12" t="s">
        <v>49</v>
      </c>
      <c r="K247" s="12" t="s">
        <v>185</v>
      </c>
      <c r="L247" s="12" t="s">
        <v>50</v>
      </c>
      <c r="M247" s="12" t="s">
        <v>2708</v>
      </c>
      <c r="N247" s="12" t="s">
        <v>436</v>
      </c>
      <c r="O247" s="12" t="s">
        <v>83</v>
      </c>
      <c r="P247" s="12" t="s">
        <v>83</v>
      </c>
      <c r="Q247" s="12" t="s">
        <v>436</v>
      </c>
      <c r="R247" s="12" t="s">
        <v>2709</v>
      </c>
      <c r="S247" s="12" t="s">
        <v>2710</v>
      </c>
      <c r="T247" s="12"/>
      <c r="U247" s="12" t="s">
        <v>53</v>
      </c>
      <c r="V247" s="12" t="s">
        <v>54</v>
      </c>
      <c r="W247" s="12"/>
      <c r="X247" s="12" t="s">
        <v>1156</v>
      </c>
      <c r="Y247" s="12" t="s">
        <v>55</v>
      </c>
      <c r="Z247" s="51"/>
      <c r="AA247" s="12"/>
      <c r="AB247" s="12"/>
      <c r="AC247" s="12" t="s">
        <v>666</v>
      </c>
      <c r="AD247" s="12" t="s">
        <v>225</v>
      </c>
      <c r="AE247" s="12" t="s">
        <v>2711</v>
      </c>
      <c r="AF247" s="12" t="s">
        <v>1032</v>
      </c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3"/>
      <c r="AS247" s="14">
        <f>я[[#This Row],[Дата создания]]+я[[#This Row],[Время создания]]</f>
        <v>43152.424305555556</v>
      </c>
      <c r="AT247" s="15">
        <f>IF(я[[#This Row],[Дата закрытия]]="","",я[[#This Row],[Дата закрытия]]-я[[#This Row],[Дата, время создания]])</f>
        <v>0.29861111110949423</v>
      </c>
    </row>
    <row r="248" spans="1:46" x14ac:dyDescent="0.25">
      <c r="A248" s="11" t="s">
        <v>3634</v>
      </c>
      <c r="B248" s="12" t="s">
        <v>43</v>
      </c>
      <c r="C248" s="12" t="s">
        <v>57</v>
      </c>
      <c r="D248" s="12" t="s">
        <v>621</v>
      </c>
      <c r="E248" s="12" t="s">
        <v>622</v>
      </c>
      <c r="F248" s="22">
        <v>43152</v>
      </c>
      <c r="G248" s="56">
        <v>0.4236111111111111</v>
      </c>
      <c r="H248" s="12" t="s">
        <v>47</v>
      </c>
      <c r="I248" s="12" t="s">
        <v>48</v>
      </c>
      <c r="J248" s="12" t="s">
        <v>49</v>
      </c>
      <c r="K248" s="12" t="s">
        <v>2712</v>
      </c>
      <c r="L248" s="12" t="s">
        <v>399</v>
      </c>
      <c r="M248" s="12" t="s">
        <v>985</v>
      </c>
      <c r="N248" s="12"/>
      <c r="O248" s="12"/>
      <c r="P248" s="12"/>
      <c r="Q248" s="12" t="s">
        <v>2713</v>
      </c>
      <c r="R248" s="12" t="s">
        <v>817</v>
      </c>
      <c r="S248" s="12" t="s">
        <v>2714</v>
      </c>
      <c r="T248" s="12"/>
      <c r="U248" s="12" t="s">
        <v>53</v>
      </c>
      <c r="V248" s="12" t="s">
        <v>54</v>
      </c>
      <c r="W248" s="12"/>
      <c r="X248" s="12" t="s">
        <v>1156</v>
      </c>
      <c r="Y248" s="12" t="s">
        <v>55</v>
      </c>
      <c r="Z248" s="51"/>
      <c r="AA248" s="12"/>
      <c r="AB248" s="12"/>
      <c r="AC248" s="12" t="s">
        <v>623</v>
      </c>
      <c r="AD248" s="12" t="s">
        <v>624</v>
      </c>
      <c r="AE248" s="12" t="s">
        <v>2715</v>
      </c>
      <c r="AF248" s="12" t="s">
        <v>660</v>
      </c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3"/>
      <c r="AS248" s="14">
        <f>я[[#This Row],[Дата создания]]+я[[#This Row],[Время создания]]</f>
        <v>43152.423611111109</v>
      </c>
      <c r="AT248" s="15">
        <f>IF(я[[#This Row],[Дата закрытия]]="","",я[[#This Row],[Дата закрытия]]-я[[#This Row],[Дата, время создания]])</f>
        <v>0.37291666666715173</v>
      </c>
    </row>
    <row r="249" spans="1:46" x14ac:dyDescent="0.25">
      <c r="A249" s="11" t="s">
        <v>3635</v>
      </c>
      <c r="B249" s="12" t="s">
        <v>43</v>
      </c>
      <c r="C249" s="12" t="s">
        <v>92</v>
      </c>
      <c r="D249" s="12" t="s">
        <v>663</v>
      </c>
      <c r="E249" s="12" t="s">
        <v>610</v>
      </c>
      <c r="F249" s="22">
        <v>43152</v>
      </c>
      <c r="G249" s="56">
        <v>0.41805555555555557</v>
      </c>
      <c r="H249" s="12" t="s">
        <v>47</v>
      </c>
      <c r="I249" s="12" t="s">
        <v>48</v>
      </c>
      <c r="J249" s="12" t="s">
        <v>49</v>
      </c>
      <c r="K249" s="12" t="s">
        <v>2722</v>
      </c>
      <c r="L249" s="12" t="s">
        <v>50</v>
      </c>
      <c r="M249" s="12" t="s">
        <v>2723</v>
      </c>
      <c r="N249" s="12" t="s">
        <v>2396</v>
      </c>
      <c r="O249" s="12" t="s">
        <v>89</v>
      </c>
      <c r="P249" s="12" t="s">
        <v>83</v>
      </c>
      <c r="Q249" s="12" t="s">
        <v>2396</v>
      </c>
      <c r="R249" s="12" t="s">
        <v>2724</v>
      </c>
      <c r="S249" s="12" t="s">
        <v>2725</v>
      </c>
      <c r="T249" s="12"/>
      <c r="U249" s="12" t="s">
        <v>53</v>
      </c>
      <c r="V249" s="12" t="s">
        <v>54</v>
      </c>
      <c r="W249" s="12"/>
      <c r="X249" s="12" t="s">
        <v>1156</v>
      </c>
      <c r="Y249" s="12" t="s">
        <v>55</v>
      </c>
      <c r="Z249" s="51"/>
      <c r="AA249" s="12"/>
      <c r="AB249" s="12"/>
      <c r="AC249" s="12" t="s">
        <v>611</v>
      </c>
      <c r="AD249" s="12" t="s">
        <v>96</v>
      </c>
      <c r="AE249" s="12" t="s">
        <v>2726</v>
      </c>
      <c r="AF249" s="12" t="s">
        <v>1071</v>
      </c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3"/>
      <c r="AS249" s="14">
        <f>я[[#This Row],[Дата создания]]+я[[#This Row],[Время создания]]</f>
        <v>43152.418055555558</v>
      </c>
      <c r="AT249" s="15">
        <f>IF(я[[#This Row],[Дата закрытия]]="","",я[[#This Row],[Дата закрытия]]-я[[#This Row],[Дата, время создания]])</f>
        <v>0.20277777777664596</v>
      </c>
    </row>
    <row r="250" spans="1:46" x14ac:dyDescent="0.25">
      <c r="A250" s="11" t="s">
        <v>3636</v>
      </c>
      <c r="B250" s="12" t="s">
        <v>43</v>
      </c>
      <c r="C250" s="12" t="s">
        <v>78</v>
      </c>
      <c r="D250" s="12" t="s">
        <v>85</v>
      </c>
      <c r="E250" s="12" t="s">
        <v>81</v>
      </c>
      <c r="F250" s="22">
        <v>43152</v>
      </c>
      <c r="G250" s="56">
        <v>0.42291666666666666</v>
      </c>
      <c r="H250" s="12" t="s">
        <v>47</v>
      </c>
      <c r="I250" s="12" t="s">
        <v>48</v>
      </c>
      <c r="J250" s="12" t="s">
        <v>49</v>
      </c>
      <c r="K250" s="12" t="s">
        <v>2716</v>
      </c>
      <c r="L250" s="12" t="s">
        <v>50</v>
      </c>
      <c r="M250" s="12" t="s">
        <v>2717</v>
      </c>
      <c r="N250" s="12" t="s">
        <v>178</v>
      </c>
      <c r="O250" s="12" t="s">
        <v>83</v>
      </c>
      <c r="P250" s="12" t="s">
        <v>61</v>
      </c>
      <c r="Q250" s="12" t="s">
        <v>74</v>
      </c>
      <c r="R250" s="12" t="s">
        <v>2718</v>
      </c>
      <c r="S250" s="12" t="s">
        <v>2719</v>
      </c>
      <c r="T250" s="12"/>
      <c r="U250" s="12" t="s">
        <v>53</v>
      </c>
      <c r="V250" s="12" t="s">
        <v>54</v>
      </c>
      <c r="W250" s="12"/>
      <c r="X250" s="12" t="s">
        <v>1156</v>
      </c>
      <c r="Y250" s="12" t="s">
        <v>55</v>
      </c>
      <c r="Z250" s="51"/>
      <c r="AA250" s="12"/>
      <c r="AB250" s="12"/>
      <c r="AC250" s="12" t="s">
        <v>381</v>
      </c>
      <c r="AD250" s="12" t="s">
        <v>224</v>
      </c>
      <c r="AE250" s="12" t="s">
        <v>2720</v>
      </c>
      <c r="AF250" s="12" t="s">
        <v>2721</v>
      </c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3"/>
      <c r="AS250" s="14">
        <f>я[[#This Row],[Дата создания]]+я[[#This Row],[Время создания]]</f>
        <v>43152.42291666667</v>
      </c>
      <c r="AT250" s="15">
        <f>IF(я[[#This Row],[Дата закрытия]]="","",я[[#This Row],[Дата закрытия]]-я[[#This Row],[Дата, время создания]])</f>
        <v>0.11874999999417923</v>
      </c>
    </row>
    <row r="251" spans="1:46" x14ac:dyDescent="0.25">
      <c r="A251" s="11" t="s">
        <v>3637</v>
      </c>
      <c r="B251" s="12" t="s">
        <v>43</v>
      </c>
      <c r="C251" s="12" t="s">
        <v>57</v>
      </c>
      <c r="D251" s="12" t="s">
        <v>160</v>
      </c>
      <c r="E251" s="12" t="s">
        <v>59</v>
      </c>
      <c r="F251" s="22">
        <v>43152</v>
      </c>
      <c r="G251" s="56">
        <v>0.41111111111111115</v>
      </c>
      <c r="H251" s="12" t="s">
        <v>47</v>
      </c>
      <c r="I251" s="12" t="s">
        <v>48</v>
      </c>
      <c r="J251" s="12" t="s">
        <v>49</v>
      </c>
      <c r="K251" s="12" t="s">
        <v>2727</v>
      </c>
      <c r="L251" s="12" t="s">
        <v>402</v>
      </c>
      <c r="M251" s="12" t="s">
        <v>992</v>
      </c>
      <c r="N251" s="12"/>
      <c r="O251" s="12" t="s">
        <v>73</v>
      </c>
      <c r="P251" s="12" t="s">
        <v>61</v>
      </c>
      <c r="Q251" s="12" t="s">
        <v>138</v>
      </c>
      <c r="R251" s="12" t="s">
        <v>433</v>
      </c>
      <c r="S251" s="12" t="s">
        <v>1094</v>
      </c>
      <c r="T251" s="12"/>
      <c r="U251" s="12" t="s">
        <v>53</v>
      </c>
      <c r="V251" s="12" t="s">
        <v>54</v>
      </c>
      <c r="W251" s="12"/>
      <c r="X251" s="12" t="s">
        <v>1156</v>
      </c>
      <c r="Y251" s="12" t="s">
        <v>55</v>
      </c>
      <c r="Z251" s="51"/>
      <c r="AA251" s="12"/>
      <c r="AB251" s="12"/>
      <c r="AC251" s="12" t="s">
        <v>261</v>
      </c>
      <c r="AD251" s="12" t="s">
        <v>171</v>
      </c>
      <c r="AE251" s="12" t="s">
        <v>2728</v>
      </c>
      <c r="AF251" s="12" t="s">
        <v>2729</v>
      </c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3"/>
      <c r="AS251" s="14">
        <f>я[[#This Row],[Дата создания]]+я[[#This Row],[Время создания]]</f>
        <v>43152.411111111112</v>
      </c>
      <c r="AT251" s="15">
        <f>IF(я[[#This Row],[Дата закрытия]]="","",я[[#This Row],[Дата закрытия]]-я[[#This Row],[Дата, время создания]])</f>
        <v>0.40902777777955635</v>
      </c>
    </row>
    <row r="252" spans="1:46" x14ac:dyDescent="0.25">
      <c r="A252" s="11" t="s">
        <v>3638</v>
      </c>
      <c r="B252" s="12" t="s">
        <v>43</v>
      </c>
      <c r="C252" s="12" t="s">
        <v>210</v>
      </c>
      <c r="D252" s="12" t="s">
        <v>214</v>
      </c>
      <c r="E252" s="12" t="s">
        <v>211</v>
      </c>
      <c r="F252" s="22">
        <v>43152</v>
      </c>
      <c r="G252" s="56">
        <v>0.41041666666666665</v>
      </c>
      <c r="H252" s="12" t="s">
        <v>393</v>
      </c>
      <c r="I252" s="12" t="s">
        <v>48</v>
      </c>
      <c r="J252" s="12" t="s">
        <v>49</v>
      </c>
      <c r="K252" s="12" t="s">
        <v>2730</v>
      </c>
      <c r="L252" s="12" t="s">
        <v>71</v>
      </c>
      <c r="M252" s="12" t="s">
        <v>993</v>
      </c>
      <c r="N252" s="12" t="s">
        <v>480</v>
      </c>
      <c r="O252" s="12" t="s">
        <v>73</v>
      </c>
      <c r="P252" s="12" t="s">
        <v>61</v>
      </c>
      <c r="Q252" s="12" t="s">
        <v>138</v>
      </c>
      <c r="R252" s="12" t="s">
        <v>2731</v>
      </c>
      <c r="S252" s="12" t="s">
        <v>2732</v>
      </c>
      <c r="T252" s="12"/>
      <c r="U252" s="12" t="s">
        <v>53</v>
      </c>
      <c r="V252" s="12" t="s">
        <v>54</v>
      </c>
      <c r="W252" s="12"/>
      <c r="X252" s="12" t="s">
        <v>1156</v>
      </c>
      <c r="Y252" s="12" t="s">
        <v>55</v>
      </c>
      <c r="Z252" s="51"/>
      <c r="AA252" s="12"/>
      <c r="AB252" s="12"/>
      <c r="AC252" s="12"/>
      <c r="AD252" s="12" t="s">
        <v>217</v>
      </c>
      <c r="AE252" s="12"/>
      <c r="AF252" s="12"/>
      <c r="AG252" s="12"/>
      <c r="AH252" s="12"/>
      <c r="AI252" s="12"/>
      <c r="AJ252" s="12" t="s">
        <v>2733</v>
      </c>
      <c r="AK252" s="12" t="s">
        <v>977</v>
      </c>
      <c r="AL252" s="12" t="s">
        <v>999</v>
      </c>
      <c r="AM252" s="12"/>
      <c r="AN252" s="12"/>
      <c r="AO252" s="12"/>
      <c r="AP252" s="12"/>
      <c r="AQ252" s="12"/>
      <c r="AR252" s="13"/>
      <c r="AS252" s="14">
        <f>я[[#This Row],[Дата создания]]+я[[#This Row],[Время создания]]</f>
        <v>43152.410416666666</v>
      </c>
      <c r="AT252" s="15" t="str">
        <f>IF(я[[#This Row],[Дата закрытия]]="","",я[[#This Row],[Дата закрытия]]-я[[#This Row],[Дата, время создания]])</f>
        <v/>
      </c>
    </row>
    <row r="253" spans="1:46" x14ac:dyDescent="0.25">
      <c r="A253" s="11" t="s">
        <v>3639</v>
      </c>
      <c r="B253" s="12" t="s">
        <v>43</v>
      </c>
      <c r="C253" s="12" t="s">
        <v>44</v>
      </c>
      <c r="D253" s="12" t="s">
        <v>160</v>
      </c>
      <c r="E253" s="12" t="s">
        <v>46</v>
      </c>
      <c r="F253" s="22">
        <v>43152</v>
      </c>
      <c r="G253" s="56">
        <v>0.4069444444444445</v>
      </c>
      <c r="H253" s="12" t="s">
        <v>47</v>
      </c>
      <c r="I253" s="12" t="s">
        <v>48</v>
      </c>
      <c r="J253" s="12" t="s">
        <v>49</v>
      </c>
      <c r="K253" s="12" t="s">
        <v>2734</v>
      </c>
      <c r="L253" s="12" t="s">
        <v>50</v>
      </c>
      <c r="M253" s="12" t="s">
        <v>2735</v>
      </c>
      <c r="N253" s="12" t="s">
        <v>169</v>
      </c>
      <c r="O253" s="12" t="s">
        <v>52</v>
      </c>
      <c r="P253" s="12" t="s">
        <v>52</v>
      </c>
      <c r="Q253" s="12" t="s">
        <v>196</v>
      </c>
      <c r="R253" s="12" t="s">
        <v>90</v>
      </c>
      <c r="S253" s="12" t="s">
        <v>2736</v>
      </c>
      <c r="T253" s="12"/>
      <c r="U253" s="12" t="s">
        <v>53</v>
      </c>
      <c r="V253" s="12" t="s">
        <v>54</v>
      </c>
      <c r="W253" s="12" t="s">
        <v>2737</v>
      </c>
      <c r="X253" s="12" t="s">
        <v>1156</v>
      </c>
      <c r="Y253" s="12" t="s">
        <v>55</v>
      </c>
      <c r="Z253" s="51"/>
      <c r="AA253" s="12"/>
      <c r="AB253" s="12"/>
      <c r="AC253" s="12" t="s">
        <v>838</v>
      </c>
      <c r="AD253" s="12" t="s">
        <v>162</v>
      </c>
      <c r="AE253" s="12" t="s">
        <v>2738</v>
      </c>
      <c r="AF253" s="12" t="s">
        <v>2739</v>
      </c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3"/>
      <c r="AS253" s="14">
        <f>я[[#This Row],[Дата создания]]+я[[#This Row],[Время создания]]</f>
        <v>43152.406944444447</v>
      </c>
      <c r="AT253" s="15">
        <f>IF(я[[#This Row],[Дата закрытия]]="","",я[[#This Row],[Дата закрытия]]-я[[#This Row],[Дата, время создания]])</f>
        <v>0.41527777777810115</v>
      </c>
    </row>
    <row r="254" spans="1:46" x14ac:dyDescent="0.25">
      <c r="A254" s="11" t="s">
        <v>3640</v>
      </c>
      <c r="B254" s="12" t="s">
        <v>43</v>
      </c>
      <c r="C254" s="12" t="s">
        <v>44</v>
      </c>
      <c r="D254" s="12" t="s">
        <v>69</v>
      </c>
      <c r="E254" s="12" t="s">
        <v>46</v>
      </c>
      <c r="F254" s="22">
        <v>43152</v>
      </c>
      <c r="G254" s="56">
        <v>0.40208333333333335</v>
      </c>
      <c r="H254" s="12" t="s">
        <v>47</v>
      </c>
      <c r="I254" s="12" t="s">
        <v>48</v>
      </c>
      <c r="J254" s="12" t="s">
        <v>49</v>
      </c>
      <c r="K254" s="12" t="s">
        <v>2740</v>
      </c>
      <c r="L254" s="12" t="s">
        <v>398</v>
      </c>
      <c r="M254" s="12" t="s">
        <v>2741</v>
      </c>
      <c r="N254" s="12" t="s">
        <v>60</v>
      </c>
      <c r="O254" s="12" t="s">
        <v>61</v>
      </c>
      <c r="P254" s="12" t="s">
        <v>72</v>
      </c>
      <c r="Q254" s="12" t="s">
        <v>60</v>
      </c>
      <c r="R254" s="12" t="s">
        <v>2742</v>
      </c>
      <c r="S254" s="12" t="s">
        <v>2743</v>
      </c>
      <c r="T254" s="12"/>
      <c r="U254" s="12" t="s">
        <v>53</v>
      </c>
      <c r="V254" s="12" t="s">
        <v>54</v>
      </c>
      <c r="W254" s="12"/>
      <c r="X254" s="12" t="s">
        <v>1156</v>
      </c>
      <c r="Y254" s="12" t="s">
        <v>55</v>
      </c>
      <c r="Z254" s="51"/>
      <c r="AA254" s="12"/>
      <c r="AB254" s="12"/>
      <c r="AC254" s="12" t="s">
        <v>2599</v>
      </c>
      <c r="AD254" s="12" t="s">
        <v>163</v>
      </c>
      <c r="AE254" s="12" t="s">
        <v>2675</v>
      </c>
      <c r="AF254" s="12" t="s">
        <v>2744</v>
      </c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3"/>
      <c r="AS254" s="14">
        <f>я[[#This Row],[Дата создания]]+я[[#This Row],[Время создания]]</f>
        <v>43152.402083333334</v>
      </c>
      <c r="AT254" s="15">
        <f>IF(я[[#This Row],[Дата закрытия]]="","",я[[#This Row],[Дата закрытия]]-я[[#This Row],[Дата, время создания]])</f>
        <v>6.1805555553291924E-2</v>
      </c>
    </row>
    <row r="255" spans="1:46" x14ac:dyDescent="0.25">
      <c r="A255" s="11" t="s">
        <v>3641</v>
      </c>
      <c r="B255" s="12" t="s">
        <v>43</v>
      </c>
      <c r="C255" s="12" t="s">
        <v>44</v>
      </c>
      <c r="D255" s="12" t="s">
        <v>45</v>
      </c>
      <c r="E255" s="12" t="s">
        <v>2745</v>
      </c>
      <c r="F255" s="22">
        <v>43152</v>
      </c>
      <c r="G255" s="56">
        <v>0.39999999999999997</v>
      </c>
      <c r="H255" s="12" t="s">
        <v>393</v>
      </c>
      <c r="I255" s="12" t="s">
        <v>48</v>
      </c>
      <c r="J255" s="12" t="s">
        <v>49</v>
      </c>
      <c r="K255" s="12" t="s">
        <v>2746</v>
      </c>
      <c r="L255" s="12" t="s">
        <v>71</v>
      </c>
      <c r="M255" s="12" t="s">
        <v>2747</v>
      </c>
      <c r="N255" s="12" t="s">
        <v>269</v>
      </c>
      <c r="O255" s="12" t="s">
        <v>2748</v>
      </c>
      <c r="P255" s="12" t="s">
        <v>254</v>
      </c>
      <c r="Q255" s="12" t="s">
        <v>2749</v>
      </c>
      <c r="R255" s="12" t="s">
        <v>771</v>
      </c>
      <c r="S255" s="12" t="s">
        <v>2750</v>
      </c>
      <c r="T255" s="12"/>
      <c r="U255" s="12" t="s">
        <v>53</v>
      </c>
      <c r="V255" s="12" t="s">
        <v>54</v>
      </c>
      <c r="W255" s="12"/>
      <c r="X255" s="12" t="s">
        <v>1156</v>
      </c>
      <c r="Y255" s="12" t="s">
        <v>55</v>
      </c>
      <c r="Z255" s="51"/>
      <c r="AA255" s="12"/>
      <c r="AB255" s="12"/>
      <c r="AC255" s="12" t="s">
        <v>2751</v>
      </c>
      <c r="AD255" s="12" t="s">
        <v>56</v>
      </c>
      <c r="AE255" s="12"/>
      <c r="AF255" s="12"/>
      <c r="AG255" s="12"/>
      <c r="AH255" s="12"/>
      <c r="AI255" s="12"/>
      <c r="AJ255" s="12" t="s">
        <v>2752</v>
      </c>
      <c r="AK255" s="12" t="s">
        <v>1052</v>
      </c>
      <c r="AL255" s="12" t="s">
        <v>1051</v>
      </c>
      <c r="AM255" s="12"/>
      <c r="AN255" s="12"/>
      <c r="AO255" s="12"/>
      <c r="AP255" s="12"/>
      <c r="AQ255" s="12"/>
      <c r="AR255" s="13"/>
      <c r="AS255" s="14">
        <f>я[[#This Row],[Дата создания]]+я[[#This Row],[Время создания]]</f>
        <v>43152.4</v>
      </c>
      <c r="AT255" s="15" t="str">
        <f>IF(я[[#This Row],[Дата закрытия]]="","",я[[#This Row],[Дата закрытия]]-я[[#This Row],[Дата, время создания]])</f>
        <v/>
      </c>
    </row>
    <row r="256" spans="1:46" x14ac:dyDescent="0.25">
      <c r="A256" s="11" t="s">
        <v>3642</v>
      </c>
      <c r="B256" s="12" t="s">
        <v>43</v>
      </c>
      <c r="C256" s="12" t="s">
        <v>78</v>
      </c>
      <c r="D256" s="12" t="s">
        <v>160</v>
      </c>
      <c r="E256" s="12" t="s">
        <v>81</v>
      </c>
      <c r="F256" s="22">
        <v>43152</v>
      </c>
      <c r="G256" s="56">
        <v>0.39999999999999997</v>
      </c>
      <c r="H256" s="12" t="s">
        <v>47</v>
      </c>
      <c r="I256" s="12" t="s">
        <v>48</v>
      </c>
      <c r="J256" s="12" t="s">
        <v>49</v>
      </c>
      <c r="K256" s="12" t="s">
        <v>2753</v>
      </c>
      <c r="L256" s="12" t="s">
        <v>402</v>
      </c>
      <c r="M256" s="12" t="s">
        <v>2754</v>
      </c>
      <c r="N256" s="12" t="s">
        <v>331</v>
      </c>
      <c r="O256" s="12" t="s">
        <v>61</v>
      </c>
      <c r="P256" s="12" t="s">
        <v>127</v>
      </c>
      <c r="Q256" s="12" t="s">
        <v>331</v>
      </c>
      <c r="R256" s="12" t="s">
        <v>197</v>
      </c>
      <c r="S256" s="12" t="s">
        <v>2755</v>
      </c>
      <c r="T256" s="12"/>
      <c r="U256" s="12" t="s">
        <v>53</v>
      </c>
      <c r="V256" s="12" t="s">
        <v>54</v>
      </c>
      <c r="W256" s="12"/>
      <c r="X256" s="12" t="s">
        <v>1156</v>
      </c>
      <c r="Y256" s="12" t="s">
        <v>55</v>
      </c>
      <c r="Z256" s="51"/>
      <c r="AA256" s="12"/>
      <c r="AB256" s="12"/>
      <c r="AC256" s="12" t="s">
        <v>1555</v>
      </c>
      <c r="AD256" s="12" t="s">
        <v>79</v>
      </c>
      <c r="AE256" s="12" t="s">
        <v>2756</v>
      </c>
      <c r="AF256" s="12" t="s">
        <v>2757</v>
      </c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3"/>
      <c r="AS256" s="14">
        <f>я[[#This Row],[Дата создания]]+я[[#This Row],[Время создания]]</f>
        <v>43152.4</v>
      </c>
      <c r="AT256" s="15">
        <f>IF(я[[#This Row],[Дата закрытия]]="","",я[[#This Row],[Дата закрытия]]-я[[#This Row],[Дата, время создания]])</f>
        <v>0.10624999999708962</v>
      </c>
    </row>
    <row r="257" spans="1:46" x14ac:dyDescent="0.25">
      <c r="A257" s="11" t="s">
        <v>3643</v>
      </c>
      <c r="B257" s="12" t="s">
        <v>43</v>
      </c>
      <c r="C257" s="12" t="s">
        <v>44</v>
      </c>
      <c r="D257" s="12" t="s">
        <v>135</v>
      </c>
      <c r="E257" s="12" t="s">
        <v>46</v>
      </c>
      <c r="F257" s="22">
        <v>43152</v>
      </c>
      <c r="G257" s="56">
        <v>0.39027777777777778</v>
      </c>
      <c r="H257" s="12" t="s">
        <v>47</v>
      </c>
      <c r="I257" s="12" t="s">
        <v>48</v>
      </c>
      <c r="J257" s="12" t="s">
        <v>49</v>
      </c>
      <c r="K257" s="12"/>
      <c r="L257" s="12" t="s">
        <v>50</v>
      </c>
      <c r="M257" s="12" t="s">
        <v>786</v>
      </c>
      <c r="N257" s="12" t="s">
        <v>298</v>
      </c>
      <c r="O257" s="12" t="s">
        <v>61</v>
      </c>
      <c r="P257" s="12" t="s">
        <v>120</v>
      </c>
      <c r="Q257" s="12" t="s">
        <v>298</v>
      </c>
      <c r="R257" s="12" t="s">
        <v>2758</v>
      </c>
      <c r="S257" s="12" t="s">
        <v>2759</v>
      </c>
      <c r="T257" s="12"/>
      <c r="U257" s="12" t="s">
        <v>53</v>
      </c>
      <c r="V257" s="12" t="s">
        <v>54</v>
      </c>
      <c r="W257" s="12"/>
      <c r="X257" s="12" t="s">
        <v>1156</v>
      </c>
      <c r="Y257" s="12" t="s">
        <v>55</v>
      </c>
      <c r="Z257" s="51"/>
      <c r="AA257" s="12"/>
      <c r="AB257" s="12"/>
      <c r="AC257" s="12" t="s">
        <v>442</v>
      </c>
      <c r="AD257" s="12" t="s">
        <v>140</v>
      </c>
      <c r="AE257" s="12" t="s">
        <v>2760</v>
      </c>
      <c r="AF257" s="12" t="s">
        <v>2761</v>
      </c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3"/>
      <c r="AS257" s="14">
        <f>я[[#This Row],[Дата создания]]+я[[#This Row],[Время создания]]</f>
        <v>43152.390277777777</v>
      </c>
      <c r="AT257" s="15">
        <f>IF(я[[#This Row],[Дата закрытия]]="","",я[[#This Row],[Дата закрытия]]-я[[#This Row],[Дата, время создания]])</f>
        <v>0.21875</v>
      </c>
    </row>
    <row r="258" spans="1:46" x14ac:dyDescent="0.25">
      <c r="A258" s="11" t="s">
        <v>3644</v>
      </c>
      <c r="B258" s="12" t="s">
        <v>43</v>
      </c>
      <c r="C258" s="12" t="s">
        <v>92</v>
      </c>
      <c r="D258" s="12" t="s">
        <v>307</v>
      </c>
      <c r="E258" s="12" t="s">
        <v>627</v>
      </c>
      <c r="F258" s="22">
        <v>43152</v>
      </c>
      <c r="G258" s="56">
        <v>0.38680555555555557</v>
      </c>
      <c r="H258" s="12" t="s">
        <v>47</v>
      </c>
      <c r="I258" s="12" t="s">
        <v>48</v>
      </c>
      <c r="J258" s="12" t="s">
        <v>49</v>
      </c>
      <c r="K258" s="12" t="s">
        <v>2762</v>
      </c>
      <c r="L258" s="12" t="s">
        <v>402</v>
      </c>
      <c r="M258" s="12" t="s">
        <v>2763</v>
      </c>
      <c r="N258" s="12" t="s">
        <v>2764</v>
      </c>
      <c r="O258" s="12" t="s">
        <v>61</v>
      </c>
      <c r="P258" s="12" t="s">
        <v>89</v>
      </c>
      <c r="Q258" s="12" t="s">
        <v>2764</v>
      </c>
      <c r="R258" s="12" t="s">
        <v>1977</v>
      </c>
      <c r="S258" s="12" t="s">
        <v>2765</v>
      </c>
      <c r="T258" s="12"/>
      <c r="U258" s="12" t="s">
        <v>53</v>
      </c>
      <c r="V258" s="12" t="s">
        <v>54</v>
      </c>
      <c r="W258" s="12"/>
      <c r="X258" s="12" t="s">
        <v>2669</v>
      </c>
      <c r="Y258" s="12" t="s">
        <v>55</v>
      </c>
      <c r="Z258" s="51"/>
      <c r="AA258" s="12"/>
      <c r="AB258" s="12"/>
      <c r="AC258" s="12" t="s">
        <v>628</v>
      </c>
      <c r="AD258" s="12" t="s">
        <v>96</v>
      </c>
      <c r="AE258" s="12" t="s">
        <v>2766</v>
      </c>
      <c r="AF258" s="12" t="s">
        <v>2767</v>
      </c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3"/>
      <c r="AS258" s="14">
        <f>я[[#This Row],[Дата создания]]+я[[#This Row],[Время создания]]</f>
        <v>43152.386805555558</v>
      </c>
      <c r="AT258" s="15">
        <f>IF(я[[#This Row],[Дата закрытия]]="","",я[[#This Row],[Дата закрытия]]-я[[#This Row],[Дата, время создания]])</f>
        <v>0.33750000000145519</v>
      </c>
    </row>
    <row r="259" spans="1:46" x14ac:dyDescent="0.25">
      <c r="A259" s="11" t="s">
        <v>3645</v>
      </c>
      <c r="B259" s="12" t="s">
        <v>43</v>
      </c>
      <c r="C259" s="12" t="s">
        <v>57</v>
      </c>
      <c r="D259" s="12" t="s">
        <v>152</v>
      </c>
      <c r="E259" s="12" t="s">
        <v>59</v>
      </c>
      <c r="F259" s="22">
        <v>43152</v>
      </c>
      <c r="G259" s="56">
        <v>0.36944444444444446</v>
      </c>
      <c r="H259" s="12" t="s">
        <v>47</v>
      </c>
      <c r="I259" s="12" t="s">
        <v>48</v>
      </c>
      <c r="J259" s="12" t="s">
        <v>49</v>
      </c>
      <c r="K259" s="12" t="s">
        <v>2768</v>
      </c>
      <c r="L259" s="12" t="s">
        <v>399</v>
      </c>
      <c r="M259" s="12" t="s">
        <v>2769</v>
      </c>
      <c r="N259" s="12" t="s">
        <v>95</v>
      </c>
      <c r="O259" s="12" t="s">
        <v>73</v>
      </c>
      <c r="P259" s="12" t="s">
        <v>61</v>
      </c>
      <c r="Q259" s="12" t="s">
        <v>2770</v>
      </c>
      <c r="R259" s="12" t="s">
        <v>134</v>
      </c>
      <c r="S259" s="12" t="s">
        <v>2771</v>
      </c>
      <c r="T259" s="12"/>
      <c r="U259" s="12" t="s">
        <v>53</v>
      </c>
      <c r="V259" s="12" t="s">
        <v>54</v>
      </c>
      <c r="W259" s="12"/>
      <c r="X259" s="12" t="s">
        <v>1156</v>
      </c>
      <c r="Y259" s="12" t="s">
        <v>55</v>
      </c>
      <c r="Z259" s="51"/>
      <c r="AA259" s="12"/>
      <c r="AB259" s="12"/>
      <c r="AC259" s="12" t="s">
        <v>1058</v>
      </c>
      <c r="AD259" s="12" t="s">
        <v>241</v>
      </c>
      <c r="AE259" s="12" t="s">
        <v>2772</v>
      </c>
      <c r="AF259" s="12" t="s">
        <v>2773</v>
      </c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3"/>
      <c r="AS259" s="14">
        <f>я[[#This Row],[Дата создания]]+я[[#This Row],[Время создания]]</f>
        <v>43152.369444444441</v>
      </c>
      <c r="AT259" s="15">
        <f>IF(я[[#This Row],[Дата закрытия]]="","",я[[#This Row],[Дата закрытия]]-я[[#This Row],[Дата, время создания]])</f>
        <v>8.1944444449618459E-2</v>
      </c>
    </row>
    <row r="260" spans="1:46" x14ac:dyDescent="0.25">
      <c r="A260" s="11" t="s">
        <v>3646</v>
      </c>
      <c r="B260" s="12" t="s">
        <v>43</v>
      </c>
      <c r="C260" s="12" t="s">
        <v>78</v>
      </c>
      <c r="D260" s="12" t="s">
        <v>122</v>
      </c>
      <c r="E260" s="12" t="s">
        <v>81</v>
      </c>
      <c r="F260" s="22">
        <v>43152</v>
      </c>
      <c r="G260" s="56">
        <v>0.36874999999999997</v>
      </c>
      <c r="H260" s="12" t="s">
        <v>47</v>
      </c>
      <c r="I260" s="12" t="s">
        <v>48</v>
      </c>
      <c r="J260" s="12" t="s">
        <v>49</v>
      </c>
      <c r="K260" s="12"/>
      <c r="L260" s="12" t="s">
        <v>50</v>
      </c>
      <c r="M260" s="12" t="s">
        <v>783</v>
      </c>
      <c r="N260" s="12" t="s">
        <v>103</v>
      </c>
      <c r="O260" s="12" t="s">
        <v>52</v>
      </c>
      <c r="P260" s="12" t="s">
        <v>72</v>
      </c>
      <c r="Q260" s="12" t="s">
        <v>74</v>
      </c>
      <c r="R260" s="12" t="s">
        <v>2774</v>
      </c>
      <c r="S260" s="12" t="s">
        <v>2775</v>
      </c>
      <c r="T260" s="12"/>
      <c r="U260" s="12" t="s">
        <v>53</v>
      </c>
      <c r="V260" s="12" t="s">
        <v>54</v>
      </c>
      <c r="W260" s="12"/>
      <c r="X260" s="12" t="s">
        <v>1156</v>
      </c>
      <c r="Y260" s="12" t="s">
        <v>55</v>
      </c>
      <c r="Z260" s="51"/>
      <c r="AA260" s="12"/>
      <c r="AB260" s="12"/>
      <c r="AC260" s="12" t="s">
        <v>784</v>
      </c>
      <c r="AD260" s="12" t="s">
        <v>155</v>
      </c>
      <c r="AE260" s="12" t="s">
        <v>2776</v>
      </c>
      <c r="AF260" s="12" t="s">
        <v>2777</v>
      </c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3"/>
      <c r="AS260" s="14">
        <f>я[[#This Row],[Дата создания]]+я[[#This Row],[Время создания]]</f>
        <v>43152.368750000001</v>
      </c>
      <c r="AT260" s="15">
        <f>IF(я[[#This Row],[Дата закрытия]]="","",я[[#This Row],[Дата закрытия]]-я[[#This Row],[Дата, время создания]])</f>
        <v>5.2777777775190771E-2</v>
      </c>
    </row>
    <row r="261" spans="1:46" x14ac:dyDescent="0.25">
      <c r="A261" s="11" t="s">
        <v>3647</v>
      </c>
      <c r="B261" s="12" t="s">
        <v>43</v>
      </c>
      <c r="C261" s="12" t="s">
        <v>57</v>
      </c>
      <c r="D261" s="12" t="s">
        <v>152</v>
      </c>
      <c r="E261" s="12" t="s">
        <v>59</v>
      </c>
      <c r="F261" s="22">
        <v>43152</v>
      </c>
      <c r="G261" s="56">
        <v>0.36805555555555558</v>
      </c>
      <c r="H261" s="12" t="s">
        <v>47</v>
      </c>
      <c r="I261" s="12" t="s">
        <v>48</v>
      </c>
      <c r="J261" s="12" t="s">
        <v>49</v>
      </c>
      <c r="K261" s="12" t="s">
        <v>2778</v>
      </c>
      <c r="L261" s="12" t="s">
        <v>71</v>
      </c>
      <c r="M261" s="12" t="s">
        <v>2779</v>
      </c>
      <c r="N261" s="12"/>
      <c r="O261" s="12"/>
      <c r="P261" s="12" t="s">
        <v>61</v>
      </c>
      <c r="Q261" s="12" t="s">
        <v>74</v>
      </c>
      <c r="R261" s="12" t="s">
        <v>2181</v>
      </c>
      <c r="S261" s="12" t="s">
        <v>2780</v>
      </c>
      <c r="T261" s="12"/>
      <c r="U261" s="12" t="s">
        <v>53</v>
      </c>
      <c r="V261" s="12" t="s">
        <v>54</v>
      </c>
      <c r="W261" s="12"/>
      <c r="X261" s="12" t="s">
        <v>1156</v>
      </c>
      <c r="Y261" s="12" t="s">
        <v>55</v>
      </c>
      <c r="Z261" s="51"/>
      <c r="AA261" s="12"/>
      <c r="AB261" s="12"/>
      <c r="AC261" s="12" t="s">
        <v>2781</v>
      </c>
      <c r="AD261" s="12" t="s">
        <v>241</v>
      </c>
      <c r="AE261" s="12" t="s">
        <v>2782</v>
      </c>
      <c r="AF261" s="12" t="s">
        <v>2783</v>
      </c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3"/>
      <c r="AS261" s="14">
        <f>я[[#This Row],[Дата создания]]+я[[#This Row],[Время создания]]</f>
        <v>43152.368055555555</v>
      </c>
      <c r="AT261" s="15">
        <f>IF(я[[#This Row],[Дата закрытия]]="","",я[[#This Row],[Дата закрытия]]-я[[#This Row],[Дата, время создания]])</f>
        <v>0.12083333333430346</v>
      </c>
    </row>
    <row r="262" spans="1:46" x14ac:dyDescent="0.25">
      <c r="A262" s="11" t="s">
        <v>3648</v>
      </c>
      <c r="B262" s="12" t="s">
        <v>43</v>
      </c>
      <c r="C262" s="12" t="s">
        <v>92</v>
      </c>
      <c r="D262" s="12" t="s">
        <v>93</v>
      </c>
      <c r="E262" s="12" t="s">
        <v>627</v>
      </c>
      <c r="F262" s="22">
        <v>43152</v>
      </c>
      <c r="G262" s="56">
        <v>0.36041666666666666</v>
      </c>
      <c r="H262" s="12" t="s">
        <v>47</v>
      </c>
      <c r="I262" s="12" t="s">
        <v>48</v>
      </c>
      <c r="J262" s="12" t="s">
        <v>49</v>
      </c>
      <c r="K262" s="12" t="s">
        <v>2784</v>
      </c>
      <c r="L262" s="12" t="s">
        <v>50</v>
      </c>
      <c r="M262" s="12" t="s">
        <v>2785</v>
      </c>
      <c r="N262" s="12" t="s">
        <v>82</v>
      </c>
      <c r="O262" s="12" t="s">
        <v>72</v>
      </c>
      <c r="P262" s="12" t="s">
        <v>83</v>
      </c>
      <c r="Q262" s="12" t="s">
        <v>82</v>
      </c>
      <c r="R262" s="12" t="s">
        <v>2786</v>
      </c>
      <c r="S262" s="12" t="s">
        <v>2787</v>
      </c>
      <c r="T262" s="12"/>
      <c r="U262" s="12" t="s">
        <v>53</v>
      </c>
      <c r="V262" s="12" t="s">
        <v>54</v>
      </c>
      <c r="W262" s="12"/>
      <c r="X262" s="12" t="s">
        <v>1156</v>
      </c>
      <c r="Y262" s="12" t="s">
        <v>55</v>
      </c>
      <c r="Z262" s="51"/>
      <c r="AA262" s="12"/>
      <c r="AB262" s="12"/>
      <c r="AC262" s="12" t="s">
        <v>678</v>
      </c>
      <c r="AD262" s="12" t="s">
        <v>96</v>
      </c>
      <c r="AE262" s="12" t="s">
        <v>2788</v>
      </c>
      <c r="AF262" s="12" t="s">
        <v>2789</v>
      </c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3"/>
      <c r="AS262" s="14">
        <f>я[[#This Row],[Дата создания]]+я[[#This Row],[Время создания]]</f>
        <v>43152.36041666667</v>
      </c>
      <c r="AT262" s="15">
        <f>IF(я[[#This Row],[Дата закрытия]]="","",я[[#This Row],[Дата закрытия]]-я[[#This Row],[Дата, время создания]])</f>
        <v>0.22291666666569654</v>
      </c>
    </row>
    <row r="263" spans="1:46" x14ac:dyDescent="0.25">
      <c r="A263" s="11" t="s">
        <v>3649</v>
      </c>
      <c r="B263" s="12" t="s">
        <v>43</v>
      </c>
      <c r="C263" s="12" t="s">
        <v>44</v>
      </c>
      <c r="D263" s="12" t="s">
        <v>45</v>
      </c>
      <c r="E263" s="12" t="s">
        <v>46</v>
      </c>
      <c r="F263" s="22">
        <v>43152</v>
      </c>
      <c r="G263" s="56">
        <v>0.35416666666666669</v>
      </c>
      <c r="H263" s="12" t="s">
        <v>47</v>
      </c>
      <c r="I263" s="12" t="s">
        <v>48</v>
      </c>
      <c r="J263" s="12" t="s">
        <v>49</v>
      </c>
      <c r="K263" s="12" t="s">
        <v>2790</v>
      </c>
      <c r="L263" s="12" t="s">
        <v>71</v>
      </c>
      <c r="M263" s="12" t="s">
        <v>2791</v>
      </c>
      <c r="N263" s="12" t="s">
        <v>226</v>
      </c>
      <c r="O263" s="12" t="s">
        <v>61</v>
      </c>
      <c r="P263" s="12" t="s">
        <v>254</v>
      </c>
      <c r="Q263" s="12" t="s">
        <v>226</v>
      </c>
      <c r="R263" s="12"/>
      <c r="S263" s="12" t="s">
        <v>2792</v>
      </c>
      <c r="T263" s="12"/>
      <c r="U263" s="12" t="s">
        <v>53</v>
      </c>
      <c r="V263" s="12" t="s">
        <v>54</v>
      </c>
      <c r="W263" s="12"/>
      <c r="X263" s="12" t="s">
        <v>1156</v>
      </c>
      <c r="Y263" s="12" t="s">
        <v>55</v>
      </c>
      <c r="Z263" s="51"/>
      <c r="AA263" s="12"/>
      <c r="AB263" s="12"/>
      <c r="AC263" s="12" t="s">
        <v>444</v>
      </c>
      <c r="AD263" s="12" t="s">
        <v>56</v>
      </c>
      <c r="AE263" s="12" t="s">
        <v>2793</v>
      </c>
      <c r="AF263" s="12" t="s">
        <v>2794</v>
      </c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3"/>
      <c r="AS263" s="14">
        <f>я[[#This Row],[Дата создания]]+я[[#This Row],[Время создания]]</f>
        <v>43152.354166666664</v>
      </c>
      <c r="AT263" s="15">
        <f>IF(я[[#This Row],[Дата закрытия]]="","",я[[#This Row],[Дата закрытия]]-я[[#This Row],[Дата, время создания]])</f>
        <v>0.26319444444379769</v>
      </c>
    </row>
    <row r="264" spans="1:46" x14ac:dyDescent="0.25">
      <c r="A264" s="11" t="s">
        <v>3650</v>
      </c>
      <c r="B264" s="12" t="s">
        <v>43</v>
      </c>
      <c r="C264" s="12" t="s">
        <v>92</v>
      </c>
      <c r="D264" s="12" t="s">
        <v>486</v>
      </c>
      <c r="E264" s="12" t="s">
        <v>627</v>
      </c>
      <c r="F264" s="22">
        <v>43152</v>
      </c>
      <c r="G264" s="56">
        <v>0.34722222222222227</v>
      </c>
      <c r="H264" s="12" t="s">
        <v>47</v>
      </c>
      <c r="I264" s="12" t="s">
        <v>48</v>
      </c>
      <c r="J264" s="12" t="s">
        <v>49</v>
      </c>
      <c r="K264" s="12" t="s">
        <v>2801</v>
      </c>
      <c r="L264" s="12" t="s">
        <v>50</v>
      </c>
      <c r="M264" s="12" t="s">
        <v>2802</v>
      </c>
      <c r="N264" s="12" t="s">
        <v>127</v>
      </c>
      <c r="O264" s="12" t="s">
        <v>61</v>
      </c>
      <c r="P264" s="12" t="s">
        <v>52</v>
      </c>
      <c r="Q264" s="12" t="s">
        <v>127</v>
      </c>
      <c r="R264" s="12" t="s">
        <v>112</v>
      </c>
      <c r="S264" s="12" t="s">
        <v>2803</v>
      </c>
      <c r="T264" s="12"/>
      <c r="U264" s="12" t="s">
        <v>53</v>
      </c>
      <c r="V264" s="12" t="s">
        <v>54</v>
      </c>
      <c r="W264" s="12"/>
      <c r="X264" s="12" t="s">
        <v>1156</v>
      </c>
      <c r="Y264" s="12" t="s">
        <v>55</v>
      </c>
      <c r="Z264" s="51"/>
      <c r="AA264" s="12"/>
      <c r="AB264" s="12"/>
      <c r="AC264" s="12" t="s">
        <v>655</v>
      </c>
      <c r="AD264" s="12" t="s">
        <v>96</v>
      </c>
      <c r="AE264" s="12" t="s">
        <v>2804</v>
      </c>
      <c r="AF264" s="12" t="s">
        <v>2805</v>
      </c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3"/>
      <c r="AS264" s="14">
        <f>я[[#This Row],[Дата создания]]+я[[#This Row],[Время создания]]</f>
        <v>43152.347222222219</v>
      </c>
      <c r="AT264" s="15">
        <f>IF(я[[#This Row],[Дата закрытия]]="","",я[[#This Row],[Дата закрытия]]-я[[#This Row],[Дата, время создания]])</f>
        <v>0.19236111111240461</v>
      </c>
    </row>
    <row r="265" spans="1:46" x14ac:dyDescent="0.25">
      <c r="A265" s="11" t="s">
        <v>3651</v>
      </c>
      <c r="B265" s="12" t="s">
        <v>43</v>
      </c>
      <c r="C265" s="12" t="s">
        <v>57</v>
      </c>
      <c r="D265" s="12" t="s">
        <v>45</v>
      </c>
      <c r="E265" s="12" t="s">
        <v>59</v>
      </c>
      <c r="F265" s="22">
        <v>43152</v>
      </c>
      <c r="G265" s="56">
        <v>0.34791666666666665</v>
      </c>
      <c r="H265" s="12" t="s">
        <v>47</v>
      </c>
      <c r="I265" s="12" t="s">
        <v>48</v>
      </c>
      <c r="J265" s="12" t="s">
        <v>49</v>
      </c>
      <c r="K265" s="12" t="s">
        <v>2795</v>
      </c>
      <c r="L265" s="12" t="s">
        <v>402</v>
      </c>
      <c r="M265" s="12" t="s">
        <v>2796</v>
      </c>
      <c r="N265" s="12"/>
      <c r="O265" s="12" t="s">
        <v>61</v>
      </c>
      <c r="P265" s="12" t="s">
        <v>61</v>
      </c>
      <c r="Q265" s="12" t="s">
        <v>138</v>
      </c>
      <c r="R265" s="12" t="s">
        <v>2797</v>
      </c>
      <c r="S265" s="12" t="s">
        <v>2798</v>
      </c>
      <c r="T265" s="12"/>
      <c r="U265" s="12" t="s">
        <v>53</v>
      </c>
      <c r="V265" s="12" t="s">
        <v>54</v>
      </c>
      <c r="W265" s="12"/>
      <c r="X265" s="12" t="s">
        <v>1156</v>
      </c>
      <c r="Y265" s="12" t="s">
        <v>55</v>
      </c>
      <c r="Z265" s="51"/>
      <c r="AA265" s="12"/>
      <c r="AB265" s="12"/>
      <c r="AC265" s="12" t="s">
        <v>2653</v>
      </c>
      <c r="AD265" s="12" t="s">
        <v>241</v>
      </c>
      <c r="AE265" s="12" t="s">
        <v>2799</v>
      </c>
      <c r="AF265" s="12" t="s">
        <v>2800</v>
      </c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3"/>
      <c r="AS265" s="14">
        <f>я[[#This Row],[Дата создания]]+я[[#This Row],[Время создания]]</f>
        <v>43152.347916666666</v>
      </c>
      <c r="AT265" s="15">
        <f>IF(я[[#This Row],[Дата закрытия]]="","",я[[#This Row],[Дата закрытия]]-я[[#This Row],[Дата, время создания]])</f>
        <v>8.5416666668606922E-2</v>
      </c>
    </row>
    <row r="266" spans="1:46" x14ac:dyDescent="0.25">
      <c r="A266" s="11" t="s">
        <v>3652</v>
      </c>
      <c r="B266" s="12" t="s">
        <v>43</v>
      </c>
      <c r="C266" s="12" t="s">
        <v>97</v>
      </c>
      <c r="D266" s="12" t="s">
        <v>175</v>
      </c>
      <c r="E266" s="12" t="s">
        <v>99</v>
      </c>
      <c r="F266" s="22">
        <v>43152</v>
      </c>
      <c r="G266" s="56">
        <v>0.3347222222222222</v>
      </c>
      <c r="H266" s="12" t="s">
        <v>393</v>
      </c>
      <c r="I266" s="12" t="s">
        <v>48</v>
      </c>
      <c r="J266" s="12" t="s">
        <v>49</v>
      </c>
      <c r="K266" s="12" t="s">
        <v>2806</v>
      </c>
      <c r="L266" s="12" t="s">
        <v>50</v>
      </c>
      <c r="M266" s="12" t="s">
        <v>2807</v>
      </c>
      <c r="N266" s="12" t="s">
        <v>228</v>
      </c>
      <c r="O266" s="12" t="s">
        <v>61</v>
      </c>
      <c r="P266" s="12" t="s">
        <v>66</v>
      </c>
      <c r="Q266" s="12" t="s">
        <v>228</v>
      </c>
      <c r="R266" s="12" t="s">
        <v>167</v>
      </c>
      <c r="S266" s="12" t="s">
        <v>2808</v>
      </c>
      <c r="T266" s="12"/>
      <c r="U266" s="12" t="s">
        <v>53</v>
      </c>
      <c r="V266" s="12" t="s">
        <v>54</v>
      </c>
      <c r="W266" s="12"/>
      <c r="X266" s="12" t="s">
        <v>1156</v>
      </c>
      <c r="Y266" s="12" t="s">
        <v>55</v>
      </c>
      <c r="Z266" s="51"/>
      <c r="AA266" s="12"/>
      <c r="AB266" s="12"/>
      <c r="AC266" s="12"/>
      <c r="AD266" s="12" t="s">
        <v>177</v>
      </c>
      <c r="AE266" s="12"/>
      <c r="AF266" s="12"/>
      <c r="AG266" s="12"/>
      <c r="AH266" s="12"/>
      <c r="AI266" s="12"/>
      <c r="AJ266" s="12" t="s">
        <v>2809</v>
      </c>
      <c r="AK266" s="12" t="s">
        <v>983</v>
      </c>
      <c r="AL266" s="12" t="s">
        <v>2707</v>
      </c>
      <c r="AM266" s="12"/>
      <c r="AN266" s="12"/>
      <c r="AO266" s="12"/>
      <c r="AP266" s="12"/>
      <c r="AQ266" s="12"/>
      <c r="AR266" s="13"/>
      <c r="AS266" s="14">
        <f>я[[#This Row],[Дата создания]]+я[[#This Row],[Время создания]]</f>
        <v>43152.334722222222</v>
      </c>
      <c r="AT266" s="15" t="str">
        <f>IF(я[[#This Row],[Дата закрытия]]="","",я[[#This Row],[Дата закрытия]]-я[[#This Row],[Дата, время создания]])</f>
        <v/>
      </c>
    </row>
    <row r="267" spans="1:46" x14ac:dyDescent="0.25">
      <c r="A267" s="11" t="s">
        <v>3653</v>
      </c>
      <c r="B267" s="12" t="s">
        <v>43</v>
      </c>
      <c r="C267" s="12" t="s">
        <v>147</v>
      </c>
      <c r="D267" s="12" t="s">
        <v>152</v>
      </c>
      <c r="E267" s="12" t="s">
        <v>201</v>
      </c>
      <c r="F267" s="22">
        <v>43152</v>
      </c>
      <c r="G267" s="56">
        <v>0.33194444444444443</v>
      </c>
      <c r="H267" s="12" t="s">
        <v>393</v>
      </c>
      <c r="I267" s="12" t="s">
        <v>87</v>
      </c>
      <c r="J267" s="12" t="s">
        <v>49</v>
      </c>
      <c r="K267" s="12" t="s">
        <v>2810</v>
      </c>
      <c r="L267" s="12" t="s">
        <v>397</v>
      </c>
      <c r="M267" s="12" t="s">
        <v>524</v>
      </c>
      <c r="N267" s="12" t="s">
        <v>331</v>
      </c>
      <c r="O267" s="12" t="s">
        <v>61</v>
      </c>
      <c r="P267" s="12" t="s">
        <v>127</v>
      </c>
      <c r="Q267" s="12" t="s">
        <v>331</v>
      </c>
      <c r="R267" s="12" t="s">
        <v>2811</v>
      </c>
      <c r="S267" s="12" t="s">
        <v>2812</v>
      </c>
      <c r="T267" s="12"/>
      <c r="U267" s="12" t="s">
        <v>53</v>
      </c>
      <c r="V267" s="12" t="s">
        <v>54</v>
      </c>
      <c r="W267" s="12"/>
      <c r="X267" s="12" t="s">
        <v>1156</v>
      </c>
      <c r="Y267" s="12" t="s">
        <v>395</v>
      </c>
      <c r="Z267" s="51"/>
      <c r="AA267" s="12"/>
      <c r="AB267" s="12"/>
      <c r="AC267" s="12"/>
      <c r="AD267" s="12" t="s">
        <v>202</v>
      </c>
      <c r="AE267" s="12"/>
      <c r="AF267" s="12"/>
      <c r="AG267" s="12"/>
      <c r="AH267" s="12"/>
      <c r="AI267" s="12"/>
      <c r="AJ267" s="12" t="s">
        <v>2813</v>
      </c>
      <c r="AK267" s="12" t="s">
        <v>977</v>
      </c>
      <c r="AL267" s="12" t="s">
        <v>2814</v>
      </c>
      <c r="AM267" s="12"/>
      <c r="AN267" s="12"/>
      <c r="AO267" s="12"/>
      <c r="AP267" s="12"/>
      <c r="AQ267" s="12"/>
      <c r="AR267" s="13"/>
      <c r="AS267" s="14">
        <f>я[[#This Row],[Дата создания]]+я[[#This Row],[Время создания]]</f>
        <v>43152.331944444442</v>
      </c>
      <c r="AT267" s="15" t="str">
        <f>IF(я[[#This Row],[Дата закрытия]]="","",я[[#This Row],[Дата закрытия]]-я[[#This Row],[Дата, время создания]])</f>
        <v/>
      </c>
    </row>
    <row r="268" spans="1:46" x14ac:dyDescent="0.25">
      <c r="A268" s="11" t="s">
        <v>3654</v>
      </c>
      <c r="B268" s="12" t="s">
        <v>43</v>
      </c>
      <c r="C268" s="12" t="s">
        <v>57</v>
      </c>
      <c r="D268" s="12" t="s">
        <v>131</v>
      </c>
      <c r="E268" s="12" t="s">
        <v>645</v>
      </c>
      <c r="F268" s="22">
        <v>43152</v>
      </c>
      <c r="G268" s="56">
        <v>0.31180555555555556</v>
      </c>
      <c r="H268" s="12" t="s">
        <v>47</v>
      </c>
      <c r="I268" s="12" t="s">
        <v>48</v>
      </c>
      <c r="J268" s="12" t="s">
        <v>49</v>
      </c>
      <c r="K268" s="12"/>
      <c r="L268" s="12" t="s">
        <v>50</v>
      </c>
      <c r="M268" s="12" t="s">
        <v>2815</v>
      </c>
      <c r="N268" s="12" t="s">
        <v>164</v>
      </c>
      <c r="O268" s="12" t="s">
        <v>61</v>
      </c>
      <c r="P268" s="12" t="s">
        <v>83</v>
      </c>
      <c r="Q268" s="12" t="s">
        <v>164</v>
      </c>
      <c r="R268" s="12" t="s">
        <v>2816</v>
      </c>
      <c r="S268" s="12" t="s">
        <v>2817</v>
      </c>
      <c r="T268" s="12"/>
      <c r="U268" s="12" t="s">
        <v>53</v>
      </c>
      <c r="V268" s="12" t="s">
        <v>54</v>
      </c>
      <c r="W268" s="12"/>
      <c r="X268" s="12" t="s">
        <v>1156</v>
      </c>
      <c r="Y268" s="12" t="s">
        <v>55</v>
      </c>
      <c r="Z268" s="51"/>
      <c r="AA268" s="12"/>
      <c r="AB268" s="12"/>
      <c r="AC268" s="12" t="s">
        <v>646</v>
      </c>
      <c r="AD268" s="12" t="s">
        <v>359</v>
      </c>
      <c r="AE268" s="12" t="s">
        <v>2818</v>
      </c>
      <c r="AF268" s="12" t="s">
        <v>1093</v>
      </c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3"/>
      <c r="AS268" s="14">
        <f>я[[#This Row],[Дата создания]]+я[[#This Row],[Время создания]]</f>
        <v>43152.311805555553</v>
      </c>
      <c r="AT268" s="15">
        <f>IF(я[[#This Row],[Дата закрытия]]="","",я[[#This Row],[Дата закрытия]]-я[[#This Row],[Дата, время создания]])</f>
        <v>0.33958333333430346</v>
      </c>
    </row>
    <row r="269" spans="1:46" x14ac:dyDescent="0.25">
      <c r="A269" s="11" t="s">
        <v>3655</v>
      </c>
      <c r="B269" s="12" t="s">
        <v>43</v>
      </c>
      <c r="C269" s="12" t="s">
        <v>84</v>
      </c>
      <c r="D269" s="12" t="s">
        <v>131</v>
      </c>
      <c r="E269" s="12" t="s">
        <v>2819</v>
      </c>
      <c r="F269" s="22">
        <v>43152</v>
      </c>
      <c r="G269" s="56">
        <v>0.27916666666666667</v>
      </c>
      <c r="H269" s="12" t="s">
        <v>47</v>
      </c>
      <c r="I269" s="12" t="s">
        <v>87</v>
      </c>
      <c r="J269" s="12" t="s">
        <v>49</v>
      </c>
      <c r="K269" s="12" t="s">
        <v>2820</v>
      </c>
      <c r="L269" s="12" t="s">
        <v>397</v>
      </c>
      <c r="M269" s="12" t="s">
        <v>2821</v>
      </c>
      <c r="N269" s="12" t="s">
        <v>169</v>
      </c>
      <c r="O269" s="12" t="s">
        <v>61</v>
      </c>
      <c r="P269" s="12" t="s">
        <v>100</v>
      </c>
      <c r="Q269" s="12" t="s">
        <v>169</v>
      </c>
      <c r="R269" s="12" t="s">
        <v>62</v>
      </c>
      <c r="S269" s="12" t="s">
        <v>2822</v>
      </c>
      <c r="T269" s="12"/>
      <c r="U269" s="12" t="s">
        <v>53</v>
      </c>
      <c r="V269" s="12" t="s">
        <v>54</v>
      </c>
      <c r="W269" s="12"/>
      <c r="X269" s="12" t="s">
        <v>1156</v>
      </c>
      <c r="Y269" s="12" t="s">
        <v>55</v>
      </c>
      <c r="Z269" s="51"/>
      <c r="AA269" s="12"/>
      <c r="AB269" s="12"/>
      <c r="AC269" s="12" t="s">
        <v>508</v>
      </c>
      <c r="AD269" s="12" t="s">
        <v>91</v>
      </c>
      <c r="AE269" s="12" t="s">
        <v>2823</v>
      </c>
      <c r="AF269" s="12" t="s">
        <v>2824</v>
      </c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3"/>
      <c r="AS269" s="14">
        <f>я[[#This Row],[Дата создания]]+я[[#This Row],[Время создания]]</f>
        <v>43152.279166666667</v>
      </c>
      <c r="AT269" s="15">
        <f>IF(я[[#This Row],[Дата закрытия]]="","",я[[#This Row],[Дата закрытия]]-я[[#This Row],[Дата, время создания]])</f>
        <v>0.24236111110803904</v>
      </c>
    </row>
    <row r="270" spans="1:46" x14ac:dyDescent="0.25">
      <c r="A270" s="11" t="s">
        <v>3656</v>
      </c>
      <c r="B270" s="12" t="s">
        <v>43</v>
      </c>
      <c r="C270" s="12" t="s">
        <v>78</v>
      </c>
      <c r="D270" s="12" t="s">
        <v>45</v>
      </c>
      <c r="E270" s="12" t="s">
        <v>2825</v>
      </c>
      <c r="F270" s="22">
        <v>43152</v>
      </c>
      <c r="G270" s="56">
        <v>0.27361111111111108</v>
      </c>
      <c r="H270" s="12" t="s">
        <v>47</v>
      </c>
      <c r="I270" s="12" t="s">
        <v>48</v>
      </c>
      <c r="J270" s="12" t="s">
        <v>49</v>
      </c>
      <c r="K270" s="12" t="s">
        <v>2826</v>
      </c>
      <c r="L270" s="12" t="s">
        <v>50</v>
      </c>
      <c r="M270" s="12" t="s">
        <v>2827</v>
      </c>
      <c r="N270" s="12" t="s">
        <v>182</v>
      </c>
      <c r="O270" s="12" t="s">
        <v>52</v>
      </c>
      <c r="P270" s="12" t="s">
        <v>89</v>
      </c>
      <c r="Q270" s="12" t="s">
        <v>2828</v>
      </c>
      <c r="R270" s="12" t="s">
        <v>2829</v>
      </c>
      <c r="S270" s="12" t="s">
        <v>2830</v>
      </c>
      <c r="T270" s="12"/>
      <c r="U270" s="12" t="s">
        <v>53</v>
      </c>
      <c r="V270" s="12" t="s">
        <v>54</v>
      </c>
      <c r="W270" s="12"/>
      <c r="X270" s="12" t="s">
        <v>1156</v>
      </c>
      <c r="Y270" s="12" t="s">
        <v>55</v>
      </c>
      <c r="Z270" s="51"/>
      <c r="AA270" s="12"/>
      <c r="AB270" s="12"/>
      <c r="AC270" s="12" t="s">
        <v>683</v>
      </c>
      <c r="AD270" s="12" t="s">
        <v>361</v>
      </c>
      <c r="AE270" s="12" t="s">
        <v>2831</v>
      </c>
      <c r="AF270" s="12" t="s">
        <v>2349</v>
      </c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3"/>
      <c r="AS270" s="14">
        <f>я[[#This Row],[Дата создания]]+я[[#This Row],[Время создания]]</f>
        <v>43152.273611111108</v>
      </c>
      <c r="AT270" s="15">
        <f>IF(я[[#This Row],[Дата закрытия]]="","",я[[#This Row],[Дата закрытия]]-я[[#This Row],[Дата, время создания]])</f>
        <v>1.1375000000043656</v>
      </c>
    </row>
    <row r="271" spans="1:46" x14ac:dyDescent="0.25">
      <c r="A271" s="11" t="s">
        <v>3657</v>
      </c>
      <c r="B271" s="12" t="s">
        <v>43</v>
      </c>
      <c r="C271" s="12" t="s">
        <v>92</v>
      </c>
      <c r="D271" s="12" t="s">
        <v>665</v>
      </c>
      <c r="E271" s="12" t="s">
        <v>94</v>
      </c>
      <c r="F271" s="22">
        <v>43152</v>
      </c>
      <c r="G271" s="56">
        <v>0.17361111111111113</v>
      </c>
      <c r="H271" s="12" t="s">
        <v>47</v>
      </c>
      <c r="I271" s="12" t="s">
        <v>48</v>
      </c>
      <c r="J271" s="12" t="s">
        <v>49</v>
      </c>
      <c r="K271" s="12"/>
      <c r="L271" s="12" t="s">
        <v>398</v>
      </c>
      <c r="M271" s="12" t="s">
        <v>2832</v>
      </c>
      <c r="N271" s="12" t="s">
        <v>220</v>
      </c>
      <c r="O271" s="12" t="s">
        <v>73</v>
      </c>
      <c r="P271" s="12" t="s">
        <v>52</v>
      </c>
      <c r="Q271" s="12" t="s">
        <v>220</v>
      </c>
      <c r="R271" s="12"/>
      <c r="S271" s="12" t="s">
        <v>2833</v>
      </c>
      <c r="T271" s="12"/>
      <c r="U271" s="12" t="s">
        <v>2834</v>
      </c>
      <c r="V271" s="12" t="s">
        <v>54</v>
      </c>
      <c r="W271" s="12"/>
      <c r="X271" s="12" t="s">
        <v>1156</v>
      </c>
      <c r="Y271" s="12" t="s">
        <v>55</v>
      </c>
      <c r="Z271" s="51"/>
      <c r="AA271" s="12"/>
      <c r="AB271" s="12"/>
      <c r="AC271" s="12" t="s">
        <v>345</v>
      </c>
      <c r="AD271" s="12" t="s">
        <v>225</v>
      </c>
      <c r="AE271" s="12" t="s">
        <v>2835</v>
      </c>
      <c r="AF271" s="12" t="s">
        <v>2836</v>
      </c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3"/>
      <c r="AS271" s="14">
        <f>я[[#This Row],[Дата создания]]+я[[#This Row],[Время создания]]</f>
        <v>43152.173611111109</v>
      </c>
      <c r="AT271" s="15">
        <f>IF(я[[#This Row],[Дата закрытия]]="","",я[[#This Row],[Дата закрытия]]-я[[#This Row],[Дата, время создания]])</f>
        <v>0.43333333333430346</v>
      </c>
    </row>
    <row r="272" spans="1:46" x14ac:dyDescent="0.25">
      <c r="A272" s="11" t="s">
        <v>3658</v>
      </c>
      <c r="B272" s="12" t="s">
        <v>43</v>
      </c>
      <c r="C272" s="12" t="s">
        <v>57</v>
      </c>
      <c r="D272" s="12" t="s">
        <v>300</v>
      </c>
      <c r="E272" s="12" t="s">
        <v>59</v>
      </c>
      <c r="F272" s="22">
        <v>43153</v>
      </c>
      <c r="G272" s="56">
        <v>0.90902777777777777</v>
      </c>
      <c r="H272" s="12" t="s">
        <v>47</v>
      </c>
      <c r="I272" s="12" t="s">
        <v>87</v>
      </c>
      <c r="J272" s="12" t="s">
        <v>49</v>
      </c>
      <c r="K272" s="12"/>
      <c r="L272" s="12" t="s">
        <v>397</v>
      </c>
      <c r="M272" s="12" t="s">
        <v>2143</v>
      </c>
      <c r="N272" s="12" t="s">
        <v>150</v>
      </c>
      <c r="O272" s="12" t="s">
        <v>52</v>
      </c>
      <c r="P272" s="12" t="s">
        <v>72</v>
      </c>
      <c r="Q272" s="12" t="s">
        <v>138</v>
      </c>
      <c r="R272" s="12" t="s">
        <v>2144</v>
      </c>
      <c r="S272" s="12" t="s">
        <v>2145</v>
      </c>
      <c r="T272" s="12"/>
      <c r="U272" s="12" t="s">
        <v>53</v>
      </c>
      <c r="V272" s="12" t="s">
        <v>54</v>
      </c>
      <c r="W272" s="12"/>
      <c r="X272" s="12" t="s">
        <v>1199</v>
      </c>
      <c r="Y272" s="12" t="s">
        <v>389</v>
      </c>
      <c r="Z272" s="51">
        <v>250</v>
      </c>
      <c r="AA272" s="12"/>
      <c r="AB272" s="12" t="s">
        <v>409</v>
      </c>
      <c r="AC272" s="12" t="s">
        <v>358</v>
      </c>
      <c r="AD272" s="12" t="s">
        <v>359</v>
      </c>
      <c r="AE272" s="12" t="s">
        <v>2146</v>
      </c>
      <c r="AF272" s="12" t="s">
        <v>2147</v>
      </c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3"/>
      <c r="AS272" s="14">
        <f>я[[#This Row],[Дата создания]]+я[[#This Row],[Время создания]]</f>
        <v>43153.90902777778</v>
      </c>
      <c r="AT272" s="15">
        <f>IF(я[[#This Row],[Дата закрытия]]="","",я[[#This Row],[Дата закрытия]]-я[[#This Row],[Дата, время создания]])</f>
        <v>0.15277777777373558</v>
      </c>
    </row>
    <row r="273" spans="1:46" x14ac:dyDescent="0.25">
      <c r="A273" s="11" t="s">
        <v>3659</v>
      </c>
      <c r="B273" s="12" t="s">
        <v>43</v>
      </c>
      <c r="C273" s="12" t="s">
        <v>57</v>
      </c>
      <c r="D273" s="12" t="s">
        <v>69</v>
      </c>
      <c r="E273" s="12" t="s">
        <v>59</v>
      </c>
      <c r="F273" s="22">
        <v>43153</v>
      </c>
      <c r="G273" s="56">
        <v>0.86875000000000002</v>
      </c>
      <c r="H273" s="12" t="s">
        <v>47</v>
      </c>
      <c r="I273" s="12" t="s">
        <v>48</v>
      </c>
      <c r="J273" s="12" t="s">
        <v>49</v>
      </c>
      <c r="K273" s="12"/>
      <c r="L273" s="12" t="s">
        <v>71</v>
      </c>
      <c r="M273" s="12" t="s">
        <v>918</v>
      </c>
      <c r="N273" s="12" t="s">
        <v>127</v>
      </c>
      <c r="O273" s="12" t="s">
        <v>61</v>
      </c>
      <c r="P273" s="12" t="s">
        <v>73</v>
      </c>
      <c r="Q273" s="12" t="s">
        <v>127</v>
      </c>
      <c r="R273" s="12" t="s">
        <v>197</v>
      </c>
      <c r="S273" s="12" t="s">
        <v>2148</v>
      </c>
      <c r="T273" s="12"/>
      <c r="U273" s="12" t="s">
        <v>53</v>
      </c>
      <c r="V273" s="12" t="s">
        <v>54</v>
      </c>
      <c r="W273" s="12"/>
      <c r="X273" s="12" t="s">
        <v>1199</v>
      </c>
      <c r="Y273" s="35" t="s">
        <v>389</v>
      </c>
      <c r="Z273" s="51">
        <v>7000</v>
      </c>
      <c r="AA273" s="12"/>
      <c r="AB273" s="12"/>
      <c r="AC273" s="12" t="s">
        <v>915</v>
      </c>
      <c r="AD273" s="12" t="s">
        <v>77</v>
      </c>
      <c r="AE273" s="12" t="s">
        <v>2142</v>
      </c>
      <c r="AF273" s="12" t="s">
        <v>2149</v>
      </c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3"/>
      <c r="AS273" s="14">
        <f>я[[#This Row],[Дата создания]]+я[[#This Row],[Время создания]]</f>
        <v>43153.868750000001</v>
      </c>
      <c r="AT273" s="15">
        <f>IF(я[[#This Row],[Дата закрытия]]="","",я[[#This Row],[Дата закрытия]]-я[[#This Row],[Дата, время создания]])</f>
        <v>0.70069444444379769</v>
      </c>
    </row>
    <row r="274" spans="1:46" x14ac:dyDescent="0.25">
      <c r="A274" s="11" t="s">
        <v>3660</v>
      </c>
      <c r="B274" s="12" t="s">
        <v>43</v>
      </c>
      <c r="C274" s="12" t="s">
        <v>57</v>
      </c>
      <c r="D274" s="12" t="s">
        <v>85</v>
      </c>
      <c r="E274" s="12" t="s">
        <v>59</v>
      </c>
      <c r="F274" s="22">
        <v>43153</v>
      </c>
      <c r="G274" s="56">
        <v>0.76874999999999993</v>
      </c>
      <c r="H274" s="12" t="s">
        <v>70</v>
      </c>
      <c r="I274" s="12" t="s">
        <v>48</v>
      </c>
      <c r="J274" s="12" t="s">
        <v>49</v>
      </c>
      <c r="K274" s="12" t="s">
        <v>1195</v>
      </c>
      <c r="L274" s="12" t="s">
        <v>50</v>
      </c>
      <c r="M274" s="12" t="s">
        <v>1196</v>
      </c>
      <c r="N274" s="12" t="s">
        <v>186</v>
      </c>
      <c r="O274" s="12" t="s">
        <v>61</v>
      </c>
      <c r="P274" s="12" t="s">
        <v>73</v>
      </c>
      <c r="Q274" s="12" t="s">
        <v>74</v>
      </c>
      <c r="R274" s="12" t="s">
        <v>1197</v>
      </c>
      <c r="S274" s="12" t="s">
        <v>1198</v>
      </c>
      <c r="T274" s="12"/>
      <c r="U274" s="12" t="s">
        <v>53</v>
      </c>
      <c r="V274" s="12" t="s">
        <v>54</v>
      </c>
      <c r="W274" s="12"/>
      <c r="X274" s="12" t="s">
        <v>1199</v>
      </c>
      <c r="Y274" s="12" t="s">
        <v>55</v>
      </c>
      <c r="Z274" s="51"/>
      <c r="AA274" s="12"/>
      <c r="AB274" s="12"/>
      <c r="AC274" s="12" t="s">
        <v>129</v>
      </c>
      <c r="AD274" s="12" t="s">
        <v>130</v>
      </c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3"/>
      <c r="AS274" s="14">
        <f>я[[#This Row],[Дата создания]]+я[[#This Row],[Время создания]]</f>
        <v>43153.768750000003</v>
      </c>
      <c r="AT274" s="15" t="str">
        <f>IF(я[[#This Row],[Дата закрытия]]="","",я[[#This Row],[Дата закрытия]]-я[[#This Row],[Дата, время создания]])</f>
        <v/>
      </c>
    </row>
    <row r="275" spans="1:46" x14ac:dyDescent="0.25">
      <c r="A275" s="11" t="s">
        <v>3661</v>
      </c>
      <c r="B275" s="12" t="s">
        <v>43</v>
      </c>
      <c r="C275" s="12" t="s">
        <v>57</v>
      </c>
      <c r="D275" s="12" t="s">
        <v>80</v>
      </c>
      <c r="E275" s="12" t="s">
        <v>59</v>
      </c>
      <c r="F275" s="22">
        <v>43153</v>
      </c>
      <c r="G275" s="56">
        <v>0.51041666666666663</v>
      </c>
      <c r="H275" s="12" t="s">
        <v>70</v>
      </c>
      <c r="I275" s="12" t="s">
        <v>48</v>
      </c>
      <c r="J275" s="12" t="s">
        <v>49</v>
      </c>
      <c r="K275" s="12" t="s">
        <v>1200</v>
      </c>
      <c r="L275" s="12" t="s">
        <v>402</v>
      </c>
      <c r="M275" s="12" t="s">
        <v>437</v>
      </c>
      <c r="N275" s="12" t="s">
        <v>52</v>
      </c>
      <c r="O275" s="12" t="s">
        <v>61</v>
      </c>
      <c r="P275" s="12" t="s">
        <v>61</v>
      </c>
      <c r="Q275" s="12" t="s">
        <v>1201</v>
      </c>
      <c r="R275" s="12" t="s">
        <v>1202</v>
      </c>
      <c r="S275" s="12" t="s">
        <v>1203</v>
      </c>
      <c r="T275" s="12"/>
      <c r="U275" s="12" t="s">
        <v>53</v>
      </c>
      <c r="V275" s="12" t="s">
        <v>54</v>
      </c>
      <c r="W275" s="12"/>
      <c r="X275" s="12" t="s">
        <v>1199</v>
      </c>
      <c r="Y275" s="12" t="s">
        <v>55</v>
      </c>
      <c r="Z275" s="51"/>
      <c r="AA275" s="12"/>
      <c r="AB275" s="12"/>
      <c r="AC275" s="12" t="s">
        <v>747</v>
      </c>
      <c r="AD275" s="12" t="s">
        <v>206</v>
      </c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3"/>
      <c r="AS275" s="14">
        <f>я[[#This Row],[Дата создания]]+я[[#This Row],[Время создания]]</f>
        <v>43153.510416666664</v>
      </c>
      <c r="AT275" s="15" t="str">
        <f>IF(я[[#This Row],[Дата закрытия]]="","",я[[#This Row],[Дата закрытия]]-я[[#This Row],[Дата, время создания]])</f>
        <v/>
      </c>
    </row>
    <row r="276" spans="1:46" x14ac:dyDescent="0.25">
      <c r="A276" s="11" t="s">
        <v>3662</v>
      </c>
      <c r="B276" s="12" t="s">
        <v>43</v>
      </c>
      <c r="C276" s="12" t="s">
        <v>97</v>
      </c>
      <c r="D276" s="12" t="s">
        <v>98</v>
      </c>
      <c r="E276" s="12" t="s">
        <v>99</v>
      </c>
      <c r="F276" s="22">
        <v>43153</v>
      </c>
      <c r="G276" s="56">
        <v>0.39930555555555558</v>
      </c>
      <c r="H276" s="12" t="s">
        <v>70</v>
      </c>
      <c r="I276" s="12" t="s">
        <v>48</v>
      </c>
      <c r="J276" s="12" t="s">
        <v>49</v>
      </c>
      <c r="K276" s="12" t="s">
        <v>1251</v>
      </c>
      <c r="L276" s="12" t="s">
        <v>71</v>
      </c>
      <c r="M276" s="12" t="s">
        <v>1252</v>
      </c>
      <c r="N276" s="12" t="s">
        <v>127</v>
      </c>
      <c r="O276" s="12" t="s">
        <v>61</v>
      </c>
      <c r="P276" s="12" t="s">
        <v>83</v>
      </c>
      <c r="Q276" s="12" t="s">
        <v>127</v>
      </c>
      <c r="R276" s="12" t="s">
        <v>134</v>
      </c>
      <c r="S276" s="12" t="s">
        <v>1253</v>
      </c>
      <c r="T276" s="12"/>
      <c r="U276" s="12" t="s">
        <v>53</v>
      </c>
      <c r="V276" s="12" t="s">
        <v>54</v>
      </c>
      <c r="W276" s="12"/>
      <c r="X276" s="12" t="s">
        <v>1199</v>
      </c>
      <c r="Y276" s="12" t="s">
        <v>55</v>
      </c>
      <c r="Z276" s="51"/>
      <c r="AA276" s="12"/>
      <c r="AB276" s="12"/>
      <c r="AC276" s="12" t="s">
        <v>1033</v>
      </c>
      <c r="AD276" s="12" t="s">
        <v>101</v>
      </c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3"/>
      <c r="AS276" s="14">
        <f>я[[#This Row],[Дата создания]]+я[[#This Row],[Время создания]]</f>
        <v>43153.399305555555</v>
      </c>
      <c r="AT276" s="15" t="str">
        <f>IF(я[[#This Row],[Дата закрытия]]="","",я[[#This Row],[Дата закрытия]]-я[[#This Row],[Дата, время создания]])</f>
        <v/>
      </c>
    </row>
    <row r="277" spans="1:46" x14ac:dyDescent="0.25">
      <c r="A277" s="11" t="s">
        <v>3663</v>
      </c>
      <c r="B277" s="12" t="s">
        <v>43</v>
      </c>
      <c r="C277" s="12" t="s">
        <v>44</v>
      </c>
      <c r="D277" s="12" t="s">
        <v>45</v>
      </c>
      <c r="E277" s="12" t="s">
        <v>46</v>
      </c>
      <c r="F277" s="22">
        <v>43153</v>
      </c>
      <c r="G277" s="56">
        <v>0.56458333333333333</v>
      </c>
      <c r="H277" s="12" t="s">
        <v>70</v>
      </c>
      <c r="I277" s="12" t="s">
        <v>48</v>
      </c>
      <c r="J277" s="12" t="s">
        <v>49</v>
      </c>
      <c r="K277" s="12" t="s">
        <v>402</v>
      </c>
      <c r="L277" s="12" t="s">
        <v>402</v>
      </c>
      <c r="M277" s="12" t="s">
        <v>1297</v>
      </c>
      <c r="N277" s="12" t="s">
        <v>215</v>
      </c>
      <c r="O277" s="12" t="s">
        <v>61</v>
      </c>
      <c r="P277" s="12" t="s">
        <v>89</v>
      </c>
      <c r="Q277" s="12" t="s">
        <v>215</v>
      </c>
      <c r="R277" s="12" t="s">
        <v>355</v>
      </c>
      <c r="S277" s="12" t="s">
        <v>1298</v>
      </c>
      <c r="T277" s="12"/>
      <c r="U277" s="12" t="s">
        <v>53</v>
      </c>
      <c r="V277" s="12" t="s">
        <v>54</v>
      </c>
      <c r="W277" s="12"/>
      <c r="X277" s="12" t="s">
        <v>1199</v>
      </c>
      <c r="Y277" s="12" t="s">
        <v>395</v>
      </c>
      <c r="Z277" s="51"/>
      <c r="AA277" s="12"/>
      <c r="AB277" s="12"/>
      <c r="AC277" s="12" t="s">
        <v>295</v>
      </c>
      <c r="AD277" s="12" t="s">
        <v>56</v>
      </c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3"/>
      <c r="AS277" s="14">
        <f>я[[#This Row],[Дата создания]]+я[[#This Row],[Время создания]]</f>
        <v>43153.564583333333</v>
      </c>
      <c r="AT277" s="15" t="str">
        <f>IF(я[[#This Row],[Дата закрытия]]="","",я[[#This Row],[Дата закрытия]]-я[[#This Row],[Дата, время создания]])</f>
        <v/>
      </c>
    </row>
    <row r="278" spans="1:46" x14ac:dyDescent="0.25">
      <c r="A278" s="11" t="s">
        <v>3664</v>
      </c>
      <c r="B278" s="12" t="s">
        <v>43</v>
      </c>
      <c r="C278" s="12" t="s">
        <v>84</v>
      </c>
      <c r="D278" s="12" t="s">
        <v>214</v>
      </c>
      <c r="E278" s="12" t="s">
        <v>1299</v>
      </c>
      <c r="F278" s="22">
        <v>43153</v>
      </c>
      <c r="G278" s="56">
        <v>0.48680555555555555</v>
      </c>
      <c r="H278" s="12" t="s">
        <v>70</v>
      </c>
      <c r="I278" s="12" t="s">
        <v>48</v>
      </c>
      <c r="J278" s="12" t="s">
        <v>49</v>
      </c>
      <c r="K278" s="12" t="s">
        <v>1300</v>
      </c>
      <c r="L278" s="12" t="s">
        <v>402</v>
      </c>
      <c r="M278" s="12" t="s">
        <v>1301</v>
      </c>
      <c r="N278" s="12"/>
      <c r="O278" s="12" t="s">
        <v>61</v>
      </c>
      <c r="P278" s="12" t="s">
        <v>61</v>
      </c>
      <c r="Q278" s="12"/>
      <c r="R278" s="12" t="s">
        <v>339</v>
      </c>
      <c r="S278" s="12" t="s">
        <v>1302</v>
      </c>
      <c r="T278" s="12"/>
      <c r="U278" s="12" t="s">
        <v>53</v>
      </c>
      <c r="V278" s="12" t="s">
        <v>54</v>
      </c>
      <c r="W278" s="12"/>
      <c r="X278" s="12" t="s">
        <v>1199</v>
      </c>
      <c r="Y278" s="12" t="s">
        <v>395</v>
      </c>
      <c r="Z278" s="51"/>
      <c r="AA278" s="12"/>
      <c r="AB278" s="12"/>
      <c r="AC278" s="12" t="s">
        <v>693</v>
      </c>
      <c r="AD278" s="12" t="s">
        <v>91</v>
      </c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3"/>
      <c r="AS278" s="14">
        <f>я[[#This Row],[Дата создания]]+я[[#This Row],[Время создания]]</f>
        <v>43153.486805555556</v>
      </c>
      <c r="AT278" s="15" t="str">
        <f>IF(я[[#This Row],[Дата закрытия]]="","",я[[#This Row],[Дата закрытия]]-я[[#This Row],[Дата, время создания]])</f>
        <v/>
      </c>
    </row>
    <row r="279" spans="1:46" x14ac:dyDescent="0.25">
      <c r="A279" s="11" t="s">
        <v>3665</v>
      </c>
      <c r="B279" s="12" t="s">
        <v>43</v>
      </c>
      <c r="C279" s="12" t="s">
        <v>183</v>
      </c>
      <c r="D279" s="12" t="s">
        <v>45</v>
      </c>
      <c r="E279" s="12" t="s">
        <v>657</v>
      </c>
      <c r="F279" s="22">
        <v>43153</v>
      </c>
      <c r="G279" s="56">
        <v>0.59583333333333333</v>
      </c>
      <c r="H279" s="12" t="s">
        <v>70</v>
      </c>
      <c r="I279" s="12" t="s">
        <v>48</v>
      </c>
      <c r="J279" s="12" t="s">
        <v>49</v>
      </c>
      <c r="K279" s="12" t="s">
        <v>1346</v>
      </c>
      <c r="L279" s="12" t="s">
        <v>402</v>
      </c>
      <c r="M279" s="12" t="s">
        <v>658</v>
      </c>
      <c r="N279" s="12"/>
      <c r="O279" s="12" t="s">
        <v>61</v>
      </c>
      <c r="P279" s="12"/>
      <c r="Q279" s="12"/>
      <c r="R279" s="12"/>
      <c r="S279" s="12" t="s">
        <v>659</v>
      </c>
      <c r="T279" s="12"/>
      <c r="U279" s="12" t="s">
        <v>53</v>
      </c>
      <c r="V279" s="12" t="s">
        <v>54</v>
      </c>
      <c r="W279" s="12" t="s">
        <v>1347</v>
      </c>
      <c r="X279" s="12" t="s">
        <v>1199</v>
      </c>
      <c r="Y279" s="12" t="s">
        <v>395</v>
      </c>
      <c r="Z279" s="51"/>
      <c r="AA279" s="12"/>
      <c r="AB279" s="12"/>
      <c r="AC279" s="12" t="s">
        <v>1348</v>
      </c>
      <c r="AD279" s="12" t="s">
        <v>292</v>
      </c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3"/>
      <c r="AS279" s="14">
        <f>я[[#This Row],[Дата создания]]+я[[#This Row],[Время создания]]</f>
        <v>43153.595833333333</v>
      </c>
      <c r="AT279" s="15" t="str">
        <f>IF(я[[#This Row],[Дата закрытия]]="","",я[[#This Row],[Дата закрытия]]-я[[#This Row],[Дата, время создания]])</f>
        <v/>
      </c>
    </row>
    <row r="280" spans="1:46" x14ac:dyDescent="0.25">
      <c r="A280" s="11" t="s">
        <v>3666</v>
      </c>
      <c r="B280" s="12" t="s">
        <v>43</v>
      </c>
      <c r="C280" s="12" t="s">
        <v>84</v>
      </c>
      <c r="D280" s="12" t="s">
        <v>152</v>
      </c>
      <c r="E280" s="12" t="s">
        <v>86</v>
      </c>
      <c r="F280" s="22">
        <v>43153</v>
      </c>
      <c r="G280" s="56">
        <v>0.79791666666666661</v>
      </c>
      <c r="H280" s="12" t="s">
        <v>47</v>
      </c>
      <c r="I280" s="12" t="s">
        <v>48</v>
      </c>
      <c r="J280" s="12" t="s">
        <v>49</v>
      </c>
      <c r="K280" s="12"/>
      <c r="L280" s="12" t="s">
        <v>50</v>
      </c>
      <c r="M280" s="12" t="s">
        <v>1392</v>
      </c>
      <c r="N280" s="12" t="s">
        <v>917</v>
      </c>
      <c r="O280" s="12" t="s">
        <v>73</v>
      </c>
      <c r="P280" s="12" t="s">
        <v>120</v>
      </c>
      <c r="Q280" s="12" t="s">
        <v>298</v>
      </c>
      <c r="R280" s="12" t="s">
        <v>1393</v>
      </c>
      <c r="S280" s="12" t="s">
        <v>1394</v>
      </c>
      <c r="T280" s="12"/>
      <c r="U280" s="12" t="s">
        <v>53</v>
      </c>
      <c r="V280" s="12" t="s">
        <v>54</v>
      </c>
      <c r="W280" s="12"/>
      <c r="X280" s="12" t="s">
        <v>1199</v>
      </c>
      <c r="Y280" s="35" t="s">
        <v>389</v>
      </c>
      <c r="Z280" s="51">
        <v>330</v>
      </c>
      <c r="AA280" s="12"/>
      <c r="AB280" s="12"/>
      <c r="AC280" s="12" t="s">
        <v>229</v>
      </c>
      <c r="AD280" s="12" t="s">
        <v>230</v>
      </c>
      <c r="AE280" s="12" t="s">
        <v>2174</v>
      </c>
      <c r="AF280" s="12" t="s">
        <v>1455</v>
      </c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3"/>
      <c r="AS280" s="14"/>
      <c r="AT280" s="15"/>
    </row>
    <row r="281" spans="1:46" x14ac:dyDescent="0.25">
      <c r="A281" s="11" t="s">
        <v>3667</v>
      </c>
      <c r="B281" s="12" t="s">
        <v>43</v>
      </c>
      <c r="C281" s="12" t="s">
        <v>84</v>
      </c>
      <c r="D281" s="12" t="s">
        <v>152</v>
      </c>
      <c r="E281" s="12" t="s">
        <v>86</v>
      </c>
      <c r="F281" s="22">
        <v>43153</v>
      </c>
      <c r="G281" s="56">
        <v>0.44444444444444442</v>
      </c>
      <c r="H281" s="12" t="s">
        <v>47</v>
      </c>
      <c r="I281" s="12" t="s">
        <v>48</v>
      </c>
      <c r="J281" s="12" t="s">
        <v>49</v>
      </c>
      <c r="K281" s="12" t="s">
        <v>2333</v>
      </c>
      <c r="L281" s="12" t="s">
        <v>412</v>
      </c>
      <c r="M281" s="12" t="s">
        <v>2334</v>
      </c>
      <c r="N281" s="12" t="s">
        <v>491</v>
      </c>
      <c r="O281" s="12"/>
      <c r="P281" s="12" t="s">
        <v>100</v>
      </c>
      <c r="Q281" s="12" t="s">
        <v>2335</v>
      </c>
      <c r="R281" s="12" t="s">
        <v>272</v>
      </c>
      <c r="S281" s="12" t="s">
        <v>2336</v>
      </c>
      <c r="T281" s="12"/>
      <c r="U281" s="12" t="s">
        <v>53</v>
      </c>
      <c r="V281" s="12" t="s">
        <v>54</v>
      </c>
      <c r="W281" s="12" t="s">
        <v>2337</v>
      </c>
      <c r="X281" s="12" t="s">
        <v>1199</v>
      </c>
      <c r="Y281" s="12" t="s">
        <v>389</v>
      </c>
      <c r="Z281" s="51"/>
      <c r="AA281" s="12"/>
      <c r="AB281" s="12" t="s">
        <v>409</v>
      </c>
      <c r="AC281" s="12" t="s">
        <v>229</v>
      </c>
      <c r="AD281" s="12" t="s">
        <v>230</v>
      </c>
      <c r="AE281" s="12" t="s">
        <v>2338</v>
      </c>
      <c r="AF281" s="12" t="s">
        <v>2339</v>
      </c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3"/>
      <c r="AS281" s="14"/>
      <c r="AT281" s="15"/>
    </row>
    <row r="282" spans="1:46" x14ac:dyDescent="0.25">
      <c r="A282" s="11" t="s">
        <v>3668</v>
      </c>
      <c r="B282" s="12" t="s">
        <v>43</v>
      </c>
      <c r="C282" s="12" t="s">
        <v>92</v>
      </c>
      <c r="D282" s="12" t="s">
        <v>694</v>
      </c>
      <c r="E282" s="12" t="s">
        <v>627</v>
      </c>
      <c r="F282" s="22">
        <v>43153</v>
      </c>
      <c r="G282" s="56">
        <v>0.93472222222222223</v>
      </c>
      <c r="H282" s="12" t="s">
        <v>47</v>
      </c>
      <c r="I282" s="12" t="s">
        <v>48</v>
      </c>
      <c r="J282" s="12" t="s">
        <v>49</v>
      </c>
      <c r="K282" s="12"/>
      <c r="L282" s="12" t="s">
        <v>405</v>
      </c>
      <c r="M282" s="12" t="s">
        <v>2138</v>
      </c>
      <c r="N282" s="12" t="s">
        <v>89</v>
      </c>
      <c r="O282" s="12" t="s">
        <v>61</v>
      </c>
      <c r="P282" s="12" t="s">
        <v>52</v>
      </c>
      <c r="Q282" s="12" t="s">
        <v>89</v>
      </c>
      <c r="R282" s="12" t="s">
        <v>431</v>
      </c>
      <c r="S282" s="12" t="s">
        <v>2139</v>
      </c>
      <c r="T282" s="12"/>
      <c r="U282" s="12" t="s">
        <v>53</v>
      </c>
      <c r="V282" s="12" t="s">
        <v>54</v>
      </c>
      <c r="W282" s="12"/>
      <c r="X282" s="12" t="s">
        <v>1199</v>
      </c>
      <c r="Y282" s="12" t="s">
        <v>55</v>
      </c>
      <c r="Z282" s="51"/>
      <c r="AA282" s="12"/>
      <c r="AB282" s="12"/>
      <c r="AC282" s="12" t="s">
        <v>628</v>
      </c>
      <c r="AD282" s="12" t="s">
        <v>96</v>
      </c>
      <c r="AE282" s="12" t="s">
        <v>2140</v>
      </c>
      <c r="AF282" s="12" t="s">
        <v>2141</v>
      </c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3"/>
      <c r="AS282" s="14">
        <f>я[[#This Row],[Дата создания]]+я[[#This Row],[Время создания]]</f>
        <v>43153.93472222222</v>
      </c>
      <c r="AT282" s="15">
        <f>IF(я[[#This Row],[Дата закрытия]]="","",я[[#This Row],[Дата закрытия]]-я[[#This Row],[Дата, время создания]])</f>
        <v>0.54166666667151731</v>
      </c>
    </row>
    <row r="283" spans="1:46" x14ac:dyDescent="0.25">
      <c r="A283" s="11" t="s">
        <v>3669</v>
      </c>
      <c r="B283" s="12" t="s">
        <v>43</v>
      </c>
      <c r="C283" s="12" t="s">
        <v>57</v>
      </c>
      <c r="D283" s="12" t="s">
        <v>85</v>
      </c>
      <c r="E283" s="12" t="s">
        <v>59</v>
      </c>
      <c r="F283" s="22">
        <v>43153</v>
      </c>
      <c r="G283" s="56">
        <v>0.95972222222222225</v>
      </c>
      <c r="H283" s="12" t="s">
        <v>400</v>
      </c>
      <c r="I283" s="12" t="s">
        <v>48</v>
      </c>
      <c r="J283" s="12" t="s">
        <v>49</v>
      </c>
      <c r="K283" s="12" t="s">
        <v>2124</v>
      </c>
      <c r="L283" s="12" t="s">
        <v>50</v>
      </c>
      <c r="M283" s="12" t="s">
        <v>522</v>
      </c>
      <c r="N283" s="12" t="s">
        <v>2125</v>
      </c>
      <c r="O283" s="12" t="s">
        <v>61</v>
      </c>
      <c r="P283" s="12" t="s">
        <v>52</v>
      </c>
      <c r="Q283" s="12" t="s">
        <v>2125</v>
      </c>
      <c r="R283" s="12" t="s">
        <v>431</v>
      </c>
      <c r="S283" s="12" t="s">
        <v>2126</v>
      </c>
      <c r="T283" s="12"/>
      <c r="U283" s="12" t="s">
        <v>53</v>
      </c>
      <c r="V283" s="12" t="s">
        <v>54</v>
      </c>
      <c r="W283" s="12"/>
      <c r="X283" s="12" t="s">
        <v>1199</v>
      </c>
      <c r="Y283" s="12" t="s">
        <v>55</v>
      </c>
      <c r="Z283" s="51"/>
      <c r="AA283" s="12"/>
      <c r="AB283" s="12"/>
      <c r="AC283" s="12" t="s">
        <v>1183</v>
      </c>
      <c r="AD283" s="12" t="s">
        <v>130</v>
      </c>
      <c r="AE283" s="12"/>
      <c r="AF283" s="12"/>
      <c r="AG283" s="12" t="s">
        <v>2127</v>
      </c>
      <c r="AH283" s="12" t="s">
        <v>404</v>
      </c>
      <c r="AI283" s="12" t="s">
        <v>401</v>
      </c>
      <c r="AJ283" s="12"/>
      <c r="AK283" s="12"/>
      <c r="AL283" s="12"/>
      <c r="AM283" s="12"/>
      <c r="AN283" s="12"/>
      <c r="AO283" s="12"/>
      <c r="AP283" s="12"/>
      <c r="AQ283" s="12"/>
      <c r="AR283" s="13"/>
      <c r="AS283" s="14">
        <f>я[[#This Row],[Дата создания]]+я[[#This Row],[Время создания]]</f>
        <v>43153.959722222222</v>
      </c>
      <c r="AT283" s="15" t="str">
        <f>IF(я[[#This Row],[Дата закрытия]]="","",я[[#This Row],[Дата закрытия]]-я[[#This Row],[Дата, время создания]])</f>
        <v/>
      </c>
    </row>
    <row r="284" spans="1:46" x14ac:dyDescent="0.25">
      <c r="A284" s="11" t="s">
        <v>3670</v>
      </c>
      <c r="B284" s="12" t="s">
        <v>43</v>
      </c>
      <c r="C284" s="12" t="s">
        <v>57</v>
      </c>
      <c r="D284" s="12" t="s">
        <v>160</v>
      </c>
      <c r="E284" s="12" t="s">
        <v>59</v>
      </c>
      <c r="F284" s="22">
        <v>43153</v>
      </c>
      <c r="G284" s="56">
        <v>0.95138888888888884</v>
      </c>
      <c r="H284" s="12" t="s">
        <v>47</v>
      </c>
      <c r="I284" s="12" t="s">
        <v>87</v>
      </c>
      <c r="J284" s="12" t="s">
        <v>49</v>
      </c>
      <c r="K284" s="12"/>
      <c r="L284" s="12" t="s">
        <v>397</v>
      </c>
      <c r="M284" s="12" t="s">
        <v>2128</v>
      </c>
      <c r="N284" s="12" t="s">
        <v>260</v>
      </c>
      <c r="O284" s="12" t="s">
        <v>89</v>
      </c>
      <c r="P284" s="12" t="s">
        <v>52</v>
      </c>
      <c r="Q284" s="12" t="s">
        <v>260</v>
      </c>
      <c r="R284" s="12" t="s">
        <v>247</v>
      </c>
      <c r="S284" s="12" t="s">
        <v>2129</v>
      </c>
      <c r="T284" s="12"/>
      <c r="U284" s="12" t="s">
        <v>53</v>
      </c>
      <c r="V284" s="12" t="s">
        <v>54</v>
      </c>
      <c r="W284" s="12"/>
      <c r="X284" s="12" t="s">
        <v>1199</v>
      </c>
      <c r="Y284" s="12" t="s">
        <v>55</v>
      </c>
      <c r="Z284" s="51"/>
      <c r="AA284" s="12"/>
      <c r="AB284" s="12"/>
      <c r="AC284" s="12" t="s">
        <v>515</v>
      </c>
      <c r="AD284" s="12" t="s">
        <v>171</v>
      </c>
      <c r="AE284" s="12" t="s">
        <v>2130</v>
      </c>
      <c r="AF284" s="12" t="s">
        <v>2131</v>
      </c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3"/>
      <c r="AS284" s="14">
        <f>я[[#This Row],[Дата создания]]+я[[#This Row],[Время создания]]</f>
        <v>43153.951388888891</v>
      </c>
      <c r="AT284" s="15">
        <f>IF(я[[#This Row],[Дата закрытия]]="","",я[[#This Row],[Дата закрытия]]-я[[#This Row],[Дата, время создания]])</f>
        <v>6.4583333332848269E-2</v>
      </c>
    </row>
    <row r="285" spans="1:46" x14ac:dyDescent="0.25">
      <c r="A285" s="11" t="s">
        <v>3671</v>
      </c>
      <c r="B285" s="12" t="s">
        <v>43</v>
      </c>
      <c r="C285" s="12" t="s">
        <v>210</v>
      </c>
      <c r="D285" s="12" t="s">
        <v>45</v>
      </c>
      <c r="E285" s="12" t="s">
        <v>211</v>
      </c>
      <c r="F285" s="22">
        <v>43153</v>
      </c>
      <c r="G285" s="56">
        <v>0.94513888888888886</v>
      </c>
      <c r="H285" s="12" t="s">
        <v>47</v>
      </c>
      <c r="I285" s="12" t="s">
        <v>48</v>
      </c>
      <c r="J285" s="12" t="s">
        <v>49</v>
      </c>
      <c r="K285" s="12"/>
      <c r="L285" s="12" t="s">
        <v>71</v>
      </c>
      <c r="M285" s="12" t="s">
        <v>2132</v>
      </c>
      <c r="N285" s="12" t="s">
        <v>182</v>
      </c>
      <c r="O285" s="12" t="s">
        <v>52</v>
      </c>
      <c r="P285" s="12" t="s">
        <v>52</v>
      </c>
      <c r="Q285" s="12" t="s">
        <v>182</v>
      </c>
      <c r="R285" s="12" t="s">
        <v>2133</v>
      </c>
      <c r="S285" s="12" t="s">
        <v>2134</v>
      </c>
      <c r="T285" s="12"/>
      <c r="U285" s="12" t="s">
        <v>53</v>
      </c>
      <c r="V285" s="12" t="s">
        <v>54</v>
      </c>
      <c r="W285" s="12" t="s">
        <v>2135</v>
      </c>
      <c r="X285" s="12" t="s">
        <v>1199</v>
      </c>
      <c r="Y285" s="12" t="s">
        <v>55</v>
      </c>
      <c r="Z285" s="51"/>
      <c r="AA285" s="12"/>
      <c r="AB285" s="12"/>
      <c r="AC285" s="12" t="s">
        <v>252</v>
      </c>
      <c r="AD285" s="12" t="s">
        <v>492</v>
      </c>
      <c r="AE285" s="12" t="s">
        <v>2136</v>
      </c>
      <c r="AF285" s="12" t="s">
        <v>2137</v>
      </c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3"/>
      <c r="AS285" s="14">
        <f>я[[#This Row],[Дата создания]]+я[[#This Row],[Время создания]]</f>
        <v>43153.945138888892</v>
      </c>
      <c r="AT285" s="15">
        <f>IF(я[[#This Row],[Дата закрытия]]="","",я[[#This Row],[Дата закрытия]]-я[[#This Row],[Дата, время создания]])</f>
        <v>0.54027777777810115</v>
      </c>
    </row>
    <row r="286" spans="1:46" x14ac:dyDescent="0.25">
      <c r="A286" s="11" t="s">
        <v>3672</v>
      </c>
      <c r="B286" s="12" t="s">
        <v>43</v>
      </c>
      <c r="C286" s="12" t="s">
        <v>92</v>
      </c>
      <c r="D286" s="12" t="s">
        <v>656</v>
      </c>
      <c r="E286" s="12" t="s">
        <v>627</v>
      </c>
      <c r="F286" s="22">
        <v>43153</v>
      </c>
      <c r="G286" s="56">
        <v>0.86388888888888893</v>
      </c>
      <c r="H286" s="12" t="s">
        <v>47</v>
      </c>
      <c r="I286" s="12" t="s">
        <v>48</v>
      </c>
      <c r="J286" s="12" t="s">
        <v>49</v>
      </c>
      <c r="K286" s="12" t="s">
        <v>2150</v>
      </c>
      <c r="L286" s="12" t="s">
        <v>402</v>
      </c>
      <c r="M286" s="12" t="s">
        <v>887</v>
      </c>
      <c r="N286" s="12" t="s">
        <v>60</v>
      </c>
      <c r="O286" s="12" t="s">
        <v>61</v>
      </c>
      <c r="P286" s="12" t="s">
        <v>100</v>
      </c>
      <c r="Q286" s="12" t="s">
        <v>60</v>
      </c>
      <c r="R286" s="12" t="s">
        <v>2151</v>
      </c>
      <c r="S286" s="12" t="s">
        <v>2152</v>
      </c>
      <c r="T286" s="12"/>
      <c r="U286" s="12" t="s">
        <v>53</v>
      </c>
      <c r="V286" s="12" t="s">
        <v>54</v>
      </c>
      <c r="W286" s="12"/>
      <c r="X286" s="12" t="s">
        <v>1199</v>
      </c>
      <c r="Y286" s="12" t="s">
        <v>55</v>
      </c>
      <c r="Z286" s="51"/>
      <c r="AA286" s="12"/>
      <c r="AB286" s="12"/>
      <c r="AC286" s="12" t="s">
        <v>678</v>
      </c>
      <c r="AD286" s="12" t="s">
        <v>96</v>
      </c>
      <c r="AE286" s="12" t="s">
        <v>2153</v>
      </c>
      <c r="AF286" s="12" t="s">
        <v>2154</v>
      </c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3"/>
      <c r="AS286" s="14">
        <f>я[[#This Row],[Дата создания]]+я[[#This Row],[Время создания]]</f>
        <v>43153.863888888889</v>
      </c>
      <c r="AT286" s="15">
        <f>IF(я[[#This Row],[Дата закрытия]]="","",я[[#This Row],[Дата закрытия]]-я[[#This Row],[Дата, время создания]])</f>
        <v>0.68611111111385981</v>
      </c>
    </row>
    <row r="287" spans="1:46" x14ac:dyDescent="0.25">
      <c r="A287" s="11" t="s">
        <v>3673</v>
      </c>
      <c r="B287" s="12" t="s">
        <v>43</v>
      </c>
      <c r="C287" s="12" t="s">
        <v>92</v>
      </c>
      <c r="D287" s="12" t="s">
        <v>663</v>
      </c>
      <c r="E287" s="12" t="s">
        <v>610</v>
      </c>
      <c r="F287" s="22">
        <v>43153</v>
      </c>
      <c r="G287" s="56">
        <v>0.84930555555555554</v>
      </c>
      <c r="H287" s="12" t="s">
        <v>400</v>
      </c>
      <c r="I287" s="12" t="s">
        <v>48</v>
      </c>
      <c r="J287" s="12" t="s">
        <v>49</v>
      </c>
      <c r="K287" s="12" t="s">
        <v>2155</v>
      </c>
      <c r="L287" s="12" t="s">
        <v>402</v>
      </c>
      <c r="M287" s="12" t="s">
        <v>2156</v>
      </c>
      <c r="N287" s="12" t="s">
        <v>166</v>
      </c>
      <c r="O287" s="12" t="s">
        <v>52</v>
      </c>
      <c r="P287" s="12" t="s">
        <v>61</v>
      </c>
      <c r="Q287" s="12" t="s">
        <v>2157</v>
      </c>
      <c r="R287" s="12" t="s">
        <v>270</v>
      </c>
      <c r="S287" s="12" t="s">
        <v>2158</v>
      </c>
      <c r="T287" s="12"/>
      <c r="U287" s="12" t="s">
        <v>53</v>
      </c>
      <c r="V287" s="12" t="s">
        <v>54</v>
      </c>
      <c r="W287" s="12"/>
      <c r="X287" s="12" t="s">
        <v>1199</v>
      </c>
      <c r="Y287" s="12" t="s">
        <v>395</v>
      </c>
      <c r="Z287" s="51"/>
      <c r="AA287" s="12"/>
      <c r="AB287" s="12"/>
      <c r="AC287" s="12" t="s">
        <v>611</v>
      </c>
      <c r="AD287" s="12" t="s">
        <v>96</v>
      </c>
      <c r="AE287" s="12"/>
      <c r="AF287" s="12"/>
      <c r="AG287" s="12" t="s">
        <v>2159</v>
      </c>
      <c r="AH287" s="12" t="s">
        <v>404</v>
      </c>
      <c r="AI287" s="12" t="s">
        <v>401</v>
      </c>
      <c r="AJ287" s="12"/>
      <c r="AK287" s="12"/>
      <c r="AL287" s="12"/>
      <c r="AM287" s="12"/>
      <c r="AN287" s="12"/>
      <c r="AO287" s="12"/>
      <c r="AP287" s="12"/>
      <c r="AQ287" s="12"/>
      <c r="AR287" s="13"/>
      <c r="AS287" s="14">
        <f>я[[#This Row],[Дата создания]]+я[[#This Row],[Время создания]]</f>
        <v>43153.849305555559</v>
      </c>
      <c r="AT287" s="15" t="str">
        <f>IF(я[[#This Row],[Дата закрытия]]="","",я[[#This Row],[Дата закрытия]]-я[[#This Row],[Дата, время создания]])</f>
        <v/>
      </c>
    </row>
    <row r="288" spans="1:46" x14ac:dyDescent="0.25">
      <c r="A288" s="11" t="s">
        <v>3674</v>
      </c>
      <c r="B288" s="12" t="s">
        <v>43</v>
      </c>
      <c r="C288" s="12" t="s">
        <v>78</v>
      </c>
      <c r="D288" s="12" t="s">
        <v>45</v>
      </c>
      <c r="E288" s="12" t="s">
        <v>681</v>
      </c>
      <c r="F288" s="22">
        <v>43153</v>
      </c>
      <c r="G288" s="56">
        <v>0.84583333333333333</v>
      </c>
      <c r="H288" s="12" t="s">
        <v>47</v>
      </c>
      <c r="I288" s="12" t="s">
        <v>48</v>
      </c>
      <c r="J288" s="12" t="s">
        <v>49</v>
      </c>
      <c r="K288" s="12" t="s">
        <v>2160</v>
      </c>
      <c r="L288" s="12" t="s">
        <v>50</v>
      </c>
      <c r="M288" s="12" t="s">
        <v>2161</v>
      </c>
      <c r="N288" s="12" t="s">
        <v>178</v>
      </c>
      <c r="O288" s="12" t="s">
        <v>83</v>
      </c>
      <c r="P288" s="12" t="s">
        <v>52</v>
      </c>
      <c r="Q288" s="12" t="s">
        <v>178</v>
      </c>
      <c r="R288" s="12" t="s">
        <v>180</v>
      </c>
      <c r="S288" s="12" t="s">
        <v>2162</v>
      </c>
      <c r="T288" s="12"/>
      <c r="U288" s="12" t="s">
        <v>53</v>
      </c>
      <c r="V288" s="12" t="s">
        <v>54</v>
      </c>
      <c r="W288" s="12" t="s">
        <v>2163</v>
      </c>
      <c r="X288" s="12" t="s">
        <v>1199</v>
      </c>
      <c r="Y288" s="12" t="s">
        <v>55</v>
      </c>
      <c r="Z288" s="51">
        <v>3300</v>
      </c>
      <c r="AA288" s="12"/>
      <c r="AB288" s="12"/>
      <c r="AC288" s="12" t="s">
        <v>683</v>
      </c>
      <c r="AD288" s="12" t="s">
        <v>361</v>
      </c>
      <c r="AE288" s="12" t="s">
        <v>2164</v>
      </c>
      <c r="AF288" s="12" t="s">
        <v>2165</v>
      </c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3"/>
      <c r="AS288" s="14">
        <f>я[[#This Row],[Дата создания]]+я[[#This Row],[Время создания]]</f>
        <v>43153.845833333333</v>
      </c>
      <c r="AT288" s="15">
        <f>IF(я[[#This Row],[Дата закрытия]]="","",я[[#This Row],[Дата закрытия]]-я[[#This Row],[Дата, время создания]])</f>
        <v>0.65000000000145519</v>
      </c>
    </row>
    <row r="289" spans="1:46" x14ac:dyDescent="0.25">
      <c r="A289" s="11" t="s">
        <v>3675</v>
      </c>
      <c r="B289" s="12" t="s">
        <v>43</v>
      </c>
      <c r="C289" s="12" t="s">
        <v>92</v>
      </c>
      <c r="D289" s="12" t="s">
        <v>483</v>
      </c>
      <c r="E289" s="12" t="s">
        <v>676</v>
      </c>
      <c r="F289" s="22">
        <v>43153</v>
      </c>
      <c r="G289" s="56">
        <v>0.84027777777777779</v>
      </c>
      <c r="H289" s="12" t="s">
        <v>47</v>
      </c>
      <c r="I289" s="12" t="s">
        <v>48</v>
      </c>
      <c r="J289" s="12" t="s">
        <v>49</v>
      </c>
      <c r="K289" s="12" t="s">
        <v>2166</v>
      </c>
      <c r="L289" s="12" t="s">
        <v>50</v>
      </c>
      <c r="M289" s="12" t="s">
        <v>717</v>
      </c>
      <c r="N289" s="12" t="s">
        <v>283</v>
      </c>
      <c r="O289" s="12" t="s">
        <v>61</v>
      </c>
      <c r="P289" s="12" t="s">
        <v>73</v>
      </c>
      <c r="Q289" s="12" t="s">
        <v>283</v>
      </c>
      <c r="R289" s="12" t="s">
        <v>75</v>
      </c>
      <c r="S289" s="12" t="s">
        <v>718</v>
      </c>
      <c r="T289" s="12"/>
      <c r="U289" s="12" t="s">
        <v>53</v>
      </c>
      <c r="V289" s="12" t="s">
        <v>54</v>
      </c>
      <c r="W289" s="12"/>
      <c r="X289" s="12" t="s">
        <v>1199</v>
      </c>
      <c r="Y289" s="12" t="s">
        <v>55</v>
      </c>
      <c r="Z289" s="51"/>
      <c r="AA289" s="12"/>
      <c r="AB289" s="12"/>
      <c r="AC289" s="12" t="s">
        <v>677</v>
      </c>
      <c r="AD289" s="12" t="s">
        <v>96</v>
      </c>
      <c r="AE289" s="12" t="s">
        <v>2167</v>
      </c>
      <c r="AF289" s="12" t="s">
        <v>816</v>
      </c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3"/>
      <c r="AS289" s="14">
        <f>я[[#This Row],[Дата создания]]+я[[#This Row],[Время создания]]</f>
        <v>43153.840277777781</v>
      </c>
      <c r="AT289" s="15">
        <f>IF(я[[#This Row],[Дата закрытия]]="","",я[[#This Row],[Дата закрытия]]-я[[#This Row],[Дата, время создания]])</f>
        <v>0.9256944444423425</v>
      </c>
    </row>
    <row r="290" spans="1:46" x14ac:dyDescent="0.25">
      <c r="A290" s="11" t="s">
        <v>3676</v>
      </c>
      <c r="B290" s="12" t="s">
        <v>43</v>
      </c>
      <c r="C290" s="12" t="s">
        <v>183</v>
      </c>
      <c r="D290" s="12" t="s">
        <v>114</v>
      </c>
      <c r="E290" s="12" t="s">
        <v>184</v>
      </c>
      <c r="F290" s="22">
        <v>43153</v>
      </c>
      <c r="G290" s="56">
        <v>0.8354166666666667</v>
      </c>
      <c r="H290" s="12" t="s">
        <v>400</v>
      </c>
      <c r="I290" s="12" t="s">
        <v>87</v>
      </c>
      <c r="J290" s="12" t="s">
        <v>49</v>
      </c>
      <c r="K290" s="12" t="s">
        <v>2168</v>
      </c>
      <c r="L290" s="12" t="s">
        <v>50</v>
      </c>
      <c r="M290" s="12" t="s">
        <v>874</v>
      </c>
      <c r="N290" s="12" t="s">
        <v>132</v>
      </c>
      <c r="O290" s="12" t="s">
        <v>61</v>
      </c>
      <c r="P290" s="12" t="s">
        <v>89</v>
      </c>
      <c r="Q290" s="12" t="s">
        <v>138</v>
      </c>
      <c r="R290" s="12" t="s">
        <v>2169</v>
      </c>
      <c r="S290" s="12" t="s">
        <v>875</v>
      </c>
      <c r="T290" s="12"/>
      <c r="U290" s="12" t="s">
        <v>53</v>
      </c>
      <c r="V290" s="12" t="s">
        <v>54</v>
      </c>
      <c r="W290" s="12"/>
      <c r="X290" s="12" t="s">
        <v>1199</v>
      </c>
      <c r="Y290" s="12" t="s">
        <v>55</v>
      </c>
      <c r="Z290" s="51"/>
      <c r="AA290" s="12"/>
      <c r="AB290" s="12"/>
      <c r="AC290" s="12" t="s">
        <v>861</v>
      </c>
      <c r="AD290" s="12" t="s">
        <v>218</v>
      </c>
      <c r="AE290" s="12"/>
      <c r="AF290" s="12"/>
      <c r="AG290" s="12" t="s">
        <v>2170</v>
      </c>
      <c r="AH290" s="12" t="s">
        <v>404</v>
      </c>
      <c r="AI290" s="12" t="s">
        <v>401</v>
      </c>
      <c r="AJ290" s="12"/>
      <c r="AK290" s="12"/>
      <c r="AL290" s="12"/>
      <c r="AM290" s="12"/>
      <c r="AN290" s="12"/>
      <c r="AO290" s="12"/>
      <c r="AP290" s="12"/>
      <c r="AQ290" s="12"/>
      <c r="AR290" s="13"/>
      <c r="AS290" s="14">
        <f>я[[#This Row],[Дата создания]]+я[[#This Row],[Время создания]]</f>
        <v>43153.835416666669</v>
      </c>
      <c r="AT290" s="15" t="str">
        <f>IF(я[[#This Row],[Дата закрытия]]="","",я[[#This Row],[Дата закрытия]]-я[[#This Row],[Дата, время создания]])</f>
        <v/>
      </c>
    </row>
    <row r="291" spans="1:46" x14ac:dyDescent="0.25">
      <c r="A291" s="11" t="s">
        <v>3677</v>
      </c>
      <c r="B291" s="12" t="s">
        <v>43</v>
      </c>
      <c r="C291" s="12" t="s">
        <v>97</v>
      </c>
      <c r="D291" s="12" t="s">
        <v>249</v>
      </c>
      <c r="E291" s="12" t="s">
        <v>99</v>
      </c>
      <c r="F291" s="22">
        <v>43153</v>
      </c>
      <c r="G291" s="56">
        <v>0.83333333333333337</v>
      </c>
      <c r="H291" s="12" t="s">
        <v>47</v>
      </c>
      <c r="I291" s="12" t="s">
        <v>48</v>
      </c>
      <c r="J291" s="12" t="s">
        <v>49</v>
      </c>
      <c r="K291" s="12" t="s">
        <v>2171</v>
      </c>
      <c r="L291" s="12" t="s">
        <v>50</v>
      </c>
      <c r="M291" s="12" t="s">
        <v>773</v>
      </c>
      <c r="N291" s="12" t="s">
        <v>72</v>
      </c>
      <c r="O291" s="12" t="s">
        <v>61</v>
      </c>
      <c r="P291" s="12" t="s">
        <v>73</v>
      </c>
      <c r="Q291" s="12" t="s">
        <v>72</v>
      </c>
      <c r="R291" s="12" t="s">
        <v>139</v>
      </c>
      <c r="S291" s="12" t="s">
        <v>2172</v>
      </c>
      <c r="T291" s="12"/>
      <c r="U291" s="12" t="s">
        <v>53</v>
      </c>
      <c r="V291" s="12" t="s">
        <v>54</v>
      </c>
      <c r="W291" s="12"/>
      <c r="X291" s="12" t="s">
        <v>1199</v>
      </c>
      <c r="Y291" s="12" t="s">
        <v>55</v>
      </c>
      <c r="Z291" s="51"/>
      <c r="AA291" s="12"/>
      <c r="AB291" s="12"/>
      <c r="AC291" s="12" t="s">
        <v>774</v>
      </c>
      <c r="AD291" s="12" t="s">
        <v>250</v>
      </c>
      <c r="AE291" s="12" t="s">
        <v>1720</v>
      </c>
      <c r="AF291" s="12" t="s">
        <v>2173</v>
      </c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3"/>
      <c r="AS291" s="14">
        <f>я[[#This Row],[Дата создания]]+я[[#This Row],[Время создания]]</f>
        <v>43153.833333333336</v>
      </c>
      <c r="AT291" s="15">
        <f>IF(я[[#This Row],[Дата закрытия]]="","",я[[#This Row],[Дата закрытия]]-я[[#This Row],[Дата, время создания]])</f>
        <v>1.9458333333313931</v>
      </c>
    </row>
    <row r="292" spans="1:46" x14ac:dyDescent="0.25">
      <c r="A292" s="11" t="s">
        <v>3678</v>
      </c>
      <c r="B292" s="12" t="s">
        <v>43</v>
      </c>
      <c r="C292" s="12" t="s">
        <v>183</v>
      </c>
      <c r="D292" s="12" t="s">
        <v>45</v>
      </c>
      <c r="E292" s="12" t="s">
        <v>184</v>
      </c>
      <c r="F292" s="22">
        <v>43153</v>
      </c>
      <c r="G292" s="56">
        <v>0.79652777777777783</v>
      </c>
      <c r="H292" s="12" t="s">
        <v>400</v>
      </c>
      <c r="I292" s="12" t="s">
        <v>87</v>
      </c>
      <c r="J292" s="12" t="s">
        <v>49</v>
      </c>
      <c r="K292" s="12" t="s">
        <v>2175</v>
      </c>
      <c r="L292" s="12" t="s">
        <v>397</v>
      </c>
      <c r="M292" s="12" t="s">
        <v>2176</v>
      </c>
      <c r="N292" s="12" t="s">
        <v>215</v>
      </c>
      <c r="O292" s="12" t="s">
        <v>52</v>
      </c>
      <c r="P292" s="12" t="s">
        <v>83</v>
      </c>
      <c r="Q292" s="12" t="s">
        <v>215</v>
      </c>
      <c r="R292" s="12" t="s">
        <v>2177</v>
      </c>
      <c r="S292" s="12" t="s">
        <v>2178</v>
      </c>
      <c r="T292" s="12"/>
      <c r="U292" s="12" t="s">
        <v>53</v>
      </c>
      <c r="V292" s="12" t="s">
        <v>54</v>
      </c>
      <c r="W292" s="12"/>
      <c r="X292" s="12" t="s">
        <v>1199</v>
      </c>
      <c r="Y292" s="12" t="s">
        <v>395</v>
      </c>
      <c r="Z292" s="51"/>
      <c r="AA292" s="12"/>
      <c r="AB292" s="12"/>
      <c r="AC292" s="12" t="s">
        <v>342</v>
      </c>
      <c r="AD292" s="12" t="s">
        <v>292</v>
      </c>
      <c r="AE292" s="12"/>
      <c r="AF292" s="12"/>
      <c r="AG292" s="12" t="s">
        <v>2179</v>
      </c>
      <c r="AH292" s="12" t="s">
        <v>406</v>
      </c>
      <c r="AI292" s="12" t="s">
        <v>2180</v>
      </c>
      <c r="AJ292" s="12"/>
      <c r="AK292" s="12"/>
      <c r="AL292" s="12"/>
      <c r="AM292" s="12"/>
      <c r="AN292" s="12"/>
      <c r="AO292" s="12"/>
      <c r="AP292" s="12"/>
      <c r="AQ292" s="12"/>
      <c r="AR292" s="13"/>
      <c r="AS292" s="14">
        <f>я[[#This Row],[Дата создания]]+я[[#This Row],[Время создания]]</f>
        <v>43153.796527777777</v>
      </c>
      <c r="AT292" s="15" t="str">
        <f>IF(я[[#This Row],[Дата закрытия]]="","",я[[#This Row],[Дата закрытия]]-я[[#This Row],[Дата, время создания]])</f>
        <v/>
      </c>
    </row>
    <row r="293" spans="1:46" x14ac:dyDescent="0.25">
      <c r="A293" s="11" t="s">
        <v>3679</v>
      </c>
      <c r="B293" s="12" t="s">
        <v>43</v>
      </c>
      <c r="C293" s="12" t="s">
        <v>97</v>
      </c>
      <c r="D293" s="12" t="s">
        <v>165</v>
      </c>
      <c r="E293" s="12" t="s">
        <v>99</v>
      </c>
      <c r="F293" s="22">
        <v>43153</v>
      </c>
      <c r="G293" s="56">
        <v>0.7944444444444444</v>
      </c>
      <c r="H293" s="12" t="s">
        <v>47</v>
      </c>
      <c r="I293" s="12" t="s">
        <v>48</v>
      </c>
      <c r="J293" s="12" t="s">
        <v>49</v>
      </c>
      <c r="K293" s="12" t="s">
        <v>2182</v>
      </c>
      <c r="L293" s="12" t="s">
        <v>50</v>
      </c>
      <c r="M293" s="12" t="s">
        <v>2183</v>
      </c>
      <c r="N293" s="12" t="s">
        <v>100</v>
      </c>
      <c r="O293" s="12" t="s">
        <v>61</v>
      </c>
      <c r="P293" s="12" t="s">
        <v>73</v>
      </c>
      <c r="Q293" s="12" t="s">
        <v>2184</v>
      </c>
      <c r="R293" s="12" t="s">
        <v>2185</v>
      </c>
      <c r="S293" s="12" t="s">
        <v>2186</v>
      </c>
      <c r="T293" s="12"/>
      <c r="U293" s="12" t="s">
        <v>53</v>
      </c>
      <c r="V293" s="12" t="s">
        <v>54</v>
      </c>
      <c r="W293" s="12"/>
      <c r="X293" s="12" t="s">
        <v>1199</v>
      </c>
      <c r="Y293" s="12" t="s">
        <v>55</v>
      </c>
      <c r="Z293" s="51"/>
      <c r="AA293" s="12"/>
      <c r="AB293" s="12"/>
      <c r="AC293" s="12" t="s">
        <v>2187</v>
      </c>
      <c r="AD293" s="12" t="s">
        <v>168</v>
      </c>
      <c r="AE293" s="12" t="s">
        <v>2188</v>
      </c>
      <c r="AF293" s="12" t="s">
        <v>831</v>
      </c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3"/>
      <c r="AS293" s="14">
        <f>я[[#This Row],[Дата создания]]+я[[#This Row],[Время создания]]</f>
        <v>43153.794444444444</v>
      </c>
      <c r="AT293" s="15">
        <f>IF(я[[#This Row],[Дата закрытия]]="","",я[[#This Row],[Дата закрытия]]-я[[#This Row],[Дата, время создания]])</f>
        <v>0.80000000000291038</v>
      </c>
    </row>
    <row r="294" spans="1:46" x14ac:dyDescent="0.25">
      <c r="A294" s="11" t="s">
        <v>3680</v>
      </c>
      <c r="B294" s="12" t="s">
        <v>43</v>
      </c>
      <c r="C294" s="12" t="s">
        <v>97</v>
      </c>
      <c r="D294" s="12" t="s">
        <v>234</v>
      </c>
      <c r="E294" s="12" t="s">
        <v>961</v>
      </c>
      <c r="F294" s="22">
        <v>43153</v>
      </c>
      <c r="G294" s="56">
        <v>0.74444444444444446</v>
      </c>
      <c r="H294" s="12" t="s">
        <v>47</v>
      </c>
      <c r="I294" s="12" t="s">
        <v>48</v>
      </c>
      <c r="J294" s="12" t="s">
        <v>49</v>
      </c>
      <c r="K294" s="12" t="s">
        <v>2189</v>
      </c>
      <c r="L294" s="12" t="s">
        <v>50</v>
      </c>
      <c r="M294" s="12" t="s">
        <v>963</v>
      </c>
      <c r="N294" s="12" t="s">
        <v>436</v>
      </c>
      <c r="O294" s="12" t="s">
        <v>83</v>
      </c>
      <c r="P294" s="12" t="s">
        <v>52</v>
      </c>
      <c r="Q294" s="12" t="s">
        <v>964</v>
      </c>
      <c r="R294" s="12" t="s">
        <v>109</v>
      </c>
      <c r="S294" s="12" t="s">
        <v>965</v>
      </c>
      <c r="T294" s="12"/>
      <c r="U294" s="12" t="s">
        <v>53</v>
      </c>
      <c r="V294" s="12" t="s">
        <v>54</v>
      </c>
      <c r="W294" s="12"/>
      <c r="X294" s="12" t="s">
        <v>1199</v>
      </c>
      <c r="Y294" s="12" t="s">
        <v>55</v>
      </c>
      <c r="Z294" s="51"/>
      <c r="AA294" s="12"/>
      <c r="AB294" s="12"/>
      <c r="AC294" s="12" t="s">
        <v>2190</v>
      </c>
      <c r="AD294" s="12" t="s">
        <v>235</v>
      </c>
      <c r="AE294" s="12" t="s">
        <v>2191</v>
      </c>
      <c r="AF294" s="12" t="s">
        <v>980</v>
      </c>
      <c r="AG294" s="12"/>
      <c r="AH294" s="12"/>
      <c r="AI294" s="12"/>
      <c r="AJ294" s="12"/>
      <c r="AK294" s="12"/>
      <c r="AL294" s="12"/>
      <c r="AM294" s="12" t="s">
        <v>1037</v>
      </c>
      <c r="AN294" s="12" t="s">
        <v>2192</v>
      </c>
      <c r="AO294" s="12"/>
      <c r="AP294" s="12"/>
      <c r="AQ294" s="12"/>
      <c r="AR294" s="13"/>
      <c r="AS294" s="14">
        <f>я[[#This Row],[Дата создания]]+я[[#This Row],[Время создания]]</f>
        <v>43153.744444444441</v>
      </c>
      <c r="AT294" s="15">
        <f>IF(я[[#This Row],[Дата закрытия]]="","",я[[#This Row],[Дата закрытия]]-я[[#This Row],[Дата, время создания]])</f>
        <v>0.6993055555576575</v>
      </c>
    </row>
    <row r="295" spans="1:46" x14ac:dyDescent="0.25">
      <c r="A295" s="11" t="s">
        <v>3681</v>
      </c>
      <c r="B295" s="12" t="s">
        <v>43</v>
      </c>
      <c r="C295" s="12" t="s">
        <v>44</v>
      </c>
      <c r="D295" s="12" t="s">
        <v>160</v>
      </c>
      <c r="E295" s="12" t="s">
        <v>46</v>
      </c>
      <c r="F295" s="22">
        <v>43153</v>
      </c>
      <c r="G295" s="56">
        <v>0.72569444444444453</v>
      </c>
      <c r="H295" s="12" t="s">
        <v>47</v>
      </c>
      <c r="I295" s="12" t="s">
        <v>48</v>
      </c>
      <c r="J295" s="12" t="s">
        <v>49</v>
      </c>
      <c r="K295" s="12" t="s">
        <v>2193</v>
      </c>
      <c r="L295" s="12" t="s">
        <v>71</v>
      </c>
      <c r="M295" s="12" t="s">
        <v>880</v>
      </c>
      <c r="N295" s="12" t="s">
        <v>253</v>
      </c>
      <c r="O295" s="12" t="s">
        <v>73</v>
      </c>
      <c r="P295" s="12" t="s">
        <v>89</v>
      </c>
      <c r="Q295" s="12" t="s">
        <v>74</v>
      </c>
      <c r="R295" s="12"/>
      <c r="S295" s="12" t="s">
        <v>2194</v>
      </c>
      <c r="T295" s="12"/>
      <c r="U295" s="12" t="s">
        <v>53</v>
      </c>
      <c r="V295" s="12" t="s">
        <v>54</v>
      </c>
      <c r="W295" s="12"/>
      <c r="X295" s="12" t="s">
        <v>1199</v>
      </c>
      <c r="Y295" s="12" t="s">
        <v>55</v>
      </c>
      <c r="Z295" s="51"/>
      <c r="AA295" s="12"/>
      <c r="AB295" s="12"/>
      <c r="AC295" s="12" t="s">
        <v>2071</v>
      </c>
      <c r="AD295" s="12" t="s">
        <v>162</v>
      </c>
      <c r="AE295" s="12" t="s">
        <v>2195</v>
      </c>
      <c r="AF295" s="12" t="s">
        <v>832</v>
      </c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3"/>
      <c r="AS295" s="14">
        <f>я[[#This Row],[Дата создания]]+я[[#This Row],[Время создания]]</f>
        <v>43153.725694444445</v>
      </c>
      <c r="AT295" s="15">
        <f>IF(я[[#This Row],[Дата закрытия]]="","",я[[#This Row],[Дата закрытия]]-я[[#This Row],[Дата, время создания]])</f>
        <v>1.0527777777751908</v>
      </c>
    </row>
    <row r="296" spans="1:46" x14ac:dyDescent="0.25">
      <c r="A296" s="11" t="s">
        <v>3682</v>
      </c>
      <c r="B296" s="12" t="s">
        <v>43</v>
      </c>
      <c r="C296" s="12" t="s">
        <v>78</v>
      </c>
      <c r="D296" s="12" t="s">
        <v>58</v>
      </c>
      <c r="E296" s="12" t="s">
        <v>81</v>
      </c>
      <c r="F296" s="22">
        <v>43153</v>
      </c>
      <c r="G296" s="56">
        <v>0.72361111111111109</v>
      </c>
      <c r="H296" s="12" t="s">
        <v>47</v>
      </c>
      <c r="I296" s="12" t="s">
        <v>48</v>
      </c>
      <c r="J296" s="12" t="s">
        <v>49</v>
      </c>
      <c r="K296" s="12" t="s">
        <v>2196</v>
      </c>
      <c r="L296" s="12" t="s">
        <v>405</v>
      </c>
      <c r="M296" s="12" t="s">
        <v>2197</v>
      </c>
      <c r="N296" s="12" t="s">
        <v>290</v>
      </c>
      <c r="O296" s="12" t="s">
        <v>73</v>
      </c>
      <c r="P296" s="12" t="s">
        <v>72</v>
      </c>
      <c r="Q296" s="12" t="s">
        <v>290</v>
      </c>
      <c r="R296" s="12" t="s">
        <v>2198</v>
      </c>
      <c r="S296" s="12" t="s">
        <v>2199</v>
      </c>
      <c r="T296" s="12"/>
      <c r="U296" s="12" t="s">
        <v>53</v>
      </c>
      <c r="V296" s="12" t="s">
        <v>54</v>
      </c>
      <c r="W296" s="12"/>
      <c r="X296" s="12" t="s">
        <v>1199</v>
      </c>
      <c r="Y296" s="12" t="s">
        <v>55</v>
      </c>
      <c r="Z296" s="51"/>
      <c r="AA296" s="12"/>
      <c r="AB296" s="12"/>
      <c r="AC296" s="12" t="s">
        <v>396</v>
      </c>
      <c r="AD296" s="12" t="s">
        <v>155</v>
      </c>
      <c r="AE296" s="12" t="s">
        <v>2200</v>
      </c>
      <c r="AF296" s="12" t="s">
        <v>2201</v>
      </c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3"/>
      <c r="AS296" s="14">
        <f>я[[#This Row],[Дата создания]]+я[[#This Row],[Время создания]]</f>
        <v>43153.723611111112</v>
      </c>
      <c r="AT296" s="15">
        <f>IF(я[[#This Row],[Дата закрытия]]="","",я[[#This Row],[Дата закрытия]]-я[[#This Row],[Дата, время создания]])</f>
        <v>0.14097222222335404</v>
      </c>
    </row>
    <row r="297" spans="1:46" x14ac:dyDescent="0.25">
      <c r="A297" s="11" t="s">
        <v>3683</v>
      </c>
      <c r="B297" s="12" t="s">
        <v>43</v>
      </c>
      <c r="C297" s="12" t="s">
        <v>210</v>
      </c>
      <c r="D297" s="12" t="s">
        <v>114</v>
      </c>
      <c r="E297" s="12" t="s">
        <v>211</v>
      </c>
      <c r="F297" s="22">
        <v>43153</v>
      </c>
      <c r="G297" s="56">
        <v>0.71666666666666667</v>
      </c>
      <c r="H297" s="12" t="s">
        <v>393</v>
      </c>
      <c r="I297" s="12" t="s">
        <v>48</v>
      </c>
      <c r="J297" s="12" t="s">
        <v>49</v>
      </c>
      <c r="K297" s="12" t="s">
        <v>2202</v>
      </c>
      <c r="L297" s="12" t="s">
        <v>399</v>
      </c>
      <c r="M297" s="12" t="s">
        <v>1017</v>
      </c>
      <c r="N297" s="12" t="s">
        <v>182</v>
      </c>
      <c r="O297" s="12" t="s">
        <v>61</v>
      </c>
      <c r="P297" s="12" t="s">
        <v>73</v>
      </c>
      <c r="Q297" s="12" t="s">
        <v>73</v>
      </c>
      <c r="R297" s="12" t="s">
        <v>145</v>
      </c>
      <c r="S297" s="12" t="s">
        <v>2203</v>
      </c>
      <c r="T297" s="12"/>
      <c r="U297" s="12" t="s">
        <v>53</v>
      </c>
      <c r="V297" s="12" t="s">
        <v>54</v>
      </c>
      <c r="W297" s="12"/>
      <c r="X297" s="12" t="s">
        <v>1199</v>
      </c>
      <c r="Y297" s="12" t="s">
        <v>55</v>
      </c>
      <c r="Z297" s="51"/>
      <c r="AA297" s="12"/>
      <c r="AB297" s="12"/>
      <c r="AC297" s="12"/>
      <c r="AD297" s="12" t="s">
        <v>267</v>
      </c>
      <c r="AE297" s="12"/>
      <c r="AF297" s="12"/>
      <c r="AG297" s="12"/>
      <c r="AH297" s="12"/>
      <c r="AI297" s="12"/>
      <c r="AJ297" s="12" t="s">
        <v>2204</v>
      </c>
      <c r="AK297" s="12" t="s">
        <v>983</v>
      </c>
      <c r="AL297" s="12" t="s">
        <v>999</v>
      </c>
      <c r="AM297" s="12"/>
      <c r="AN297" s="12"/>
      <c r="AO297" s="12"/>
      <c r="AP297" s="12"/>
      <c r="AQ297" s="12"/>
      <c r="AR297" s="13"/>
      <c r="AS297" s="14">
        <f>я[[#This Row],[Дата создания]]+я[[#This Row],[Время создания]]</f>
        <v>43153.716666666667</v>
      </c>
      <c r="AT297" s="15" t="str">
        <f>IF(я[[#This Row],[Дата закрытия]]="","",я[[#This Row],[Дата закрытия]]-я[[#This Row],[Дата, время создания]])</f>
        <v/>
      </c>
    </row>
    <row r="298" spans="1:46" x14ac:dyDescent="0.25">
      <c r="A298" s="11" t="s">
        <v>3684</v>
      </c>
      <c r="B298" s="12" t="s">
        <v>43</v>
      </c>
      <c r="C298" s="12" t="s">
        <v>97</v>
      </c>
      <c r="D298" s="12" t="s">
        <v>165</v>
      </c>
      <c r="E298" s="12" t="s">
        <v>99</v>
      </c>
      <c r="F298" s="22">
        <v>43153</v>
      </c>
      <c r="G298" s="56">
        <v>0.6972222222222223</v>
      </c>
      <c r="H298" s="12" t="s">
        <v>47</v>
      </c>
      <c r="I298" s="12" t="s">
        <v>48</v>
      </c>
      <c r="J298" s="12" t="s">
        <v>49</v>
      </c>
      <c r="K298" s="12" t="s">
        <v>2206</v>
      </c>
      <c r="L298" s="12" t="s">
        <v>50</v>
      </c>
      <c r="M298" s="12" t="s">
        <v>2207</v>
      </c>
      <c r="N298" s="12" t="s">
        <v>254</v>
      </c>
      <c r="O298" s="12" t="s">
        <v>61</v>
      </c>
      <c r="P298" s="12" t="s">
        <v>83</v>
      </c>
      <c r="Q298" s="12" t="s">
        <v>2208</v>
      </c>
      <c r="R298" s="12" t="s">
        <v>270</v>
      </c>
      <c r="S298" s="12" t="s">
        <v>2209</v>
      </c>
      <c r="T298" s="12" t="s">
        <v>2210</v>
      </c>
      <c r="U298" s="12" t="s">
        <v>53</v>
      </c>
      <c r="V298" s="12" t="s">
        <v>54</v>
      </c>
      <c r="W298" s="12"/>
      <c r="X298" s="12" t="s">
        <v>1199</v>
      </c>
      <c r="Y298" s="12" t="s">
        <v>55</v>
      </c>
      <c r="Z298" s="51"/>
      <c r="AA298" s="12"/>
      <c r="AB298" s="12"/>
      <c r="AC298" s="12" t="s">
        <v>839</v>
      </c>
      <c r="AD298" s="12" t="s">
        <v>168</v>
      </c>
      <c r="AE298" s="12" t="s">
        <v>2211</v>
      </c>
      <c r="AF298" s="12" t="s">
        <v>2212</v>
      </c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3"/>
      <c r="AS298" s="14">
        <f>я[[#This Row],[Дата создания]]+я[[#This Row],[Время создания]]</f>
        <v>43153.697222222225</v>
      </c>
      <c r="AT298" s="15">
        <f>IF(я[[#This Row],[Дата закрытия]]="","",я[[#This Row],[Дата закрытия]]-я[[#This Row],[Дата, время создания]])</f>
        <v>5.1666666666642413</v>
      </c>
    </row>
    <row r="299" spans="1:46" x14ac:dyDescent="0.25">
      <c r="A299" s="11" t="s">
        <v>3685</v>
      </c>
      <c r="B299" s="12" t="s">
        <v>43</v>
      </c>
      <c r="C299" s="12" t="s">
        <v>92</v>
      </c>
      <c r="D299" s="12" t="s">
        <v>198</v>
      </c>
      <c r="E299" s="12" t="s">
        <v>627</v>
      </c>
      <c r="F299" s="22">
        <v>43153</v>
      </c>
      <c r="G299" s="56">
        <v>0.66180555555555554</v>
      </c>
      <c r="H299" s="12" t="s">
        <v>47</v>
      </c>
      <c r="I299" s="12" t="s">
        <v>48</v>
      </c>
      <c r="J299" s="12" t="s">
        <v>49</v>
      </c>
      <c r="K299" s="12" t="s">
        <v>2214</v>
      </c>
      <c r="L299" s="12" t="s">
        <v>402</v>
      </c>
      <c r="M299" s="12" t="s">
        <v>2215</v>
      </c>
      <c r="N299" s="12" t="s">
        <v>141</v>
      </c>
      <c r="O299" s="12" t="s">
        <v>61</v>
      </c>
      <c r="P299" s="12" t="s">
        <v>66</v>
      </c>
      <c r="Q299" s="12" t="s">
        <v>2216</v>
      </c>
      <c r="R299" s="12" t="s">
        <v>447</v>
      </c>
      <c r="S299" s="12" t="s">
        <v>2217</v>
      </c>
      <c r="T299" s="12"/>
      <c r="U299" s="12" t="s">
        <v>53</v>
      </c>
      <c r="V299" s="12" t="s">
        <v>54</v>
      </c>
      <c r="W299" s="12"/>
      <c r="X299" s="12" t="s">
        <v>2218</v>
      </c>
      <c r="Y299" s="12" t="s">
        <v>55</v>
      </c>
      <c r="Z299" s="51"/>
      <c r="AA299" s="12"/>
      <c r="AB299" s="12"/>
      <c r="AC299" s="12" t="s">
        <v>628</v>
      </c>
      <c r="AD299" s="12" t="s">
        <v>225</v>
      </c>
      <c r="AE299" s="12" t="s">
        <v>2219</v>
      </c>
      <c r="AF299" s="12" t="s">
        <v>2220</v>
      </c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3"/>
      <c r="AS299" s="14">
        <f>я[[#This Row],[Дата создания]]+я[[#This Row],[Время создания]]</f>
        <v>43153.661805555559</v>
      </c>
      <c r="AT299" s="15">
        <f>IF(я[[#This Row],[Дата закрытия]]="","",я[[#This Row],[Дата закрытия]]-я[[#This Row],[Дата, время создания]])</f>
        <v>0.10555555555038154</v>
      </c>
    </row>
    <row r="300" spans="1:46" x14ac:dyDescent="0.25">
      <c r="A300" s="11" t="s">
        <v>3686</v>
      </c>
      <c r="B300" s="12" t="s">
        <v>43</v>
      </c>
      <c r="C300" s="12" t="s">
        <v>78</v>
      </c>
      <c r="D300" s="12" t="s">
        <v>231</v>
      </c>
      <c r="E300" s="12" t="s">
        <v>670</v>
      </c>
      <c r="F300" s="22">
        <v>43153</v>
      </c>
      <c r="G300" s="56">
        <v>0.65763888888888888</v>
      </c>
      <c r="H300" s="12" t="s">
        <v>47</v>
      </c>
      <c r="I300" s="12" t="s">
        <v>48</v>
      </c>
      <c r="J300" s="12" t="s">
        <v>49</v>
      </c>
      <c r="K300" s="12" t="s">
        <v>2221</v>
      </c>
      <c r="L300" s="12" t="s">
        <v>398</v>
      </c>
      <c r="M300" s="12" t="s">
        <v>2222</v>
      </c>
      <c r="N300" s="12" t="s">
        <v>182</v>
      </c>
      <c r="O300" s="12" t="s">
        <v>61</v>
      </c>
      <c r="P300" s="12" t="s">
        <v>100</v>
      </c>
      <c r="Q300" s="12" t="s">
        <v>893</v>
      </c>
      <c r="R300" s="12" t="s">
        <v>139</v>
      </c>
      <c r="S300" s="12" t="s">
        <v>2223</v>
      </c>
      <c r="T300" s="12"/>
      <c r="U300" s="12" t="s">
        <v>53</v>
      </c>
      <c r="V300" s="12" t="s">
        <v>54</v>
      </c>
      <c r="W300" s="12"/>
      <c r="X300" s="12" t="s">
        <v>1199</v>
      </c>
      <c r="Y300" s="12" t="s">
        <v>55</v>
      </c>
      <c r="Z300" s="51"/>
      <c r="AA300" s="12"/>
      <c r="AB300" s="12"/>
      <c r="AC300" s="12" t="s">
        <v>671</v>
      </c>
      <c r="AD300" s="12" t="s">
        <v>672</v>
      </c>
      <c r="AE300" s="12" t="s">
        <v>2224</v>
      </c>
      <c r="AF300" s="12" t="s">
        <v>2225</v>
      </c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3"/>
      <c r="AS300" s="14">
        <f>я[[#This Row],[Дата создания]]+я[[#This Row],[Время создания]]</f>
        <v>43153.657638888886</v>
      </c>
      <c r="AT300" s="15">
        <f>IF(я[[#This Row],[Дата закрытия]]="","",я[[#This Row],[Дата закрытия]]-я[[#This Row],[Дата, время создания]])</f>
        <v>3.888888889196096E-2</v>
      </c>
    </row>
    <row r="301" spans="1:46" x14ac:dyDescent="0.25">
      <c r="A301" s="11" t="s">
        <v>3687</v>
      </c>
      <c r="B301" s="12" t="s">
        <v>43</v>
      </c>
      <c r="C301" s="12" t="s">
        <v>113</v>
      </c>
      <c r="D301" s="12" t="s">
        <v>114</v>
      </c>
      <c r="E301" s="12" t="s">
        <v>115</v>
      </c>
      <c r="F301" s="22">
        <v>43153</v>
      </c>
      <c r="G301" s="56">
        <v>0.65347222222222223</v>
      </c>
      <c r="H301" s="12" t="s">
        <v>47</v>
      </c>
      <c r="I301" s="12" t="s">
        <v>48</v>
      </c>
      <c r="J301" s="12" t="s">
        <v>49</v>
      </c>
      <c r="K301" s="12" t="s">
        <v>2226</v>
      </c>
      <c r="L301" s="12" t="s">
        <v>71</v>
      </c>
      <c r="M301" s="12" t="s">
        <v>2227</v>
      </c>
      <c r="N301" s="12" t="s">
        <v>88</v>
      </c>
      <c r="O301" s="12" t="s">
        <v>61</v>
      </c>
      <c r="P301" s="12" t="s">
        <v>83</v>
      </c>
      <c r="Q301" s="12" t="s">
        <v>88</v>
      </c>
      <c r="R301" s="12"/>
      <c r="S301" s="12" t="s">
        <v>2228</v>
      </c>
      <c r="T301" s="12"/>
      <c r="U301" s="12" t="s">
        <v>53</v>
      </c>
      <c r="V301" s="12" t="s">
        <v>54</v>
      </c>
      <c r="W301" s="12"/>
      <c r="X301" s="12" t="s">
        <v>1199</v>
      </c>
      <c r="Y301" s="12" t="s">
        <v>55</v>
      </c>
      <c r="Z301" s="51"/>
      <c r="AA301" s="12"/>
      <c r="AB301" s="12"/>
      <c r="AC301" s="12" t="s">
        <v>441</v>
      </c>
      <c r="AD301" s="12" t="s">
        <v>118</v>
      </c>
      <c r="AE301" s="12" t="s">
        <v>2229</v>
      </c>
      <c r="AF301" s="12" t="s">
        <v>2230</v>
      </c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3"/>
      <c r="AS301" s="14">
        <f>я[[#This Row],[Дата создания]]+я[[#This Row],[Время создания]]</f>
        <v>43153.65347222222</v>
      </c>
      <c r="AT301" s="15">
        <f>IF(я[[#This Row],[Дата закрытия]]="","",я[[#This Row],[Дата закрытия]]-я[[#This Row],[Дата, время создания]])</f>
        <v>7.2222222224809229E-2</v>
      </c>
    </row>
    <row r="302" spans="1:46" x14ac:dyDescent="0.25">
      <c r="A302" s="11" t="s">
        <v>3688</v>
      </c>
      <c r="B302" s="12" t="s">
        <v>43</v>
      </c>
      <c r="C302" s="12" t="s">
        <v>78</v>
      </c>
      <c r="D302" s="12" t="s">
        <v>58</v>
      </c>
      <c r="E302" s="12" t="s">
        <v>81</v>
      </c>
      <c r="F302" s="22">
        <v>43153</v>
      </c>
      <c r="G302" s="56">
        <v>0.62638888888888888</v>
      </c>
      <c r="H302" s="12" t="s">
        <v>47</v>
      </c>
      <c r="I302" s="12" t="s">
        <v>48</v>
      </c>
      <c r="J302" s="12" t="s">
        <v>49</v>
      </c>
      <c r="K302" s="12"/>
      <c r="L302" s="12" t="s">
        <v>402</v>
      </c>
      <c r="M302" s="12" t="s">
        <v>2231</v>
      </c>
      <c r="N302" s="12" t="s">
        <v>251</v>
      </c>
      <c r="O302" s="12" t="s">
        <v>52</v>
      </c>
      <c r="P302" s="12" t="s">
        <v>89</v>
      </c>
      <c r="Q302" s="12" t="s">
        <v>2232</v>
      </c>
      <c r="R302" s="12" t="s">
        <v>2233</v>
      </c>
      <c r="S302" s="12" t="s">
        <v>2234</v>
      </c>
      <c r="T302" s="12"/>
      <c r="U302" s="12" t="s">
        <v>53</v>
      </c>
      <c r="V302" s="12" t="s">
        <v>54</v>
      </c>
      <c r="W302" s="12"/>
      <c r="X302" s="12" t="s">
        <v>1199</v>
      </c>
      <c r="Y302" s="12" t="s">
        <v>55</v>
      </c>
      <c r="Z302" s="51"/>
      <c r="AA302" s="12"/>
      <c r="AB302" s="12"/>
      <c r="AC302" s="12" t="s">
        <v>239</v>
      </c>
      <c r="AD302" s="12" t="s">
        <v>155</v>
      </c>
      <c r="AE302" s="12" t="s">
        <v>2235</v>
      </c>
      <c r="AF302" s="12" t="s">
        <v>2213</v>
      </c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3"/>
      <c r="AS302" s="14">
        <f>я[[#This Row],[Дата создания]]+я[[#This Row],[Время создания]]</f>
        <v>43153.626388888886</v>
      </c>
      <c r="AT302" s="15">
        <f>IF(я[[#This Row],[Дата закрытия]]="","",я[[#This Row],[Дата закрытия]]-я[[#This Row],[Дата, время создания]])</f>
        <v>1.0451388888905058</v>
      </c>
    </row>
    <row r="303" spans="1:46" x14ac:dyDescent="0.25">
      <c r="A303" s="11" t="s">
        <v>3689</v>
      </c>
      <c r="B303" s="12" t="s">
        <v>43</v>
      </c>
      <c r="C303" s="12" t="s">
        <v>84</v>
      </c>
      <c r="D303" s="12" t="s">
        <v>131</v>
      </c>
      <c r="E303" s="12" t="s">
        <v>610</v>
      </c>
      <c r="F303" s="22">
        <v>43153</v>
      </c>
      <c r="G303" s="56">
        <v>0.62361111111111112</v>
      </c>
      <c r="H303" s="12" t="s">
        <v>47</v>
      </c>
      <c r="I303" s="12" t="s">
        <v>48</v>
      </c>
      <c r="J303" s="12" t="s">
        <v>49</v>
      </c>
      <c r="K303" s="12"/>
      <c r="L303" s="12" t="s">
        <v>402</v>
      </c>
      <c r="M303" s="12" t="s">
        <v>2242</v>
      </c>
      <c r="N303" s="12" t="s">
        <v>282</v>
      </c>
      <c r="O303" s="12" t="s">
        <v>73</v>
      </c>
      <c r="P303" s="12" t="s">
        <v>83</v>
      </c>
      <c r="Q303" s="12" t="s">
        <v>74</v>
      </c>
      <c r="R303" s="12" t="s">
        <v>981</v>
      </c>
      <c r="S303" s="12" t="s">
        <v>2243</v>
      </c>
      <c r="T303" s="12"/>
      <c r="U303" s="12" t="s">
        <v>53</v>
      </c>
      <c r="V303" s="12" t="s">
        <v>54</v>
      </c>
      <c r="W303" s="12"/>
      <c r="X303" s="12" t="s">
        <v>1199</v>
      </c>
      <c r="Y303" s="12" t="s">
        <v>55</v>
      </c>
      <c r="Z303" s="51"/>
      <c r="AA303" s="12"/>
      <c r="AB303" s="12"/>
      <c r="AC303" s="12" t="s">
        <v>611</v>
      </c>
      <c r="AD303" s="12" t="s">
        <v>91</v>
      </c>
      <c r="AE303" s="12" t="s">
        <v>2244</v>
      </c>
      <c r="AF303" s="12" t="s">
        <v>2245</v>
      </c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3"/>
      <c r="AS303" s="14">
        <f>я[[#This Row],[Дата создания]]+я[[#This Row],[Время создания]]</f>
        <v>43153.623611111114</v>
      </c>
      <c r="AT303" s="15">
        <f>IF(я[[#This Row],[Дата закрытия]]="","",я[[#This Row],[Дата закрытия]]-я[[#This Row],[Дата, время создания]])</f>
        <v>2.7083333327027503E-2</v>
      </c>
    </row>
    <row r="304" spans="1:46" x14ac:dyDescent="0.25">
      <c r="A304" s="11" t="s">
        <v>3690</v>
      </c>
      <c r="B304" s="12" t="s">
        <v>43</v>
      </c>
      <c r="C304" s="12" t="s">
        <v>92</v>
      </c>
      <c r="D304" s="12" t="s">
        <v>198</v>
      </c>
      <c r="E304" s="12" t="s">
        <v>627</v>
      </c>
      <c r="F304" s="22">
        <v>43153</v>
      </c>
      <c r="G304" s="56">
        <v>0.59861111111111109</v>
      </c>
      <c r="H304" s="12" t="s">
        <v>47</v>
      </c>
      <c r="I304" s="12" t="s">
        <v>48</v>
      </c>
      <c r="J304" s="12" t="s">
        <v>49</v>
      </c>
      <c r="K304" s="12" t="s">
        <v>847</v>
      </c>
      <c r="L304" s="12" t="s">
        <v>71</v>
      </c>
      <c r="M304" s="12" t="s">
        <v>2246</v>
      </c>
      <c r="N304" s="12" t="s">
        <v>60</v>
      </c>
      <c r="O304" s="12" t="s">
        <v>52</v>
      </c>
      <c r="P304" s="12" t="s">
        <v>83</v>
      </c>
      <c r="Q304" s="12" t="s">
        <v>60</v>
      </c>
      <c r="R304" s="12" t="s">
        <v>2247</v>
      </c>
      <c r="S304" s="12" t="s">
        <v>2248</v>
      </c>
      <c r="T304" s="12"/>
      <c r="U304" s="12" t="s">
        <v>53</v>
      </c>
      <c r="V304" s="12" t="s">
        <v>54</v>
      </c>
      <c r="W304" s="12"/>
      <c r="X304" s="12" t="s">
        <v>1199</v>
      </c>
      <c r="Y304" s="12" t="s">
        <v>55</v>
      </c>
      <c r="Z304" s="51"/>
      <c r="AA304" s="12"/>
      <c r="AB304" s="12"/>
      <c r="AC304" s="12" t="s">
        <v>628</v>
      </c>
      <c r="AD304" s="12" t="s">
        <v>225</v>
      </c>
      <c r="AE304" s="12" t="s">
        <v>2249</v>
      </c>
      <c r="AF304" s="12" t="s">
        <v>2250</v>
      </c>
      <c r="AG304" s="12"/>
      <c r="AH304" s="12"/>
      <c r="AI304" s="12"/>
      <c r="AJ304" s="12"/>
      <c r="AK304" s="12"/>
      <c r="AL304" s="12"/>
      <c r="AM304" s="12" t="s">
        <v>1040</v>
      </c>
      <c r="AN304" s="12" t="s">
        <v>1041</v>
      </c>
      <c r="AO304" s="12"/>
      <c r="AP304" s="12"/>
      <c r="AQ304" s="12"/>
      <c r="AR304" s="13"/>
      <c r="AS304" s="14">
        <f>я[[#This Row],[Дата создания]]+я[[#This Row],[Время создания]]</f>
        <v>43153.598611111112</v>
      </c>
      <c r="AT304" s="15">
        <f>IF(я[[#This Row],[Дата закрытия]]="","",я[[#This Row],[Дата закрытия]]-я[[#This Row],[Дата, время создания]])</f>
        <v>1.0201388888890506</v>
      </c>
    </row>
    <row r="305" spans="1:46" x14ac:dyDescent="0.25">
      <c r="A305" s="11" t="s">
        <v>3691</v>
      </c>
      <c r="B305" s="12" t="s">
        <v>43</v>
      </c>
      <c r="C305" s="12" t="s">
        <v>97</v>
      </c>
      <c r="D305" s="12" t="s">
        <v>102</v>
      </c>
      <c r="E305" s="12" t="s">
        <v>99</v>
      </c>
      <c r="F305" s="22">
        <v>43153</v>
      </c>
      <c r="G305" s="56">
        <v>0.62569444444444444</v>
      </c>
      <c r="H305" s="12" t="s">
        <v>47</v>
      </c>
      <c r="I305" s="12" t="s">
        <v>48</v>
      </c>
      <c r="J305" s="12" t="s">
        <v>49</v>
      </c>
      <c r="K305" s="12" t="s">
        <v>2236</v>
      </c>
      <c r="L305" s="12" t="s">
        <v>50</v>
      </c>
      <c r="M305" s="12" t="s">
        <v>2237</v>
      </c>
      <c r="N305" s="12" t="s">
        <v>237</v>
      </c>
      <c r="O305" s="12" t="s">
        <v>72</v>
      </c>
      <c r="P305" s="12" t="s">
        <v>52</v>
      </c>
      <c r="Q305" s="12" t="s">
        <v>2238</v>
      </c>
      <c r="R305" s="12" t="s">
        <v>352</v>
      </c>
      <c r="S305" s="12" t="s">
        <v>2239</v>
      </c>
      <c r="T305" s="12"/>
      <c r="U305" s="12" t="s">
        <v>53</v>
      </c>
      <c r="V305" s="12" t="s">
        <v>54</v>
      </c>
      <c r="W305" s="12"/>
      <c r="X305" s="12" t="s">
        <v>1199</v>
      </c>
      <c r="Y305" s="12" t="s">
        <v>55</v>
      </c>
      <c r="Z305" s="51"/>
      <c r="AA305" s="12"/>
      <c r="AB305" s="12"/>
      <c r="AC305" s="12" t="s">
        <v>105</v>
      </c>
      <c r="AD305" s="12" t="s">
        <v>106</v>
      </c>
      <c r="AE305" s="12" t="s">
        <v>2240</v>
      </c>
      <c r="AF305" s="12" t="s">
        <v>2241</v>
      </c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3"/>
      <c r="AS305" s="14">
        <f>я[[#This Row],[Дата создания]]+я[[#This Row],[Время создания]]</f>
        <v>43153.625694444447</v>
      </c>
      <c r="AT305" s="15">
        <f>IF(я[[#This Row],[Дата закрытия]]="","",я[[#This Row],[Дата закрытия]]-я[[#This Row],[Дата, время создания]])</f>
        <v>0.21388888888759539</v>
      </c>
    </row>
    <row r="306" spans="1:46" x14ac:dyDescent="0.25">
      <c r="A306" s="11" t="s">
        <v>3692</v>
      </c>
      <c r="B306" s="12" t="s">
        <v>43</v>
      </c>
      <c r="C306" s="12" t="s">
        <v>57</v>
      </c>
      <c r="D306" s="12" t="s">
        <v>160</v>
      </c>
      <c r="E306" s="12" t="s">
        <v>59</v>
      </c>
      <c r="F306" s="22">
        <v>43153</v>
      </c>
      <c r="G306" s="56">
        <v>0.59444444444444444</v>
      </c>
      <c r="H306" s="12" t="s">
        <v>47</v>
      </c>
      <c r="I306" s="12" t="s">
        <v>87</v>
      </c>
      <c r="J306" s="12" t="s">
        <v>49</v>
      </c>
      <c r="K306" s="12" t="s">
        <v>2251</v>
      </c>
      <c r="L306" s="12" t="s">
        <v>394</v>
      </c>
      <c r="M306" s="12" t="s">
        <v>2252</v>
      </c>
      <c r="N306" s="12" t="s">
        <v>228</v>
      </c>
      <c r="O306" s="12" t="s">
        <v>52</v>
      </c>
      <c r="P306" s="12" t="s">
        <v>61</v>
      </c>
      <c r="Q306" s="12" t="s">
        <v>2253</v>
      </c>
      <c r="R306" s="12" t="s">
        <v>197</v>
      </c>
      <c r="S306" s="12" t="s">
        <v>2254</v>
      </c>
      <c r="T306" s="12" t="s">
        <v>2255</v>
      </c>
      <c r="U306" s="12" t="s">
        <v>53</v>
      </c>
      <c r="V306" s="12" t="s">
        <v>54</v>
      </c>
      <c r="W306" s="12"/>
      <c r="X306" s="12" t="s">
        <v>1199</v>
      </c>
      <c r="Y306" s="12" t="s">
        <v>55</v>
      </c>
      <c r="Z306" s="51"/>
      <c r="AA306" s="12"/>
      <c r="AB306" s="12"/>
      <c r="AC306" s="12" t="s">
        <v>261</v>
      </c>
      <c r="AD306" s="12" t="s">
        <v>171</v>
      </c>
      <c r="AE306" s="12" t="s">
        <v>2256</v>
      </c>
      <c r="AF306" s="12" t="s">
        <v>2257</v>
      </c>
      <c r="AG306" s="12"/>
      <c r="AH306" s="12"/>
      <c r="AI306" s="12"/>
      <c r="AJ306" s="12"/>
      <c r="AK306" s="12"/>
      <c r="AL306" s="12"/>
      <c r="AM306" s="12" t="s">
        <v>1037</v>
      </c>
      <c r="AN306" s="12" t="s">
        <v>2258</v>
      </c>
      <c r="AO306" s="12"/>
      <c r="AP306" s="12"/>
      <c r="AQ306" s="12"/>
      <c r="AR306" s="13"/>
      <c r="AS306" s="14">
        <f>я[[#This Row],[Дата создания]]+я[[#This Row],[Время создания]]</f>
        <v>43153.594444444447</v>
      </c>
      <c r="AT306" s="15">
        <f>IF(я[[#This Row],[Дата закрытия]]="","",я[[#This Row],[Дата закрытия]]-я[[#This Row],[Дата, время создания]])</f>
        <v>7.8472222223354038E-2</v>
      </c>
    </row>
    <row r="307" spans="1:46" x14ac:dyDescent="0.25">
      <c r="A307" s="11" t="s">
        <v>3693</v>
      </c>
      <c r="B307" s="12" t="s">
        <v>43</v>
      </c>
      <c r="C307" s="12" t="s">
        <v>97</v>
      </c>
      <c r="D307" s="12" t="s">
        <v>249</v>
      </c>
      <c r="E307" s="12" t="s">
        <v>99</v>
      </c>
      <c r="F307" s="22">
        <v>43153</v>
      </c>
      <c r="G307" s="56">
        <v>0.59027777777777779</v>
      </c>
      <c r="H307" s="12" t="s">
        <v>47</v>
      </c>
      <c r="I307" s="12" t="s">
        <v>48</v>
      </c>
      <c r="J307" s="12" t="s">
        <v>49</v>
      </c>
      <c r="K307" s="12" t="s">
        <v>2259</v>
      </c>
      <c r="L307" s="12" t="s">
        <v>50</v>
      </c>
      <c r="M307" s="12" t="s">
        <v>2260</v>
      </c>
      <c r="N307" s="12" t="s">
        <v>1553</v>
      </c>
      <c r="O307" s="12" t="s">
        <v>52</v>
      </c>
      <c r="P307" s="12" t="s">
        <v>83</v>
      </c>
      <c r="Q307" s="12" t="s">
        <v>1553</v>
      </c>
      <c r="R307" s="12" t="s">
        <v>2261</v>
      </c>
      <c r="S307" s="12" t="s">
        <v>2262</v>
      </c>
      <c r="T307" s="12" t="s">
        <v>2263</v>
      </c>
      <c r="U307" s="12" t="s">
        <v>53</v>
      </c>
      <c r="V307" s="12" t="s">
        <v>54</v>
      </c>
      <c r="W307" s="12"/>
      <c r="X307" s="12" t="s">
        <v>1199</v>
      </c>
      <c r="Y307" s="12" t="s">
        <v>55</v>
      </c>
      <c r="Z307" s="51"/>
      <c r="AA307" s="12"/>
      <c r="AB307" s="12"/>
      <c r="AC307" s="12" t="s">
        <v>855</v>
      </c>
      <c r="AD307" s="12" t="s">
        <v>250</v>
      </c>
      <c r="AE307" s="12" t="s">
        <v>2264</v>
      </c>
      <c r="AF307" s="12" t="s">
        <v>1439</v>
      </c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3"/>
      <c r="AS307" s="14">
        <f>я[[#This Row],[Дата создания]]+я[[#This Row],[Время создания]]</f>
        <v>43153.590277777781</v>
      </c>
      <c r="AT307" s="15">
        <f>IF(я[[#This Row],[Дата закрытия]]="","",я[[#This Row],[Дата закрытия]]-я[[#This Row],[Дата, время создания]])</f>
        <v>6.1111111106583849E-2</v>
      </c>
    </row>
    <row r="308" spans="1:46" x14ac:dyDescent="0.25">
      <c r="A308" s="11" t="s">
        <v>3694</v>
      </c>
      <c r="B308" s="12" t="s">
        <v>43</v>
      </c>
      <c r="C308" s="12" t="s">
        <v>97</v>
      </c>
      <c r="D308" s="12" t="s">
        <v>102</v>
      </c>
      <c r="E308" s="12" t="s">
        <v>99</v>
      </c>
      <c r="F308" s="22">
        <v>43153</v>
      </c>
      <c r="G308" s="56">
        <v>0.57847222222222217</v>
      </c>
      <c r="H308" s="12" t="s">
        <v>47</v>
      </c>
      <c r="I308" s="12" t="s">
        <v>48</v>
      </c>
      <c r="J308" s="12" t="s">
        <v>49</v>
      </c>
      <c r="K308" s="12" t="s">
        <v>208</v>
      </c>
      <c r="L308" s="12" t="s">
        <v>71</v>
      </c>
      <c r="M308" s="12" t="s">
        <v>1005</v>
      </c>
      <c r="N308" s="12" t="s">
        <v>132</v>
      </c>
      <c r="O308" s="12" t="s">
        <v>73</v>
      </c>
      <c r="P308" s="12" t="s">
        <v>52</v>
      </c>
      <c r="Q308" s="12" t="s">
        <v>132</v>
      </c>
      <c r="R308" s="12"/>
      <c r="S308" s="12" t="s">
        <v>2265</v>
      </c>
      <c r="T308" s="12"/>
      <c r="U308" s="12" t="s">
        <v>53</v>
      </c>
      <c r="V308" s="12" t="s">
        <v>54</v>
      </c>
      <c r="W308" s="12"/>
      <c r="X308" s="12" t="s">
        <v>1199</v>
      </c>
      <c r="Y308" s="12" t="s">
        <v>55</v>
      </c>
      <c r="Z308" s="51"/>
      <c r="AA308" s="12"/>
      <c r="AB308" s="12"/>
      <c r="AC308" s="12" t="s">
        <v>105</v>
      </c>
      <c r="AD308" s="12" t="s">
        <v>106</v>
      </c>
      <c r="AE308" s="12" t="s">
        <v>2266</v>
      </c>
      <c r="AF308" s="12" t="s">
        <v>1006</v>
      </c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3"/>
      <c r="AS308" s="14">
        <f>я[[#This Row],[Дата создания]]+я[[#This Row],[Время создания]]</f>
        <v>43153.578472222223</v>
      </c>
      <c r="AT308" s="15">
        <f>IF(я[[#This Row],[Дата закрытия]]="","",я[[#This Row],[Дата закрытия]]-я[[#This Row],[Дата, время создания]])</f>
        <v>7.1527777778101154E-2</v>
      </c>
    </row>
    <row r="309" spans="1:46" x14ac:dyDescent="0.25">
      <c r="A309" s="11" t="s">
        <v>3695</v>
      </c>
      <c r="B309" s="12" t="s">
        <v>43</v>
      </c>
      <c r="C309" s="12" t="s">
        <v>147</v>
      </c>
      <c r="D309" s="12" t="s">
        <v>214</v>
      </c>
      <c r="E309" s="12" t="s">
        <v>1064</v>
      </c>
      <c r="F309" s="22">
        <v>43153</v>
      </c>
      <c r="G309" s="56">
        <v>0.5541666666666667</v>
      </c>
      <c r="H309" s="12" t="s">
        <v>47</v>
      </c>
      <c r="I309" s="12" t="s">
        <v>48</v>
      </c>
      <c r="J309" s="12" t="s">
        <v>49</v>
      </c>
      <c r="K309" s="12" t="s">
        <v>2267</v>
      </c>
      <c r="L309" s="12" t="s">
        <v>50</v>
      </c>
      <c r="M309" s="12" t="s">
        <v>2268</v>
      </c>
      <c r="N309" s="12" t="s">
        <v>1031</v>
      </c>
      <c r="O309" s="12"/>
      <c r="P309" s="12" t="s">
        <v>66</v>
      </c>
      <c r="Q309" s="12" t="s">
        <v>1031</v>
      </c>
      <c r="R309" s="12" t="s">
        <v>314</v>
      </c>
      <c r="S309" s="12" t="s">
        <v>2269</v>
      </c>
      <c r="T309" s="12"/>
      <c r="U309" s="12" t="s">
        <v>53</v>
      </c>
      <c r="V309" s="12" t="s">
        <v>54</v>
      </c>
      <c r="W309" s="12"/>
      <c r="X309" s="12" t="s">
        <v>1199</v>
      </c>
      <c r="Y309" s="12" t="s">
        <v>55</v>
      </c>
      <c r="Z309" s="51"/>
      <c r="AA309" s="12"/>
      <c r="AB309" s="12"/>
      <c r="AC309" s="12" t="s">
        <v>1065</v>
      </c>
      <c r="AD309" s="12" t="s">
        <v>149</v>
      </c>
      <c r="AE309" s="12" t="s">
        <v>2270</v>
      </c>
      <c r="AF309" s="12" t="s">
        <v>2271</v>
      </c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3"/>
      <c r="AS309" s="14">
        <f>я[[#This Row],[Дата создания]]+я[[#This Row],[Время создания]]</f>
        <v>43153.554166666669</v>
      </c>
      <c r="AT309" s="15">
        <f>IF(я[[#This Row],[Дата закрытия]]="","",я[[#This Row],[Дата закрытия]]-я[[#This Row],[Дата, время создания]])</f>
        <v>0.10277777777810115</v>
      </c>
    </row>
    <row r="310" spans="1:46" x14ac:dyDescent="0.25">
      <c r="A310" s="11" t="s">
        <v>3696</v>
      </c>
      <c r="B310" s="12" t="s">
        <v>43</v>
      </c>
      <c r="C310" s="12" t="s">
        <v>78</v>
      </c>
      <c r="D310" s="12" t="s">
        <v>160</v>
      </c>
      <c r="E310" s="12" t="s">
        <v>81</v>
      </c>
      <c r="F310" s="22">
        <v>43153</v>
      </c>
      <c r="G310" s="56">
        <v>0.55208333333333337</v>
      </c>
      <c r="H310" s="12" t="s">
        <v>47</v>
      </c>
      <c r="I310" s="12" t="s">
        <v>48</v>
      </c>
      <c r="J310" s="12" t="s">
        <v>49</v>
      </c>
      <c r="K310" s="12" t="s">
        <v>2272</v>
      </c>
      <c r="L310" s="12" t="s">
        <v>402</v>
      </c>
      <c r="M310" s="12" t="s">
        <v>2273</v>
      </c>
      <c r="N310" s="12" t="s">
        <v>172</v>
      </c>
      <c r="O310" s="12" t="s">
        <v>73</v>
      </c>
      <c r="P310" s="12" t="s">
        <v>66</v>
      </c>
      <c r="Q310" s="12" t="s">
        <v>172</v>
      </c>
      <c r="R310" s="12" t="s">
        <v>1076</v>
      </c>
      <c r="S310" s="12" t="s">
        <v>2274</v>
      </c>
      <c r="T310" s="12"/>
      <c r="U310" s="12" t="s">
        <v>53</v>
      </c>
      <c r="V310" s="12" t="s">
        <v>54</v>
      </c>
      <c r="W310" s="12"/>
      <c r="X310" s="12" t="s">
        <v>1199</v>
      </c>
      <c r="Y310" s="12" t="s">
        <v>55</v>
      </c>
      <c r="Z310" s="51"/>
      <c r="AA310" s="12"/>
      <c r="AB310" s="12"/>
      <c r="AC310" s="12" t="s">
        <v>1555</v>
      </c>
      <c r="AD310" s="12" t="s">
        <v>79</v>
      </c>
      <c r="AE310" s="12" t="s">
        <v>2275</v>
      </c>
      <c r="AF310" s="12" t="s">
        <v>2276</v>
      </c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3"/>
      <c r="AS310" s="14">
        <f>я[[#This Row],[Дата создания]]+я[[#This Row],[Время создания]]</f>
        <v>43153.552083333336</v>
      </c>
      <c r="AT310" s="15">
        <f>IF(я[[#This Row],[Дата закрытия]]="","",я[[#This Row],[Дата закрытия]]-я[[#This Row],[Дата, время создания]])</f>
        <v>5.9722222220443655E-2</v>
      </c>
    </row>
    <row r="311" spans="1:46" x14ac:dyDescent="0.25">
      <c r="A311" s="11" t="s">
        <v>3697</v>
      </c>
      <c r="B311" s="12" t="s">
        <v>43</v>
      </c>
      <c r="C311" s="12" t="s">
        <v>183</v>
      </c>
      <c r="D311" s="12" t="s">
        <v>152</v>
      </c>
      <c r="E311" s="12" t="s">
        <v>184</v>
      </c>
      <c r="F311" s="22">
        <v>43153</v>
      </c>
      <c r="G311" s="56">
        <v>0.53472222222222221</v>
      </c>
      <c r="H311" s="12" t="s">
        <v>47</v>
      </c>
      <c r="I311" s="12" t="s">
        <v>48</v>
      </c>
      <c r="J311" s="12" t="s">
        <v>49</v>
      </c>
      <c r="K311" s="12" t="s">
        <v>2277</v>
      </c>
      <c r="L311" s="12" t="s">
        <v>50</v>
      </c>
      <c r="M311" s="12" t="s">
        <v>2278</v>
      </c>
      <c r="N311" s="12" t="s">
        <v>306</v>
      </c>
      <c r="O311" s="12"/>
      <c r="P311" s="12"/>
      <c r="Q311" s="12" t="s">
        <v>306</v>
      </c>
      <c r="R311" s="12" t="s">
        <v>2279</v>
      </c>
      <c r="S311" s="12" t="s">
        <v>2280</v>
      </c>
      <c r="T311" s="12"/>
      <c r="U311" s="12" t="s">
        <v>53</v>
      </c>
      <c r="V311" s="12" t="s">
        <v>54</v>
      </c>
      <c r="W311" s="12"/>
      <c r="X311" s="12" t="s">
        <v>1199</v>
      </c>
      <c r="Y311" s="12" t="s">
        <v>55</v>
      </c>
      <c r="Z311" s="51"/>
      <c r="AA311" s="12"/>
      <c r="AB311" s="12"/>
      <c r="AC311" s="12" t="s">
        <v>110</v>
      </c>
      <c r="AD311" s="12" t="s">
        <v>189</v>
      </c>
      <c r="AE311" s="12" t="s">
        <v>2281</v>
      </c>
      <c r="AF311" s="12" t="s">
        <v>2282</v>
      </c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3"/>
      <c r="AS311" s="14">
        <f>я[[#This Row],[Дата создания]]+я[[#This Row],[Время создания]]</f>
        <v>43153.534722222219</v>
      </c>
      <c r="AT311" s="15">
        <f>IF(я[[#This Row],[Дата закрытия]]="","",я[[#This Row],[Дата закрытия]]-я[[#This Row],[Дата, время создания]])</f>
        <v>0.20138888889050577</v>
      </c>
    </row>
    <row r="312" spans="1:46" x14ac:dyDescent="0.25">
      <c r="A312" s="11" t="s">
        <v>3698</v>
      </c>
      <c r="B312" s="12" t="s">
        <v>43</v>
      </c>
      <c r="C312" s="12" t="s">
        <v>44</v>
      </c>
      <c r="D312" s="12" t="s">
        <v>45</v>
      </c>
      <c r="E312" s="12" t="s">
        <v>46</v>
      </c>
      <c r="F312" s="22">
        <v>43153</v>
      </c>
      <c r="G312" s="56">
        <v>0.53194444444444444</v>
      </c>
      <c r="H312" s="12" t="s">
        <v>47</v>
      </c>
      <c r="I312" s="12" t="s">
        <v>48</v>
      </c>
      <c r="J312" s="12" t="s">
        <v>49</v>
      </c>
      <c r="K312" s="12" t="s">
        <v>2283</v>
      </c>
      <c r="L312" s="12" t="s">
        <v>402</v>
      </c>
      <c r="M312" s="12" t="s">
        <v>1034</v>
      </c>
      <c r="N312" s="12" t="s">
        <v>221</v>
      </c>
      <c r="O312" s="12" t="s">
        <v>52</v>
      </c>
      <c r="P312" s="12" t="s">
        <v>73</v>
      </c>
      <c r="Q312" s="12" t="s">
        <v>221</v>
      </c>
      <c r="R312" s="12"/>
      <c r="S312" s="12" t="s">
        <v>2284</v>
      </c>
      <c r="T312" s="12"/>
      <c r="U312" s="12" t="s">
        <v>53</v>
      </c>
      <c r="V312" s="12" t="s">
        <v>54</v>
      </c>
      <c r="W312" s="12"/>
      <c r="X312" s="12" t="s">
        <v>1199</v>
      </c>
      <c r="Y312" s="12" t="s">
        <v>55</v>
      </c>
      <c r="Z312" s="51"/>
      <c r="AA312" s="12"/>
      <c r="AB312" s="12"/>
      <c r="AC312" s="12" t="s">
        <v>295</v>
      </c>
      <c r="AD312" s="12" t="s">
        <v>56</v>
      </c>
      <c r="AE312" s="12" t="s">
        <v>2285</v>
      </c>
      <c r="AF312" s="12" t="s">
        <v>2286</v>
      </c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3"/>
      <c r="AS312" s="14">
        <f>я[[#This Row],[Дата создания]]+я[[#This Row],[Время создания]]</f>
        <v>43153.531944444447</v>
      </c>
      <c r="AT312" s="15">
        <f>IF(я[[#This Row],[Дата закрытия]]="","",я[[#This Row],[Дата закрытия]]-я[[#This Row],[Дата, время создания]])</f>
        <v>0.12222222222044365</v>
      </c>
    </row>
    <row r="313" spans="1:46" x14ac:dyDescent="0.25">
      <c r="A313" s="11" t="s">
        <v>3699</v>
      </c>
      <c r="B313" s="12" t="s">
        <v>43</v>
      </c>
      <c r="C313" s="12" t="s">
        <v>97</v>
      </c>
      <c r="D313" s="12" t="s">
        <v>142</v>
      </c>
      <c r="E313" s="12" t="s">
        <v>99</v>
      </c>
      <c r="F313" s="22">
        <v>43153</v>
      </c>
      <c r="G313" s="56">
        <v>0.52638888888888891</v>
      </c>
      <c r="H313" s="12" t="s">
        <v>47</v>
      </c>
      <c r="I313" s="12" t="s">
        <v>48</v>
      </c>
      <c r="J313" s="12" t="s">
        <v>49</v>
      </c>
      <c r="K313" s="12" t="s">
        <v>2287</v>
      </c>
      <c r="L313" s="12" t="s">
        <v>71</v>
      </c>
      <c r="M313" s="12" t="s">
        <v>776</v>
      </c>
      <c r="N313" s="12" t="s">
        <v>305</v>
      </c>
      <c r="O313" s="12" t="s">
        <v>120</v>
      </c>
      <c r="P313" s="12"/>
      <c r="Q313" s="12" t="s">
        <v>305</v>
      </c>
      <c r="R313" s="12" t="s">
        <v>153</v>
      </c>
      <c r="S313" s="12" t="s">
        <v>2288</v>
      </c>
      <c r="T313" s="12"/>
      <c r="U313" s="12" t="s">
        <v>53</v>
      </c>
      <c r="V313" s="12" t="s">
        <v>54</v>
      </c>
      <c r="W313" s="12"/>
      <c r="X313" s="12" t="s">
        <v>1199</v>
      </c>
      <c r="Y313" s="12" t="s">
        <v>55</v>
      </c>
      <c r="Z313" s="51"/>
      <c r="AA313" s="12"/>
      <c r="AB313" s="12"/>
      <c r="AC313" s="12" t="s">
        <v>768</v>
      </c>
      <c r="AD313" s="12" t="s">
        <v>143</v>
      </c>
      <c r="AE313" s="12" t="s">
        <v>2289</v>
      </c>
      <c r="AF313" s="12" t="s">
        <v>2290</v>
      </c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3"/>
      <c r="AS313" s="14">
        <f>я[[#This Row],[Дата создания]]+я[[#This Row],[Время создания]]</f>
        <v>43153.526388888888</v>
      </c>
      <c r="AT313" s="15">
        <f>IF(я[[#This Row],[Дата закрытия]]="","",я[[#This Row],[Дата закрытия]]-я[[#This Row],[Дата, время создания]])</f>
        <v>4.1513888888875954</v>
      </c>
    </row>
    <row r="314" spans="1:46" x14ac:dyDescent="0.25">
      <c r="A314" s="11" t="s">
        <v>3700</v>
      </c>
      <c r="B314" s="12" t="s">
        <v>43</v>
      </c>
      <c r="C314" s="12" t="s">
        <v>57</v>
      </c>
      <c r="D314" s="12" t="s">
        <v>214</v>
      </c>
      <c r="E314" s="12" t="s">
        <v>645</v>
      </c>
      <c r="F314" s="22">
        <v>43153</v>
      </c>
      <c r="G314" s="56">
        <v>0.50972222222222219</v>
      </c>
      <c r="H314" s="12" t="s">
        <v>47</v>
      </c>
      <c r="I314" s="12" t="s">
        <v>48</v>
      </c>
      <c r="J314" s="12" t="s">
        <v>49</v>
      </c>
      <c r="K314" s="12"/>
      <c r="L314" s="12" t="s">
        <v>71</v>
      </c>
      <c r="M314" s="12" t="s">
        <v>650</v>
      </c>
      <c r="N314" s="12"/>
      <c r="O314" s="12"/>
      <c r="P314" s="12"/>
      <c r="Q314" s="12"/>
      <c r="R314" s="12" t="s">
        <v>2296</v>
      </c>
      <c r="S314" s="12" t="s">
        <v>2297</v>
      </c>
      <c r="T314" s="12"/>
      <c r="U314" s="12" t="s">
        <v>53</v>
      </c>
      <c r="V314" s="12" t="s">
        <v>54</v>
      </c>
      <c r="W314" s="12"/>
      <c r="X314" s="12" t="s">
        <v>1199</v>
      </c>
      <c r="Y314" s="12" t="s">
        <v>55</v>
      </c>
      <c r="Z314" s="51"/>
      <c r="AA314" s="12"/>
      <c r="AB314" s="12"/>
      <c r="AC314" s="12" t="s">
        <v>651</v>
      </c>
      <c r="AD314" s="12" t="s">
        <v>652</v>
      </c>
      <c r="AE314" s="12" t="s">
        <v>2298</v>
      </c>
      <c r="AF314" s="12" t="s">
        <v>2299</v>
      </c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3"/>
      <c r="AS314" s="14">
        <f>я[[#This Row],[Дата создания]]+я[[#This Row],[Время создания]]</f>
        <v>43153.509722222225</v>
      </c>
      <c r="AT314" s="15">
        <f>IF(я[[#This Row],[Дата закрытия]]="","",я[[#This Row],[Дата закрытия]]-я[[#This Row],[Дата, время создания]])</f>
        <v>0.20833333332848269</v>
      </c>
    </row>
    <row r="315" spans="1:46" x14ac:dyDescent="0.25">
      <c r="A315" s="11" t="s">
        <v>3701</v>
      </c>
      <c r="B315" s="12" t="s">
        <v>43</v>
      </c>
      <c r="C315" s="12" t="s">
        <v>57</v>
      </c>
      <c r="D315" s="12" t="s">
        <v>236</v>
      </c>
      <c r="E315" s="12" t="s">
        <v>59</v>
      </c>
      <c r="F315" s="22">
        <v>43153</v>
      </c>
      <c r="G315" s="56">
        <v>0.5180555555555556</v>
      </c>
      <c r="H315" s="12" t="s">
        <v>47</v>
      </c>
      <c r="I315" s="12" t="s">
        <v>48</v>
      </c>
      <c r="J315" s="12" t="s">
        <v>49</v>
      </c>
      <c r="K315" s="12" t="s">
        <v>2291</v>
      </c>
      <c r="L315" s="12" t="s">
        <v>71</v>
      </c>
      <c r="M315" s="12" t="s">
        <v>2292</v>
      </c>
      <c r="N315" s="12" t="s">
        <v>120</v>
      </c>
      <c r="O315" s="12" t="s">
        <v>61</v>
      </c>
      <c r="P315" s="12" t="s">
        <v>100</v>
      </c>
      <c r="Q315" s="12" t="s">
        <v>120</v>
      </c>
      <c r="R315" s="12" t="s">
        <v>349</v>
      </c>
      <c r="S315" s="12" t="s">
        <v>2293</v>
      </c>
      <c r="T315" s="12"/>
      <c r="U315" s="12" t="s">
        <v>53</v>
      </c>
      <c r="V315" s="12" t="s">
        <v>54</v>
      </c>
      <c r="W315" s="12"/>
      <c r="X315" s="12" t="s">
        <v>1199</v>
      </c>
      <c r="Y315" s="12" t="s">
        <v>55</v>
      </c>
      <c r="Z315" s="51"/>
      <c r="AA315" s="12"/>
      <c r="AB315" s="12"/>
      <c r="AC315" s="12" t="s">
        <v>312</v>
      </c>
      <c r="AD315" s="12" t="s">
        <v>77</v>
      </c>
      <c r="AE315" s="12" t="s">
        <v>2294</v>
      </c>
      <c r="AF315" s="12" t="s">
        <v>2295</v>
      </c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3"/>
      <c r="AS315" s="14">
        <f>я[[#This Row],[Дата создания]]+я[[#This Row],[Время создания]]</f>
        <v>43153.518055555556</v>
      </c>
      <c r="AT315" s="15">
        <f>IF(я[[#This Row],[Дата закрытия]]="","",я[[#This Row],[Дата закрытия]]-я[[#This Row],[Дата, время создания]])</f>
        <v>2.0138888889050577E-2</v>
      </c>
    </row>
    <row r="316" spans="1:46" x14ac:dyDescent="0.25">
      <c r="A316" s="11" t="s">
        <v>3702</v>
      </c>
      <c r="B316" s="12" t="s">
        <v>43</v>
      </c>
      <c r="C316" s="12" t="s">
        <v>44</v>
      </c>
      <c r="D316" s="12" t="s">
        <v>135</v>
      </c>
      <c r="E316" s="12" t="s">
        <v>46</v>
      </c>
      <c r="F316" s="22">
        <v>43153</v>
      </c>
      <c r="G316" s="56">
        <v>0.50208333333333333</v>
      </c>
      <c r="H316" s="12" t="s">
        <v>47</v>
      </c>
      <c r="I316" s="12" t="s">
        <v>48</v>
      </c>
      <c r="J316" s="12" t="s">
        <v>49</v>
      </c>
      <c r="K316" s="12" t="s">
        <v>185</v>
      </c>
      <c r="L316" s="12" t="s">
        <v>402</v>
      </c>
      <c r="M316" s="12" t="s">
        <v>2300</v>
      </c>
      <c r="N316" s="12" t="s">
        <v>344</v>
      </c>
      <c r="O316" s="12" t="s">
        <v>52</v>
      </c>
      <c r="P316" s="12" t="s">
        <v>137</v>
      </c>
      <c r="Q316" s="12" t="s">
        <v>344</v>
      </c>
      <c r="R316" s="12" t="s">
        <v>167</v>
      </c>
      <c r="S316" s="12" t="s">
        <v>2301</v>
      </c>
      <c r="T316" s="12"/>
      <c r="U316" s="12" t="s">
        <v>53</v>
      </c>
      <c r="V316" s="12" t="s">
        <v>54</v>
      </c>
      <c r="W316" s="12"/>
      <c r="X316" s="12" t="s">
        <v>1199</v>
      </c>
      <c r="Y316" s="12" t="s">
        <v>55</v>
      </c>
      <c r="Z316" s="51"/>
      <c r="AA316" s="12"/>
      <c r="AB316" s="12"/>
      <c r="AC316" s="12" t="s">
        <v>442</v>
      </c>
      <c r="AD316" s="12" t="s">
        <v>140</v>
      </c>
      <c r="AE316" s="12" t="s">
        <v>2302</v>
      </c>
      <c r="AF316" s="12" t="s">
        <v>2303</v>
      </c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3"/>
      <c r="AS316" s="14">
        <f>я[[#This Row],[Дата создания]]+я[[#This Row],[Время создания]]</f>
        <v>43153.502083333333</v>
      </c>
      <c r="AT316" s="15">
        <f>IF(я[[#This Row],[Дата закрытия]]="","",я[[#This Row],[Дата закрытия]]-я[[#This Row],[Дата, время создания]])</f>
        <v>0.91041666666569654</v>
      </c>
    </row>
    <row r="317" spans="1:46" x14ac:dyDescent="0.25">
      <c r="A317" s="11" t="s">
        <v>3703</v>
      </c>
      <c r="B317" s="12" t="s">
        <v>43</v>
      </c>
      <c r="C317" s="12" t="s">
        <v>147</v>
      </c>
      <c r="D317" s="12" t="s">
        <v>85</v>
      </c>
      <c r="E317" s="12" t="s">
        <v>201</v>
      </c>
      <c r="F317" s="22">
        <v>43153</v>
      </c>
      <c r="G317" s="56">
        <v>0.49861111111111112</v>
      </c>
      <c r="H317" s="12" t="s">
        <v>393</v>
      </c>
      <c r="I317" s="12" t="s">
        <v>48</v>
      </c>
      <c r="J317" s="12" t="s">
        <v>49</v>
      </c>
      <c r="K317" s="12" t="s">
        <v>2304</v>
      </c>
      <c r="L317" s="12" t="s">
        <v>71</v>
      </c>
      <c r="M317" s="12" t="s">
        <v>1118</v>
      </c>
      <c r="N317" s="12"/>
      <c r="O317" s="12"/>
      <c r="P317" s="12"/>
      <c r="Q317" s="12"/>
      <c r="R317" s="12" t="s">
        <v>2305</v>
      </c>
      <c r="S317" s="12" t="s">
        <v>2306</v>
      </c>
      <c r="T317" s="12" t="s">
        <v>2307</v>
      </c>
      <c r="U317" s="12" t="s">
        <v>53</v>
      </c>
      <c r="V317" s="12" t="s">
        <v>54</v>
      </c>
      <c r="W317" s="12"/>
      <c r="X317" s="12" t="s">
        <v>1199</v>
      </c>
      <c r="Y317" s="12" t="s">
        <v>55</v>
      </c>
      <c r="Z317" s="51"/>
      <c r="AA317" s="12"/>
      <c r="AB317" s="12"/>
      <c r="AC317" s="12" t="s">
        <v>2308</v>
      </c>
      <c r="AD317" s="12" t="s">
        <v>202</v>
      </c>
      <c r="AE317" s="12"/>
      <c r="AF317" s="12"/>
      <c r="AG317" s="12"/>
      <c r="AH317" s="12"/>
      <c r="AI317" s="12"/>
      <c r="AJ317" s="12" t="s">
        <v>2309</v>
      </c>
      <c r="AK317" s="12" t="s">
        <v>983</v>
      </c>
      <c r="AL317" s="12" t="s">
        <v>2310</v>
      </c>
      <c r="AM317" s="12"/>
      <c r="AN317" s="12"/>
      <c r="AO317" s="12"/>
      <c r="AP317" s="12"/>
      <c r="AQ317" s="12"/>
      <c r="AR317" s="13"/>
      <c r="AS317" s="14">
        <f>я[[#This Row],[Дата создания]]+я[[#This Row],[Время создания]]</f>
        <v>43153.498611111114</v>
      </c>
      <c r="AT317" s="15" t="str">
        <f>IF(я[[#This Row],[Дата закрытия]]="","",я[[#This Row],[Дата закрытия]]-я[[#This Row],[Дата, время создания]])</f>
        <v/>
      </c>
    </row>
    <row r="318" spans="1:46" x14ac:dyDescent="0.25">
      <c r="A318" s="11" t="s">
        <v>3704</v>
      </c>
      <c r="B318" s="12" t="s">
        <v>43</v>
      </c>
      <c r="C318" s="12" t="s">
        <v>57</v>
      </c>
      <c r="D318" s="12" t="s">
        <v>80</v>
      </c>
      <c r="E318" s="12" t="s">
        <v>59</v>
      </c>
      <c r="F318" s="22">
        <v>43153</v>
      </c>
      <c r="G318" s="56">
        <v>0.48680555555555555</v>
      </c>
      <c r="H318" s="12" t="s">
        <v>47</v>
      </c>
      <c r="I318" s="12" t="s">
        <v>48</v>
      </c>
      <c r="J318" s="12" t="s">
        <v>49</v>
      </c>
      <c r="K318" s="12" t="s">
        <v>2311</v>
      </c>
      <c r="L318" s="12" t="s">
        <v>399</v>
      </c>
      <c r="M318" s="12" t="s">
        <v>2312</v>
      </c>
      <c r="N318" s="12"/>
      <c r="O318" s="12"/>
      <c r="P318" s="12"/>
      <c r="Q318" s="12"/>
      <c r="R318" s="12"/>
      <c r="S318" s="12" t="s">
        <v>2313</v>
      </c>
      <c r="T318" s="12"/>
      <c r="U318" s="12" t="s">
        <v>2314</v>
      </c>
      <c r="V318" s="12" t="s">
        <v>1249</v>
      </c>
      <c r="W318" s="12"/>
      <c r="X318" s="12" t="s">
        <v>1199</v>
      </c>
      <c r="Y318" s="12" t="s">
        <v>55</v>
      </c>
      <c r="Z318" s="51"/>
      <c r="AA318" s="12"/>
      <c r="AB318" s="12"/>
      <c r="AC318" s="12" t="s">
        <v>110</v>
      </c>
      <c r="AD318" s="12" t="s">
        <v>206</v>
      </c>
      <c r="AE318" s="12" t="s">
        <v>2315</v>
      </c>
      <c r="AF318" s="12" t="s">
        <v>1374</v>
      </c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3"/>
      <c r="AS318" s="14">
        <f>я[[#This Row],[Дата создания]]+я[[#This Row],[Время создания]]</f>
        <v>43153.486805555556</v>
      </c>
      <c r="AT318" s="15">
        <f>IF(я[[#This Row],[Дата закрытия]]="","",я[[#This Row],[Дата закрытия]]-я[[#This Row],[Дата, время создания]])</f>
        <v>1.9444444442342501E-2</v>
      </c>
    </row>
    <row r="319" spans="1:46" x14ac:dyDescent="0.25">
      <c r="A319" s="11" t="s">
        <v>3705</v>
      </c>
      <c r="B319" s="12" t="s">
        <v>43</v>
      </c>
      <c r="C319" s="12" t="s">
        <v>147</v>
      </c>
      <c r="D319" s="12" t="s">
        <v>122</v>
      </c>
      <c r="E319" s="12" t="s">
        <v>201</v>
      </c>
      <c r="F319" s="22">
        <v>43153</v>
      </c>
      <c r="G319" s="56">
        <v>0.47291666666666665</v>
      </c>
      <c r="H319" s="12" t="s">
        <v>47</v>
      </c>
      <c r="I319" s="12" t="s">
        <v>48</v>
      </c>
      <c r="J319" s="12" t="s">
        <v>49</v>
      </c>
      <c r="K319" s="12"/>
      <c r="L319" s="12" t="s">
        <v>71</v>
      </c>
      <c r="M319" s="12" t="s">
        <v>2316</v>
      </c>
      <c r="N319" s="12" t="s">
        <v>83</v>
      </c>
      <c r="O319" s="12" t="s">
        <v>61</v>
      </c>
      <c r="P319" s="12"/>
      <c r="Q319" s="12" t="s">
        <v>2317</v>
      </c>
      <c r="R319" s="12" t="s">
        <v>2318</v>
      </c>
      <c r="S319" s="12" t="s">
        <v>2319</v>
      </c>
      <c r="T319" s="12"/>
      <c r="U319" s="12" t="s">
        <v>53</v>
      </c>
      <c r="V319" s="12" t="s">
        <v>54</v>
      </c>
      <c r="W319" s="12"/>
      <c r="X319" s="12" t="s">
        <v>1199</v>
      </c>
      <c r="Y319" s="12" t="s">
        <v>55</v>
      </c>
      <c r="Z319" s="51"/>
      <c r="AA319" s="12"/>
      <c r="AB319" s="12"/>
      <c r="AC319" s="12" t="s">
        <v>110</v>
      </c>
      <c r="AD319" s="12" t="s">
        <v>173</v>
      </c>
      <c r="AE319" s="12" t="s">
        <v>2320</v>
      </c>
      <c r="AF319" s="12" t="s">
        <v>2321</v>
      </c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3"/>
      <c r="AS319" s="14">
        <f>я[[#This Row],[Дата создания]]+я[[#This Row],[Время создания]]</f>
        <v>43153.472916666666</v>
      </c>
      <c r="AT319" s="15">
        <f>IF(я[[#This Row],[Дата закрытия]]="","",я[[#This Row],[Дата закрытия]]-я[[#This Row],[Дата, время создания]])</f>
        <v>5.6944444448163267E-2</v>
      </c>
    </row>
    <row r="320" spans="1:46" x14ac:dyDescent="0.25">
      <c r="A320" s="11" t="s">
        <v>3706</v>
      </c>
      <c r="B320" s="12" t="s">
        <v>43</v>
      </c>
      <c r="C320" s="12" t="s">
        <v>92</v>
      </c>
      <c r="D320" s="12" t="s">
        <v>372</v>
      </c>
      <c r="E320" s="12" t="s">
        <v>627</v>
      </c>
      <c r="F320" s="22">
        <v>43153</v>
      </c>
      <c r="G320" s="56">
        <v>0.4513888888888889</v>
      </c>
      <c r="H320" s="12" t="s">
        <v>47</v>
      </c>
      <c r="I320" s="12" t="s">
        <v>48</v>
      </c>
      <c r="J320" s="12" t="s">
        <v>49</v>
      </c>
      <c r="K320" s="12" t="s">
        <v>2322</v>
      </c>
      <c r="L320" s="12" t="s">
        <v>50</v>
      </c>
      <c r="M320" s="12" t="s">
        <v>2323</v>
      </c>
      <c r="N320" s="12" t="s">
        <v>2324</v>
      </c>
      <c r="O320" s="12"/>
      <c r="P320" s="12" t="s">
        <v>100</v>
      </c>
      <c r="Q320" s="12" t="s">
        <v>2324</v>
      </c>
      <c r="R320" s="12" t="s">
        <v>2325</v>
      </c>
      <c r="S320" s="12" t="s">
        <v>2326</v>
      </c>
      <c r="T320" s="12"/>
      <c r="U320" s="12" t="s">
        <v>53</v>
      </c>
      <c r="V320" s="12" t="s">
        <v>54</v>
      </c>
      <c r="W320" s="12"/>
      <c r="X320" s="12" t="s">
        <v>1199</v>
      </c>
      <c r="Y320" s="12" t="s">
        <v>55</v>
      </c>
      <c r="Z320" s="51"/>
      <c r="AA320" s="12"/>
      <c r="AB320" s="12"/>
      <c r="AC320" s="12" t="s">
        <v>666</v>
      </c>
      <c r="AD320" s="12" t="s">
        <v>225</v>
      </c>
      <c r="AE320" s="12" t="s">
        <v>2327</v>
      </c>
      <c r="AF320" s="12" t="s">
        <v>2328</v>
      </c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3"/>
      <c r="AS320" s="14">
        <f>я[[#This Row],[Дата создания]]+я[[#This Row],[Время создания]]</f>
        <v>43153.451388888891</v>
      </c>
      <c r="AT320" s="15">
        <f>IF(я[[#This Row],[Дата закрытия]]="","",я[[#This Row],[Дата закрытия]]-я[[#This Row],[Дата, время создания]])</f>
        <v>0.15208333333430346</v>
      </c>
    </row>
    <row r="321" spans="1:46" x14ac:dyDescent="0.25">
      <c r="A321" s="11" t="s">
        <v>3707</v>
      </c>
      <c r="B321" s="12" t="s">
        <v>43</v>
      </c>
      <c r="C321" s="12" t="s">
        <v>183</v>
      </c>
      <c r="D321" s="12" t="s">
        <v>114</v>
      </c>
      <c r="E321" s="12" t="s">
        <v>184</v>
      </c>
      <c r="F321" s="22">
        <v>43153</v>
      </c>
      <c r="G321" s="56">
        <v>0.44722222222222219</v>
      </c>
      <c r="H321" s="12" t="s">
        <v>47</v>
      </c>
      <c r="I321" s="12" t="s">
        <v>48</v>
      </c>
      <c r="J321" s="12" t="s">
        <v>49</v>
      </c>
      <c r="K321" s="12"/>
      <c r="L321" s="12" t="s">
        <v>71</v>
      </c>
      <c r="M321" s="12" t="s">
        <v>2329</v>
      </c>
      <c r="N321" s="12" t="s">
        <v>254</v>
      </c>
      <c r="O321" s="12" t="s">
        <v>61</v>
      </c>
      <c r="P321" s="12" t="s">
        <v>52</v>
      </c>
      <c r="Q321" s="12" t="s">
        <v>254</v>
      </c>
      <c r="R321" s="12"/>
      <c r="S321" s="12" t="s">
        <v>2330</v>
      </c>
      <c r="T321" s="12"/>
      <c r="U321" s="12" t="s">
        <v>53</v>
      </c>
      <c r="V321" s="12" t="s">
        <v>54</v>
      </c>
      <c r="W321" s="12"/>
      <c r="X321" s="12" t="s">
        <v>1199</v>
      </c>
      <c r="Y321" s="12" t="s">
        <v>55</v>
      </c>
      <c r="Z321" s="51"/>
      <c r="AA321" s="12"/>
      <c r="AB321" s="12"/>
      <c r="AC321" s="12" t="s">
        <v>449</v>
      </c>
      <c r="AD321" s="12" t="s">
        <v>218</v>
      </c>
      <c r="AE321" s="12" t="s">
        <v>2331</v>
      </c>
      <c r="AF321" s="12" t="s">
        <v>2332</v>
      </c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3"/>
      <c r="AS321" s="14">
        <f>я[[#This Row],[Дата создания]]+я[[#This Row],[Время создания]]</f>
        <v>43153.447222222225</v>
      </c>
      <c r="AT321" s="15">
        <f>IF(я[[#This Row],[Дата закрытия]]="","",я[[#This Row],[Дата закрытия]]-я[[#This Row],[Дата, время создания]])</f>
        <v>1.4013888888875954</v>
      </c>
    </row>
    <row r="322" spans="1:46" x14ac:dyDescent="0.25">
      <c r="A322" s="11" t="s">
        <v>3708</v>
      </c>
      <c r="B322" s="12" t="s">
        <v>43</v>
      </c>
      <c r="C322" s="12" t="s">
        <v>92</v>
      </c>
      <c r="D322" s="12" t="s">
        <v>156</v>
      </c>
      <c r="E322" s="12" t="s">
        <v>627</v>
      </c>
      <c r="F322" s="22">
        <v>43153</v>
      </c>
      <c r="G322" s="56">
        <v>0.43958333333333338</v>
      </c>
      <c r="H322" s="12" t="s">
        <v>47</v>
      </c>
      <c r="I322" s="12" t="s">
        <v>48</v>
      </c>
      <c r="J322" s="12" t="s">
        <v>49</v>
      </c>
      <c r="K322" s="12" t="s">
        <v>2340</v>
      </c>
      <c r="L322" s="12" t="s">
        <v>50</v>
      </c>
      <c r="M322" s="12" t="s">
        <v>970</v>
      </c>
      <c r="N322" s="12" t="s">
        <v>100</v>
      </c>
      <c r="O322" s="12" t="s">
        <v>61</v>
      </c>
      <c r="P322" s="12" t="s">
        <v>73</v>
      </c>
      <c r="Q322" s="12" t="s">
        <v>274</v>
      </c>
      <c r="R322" s="12" t="s">
        <v>339</v>
      </c>
      <c r="S322" s="12" t="s">
        <v>2341</v>
      </c>
      <c r="T322" s="12"/>
      <c r="U322" s="12" t="s">
        <v>53</v>
      </c>
      <c r="V322" s="12" t="s">
        <v>54</v>
      </c>
      <c r="W322" s="12"/>
      <c r="X322" s="12" t="s">
        <v>1199</v>
      </c>
      <c r="Y322" s="12" t="s">
        <v>55</v>
      </c>
      <c r="Z322" s="51"/>
      <c r="AA322" s="12"/>
      <c r="AB322" s="12"/>
      <c r="AC322" s="12" t="s">
        <v>2342</v>
      </c>
      <c r="AD322" s="12" t="s">
        <v>225</v>
      </c>
      <c r="AE322" s="12" t="s">
        <v>2343</v>
      </c>
      <c r="AF322" s="12" t="s">
        <v>2344</v>
      </c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3"/>
      <c r="AS322" s="14">
        <f>я[[#This Row],[Дата создания]]+я[[#This Row],[Время создания]]</f>
        <v>43153.439583333333</v>
      </c>
      <c r="AT322" s="15">
        <f>IF(я[[#This Row],[Дата закрытия]]="","",я[[#This Row],[Дата закрытия]]-я[[#This Row],[Дата, время создания]])</f>
        <v>0.31944444444525288</v>
      </c>
    </row>
    <row r="323" spans="1:46" x14ac:dyDescent="0.25">
      <c r="A323" s="11" t="s">
        <v>3709</v>
      </c>
      <c r="B323" s="12" t="s">
        <v>43</v>
      </c>
      <c r="C323" s="12" t="s">
        <v>78</v>
      </c>
      <c r="D323" s="12" t="s">
        <v>45</v>
      </c>
      <c r="E323" s="12" t="s">
        <v>81</v>
      </c>
      <c r="F323" s="22">
        <v>43153</v>
      </c>
      <c r="G323" s="56">
        <v>0.42777777777777781</v>
      </c>
      <c r="H323" s="12" t="s">
        <v>47</v>
      </c>
      <c r="I323" s="12" t="s">
        <v>48</v>
      </c>
      <c r="J323" s="12" t="s">
        <v>49</v>
      </c>
      <c r="K323" s="12"/>
      <c r="L323" s="12" t="s">
        <v>71</v>
      </c>
      <c r="M323" s="12" t="s">
        <v>2345</v>
      </c>
      <c r="N323" s="12"/>
      <c r="O323" s="12"/>
      <c r="P323" s="12"/>
      <c r="Q323" s="12"/>
      <c r="R323" s="12" t="s">
        <v>2346</v>
      </c>
      <c r="S323" s="12" t="s">
        <v>2347</v>
      </c>
      <c r="T323" s="12"/>
      <c r="U323" s="12" t="s">
        <v>53</v>
      </c>
      <c r="V323" s="12" t="s">
        <v>54</v>
      </c>
      <c r="W323" s="12"/>
      <c r="X323" s="12" t="s">
        <v>1199</v>
      </c>
      <c r="Y323" s="12" t="s">
        <v>55</v>
      </c>
      <c r="Z323" s="51"/>
      <c r="AA323" s="12"/>
      <c r="AB323" s="12"/>
      <c r="AC323" s="12" t="s">
        <v>474</v>
      </c>
      <c r="AD323" s="12" t="s">
        <v>361</v>
      </c>
      <c r="AE323" s="12" t="s">
        <v>2348</v>
      </c>
      <c r="AF323" s="12" t="s">
        <v>2349</v>
      </c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3"/>
      <c r="AS323" s="14">
        <f>я[[#This Row],[Дата создания]]+я[[#This Row],[Время создания]]</f>
        <v>43153.427777777775</v>
      </c>
      <c r="AT323" s="15">
        <f>IF(я[[#This Row],[Дата закрытия]]="","",я[[#This Row],[Дата закрытия]]-я[[#This Row],[Дата, время создания]])</f>
        <v>0.29513888889050577</v>
      </c>
    </row>
    <row r="324" spans="1:46" x14ac:dyDescent="0.25">
      <c r="A324" s="11" t="s">
        <v>3710</v>
      </c>
      <c r="B324" s="12" t="s">
        <v>43</v>
      </c>
      <c r="C324" s="12" t="s">
        <v>92</v>
      </c>
      <c r="D324" s="12" t="s">
        <v>575</v>
      </c>
      <c r="E324" s="12" t="s">
        <v>627</v>
      </c>
      <c r="F324" s="22">
        <v>43153</v>
      </c>
      <c r="G324" s="56">
        <v>0.41666666666666669</v>
      </c>
      <c r="H324" s="12" t="s">
        <v>47</v>
      </c>
      <c r="I324" s="12" t="s">
        <v>48</v>
      </c>
      <c r="J324" s="12" t="s">
        <v>49</v>
      </c>
      <c r="K324" s="12" t="s">
        <v>1119</v>
      </c>
      <c r="L324" s="12" t="s">
        <v>71</v>
      </c>
      <c r="M324" s="12" t="s">
        <v>2350</v>
      </c>
      <c r="N324" s="12" t="s">
        <v>164</v>
      </c>
      <c r="O324" s="12" t="s">
        <v>61</v>
      </c>
      <c r="P324" s="12"/>
      <c r="Q324" s="12" t="s">
        <v>74</v>
      </c>
      <c r="R324" s="12" t="s">
        <v>259</v>
      </c>
      <c r="S324" s="12" t="s">
        <v>2351</v>
      </c>
      <c r="T324" s="12"/>
      <c r="U324" s="12" t="s">
        <v>53</v>
      </c>
      <c r="V324" s="12" t="s">
        <v>54</v>
      </c>
      <c r="W324" s="12"/>
      <c r="X324" s="12" t="s">
        <v>1199</v>
      </c>
      <c r="Y324" s="12" t="s">
        <v>55</v>
      </c>
      <c r="Z324" s="51"/>
      <c r="AA324" s="12"/>
      <c r="AB324" s="12"/>
      <c r="AC324" s="12" t="s">
        <v>628</v>
      </c>
      <c r="AD324" s="12" t="s">
        <v>225</v>
      </c>
      <c r="AE324" s="12" t="s">
        <v>2352</v>
      </c>
      <c r="AF324" s="12" t="s">
        <v>2353</v>
      </c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3"/>
      <c r="AS324" s="14">
        <f>я[[#This Row],[Дата создания]]+я[[#This Row],[Время создания]]</f>
        <v>43153.416666666664</v>
      </c>
      <c r="AT324" s="15">
        <f>IF(я[[#This Row],[Дата закрытия]]="","",я[[#This Row],[Дата закрытия]]-я[[#This Row],[Дата, время создания]])</f>
        <v>0.25902777777810115</v>
      </c>
    </row>
    <row r="325" spans="1:46" x14ac:dyDescent="0.25">
      <c r="A325" s="11" t="s">
        <v>3711</v>
      </c>
      <c r="B325" s="12" t="s">
        <v>43</v>
      </c>
      <c r="C325" s="12" t="s">
        <v>84</v>
      </c>
      <c r="D325" s="12" t="s">
        <v>85</v>
      </c>
      <c r="E325" s="12" t="s">
        <v>610</v>
      </c>
      <c r="F325" s="22">
        <v>43153</v>
      </c>
      <c r="G325" s="56">
        <v>0.4069444444444445</v>
      </c>
      <c r="H325" s="12" t="s">
        <v>47</v>
      </c>
      <c r="I325" s="12" t="s">
        <v>48</v>
      </c>
      <c r="J325" s="12" t="s">
        <v>49</v>
      </c>
      <c r="K325" s="12" t="s">
        <v>185</v>
      </c>
      <c r="L325" s="12" t="s">
        <v>50</v>
      </c>
      <c r="M325" s="12" t="s">
        <v>2360</v>
      </c>
      <c r="N325" s="12" t="s">
        <v>714</v>
      </c>
      <c r="O325" s="12" t="s">
        <v>52</v>
      </c>
      <c r="P325" s="12" t="s">
        <v>127</v>
      </c>
      <c r="Q325" s="12" t="s">
        <v>714</v>
      </c>
      <c r="R325" s="12" t="s">
        <v>2361</v>
      </c>
      <c r="S325" s="12" t="s">
        <v>2362</v>
      </c>
      <c r="T325" s="12"/>
      <c r="U325" s="12" t="s">
        <v>53</v>
      </c>
      <c r="V325" s="12" t="s">
        <v>54</v>
      </c>
      <c r="W325" s="12"/>
      <c r="X325" s="12" t="s">
        <v>1199</v>
      </c>
      <c r="Y325" s="12" t="s">
        <v>55</v>
      </c>
      <c r="Z325" s="51"/>
      <c r="AA325" s="12"/>
      <c r="AB325" s="12"/>
      <c r="AC325" s="12" t="s">
        <v>611</v>
      </c>
      <c r="AD325" s="12" t="s">
        <v>91</v>
      </c>
      <c r="AE325" s="12" t="s">
        <v>2363</v>
      </c>
      <c r="AF325" s="12" t="s">
        <v>857</v>
      </c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3"/>
      <c r="AS325" s="14">
        <f>я[[#This Row],[Дата создания]]+я[[#This Row],[Время создания]]</f>
        <v>43153.406944444447</v>
      </c>
      <c r="AT325" s="15">
        <f>IF(я[[#This Row],[Дата закрытия]]="","",я[[#This Row],[Дата закрытия]]-я[[#This Row],[Дата, время создания]])</f>
        <v>0.2694444444423425</v>
      </c>
    </row>
    <row r="326" spans="1:46" x14ac:dyDescent="0.25">
      <c r="A326" s="11" t="s">
        <v>3712</v>
      </c>
      <c r="B326" s="12" t="s">
        <v>43</v>
      </c>
      <c r="C326" s="12" t="s">
        <v>57</v>
      </c>
      <c r="D326" s="12" t="s">
        <v>45</v>
      </c>
      <c r="E326" s="12" t="s">
        <v>59</v>
      </c>
      <c r="F326" s="22">
        <v>43153</v>
      </c>
      <c r="G326" s="56">
        <v>0.40972222222222227</v>
      </c>
      <c r="H326" s="12" t="s">
        <v>47</v>
      </c>
      <c r="I326" s="12" t="s">
        <v>48</v>
      </c>
      <c r="J326" s="12" t="s">
        <v>49</v>
      </c>
      <c r="K326" s="12" t="s">
        <v>2354</v>
      </c>
      <c r="L326" s="12" t="s">
        <v>71</v>
      </c>
      <c r="M326" s="12" t="s">
        <v>2355</v>
      </c>
      <c r="N326" s="12" t="s">
        <v>169</v>
      </c>
      <c r="O326" s="12" t="s">
        <v>61</v>
      </c>
      <c r="P326" s="12" t="s">
        <v>52</v>
      </c>
      <c r="Q326" s="12" t="s">
        <v>1472</v>
      </c>
      <c r="R326" s="12" t="s">
        <v>1108</v>
      </c>
      <c r="S326" s="12" t="s">
        <v>2356</v>
      </c>
      <c r="T326" s="12" t="s">
        <v>2357</v>
      </c>
      <c r="U326" s="12" t="s">
        <v>53</v>
      </c>
      <c r="V326" s="12" t="s">
        <v>54</v>
      </c>
      <c r="W326" s="12"/>
      <c r="X326" s="12" t="s">
        <v>1199</v>
      </c>
      <c r="Y326" s="12" t="s">
        <v>55</v>
      </c>
      <c r="Z326" s="51"/>
      <c r="AA326" s="12"/>
      <c r="AB326" s="12"/>
      <c r="AC326" s="12" t="s">
        <v>297</v>
      </c>
      <c r="AD326" s="12" t="s">
        <v>241</v>
      </c>
      <c r="AE326" s="12" t="s">
        <v>2358</v>
      </c>
      <c r="AF326" s="12" t="s">
        <v>2359</v>
      </c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3"/>
      <c r="AS326" s="14">
        <f>я[[#This Row],[Дата создания]]+я[[#This Row],[Время создания]]</f>
        <v>43153.409722222219</v>
      </c>
      <c r="AT326" s="15">
        <f>IF(я[[#This Row],[Дата закрытия]]="","",я[[#This Row],[Дата закрытия]]-я[[#This Row],[Дата, время создания]])</f>
        <v>0.12708333334012423</v>
      </c>
    </row>
    <row r="327" spans="1:46" x14ac:dyDescent="0.25">
      <c r="A327" s="11" t="s">
        <v>3713</v>
      </c>
      <c r="B327" s="12" t="s">
        <v>43</v>
      </c>
      <c r="C327" s="12" t="s">
        <v>57</v>
      </c>
      <c r="D327" s="12" t="s">
        <v>231</v>
      </c>
      <c r="E327" s="12" t="s">
        <v>59</v>
      </c>
      <c r="F327" s="22">
        <v>43153</v>
      </c>
      <c r="G327" s="56">
        <v>0.38958333333333334</v>
      </c>
      <c r="H327" s="12" t="s">
        <v>47</v>
      </c>
      <c r="I327" s="12" t="s">
        <v>48</v>
      </c>
      <c r="J327" s="12" t="s">
        <v>49</v>
      </c>
      <c r="K327" s="12" t="s">
        <v>2365</v>
      </c>
      <c r="L327" s="12" t="s">
        <v>399</v>
      </c>
      <c r="M327" s="12" t="s">
        <v>1050</v>
      </c>
      <c r="N327" s="12" t="s">
        <v>141</v>
      </c>
      <c r="O327" s="12" t="s">
        <v>61</v>
      </c>
      <c r="P327" s="12" t="s">
        <v>127</v>
      </c>
      <c r="Q327" s="12" t="s">
        <v>141</v>
      </c>
      <c r="R327" s="12" t="s">
        <v>134</v>
      </c>
      <c r="S327" s="12" t="s">
        <v>2366</v>
      </c>
      <c r="T327" s="12"/>
      <c r="U327" s="12" t="s">
        <v>53</v>
      </c>
      <c r="V327" s="12" t="s">
        <v>54</v>
      </c>
      <c r="W327" s="12"/>
      <c r="X327" s="12" t="s">
        <v>1199</v>
      </c>
      <c r="Y327" s="12" t="s">
        <v>55</v>
      </c>
      <c r="Z327" s="51"/>
      <c r="AA327" s="12"/>
      <c r="AB327" s="12"/>
      <c r="AC327" s="12" t="s">
        <v>379</v>
      </c>
      <c r="AD327" s="12" t="s">
        <v>232</v>
      </c>
      <c r="AE327" s="12" t="s">
        <v>2367</v>
      </c>
      <c r="AF327" s="12" t="s">
        <v>2368</v>
      </c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3"/>
      <c r="AS327" s="14">
        <f>я[[#This Row],[Дата создания]]+я[[#This Row],[Время создания]]</f>
        <v>43153.38958333333</v>
      </c>
      <c r="AT327" s="15">
        <f>IF(я[[#This Row],[Дата закрытия]]="","",я[[#This Row],[Дата закрытия]]-я[[#This Row],[Дата, время создания]])</f>
        <v>0.46180555556202307</v>
      </c>
    </row>
    <row r="328" spans="1:46" x14ac:dyDescent="0.25">
      <c r="A328" s="11" t="s">
        <v>3714</v>
      </c>
      <c r="B328" s="12" t="s">
        <v>43</v>
      </c>
      <c r="C328" s="12" t="s">
        <v>57</v>
      </c>
      <c r="D328" s="12" t="s">
        <v>85</v>
      </c>
      <c r="E328" s="12" t="s">
        <v>59</v>
      </c>
      <c r="F328" s="22">
        <v>43153</v>
      </c>
      <c r="G328" s="56">
        <v>0.37777777777777777</v>
      </c>
      <c r="H328" s="12" t="s">
        <v>47</v>
      </c>
      <c r="I328" s="12" t="s">
        <v>48</v>
      </c>
      <c r="J328" s="12" t="s">
        <v>49</v>
      </c>
      <c r="K328" s="12" t="s">
        <v>1020</v>
      </c>
      <c r="L328" s="12" t="s">
        <v>71</v>
      </c>
      <c r="M328" s="12" t="s">
        <v>2369</v>
      </c>
      <c r="N328" s="12" t="s">
        <v>127</v>
      </c>
      <c r="O328" s="12" t="s">
        <v>61</v>
      </c>
      <c r="P328" s="12" t="s">
        <v>73</v>
      </c>
      <c r="Q328" s="12" t="s">
        <v>127</v>
      </c>
      <c r="R328" s="12" t="s">
        <v>979</v>
      </c>
      <c r="S328" s="12" t="s">
        <v>2370</v>
      </c>
      <c r="T328" s="12"/>
      <c r="U328" s="12" t="s">
        <v>53</v>
      </c>
      <c r="V328" s="12" t="s">
        <v>54</v>
      </c>
      <c r="W328" s="12"/>
      <c r="X328" s="12" t="s">
        <v>1199</v>
      </c>
      <c r="Y328" s="12" t="s">
        <v>55</v>
      </c>
      <c r="Z328" s="51"/>
      <c r="AA328" s="12"/>
      <c r="AB328" s="12"/>
      <c r="AC328" s="12" t="s">
        <v>129</v>
      </c>
      <c r="AD328" s="12" t="s">
        <v>130</v>
      </c>
      <c r="AE328" s="12" t="s">
        <v>2371</v>
      </c>
      <c r="AF328" s="12" t="s">
        <v>2372</v>
      </c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3"/>
      <c r="AS328" s="14">
        <f>я[[#This Row],[Дата создания]]+я[[#This Row],[Время создания]]</f>
        <v>43153.37777777778</v>
      </c>
      <c r="AT328" s="15">
        <f>IF(я[[#This Row],[Дата закрытия]]="","",я[[#This Row],[Дата закрытия]]-я[[#This Row],[Дата, время создания]])</f>
        <v>0.26249999999708962</v>
      </c>
    </row>
    <row r="329" spans="1:46" x14ac:dyDescent="0.25">
      <c r="A329" s="11" t="s">
        <v>3715</v>
      </c>
      <c r="B329" s="12" t="s">
        <v>43</v>
      </c>
      <c r="C329" s="12" t="s">
        <v>92</v>
      </c>
      <c r="D329" s="12" t="s">
        <v>694</v>
      </c>
      <c r="E329" s="12" t="s">
        <v>627</v>
      </c>
      <c r="F329" s="22">
        <v>43153</v>
      </c>
      <c r="G329" s="56">
        <v>0.37361111111111112</v>
      </c>
      <c r="H329" s="12" t="s">
        <v>47</v>
      </c>
      <c r="I329" s="12" t="s">
        <v>87</v>
      </c>
      <c r="J329" s="12" t="s">
        <v>49</v>
      </c>
      <c r="K329" s="12" t="s">
        <v>1047</v>
      </c>
      <c r="L329" s="12" t="s">
        <v>397</v>
      </c>
      <c r="M329" s="12" t="s">
        <v>2374</v>
      </c>
      <c r="N329" s="12" t="s">
        <v>73</v>
      </c>
      <c r="O329" s="12" t="s">
        <v>61</v>
      </c>
      <c r="P329" s="12" t="s">
        <v>52</v>
      </c>
      <c r="Q329" s="12" t="s">
        <v>73</v>
      </c>
      <c r="R329" s="12" t="s">
        <v>2375</v>
      </c>
      <c r="S329" s="12" t="s">
        <v>2376</v>
      </c>
      <c r="T329" s="12" t="s">
        <v>2377</v>
      </c>
      <c r="U329" s="12" t="s">
        <v>53</v>
      </c>
      <c r="V329" s="12" t="s">
        <v>54</v>
      </c>
      <c r="W329" s="12"/>
      <c r="X329" s="12" t="s">
        <v>1199</v>
      </c>
      <c r="Y329" s="12" t="s">
        <v>55</v>
      </c>
      <c r="Z329" s="51"/>
      <c r="AA329" s="12"/>
      <c r="AB329" s="12"/>
      <c r="AC329" s="12" t="s">
        <v>628</v>
      </c>
      <c r="AD329" s="12" t="s">
        <v>96</v>
      </c>
      <c r="AE329" s="12" t="s">
        <v>2378</v>
      </c>
      <c r="AF329" s="12" t="s">
        <v>2379</v>
      </c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3"/>
      <c r="AS329" s="14">
        <f>я[[#This Row],[Дата создания]]+я[[#This Row],[Время создания]]</f>
        <v>43153.373611111114</v>
      </c>
      <c r="AT329" s="15">
        <f>IF(я[[#This Row],[Дата закрытия]]="","",я[[#This Row],[Дата закрытия]]-я[[#This Row],[Дата, время создания]])</f>
        <v>3.1944444439432118E-2</v>
      </c>
    </row>
    <row r="330" spans="1:46" x14ac:dyDescent="0.25">
      <c r="A330" s="11" t="s">
        <v>3716</v>
      </c>
      <c r="B330" s="12" t="s">
        <v>43</v>
      </c>
      <c r="C330" s="12" t="s">
        <v>97</v>
      </c>
      <c r="D330" s="12" t="s">
        <v>234</v>
      </c>
      <c r="E330" s="12" t="s">
        <v>99</v>
      </c>
      <c r="F330" s="22">
        <v>43153</v>
      </c>
      <c r="G330" s="56">
        <v>0.36874999999999997</v>
      </c>
      <c r="H330" s="12" t="s">
        <v>47</v>
      </c>
      <c r="I330" s="12" t="s">
        <v>48</v>
      </c>
      <c r="J330" s="12" t="s">
        <v>49</v>
      </c>
      <c r="K330" s="12" t="s">
        <v>2380</v>
      </c>
      <c r="L330" s="12" t="s">
        <v>71</v>
      </c>
      <c r="M330" s="12" t="s">
        <v>2381</v>
      </c>
      <c r="N330" s="12" t="s">
        <v>151</v>
      </c>
      <c r="O330" s="12" t="s">
        <v>61</v>
      </c>
      <c r="P330" s="12"/>
      <c r="Q330" s="12" t="s">
        <v>151</v>
      </c>
      <c r="R330" s="12" t="s">
        <v>2382</v>
      </c>
      <c r="S330" s="12" t="s">
        <v>2383</v>
      </c>
      <c r="T330" s="12"/>
      <c r="U330" s="12" t="s">
        <v>53</v>
      </c>
      <c r="V330" s="12" t="s">
        <v>54</v>
      </c>
      <c r="W330" s="12"/>
      <c r="X330" s="12" t="s">
        <v>1199</v>
      </c>
      <c r="Y330" s="12" t="s">
        <v>55</v>
      </c>
      <c r="Z330" s="51"/>
      <c r="AA330" s="12"/>
      <c r="AB330" s="12"/>
      <c r="AC330" s="12" t="s">
        <v>846</v>
      </c>
      <c r="AD330" s="12" t="s">
        <v>235</v>
      </c>
      <c r="AE330" s="12" t="s">
        <v>2384</v>
      </c>
      <c r="AF330" s="12" t="s">
        <v>2385</v>
      </c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3"/>
      <c r="AS330" s="14">
        <f>я[[#This Row],[Дата создания]]+я[[#This Row],[Время создания]]</f>
        <v>43153.368750000001</v>
      </c>
      <c r="AT330" s="15">
        <f>IF(я[[#This Row],[Дата закрытия]]="","",я[[#This Row],[Дата закрытия]]-я[[#This Row],[Дата, время создания]])</f>
        <v>3.484027777776646</v>
      </c>
    </row>
    <row r="331" spans="1:46" x14ac:dyDescent="0.25">
      <c r="A331" s="11" t="s">
        <v>3717</v>
      </c>
      <c r="B331" s="12" t="s">
        <v>43</v>
      </c>
      <c r="C331" s="12" t="s">
        <v>97</v>
      </c>
      <c r="D331" s="12" t="s">
        <v>107</v>
      </c>
      <c r="E331" s="12" t="s">
        <v>99</v>
      </c>
      <c r="F331" s="22">
        <v>43153</v>
      </c>
      <c r="G331" s="56">
        <v>0.36805555555555558</v>
      </c>
      <c r="H331" s="12" t="s">
        <v>47</v>
      </c>
      <c r="I331" s="12" t="s">
        <v>48</v>
      </c>
      <c r="J331" s="12" t="s">
        <v>49</v>
      </c>
      <c r="K331" s="12" t="s">
        <v>136</v>
      </c>
      <c r="L331" s="12" t="s">
        <v>71</v>
      </c>
      <c r="M331" s="12" t="s">
        <v>2386</v>
      </c>
      <c r="N331" s="12" t="s">
        <v>320</v>
      </c>
      <c r="O331" s="12" t="s">
        <v>89</v>
      </c>
      <c r="P331" s="12" t="s">
        <v>61</v>
      </c>
      <c r="Q331" s="12" t="s">
        <v>320</v>
      </c>
      <c r="R331" s="12" t="s">
        <v>2387</v>
      </c>
      <c r="S331" s="12" t="s">
        <v>2388</v>
      </c>
      <c r="T331" s="12"/>
      <c r="U331" s="12" t="s">
        <v>53</v>
      </c>
      <c r="V331" s="12" t="s">
        <v>54</v>
      </c>
      <c r="W331" s="12"/>
      <c r="X331" s="12" t="s">
        <v>1199</v>
      </c>
      <c r="Y331" s="12" t="s">
        <v>55</v>
      </c>
      <c r="Z331" s="51"/>
      <c r="AA331" s="12"/>
      <c r="AB331" s="12"/>
      <c r="AC331" s="12" t="s">
        <v>213</v>
      </c>
      <c r="AD331" s="12" t="s">
        <v>111</v>
      </c>
      <c r="AE331" s="12" t="s">
        <v>2389</v>
      </c>
      <c r="AF331" s="12" t="s">
        <v>2390</v>
      </c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3"/>
      <c r="AS331" s="14">
        <f>я[[#This Row],[Дата создания]]+я[[#This Row],[Время создания]]</f>
        <v>43153.368055555555</v>
      </c>
      <c r="AT331" s="15">
        <f>IF(я[[#This Row],[Дата закрытия]]="","",я[[#This Row],[Дата закрытия]]-я[[#This Row],[Дата, время создания]])</f>
        <v>0.47777777777810115</v>
      </c>
    </row>
    <row r="332" spans="1:46" x14ac:dyDescent="0.25">
      <c r="A332" s="11" t="s">
        <v>3718</v>
      </c>
      <c r="B332" s="12" t="s">
        <v>43</v>
      </c>
      <c r="C332" s="12" t="s">
        <v>44</v>
      </c>
      <c r="D332" s="12" t="s">
        <v>131</v>
      </c>
      <c r="E332" s="12" t="s">
        <v>46</v>
      </c>
      <c r="F332" s="22">
        <v>43153</v>
      </c>
      <c r="G332" s="56">
        <v>0.35902777777777778</v>
      </c>
      <c r="H332" s="12" t="s">
        <v>47</v>
      </c>
      <c r="I332" s="12" t="s">
        <v>48</v>
      </c>
      <c r="J332" s="12" t="s">
        <v>49</v>
      </c>
      <c r="K332" s="12" t="s">
        <v>2391</v>
      </c>
      <c r="L332" s="12" t="s">
        <v>50</v>
      </c>
      <c r="M332" s="12" t="s">
        <v>2392</v>
      </c>
      <c r="N332" s="12" t="s">
        <v>127</v>
      </c>
      <c r="O332" s="12" t="s">
        <v>61</v>
      </c>
      <c r="P332" s="12" t="s">
        <v>52</v>
      </c>
      <c r="Q332" s="12" t="s">
        <v>127</v>
      </c>
      <c r="R332" s="12" t="s">
        <v>323</v>
      </c>
      <c r="S332" s="12" t="s">
        <v>2393</v>
      </c>
      <c r="T332" s="12"/>
      <c r="U332" s="12" t="s">
        <v>53</v>
      </c>
      <c r="V332" s="12" t="s">
        <v>54</v>
      </c>
      <c r="W332" s="12"/>
      <c r="X332" s="12" t="s">
        <v>1199</v>
      </c>
      <c r="Y332" s="12" t="s">
        <v>55</v>
      </c>
      <c r="Z332" s="51"/>
      <c r="AA332" s="12"/>
      <c r="AB332" s="12"/>
      <c r="AC332" s="12" t="s">
        <v>941</v>
      </c>
      <c r="AD332" s="12" t="s">
        <v>243</v>
      </c>
      <c r="AE332" s="12" t="s">
        <v>2394</v>
      </c>
      <c r="AF332" s="12" t="s">
        <v>2395</v>
      </c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3"/>
      <c r="AS332" s="14">
        <f>я[[#This Row],[Дата создания]]+я[[#This Row],[Время создания]]</f>
        <v>43153.359027777777</v>
      </c>
      <c r="AT332" s="15">
        <f>IF(я[[#This Row],[Дата закрытия]]="","",я[[#This Row],[Дата закрытия]]-я[[#This Row],[Дата, время создания]])</f>
        <v>0.11666666666860692</v>
      </c>
    </row>
    <row r="333" spans="1:46" x14ac:dyDescent="0.25">
      <c r="A333" s="11" t="s">
        <v>3719</v>
      </c>
      <c r="B333" s="12" t="s">
        <v>43</v>
      </c>
      <c r="C333" s="12" t="s">
        <v>78</v>
      </c>
      <c r="D333" s="12" t="s">
        <v>131</v>
      </c>
      <c r="E333" s="12" t="s">
        <v>81</v>
      </c>
      <c r="F333" s="22">
        <v>43153</v>
      </c>
      <c r="G333" s="56">
        <v>0.34097222222222223</v>
      </c>
      <c r="H333" s="12" t="s">
        <v>47</v>
      </c>
      <c r="I333" s="12" t="s">
        <v>87</v>
      </c>
      <c r="J333" s="12" t="s">
        <v>49</v>
      </c>
      <c r="K333" s="12" t="s">
        <v>2398</v>
      </c>
      <c r="L333" s="12" t="s">
        <v>397</v>
      </c>
      <c r="M333" s="12" t="s">
        <v>2399</v>
      </c>
      <c r="N333" s="12"/>
      <c r="O333" s="12"/>
      <c r="P333" s="12" t="s">
        <v>61</v>
      </c>
      <c r="Q333" s="12"/>
      <c r="R333" s="12" t="s">
        <v>145</v>
      </c>
      <c r="S333" s="12" t="s">
        <v>2400</v>
      </c>
      <c r="T333" s="12"/>
      <c r="U333" s="12" t="s">
        <v>53</v>
      </c>
      <c r="V333" s="12" t="s">
        <v>54</v>
      </c>
      <c r="W333" s="12"/>
      <c r="X333" s="12" t="s">
        <v>1199</v>
      </c>
      <c r="Y333" s="12" t="s">
        <v>55</v>
      </c>
      <c r="Z333" s="51"/>
      <c r="AA333" s="12"/>
      <c r="AB333" s="12"/>
      <c r="AC333" s="12" t="s">
        <v>2401</v>
      </c>
      <c r="AD333" s="12" t="s">
        <v>125</v>
      </c>
      <c r="AE333" s="12" t="s">
        <v>2402</v>
      </c>
      <c r="AF333" s="12" t="s">
        <v>2403</v>
      </c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3"/>
      <c r="AS333" s="14">
        <f>я[[#This Row],[Дата создания]]+я[[#This Row],[Время создания]]</f>
        <v>43153.34097222222</v>
      </c>
      <c r="AT333" s="15">
        <f>IF(я[[#This Row],[Дата закрытия]]="","",я[[#This Row],[Дата закрытия]]-я[[#This Row],[Дата, время создания]])</f>
        <v>0.10833333333721384</v>
      </c>
    </row>
    <row r="334" spans="1:46" x14ac:dyDescent="0.25">
      <c r="A334" s="11" t="s">
        <v>3720</v>
      </c>
      <c r="B334" s="12" t="s">
        <v>43</v>
      </c>
      <c r="C334" s="12" t="s">
        <v>78</v>
      </c>
      <c r="D334" s="12" t="s">
        <v>114</v>
      </c>
      <c r="E334" s="12" t="s">
        <v>681</v>
      </c>
      <c r="F334" s="22">
        <v>43153</v>
      </c>
      <c r="G334" s="56">
        <v>0.31527777777777777</v>
      </c>
      <c r="H334" s="12" t="s">
        <v>47</v>
      </c>
      <c r="I334" s="12" t="s">
        <v>48</v>
      </c>
      <c r="J334" s="12" t="s">
        <v>49</v>
      </c>
      <c r="K334" s="12" t="s">
        <v>2405</v>
      </c>
      <c r="L334" s="12" t="s">
        <v>402</v>
      </c>
      <c r="M334" s="12" t="s">
        <v>2406</v>
      </c>
      <c r="N334" s="12" t="s">
        <v>166</v>
      </c>
      <c r="O334" s="12" t="s">
        <v>61</v>
      </c>
      <c r="P334" s="12"/>
      <c r="Q334" s="12" t="s">
        <v>166</v>
      </c>
      <c r="R334" s="12" t="s">
        <v>109</v>
      </c>
      <c r="S334" s="12" t="s">
        <v>2407</v>
      </c>
      <c r="T334" s="12"/>
      <c r="U334" s="12" t="s">
        <v>2408</v>
      </c>
      <c r="V334" s="12" t="s">
        <v>293</v>
      </c>
      <c r="W334" s="12"/>
      <c r="X334" s="12" t="s">
        <v>1199</v>
      </c>
      <c r="Y334" s="12" t="s">
        <v>55</v>
      </c>
      <c r="Z334" s="51"/>
      <c r="AA334" s="12"/>
      <c r="AB334" s="12"/>
      <c r="AC334" s="12" t="s">
        <v>683</v>
      </c>
      <c r="AD334" s="12" t="s">
        <v>155</v>
      </c>
      <c r="AE334" s="12" t="s">
        <v>2409</v>
      </c>
      <c r="AF334" s="12" t="s">
        <v>2410</v>
      </c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3"/>
      <c r="AS334" s="14">
        <f>я[[#This Row],[Дата создания]]+я[[#This Row],[Время создания]]</f>
        <v>43153.31527777778</v>
      </c>
      <c r="AT334" s="15">
        <f>IF(я[[#This Row],[Дата закрытия]]="","",я[[#This Row],[Дата закрытия]]-я[[#This Row],[Дата, время создания]])</f>
        <v>0.52361111110803904</v>
      </c>
    </row>
    <row r="335" spans="1:46" x14ac:dyDescent="0.25">
      <c r="A335" s="11" t="s">
        <v>3721</v>
      </c>
      <c r="B335" s="12" t="s">
        <v>43</v>
      </c>
      <c r="C335" s="12" t="s">
        <v>92</v>
      </c>
      <c r="D335" s="12" t="s">
        <v>663</v>
      </c>
      <c r="E335" s="12" t="s">
        <v>676</v>
      </c>
      <c r="F335" s="22">
        <v>43153</v>
      </c>
      <c r="G335" s="56">
        <v>1.7361111111111112E-2</v>
      </c>
      <c r="H335" s="12" t="s">
        <v>47</v>
      </c>
      <c r="I335" s="12" t="s">
        <v>87</v>
      </c>
      <c r="J335" s="12" t="s">
        <v>49</v>
      </c>
      <c r="K335" s="12" t="s">
        <v>2412</v>
      </c>
      <c r="L335" s="12" t="s">
        <v>397</v>
      </c>
      <c r="M335" s="12" t="s">
        <v>2413</v>
      </c>
      <c r="N335" s="12" t="s">
        <v>116</v>
      </c>
      <c r="O335" s="12" t="s">
        <v>61</v>
      </c>
      <c r="P335" s="12" t="s">
        <v>66</v>
      </c>
      <c r="Q335" s="12" t="s">
        <v>2414</v>
      </c>
      <c r="R335" s="12" t="s">
        <v>180</v>
      </c>
      <c r="S335" s="12" t="s">
        <v>2415</v>
      </c>
      <c r="T335" s="12"/>
      <c r="U335" s="12" t="s">
        <v>53</v>
      </c>
      <c r="V335" s="12" t="s">
        <v>54</v>
      </c>
      <c r="W335" s="12"/>
      <c r="X335" s="12" t="s">
        <v>1199</v>
      </c>
      <c r="Y335" s="12" t="s">
        <v>55</v>
      </c>
      <c r="Z335" s="51"/>
      <c r="AA335" s="12"/>
      <c r="AB335" s="12"/>
      <c r="AC335" s="12" t="s">
        <v>677</v>
      </c>
      <c r="AD335" s="12" t="s">
        <v>96</v>
      </c>
      <c r="AE335" s="12" t="s">
        <v>2416</v>
      </c>
      <c r="AF335" s="12" t="s">
        <v>2417</v>
      </c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3"/>
      <c r="AS335" s="14">
        <f>я[[#This Row],[Дата создания]]+я[[#This Row],[Время создания]]</f>
        <v>43153.017361111109</v>
      </c>
      <c r="AT335" s="15">
        <f>IF(я[[#This Row],[Дата закрытия]]="","",я[[#This Row],[Дата закрытия]]-я[[#This Row],[Дата, время создания]])</f>
        <v>0.83819444444816327</v>
      </c>
    </row>
    <row r="336" spans="1:46" x14ac:dyDescent="0.25">
      <c r="A336" s="11" t="s">
        <v>3722</v>
      </c>
      <c r="B336" s="12" t="s">
        <v>43</v>
      </c>
      <c r="C336" s="12" t="s">
        <v>57</v>
      </c>
      <c r="D336" s="12" t="s">
        <v>231</v>
      </c>
      <c r="E336" s="12" t="s">
        <v>59</v>
      </c>
      <c r="F336" s="22">
        <v>43154</v>
      </c>
      <c r="G336" s="56">
        <v>0.29583333333333334</v>
      </c>
      <c r="H336" s="12" t="s">
        <v>47</v>
      </c>
      <c r="I336" s="12" t="s">
        <v>48</v>
      </c>
      <c r="J336" s="12" t="s">
        <v>49</v>
      </c>
      <c r="K336" s="12"/>
      <c r="L336" s="12" t="s">
        <v>71</v>
      </c>
      <c r="M336" s="12" t="s">
        <v>2065</v>
      </c>
      <c r="N336" s="12" t="s">
        <v>182</v>
      </c>
      <c r="O336" s="12" t="s">
        <v>61</v>
      </c>
      <c r="P336" s="12" t="s">
        <v>73</v>
      </c>
      <c r="Q336" s="12" t="s">
        <v>182</v>
      </c>
      <c r="R336" s="12" t="s">
        <v>62</v>
      </c>
      <c r="S336" s="12" t="s">
        <v>2117</v>
      </c>
      <c r="T336" s="12"/>
      <c r="U336" s="12" t="s">
        <v>53</v>
      </c>
      <c r="V336" s="12" t="s">
        <v>54</v>
      </c>
      <c r="W336" s="12"/>
      <c r="X336" s="12" t="s">
        <v>1129</v>
      </c>
      <c r="Y336" s="35" t="s">
        <v>389</v>
      </c>
      <c r="Z336" s="51">
        <v>500</v>
      </c>
      <c r="AA336" s="12"/>
      <c r="AB336" s="12"/>
      <c r="AC336" s="12" t="s">
        <v>428</v>
      </c>
      <c r="AD336" s="12" t="s">
        <v>232</v>
      </c>
      <c r="AE336" s="12" t="s">
        <v>2118</v>
      </c>
      <c r="AF336" s="12" t="s">
        <v>1349</v>
      </c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3"/>
      <c r="AS336" s="14">
        <f>я[[#This Row],[Дата создания]]+я[[#This Row],[Время создания]]</f>
        <v>43154.29583333333</v>
      </c>
      <c r="AT336" s="15">
        <f>IF(я[[#This Row],[Дата закрытия]]="","",я[[#This Row],[Дата закрытия]]-я[[#This Row],[Дата, время создания]])</f>
        <v>0.27430555556202307</v>
      </c>
    </row>
    <row r="337" spans="1:46" x14ac:dyDescent="0.25">
      <c r="A337" s="11" t="s">
        <v>3723</v>
      </c>
      <c r="B337" s="12" t="s">
        <v>43</v>
      </c>
      <c r="C337" s="12" t="s">
        <v>44</v>
      </c>
      <c r="D337" s="12" t="s">
        <v>131</v>
      </c>
      <c r="E337" s="12" t="s">
        <v>46</v>
      </c>
      <c r="F337" s="22">
        <v>43154</v>
      </c>
      <c r="G337" s="56">
        <v>6.8749999999999992E-2</v>
      </c>
      <c r="H337" s="12" t="s">
        <v>47</v>
      </c>
      <c r="I337" s="12" t="s">
        <v>48</v>
      </c>
      <c r="J337" s="12" t="s">
        <v>49</v>
      </c>
      <c r="K337" s="12"/>
      <c r="L337" s="12" t="s">
        <v>71</v>
      </c>
      <c r="M337" s="12" t="s">
        <v>608</v>
      </c>
      <c r="N337" s="12" t="s">
        <v>61</v>
      </c>
      <c r="O337" s="12" t="s">
        <v>61</v>
      </c>
      <c r="P337" s="12" t="s">
        <v>61</v>
      </c>
      <c r="Q337" s="12" t="s">
        <v>61</v>
      </c>
      <c r="R337" s="12" t="s">
        <v>939</v>
      </c>
      <c r="S337" s="12" t="s">
        <v>940</v>
      </c>
      <c r="T337" s="12"/>
      <c r="U337" s="12" t="s">
        <v>53</v>
      </c>
      <c r="V337" s="12" t="s">
        <v>54</v>
      </c>
      <c r="W337" s="12"/>
      <c r="X337" s="12" t="s">
        <v>1129</v>
      </c>
      <c r="Y337" s="35" t="s">
        <v>389</v>
      </c>
      <c r="Z337" s="51">
        <v>500</v>
      </c>
      <c r="AA337" s="12"/>
      <c r="AB337" s="12"/>
      <c r="AC337" s="12" t="s">
        <v>280</v>
      </c>
      <c r="AD337" s="12" t="s">
        <v>243</v>
      </c>
      <c r="AE337" s="12" t="s">
        <v>2123</v>
      </c>
      <c r="AF337" s="12" t="s">
        <v>1704</v>
      </c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3"/>
      <c r="AS337" s="14">
        <f>я[[#This Row],[Дата создания]]+я[[#This Row],[Время создания]]</f>
        <v>43154.068749999999</v>
      </c>
      <c r="AT337" s="15">
        <f>IF(я[[#This Row],[Дата закрытия]]="","",я[[#This Row],[Дата закрытия]]-я[[#This Row],[Дата, время создания]])</f>
        <v>0.35138888889196096</v>
      </c>
    </row>
    <row r="338" spans="1:46" x14ac:dyDescent="0.25">
      <c r="A338" s="11" t="s">
        <v>3724</v>
      </c>
      <c r="B338" s="12" t="s">
        <v>43</v>
      </c>
      <c r="C338" s="12" t="s">
        <v>210</v>
      </c>
      <c r="D338" s="12" t="s">
        <v>122</v>
      </c>
      <c r="E338" s="12" t="s">
        <v>211</v>
      </c>
      <c r="F338" s="22">
        <v>43154</v>
      </c>
      <c r="G338" s="56">
        <v>0.41875000000000001</v>
      </c>
      <c r="H338" s="12" t="s">
        <v>70</v>
      </c>
      <c r="I338" s="12" t="s">
        <v>48</v>
      </c>
      <c r="J338" s="12" t="s">
        <v>49</v>
      </c>
      <c r="K338" s="12" t="s">
        <v>1125</v>
      </c>
      <c r="L338" s="12" t="s">
        <v>405</v>
      </c>
      <c r="M338" s="12" t="s">
        <v>1126</v>
      </c>
      <c r="N338" s="12" t="s">
        <v>128</v>
      </c>
      <c r="O338" s="12" t="s">
        <v>61</v>
      </c>
      <c r="P338" s="12" t="s">
        <v>100</v>
      </c>
      <c r="Q338" s="12" t="s">
        <v>1127</v>
      </c>
      <c r="R338" s="12" t="s">
        <v>314</v>
      </c>
      <c r="S338" s="12" t="s">
        <v>1128</v>
      </c>
      <c r="T338" s="12"/>
      <c r="U338" s="12" t="s">
        <v>53</v>
      </c>
      <c r="V338" s="12" t="s">
        <v>54</v>
      </c>
      <c r="W338" s="12"/>
      <c r="X338" s="12" t="s">
        <v>1129</v>
      </c>
      <c r="Y338" s="12" t="s">
        <v>55</v>
      </c>
      <c r="Z338" s="51"/>
      <c r="AA338" s="12"/>
      <c r="AB338" s="12"/>
      <c r="AC338" s="12" t="s">
        <v>662</v>
      </c>
      <c r="AD338" s="12" t="s">
        <v>222</v>
      </c>
      <c r="AE338" s="12"/>
      <c r="AF338" s="12" t="s">
        <v>1130</v>
      </c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3"/>
      <c r="AS338" s="14">
        <f>я[[#This Row],[Дата создания]]+я[[#This Row],[Время создания]]</f>
        <v>43154.418749999997</v>
      </c>
      <c r="AT338" s="15" t="str">
        <f>IF(я[[#This Row],[Дата закрытия]]="","",я[[#This Row],[Дата закрытия]]-я[[#This Row],[Дата, время создания]])</f>
        <v/>
      </c>
    </row>
    <row r="339" spans="1:46" x14ac:dyDescent="0.25">
      <c r="A339" s="11" t="s">
        <v>3725</v>
      </c>
      <c r="B339" s="12" t="s">
        <v>43</v>
      </c>
      <c r="C339" s="12" t="s">
        <v>78</v>
      </c>
      <c r="D339" s="12" t="s">
        <v>131</v>
      </c>
      <c r="E339" s="12" t="s">
        <v>617</v>
      </c>
      <c r="F339" s="22">
        <v>43154</v>
      </c>
      <c r="G339" s="56">
        <v>0.56666666666666665</v>
      </c>
      <c r="H339" s="12" t="s">
        <v>70</v>
      </c>
      <c r="I339" s="12" t="s">
        <v>48</v>
      </c>
      <c r="J339" s="12" t="s">
        <v>49</v>
      </c>
      <c r="K339" s="12" t="s">
        <v>1310</v>
      </c>
      <c r="L339" s="12" t="s">
        <v>405</v>
      </c>
      <c r="M339" s="12" t="s">
        <v>1311</v>
      </c>
      <c r="N339" s="12" t="s">
        <v>283</v>
      </c>
      <c r="O339" s="12" t="s">
        <v>52</v>
      </c>
      <c r="P339" s="12" t="s">
        <v>66</v>
      </c>
      <c r="Q339" s="12" t="s">
        <v>74</v>
      </c>
      <c r="R339" s="12" t="s">
        <v>387</v>
      </c>
      <c r="S339" s="12" t="s">
        <v>1312</v>
      </c>
      <c r="T339" s="12"/>
      <c r="U339" s="12" t="s">
        <v>53</v>
      </c>
      <c r="V339" s="12" t="s">
        <v>54</v>
      </c>
      <c r="W339" s="12"/>
      <c r="X339" s="12" t="s">
        <v>1129</v>
      </c>
      <c r="Y339" s="12" t="s">
        <v>55</v>
      </c>
      <c r="Z339" s="51"/>
      <c r="AA339" s="12"/>
      <c r="AB339" s="12"/>
      <c r="AC339" s="12" t="s">
        <v>619</v>
      </c>
      <c r="AD339" s="12" t="s">
        <v>125</v>
      </c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3"/>
      <c r="AS339" s="14">
        <f>я[[#This Row],[Дата создания]]+я[[#This Row],[Время создания]]</f>
        <v>43154.566666666666</v>
      </c>
      <c r="AT339" s="15" t="str">
        <f>IF(я[[#This Row],[Дата закрытия]]="","",я[[#This Row],[Дата закрытия]]-я[[#This Row],[Дата, время создания]])</f>
        <v/>
      </c>
    </row>
    <row r="340" spans="1:46" x14ac:dyDescent="0.25">
      <c r="A340" s="11" t="s">
        <v>3726</v>
      </c>
      <c r="B340" s="12" t="s">
        <v>43</v>
      </c>
      <c r="C340" s="12" t="s">
        <v>57</v>
      </c>
      <c r="D340" s="12" t="s">
        <v>131</v>
      </c>
      <c r="E340" s="12" t="s">
        <v>645</v>
      </c>
      <c r="F340" s="22">
        <v>43154</v>
      </c>
      <c r="G340" s="56">
        <v>0.47986111111111113</v>
      </c>
      <c r="H340" s="12" t="s">
        <v>70</v>
      </c>
      <c r="I340" s="12" t="s">
        <v>48</v>
      </c>
      <c r="J340" s="12" t="s">
        <v>49</v>
      </c>
      <c r="K340" s="12" t="s">
        <v>1341</v>
      </c>
      <c r="L340" s="12" t="s">
        <v>402</v>
      </c>
      <c r="M340" s="12" t="s">
        <v>803</v>
      </c>
      <c r="N340" s="12" t="s">
        <v>60</v>
      </c>
      <c r="O340" s="12" t="s">
        <v>61</v>
      </c>
      <c r="P340" s="12" t="s">
        <v>83</v>
      </c>
      <c r="Q340" s="12" t="s">
        <v>74</v>
      </c>
      <c r="R340" s="12"/>
      <c r="S340" s="12" t="s">
        <v>1342</v>
      </c>
      <c r="T340" s="12"/>
      <c r="U340" s="12" t="s">
        <v>53</v>
      </c>
      <c r="V340" s="12" t="s">
        <v>54</v>
      </c>
      <c r="W340" s="12"/>
      <c r="X340" s="12" t="s">
        <v>1129</v>
      </c>
      <c r="Y340" s="12" t="s">
        <v>395</v>
      </c>
      <c r="Z340" s="51"/>
      <c r="AA340" s="12"/>
      <c r="AB340" s="12"/>
      <c r="AC340" s="12" t="s">
        <v>646</v>
      </c>
      <c r="AD340" s="12" t="s">
        <v>359</v>
      </c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3"/>
      <c r="AS340" s="14">
        <f>я[[#This Row],[Дата создания]]+я[[#This Row],[Время создания]]</f>
        <v>43154.479861111111</v>
      </c>
      <c r="AT340" s="15" t="str">
        <f>IF(я[[#This Row],[Дата закрытия]]="","",я[[#This Row],[Дата закрытия]]-я[[#This Row],[Дата, время создания]])</f>
        <v/>
      </c>
    </row>
    <row r="341" spans="1:46" x14ac:dyDescent="0.25">
      <c r="A341" s="11" t="s">
        <v>3727</v>
      </c>
      <c r="B341" s="12" t="s">
        <v>43</v>
      </c>
      <c r="C341" s="12" t="s">
        <v>57</v>
      </c>
      <c r="D341" s="12" t="s">
        <v>131</v>
      </c>
      <c r="E341" s="12" t="s">
        <v>645</v>
      </c>
      <c r="F341" s="22">
        <v>43154</v>
      </c>
      <c r="G341" s="56">
        <v>0.89930555555555547</v>
      </c>
      <c r="H341" s="12" t="s">
        <v>47</v>
      </c>
      <c r="I341" s="12" t="s">
        <v>48</v>
      </c>
      <c r="J341" s="12" t="s">
        <v>49</v>
      </c>
      <c r="K341" s="12"/>
      <c r="L341" s="12" t="s">
        <v>71</v>
      </c>
      <c r="M341" s="12" t="s">
        <v>1920</v>
      </c>
      <c r="N341" s="12" t="s">
        <v>186</v>
      </c>
      <c r="O341" s="12" t="s">
        <v>61</v>
      </c>
      <c r="P341" s="12" t="s">
        <v>73</v>
      </c>
      <c r="Q341" s="12" t="s">
        <v>74</v>
      </c>
      <c r="R341" s="12" t="s">
        <v>318</v>
      </c>
      <c r="S341" s="12" t="s">
        <v>1921</v>
      </c>
      <c r="T341" s="12"/>
      <c r="U341" s="12" t="s">
        <v>53</v>
      </c>
      <c r="V341" s="12" t="s">
        <v>54</v>
      </c>
      <c r="W341" s="12"/>
      <c r="X341" s="12" t="s">
        <v>1129</v>
      </c>
      <c r="Y341" s="12" t="s">
        <v>55</v>
      </c>
      <c r="Z341" s="51"/>
      <c r="AA341" s="12"/>
      <c r="AB341" s="12"/>
      <c r="AC341" s="12" t="s">
        <v>646</v>
      </c>
      <c r="AD341" s="12" t="s">
        <v>359</v>
      </c>
      <c r="AE341" s="12" t="s">
        <v>1922</v>
      </c>
      <c r="AF341" s="12" t="s">
        <v>1923</v>
      </c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3"/>
      <c r="AS341" s="14">
        <f>я[[#This Row],[Дата создания]]+я[[#This Row],[Время создания]]</f>
        <v>43154.899305555555</v>
      </c>
      <c r="AT341" s="15">
        <f>IF(я[[#This Row],[Дата закрытия]]="","",я[[#This Row],[Дата закрытия]]-я[[#This Row],[Дата, время создания]])</f>
        <v>4.166666665696539E-3</v>
      </c>
    </row>
    <row r="342" spans="1:46" x14ac:dyDescent="0.25">
      <c r="A342" s="11" t="s">
        <v>3728</v>
      </c>
      <c r="B342" s="12" t="s">
        <v>43</v>
      </c>
      <c r="C342" s="12" t="s">
        <v>92</v>
      </c>
      <c r="D342" s="12" t="s">
        <v>694</v>
      </c>
      <c r="E342" s="12" t="s">
        <v>627</v>
      </c>
      <c r="F342" s="22">
        <v>43154</v>
      </c>
      <c r="G342" s="56">
        <v>0.8881944444444444</v>
      </c>
      <c r="H342" s="12" t="s">
        <v>47</v>
      </c>
      <c r="I342" s="12" t="s">
        <v>48</v>
      </c>
      <c r="J342" s="12" t="s">
        <v>49</v>
      </c>
      <c r="K342" s="12" t="s">
        <v>1924</v>
      </c>
      <c r="L342" s="12" t="s">
        <v>71</v>
      </c>
      <c r="M342" s="12" t="s">
        <v>1925</v>
      </c>
      <c r="N342" s="12" t="s">
        <v>164</v>
      </c>
      <c r="O342" s="12" t="s">
        <v>61</v>
      </c>
      <c r="P342" s="12" t="s">
        <v>73</v>
      </c>
      <c r="Q342" s="12" t="s">
        <v>164</v>
      </c>
      <c r="R342" s="12" t="s">
        <v>247</v>
      </c>
      <c r="S342" s="12" t="s">
        <v>1926</v>
      </c>
      <c r="T342" s="12"/>
      <c r="U342" s="12" t="s">
        <v>53</v>
      </c>
      <c r="V342" s="12" t="s">
        <v>54</v>
      </c>
      <c r="W342" s="12"/>
      <c r="X342" s="12" t="s">
        <v>1129</v>
      </c>
      <c r="Y342" s="12" t="s">
        <v>55</v>
      </c>
      <c r="Z342" s="51"/>
      <c r="AA342" s="12"/>
      <c r="AB342" s="12"/>
      <c r="AC342" s="12" t="s">
        <v>1927</v>
      </c>
      <c r="AD342" s="12" t="s">
        <v>96</v>
      </c>
      <c r="AE342" s="12" t="s">
        <v>1928</v>
      </c>
      <c r="AF342" s="12" t="s">
        <v>1929</v>
      </c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3"/>
      <c r="AS342" s="14">
        <f>я[[#This Row],[Дата создания]]+я[[#This Row],[Время создания]]</f>
        <v>43154.888194444444</v>
      </c>
      <c r="AT342" s="15">
        <f>IF(я[[#This Row],[Дата закрытия]]="","",я[[#This Row],[Дата закрытия]]-я[[#This Row],[Дата, время создания]])</f>
        <v>4.2361111110949423E-2</v>
      </c>
    </row>
    <row r="343" spans="1:46" x14ac:dyDescent="0.25">
      <c r="A343" s="11" t="s">
        <v>3729</v>
      </c>
      <c r="B343" s="12" t="s">
        <v>43</v>
      </c>
      <c r="C343" s="12" t="s">
        <v>84</v>
      </c>
      <c r="D343" s="12" t="s">
        <v>131</v>
      </c>
      <c r="E343" s="12" t="s">
        <v>86</v>
      </c>
      <c r="F343" s="22">
        <v>43154</v>
      </c>
      <c r="G343" s="56">
        <v>0.42638888888888887</v>
      </c>
      <c r="H343" s="12" t="s">
        <v>47</v>
      </c>
      <c r="I343" s="12" t="s">
        <v>87</v>
      </c>
      <c r="J343" s="12" t="s">
        <v>49</v>
      </c>
      <c r="K343" s="12" t="s">
        <v>2058</v>
      </c>
      <c r="L343" s="12" t="s">
        <v>397</v>
      </c>
      <c r="M343" s="12" t="s">
        <v>2059</v>
      </c>
      <c r="N343" s="12" t="s">
        <v>306</v>
      </c>
      <c r="O343" s="12" t="s">
        <v>61</v>
      </c>
      <c r="P343" s="12" t="s">
        <v>182</v>
      </c>
      <c r="Q343" s="12" t="s">
        <v>306</v>
      </c>
      <c r="R343" s="12" t="s">
        <v>2060</v>
      </c>
      <c r="S343" s="12" t="s">
        <v>2061</v>
      </c>
      <c r="T343" s="12"/>
      <c r="U343" s="12" t="s">
        <v>53</v>
      </c>
      <c r="V343" s="12" t="s">
        <v>54</v>
      </c>
      <c r="W343" s="12"/>
      <c r="X343" s="12" t="s">
        <v>1129</v>
      </c>
      <c r="Y343" s="12" t="s">
        <v>55</v>
      </c>
      <c r="Z343" s="51"/>
      <c r="AA343" s="12"/>
      <c r="AB343" s="12"/>
      <c r="AC343" s="12" t="s">
        <v>302</v>
      </c>
      <c r="AD343" s="12" t="s">
        <v>91</v>
      </c>
      <c r="AE343" s="12" t="s">
        <v>2062</v>
      </c>
      <c r="AF343" s="12" t="s">
        <v>427</v>
      </c>
      <c r="AG343" s="12"/>
      <c r="AH343" s="12"/>
      <c r="AI343" s="12"/>
      <c r="AJ343" s="12"/>
      <c r="AK343" s="12"/>
      <c r="AL343" s="12"/>
      <c r="AM343" s="12" t="s">
        <v>2063</v>
      </c>
      <c r="AN343" s="12" t="s">
        <v>2064</v>
      </c>
      <c r="AO343" s="12"/>
      <c r="AP343" s="12"/>
      <c r="AQ343" s="12"/>
      <c r="AR343" s="13"/>
      <c r="AS343" s="14"/>
      <c r="AT343" s="15"/>
    </row>
    <row r="344" spans="1:46" x14ac:dyDescent="0.25">
      <c r="A344" s="11" t="s">
        <v>3730</v>
      </c>
      <c r="B344" s="12" t="s">
        <v>43</v>
      </c>
      <c r="C344" s="12" t="s">
        <v>78</v>
      </c>
      <c r="D344" s="12" t="s">
        <v>231</v>
      </c>
      <c r="E344" s="12" t="s">
        <v>670</v>
      </c>
      <c r="F344" s="22">
        <v>43154</v>
      </c>
      <c r="G344" s="56">
        <v>0.82430555555555562</v>
      </c>
      <c r="H344" s="12" t="s">
        <v>47</v>
      </c>
      <c r="I344" s="12" t="s">
        <v>48</v>
      </c>
      <c r="J344" s="12" t="s">
        <v>49</v>
      </c>
      <c r="K344" s="12" t="s">
        <v>1933</v>
      </c>
      <c r="L344" s="12" t="s">
        <v>50</v>
      </c>
      <c r="M344" s="12" t="s">
        <v>1934</v>
      </c>
      <c r="N344" s="12" t="s">
        <v>271</v>
      </c>
      <c r="O344" s="12" t="s">
        <v>52</v>
      </c>
      <c r="P344" s="12" t="s">
        <v>73</v>
      </c>
      <c r="Q344" s="12" t="s">
        <v>138</v>
      </c>
      <c r="R344" s="12" t="s">
        <v>1935</v>
      </c>
      <c r="S344" s="12" t="s">
        <v>1936</v>
      </c>
      <c r="T344" s="12"/>
      <c r="U344" s="12" t="s">
        <v>53</v>
      </c>
      <c r="V344" s="12" t="s">
        <v>54</v>
      </c>
      <c r="W344" s="12"/>
      <c r="X344" s="12" t="s">
        <v>1129</v>
      </c>
      <c r="Y344" s="12" t="s">
        <v>55</v>
      </c>
      <c r="Z344" s="51"/>
      <c r="AA344" s="12"/>
      <c r="AB344" s="12"/>
      <c r="AC344" s="12" t="s">
        <v>671</v>
      </c>
      <c r="AD344" s="12" t="s">
        <v>672</v>
      </c>
      <c r="AE344" s="12" t="s">
        <v>1937</v>
      </c>
      <c r="AF344" s="12" t="s">
        <v>1938</v>
      </c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3"/>
      <c r="AS344" s="14">
        <f>я[[#This Row],[Дата создания]]+я[[#This Row],[Время создания]]</f>
        <v>43154.824305555558</v>
      </c>
      <c r="AT344" s="15">
        <f>IF(я[[#This Row],[Дата закрытия]]="","",я[[#This Row],[Дата закрытия]]-я[[#This Row],[Дата, время создания]])</f>
        <v>3.9180555555503815</v>
      </c>
    </row>
    <row r="345" spans="1:46" x14ac:dyDescent="0.25">
      <c r="A345" s="11" t="s">
        <v>3731</v>
      </c>
      <c r="B345" s="12" t="s">
        <v>43</v>
      </c>
      <c r="C345" s="12" t="s">
        <v>97</v>
      </c>
      <c r="D345" s="12" t="s">
        <v>234</v>
      </c>
      <c r="E345" s="12" t="s">
        <v>99</v>
      </c>
      <c r="F345" s="22">
        <v>43154</v>
      </c>
      <c r="G345" s="56">
        <v>0.92499999999999993</v>
      </c>
      <c r="H345" s="12" t="s">
        <v>47</v>
      </c>
      <c r="I345" s="12" t="s">
        <v>87</v>
      </c>
      <c r="J345" s="12" t="s">
        <v>49</v>
      </c>
      <c r="K345" s="12"/>
      <c r="L345" s="12" t="s">
        <v>397</v>
      </c>
      <c r="M345" s="12" t="s">
        <v>1915</v>
      </c>
      <c r="N345" s="12"/>
      <c r="O345" s="12"/>
      <c r="P345" s="12"/>
      <c r="Q345" s="12"/>
      <c r="R345" s="12"/>
      <c r="S345" s="12" t="s">
        <v>1916</v>
      </c>
      <c r="T345" s="12"/>
      <c r="U345" s="12" t="s">
        <v>1917</v>
      </c>
      <c r="V345" s="12" t="s">
        <v>54</v>
      </c>
      <c r="W345" s="12"/>
      <c r="X345" s="12" t="s">
        <v>1129</v>
      </c>
      <c r="Y345" s="12" t="s">
        <v>55</v>
      </c>
      <c r="Z345" s="51"/>
      <c r="AA345" s="12"/>
      <c r="AB345" s="12"/>
      <c r="AC345" s="12" t="s">
        <v>386</v>
      </c>
      <c r="AD345" s="12" t="s">
        <v>235</v>
      </c>
      <c r="AE345" s="12" t="s">
        <v>1918</v>
      </c>
      <c r="AF345" s="12" t="s">
        <v>1919</v>
      </c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3"/>
      <c r="AS345" s="14">
        <f>я[[#This Row],[Дата создания]]+я[[#This Row],[Время создания]]</f>
        <v>43154.925000000003</v>
      </c>
      <c r="AT345" s="15">
        <f>IF(я[[#This Row],[Дата закрытия]]="","",я[[#This Row],[Дата закрытия]]-я[[#This Row],[Дата, время создания]])</f>
        <v>1.8055555556202307E-2</v>
      </c>
    </row>
    <row r="346" spans="1:46" x14ac:dyDescent="0.25">
      <c r="A346" s="11" t="s">
        <v>3732</v>
      </c>
      <c r="B346" s="12" t="s">
        <v>43</v>
      </c>
      <c r="C346" s="12" t="s">
        <v>57</v>
      </c>
      <c r="D346" s="12" t="s">
        <v>80</v>
      </c>
      <c r="E346" s="12" t="s">
        <v>59</v>
      </c>
      <c r="F346" s="22">
        <v>43154</v>
      </c>
      <c r="G346" s="56">
        <v>0.88541666666666663</v>
      </c>
      <c r="H346" s="12" t="s">
        <v>47</v>
      </c>
      <c r="I346" s="12" t="s">
        <v>48</v>
      </c>
      <c r="J346" s="12" t="s">
        <v>49</v>
      </c>
      <c r="K346" s="12" t="s">
        <v>1930</v>
      </c>
      <c r="L346" s="12" t="s">
        <v>50</v>
      </c>
      <c r="M346" s="12" t="s">
        <v>1066</v>
      </c>
      <c r="N346" s="12" t="s">
        <v>812</v>
      </c>
      <c r="O346" s="12" t="s">
        <v>52</v>
      </c>
      <c r="P346" s="12" t="s">
        <v>52</v>
      </c>
      <c r="Q346" s="12" t="s">
        <v>812</v>
      </c>
      <c r="R346" s="12"/>
      <c r="S346" s="12" t="s">
        <v>1931</v>
      </c>
      <c r="T346" s="12"/>
      <c r="U346" s="12" t="s">
        <v>53</v>
      </c>
      <c r="V346" s="12" t="s">
        <v>54</v>
      </c>
      <c r="W346" s="12"/>
      <c r="X346" s="12" t="s">
        <v>1129</v>
      </c>
      <c r="Y346" s="12" t="s">
        <v>55</v>
      </c>
      <c r="Z346" s="51"/>
      <c r="AA346" s="12"/>
      <c r="AB346" s="12"/>
      <c r="AC346" s="12" t="s">
        <v>205</v>
      </c>
      <c r="AD346" s="12" t="s">
        <v>206</v>
      </c>
      <c r="AE346" s="12" t="s">
        <v>1932</v>
      </c>
      <c r="AF346" s="12" t="s">
        <v>833</v>
      </c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3"/>
      <c r="AS346" s="14">
        <f>я[[#This Row],[Дата создания]]+я[[#This Row],[Время создания]]</f>
        <v>43154.885416666664</v>
      </c>
      <c r="AT346" s="15">
        <f>IF(я[[#This Row],[Дата закрытия]]="","",я[[#This Row],[Дата закрытия]]-я[[#This Row],[Дата, время создания]])</f>
        <v>1.992361111115315</v>
      </c>
    </row>
    <row r="347" spans="1:46" x14ac:dyDescent="0.25">
      <c r="A347" s="11" t="s">
        <v>3733</v>
      </c>
      <c r="B347" s="12" t="s">
        <v>43</v>
      </c>
      <c r="C347" s="12" t="s">
        <v>57</v>
      </c>
      <c r="D347" s="12" t="s">
        <v>122</v>
      </c>
      <c r="E347" s="12" t="s">
        <v>59</v>
      </c>
      <c r="F347" s="22">
        <v>43154</v>
      </c>
      <c r="G347" s="56">
        <v>0.8041666666666667</v>
      </c>
      <c r="H347" s="12" t="s">
        <v>47</v>
      </c>
      <c r="I347" s="12" t="s">
        <v>48</v>
      </c>
      <c r="J347" s="12" t="s">
        <v>49</v>
      </c>
      <c r="K347" s="12"/>
      <c r="L347" s="12" t="s">
        <v>50</v>
      </c>
      <c r="M347" s="12" t="s">
        <v>1939</v>
      </c>
      <c r="N347" s="12" t="s">
        <v>199</v>
      </c>
      <c r="O347" s="12" t="s">
        <v>73</v>
      </c>
      <c r="P347" s="12" t="s">
        <v>83</v>
      </c>
      <c r="Q347" s="12" t="s">
        <v>1940</v>
      </c>
      <c r="R347" s="12" t="s">
        <v>1061</v>
      </c>
      <c r="S347" s="12" t="s">
        <v>1941</v>
      </c>
      <c r="T347" s="12"/>
      <c r="U347" s="12" t="s">
        <v>53</v>
      </c>
      <c r="V347" s="12" t="s">
        <v>54</v>
      </c>
      <c r="W347" s="12"/>
      <c r="X347" s="12" t="s">
        <v>1129</v>
      </c>
      <c r="Y347" s="12" t="s">
        <v>55</v>
      </c>
      <c r="Z347" s="51"/>
      <c r="AA347" s="12"/>
      <c r="AB347" s="12"/>
      <c r="AC347" s="12" t="s">
        <v>338</v>
      </c>
      <c r="AD347" s="12" t="s">
        <v>232</v>
      </c>
      <c r="AE347" s="12" t="s">
        <v>1942</v>
      </c>
      <c r="AF347" s="12" t="s">
        <v>1943</v>
      </c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3"/>
      <c r="AS347" s="14">
        <f>я[[#This Row],[Дата создания]]+я[[#This Row],[Время создания]]</f>
        <v>43154.804166666669</v>
      </c>
      <c r="AT347" s="15">
        <f>IF(я[[#This Row],[Дата закрытия]]="","",я[[#This Row],[Дата закрытия]]-я[[#This Row],[Дата, время создания]])</f>
        <v>5.2777777775190771E-2</v>
      </c>
    </row>
    <row r="348" spans="1:46" x14ac:dyDescent="0.25">
      <c r="A348" s="11" t="s">
        <v>3734</v>
      </c>
      <c r="B348" s="12" t="s">
        <v>43</v>
      </c>
      <c r="C348" s="12" t="s">
        <v>78</v>
      </c>
      <c r="D348" s="12" t="s">
        <v>160</v>
      </c>
      <c r="E348" s="12" t="s">
        <v>81</v>
      </c>
      <c r="F348" s="22">
        <v>43154</v>
      </c>
      <c r="G348" s="56">
        <v>0.79236111111111107</v>
      </c>
      <c r="H348" s="12" t="s">
        <v>47</v>
      </c>
      <c r="I348" s="12" t="s">
        <v>48</v>
      </c>
      <c r="J348" s="12" t="s">
        <v>49</v>
      </c>
      <c r="K348" s="12" t="s">
        <v>1944</v>
      </c>
      <c r="L348" s="12" t="s">
        <v>50</v>
      </c>
      <c r="M348" s="12" t="s">
        <v>1945</v>
      </c>
      <c r="N348" s="12" t="s">
        <v>89</v>
      </c>
      <c r="O348" s="12" t="s">
        <v>61</v>
      </c>
      <c r="P348" s="12"/>
      <c r="Q348" s="12" t="s">
        <v>74</v>
      </c>
      <c r="R348" s="12" t="s">
        <v>117</v>
      </c>
      <c r="S348" s="12" t="s">
        <v>1946</v>
      </c>
      <c r="T348" s="12"/>
      <c r="U348" s="12" t="s">
        <v>53</v>
      </c>
      <c r="V348" s="12" t="s">
        <v>54</v>
      </c>
      <c r="W348" s="12"/>
      <c r="X348" s="12" t="s">
        <v>1129</v>
      </c>
      <c r="Y348" s="12" t="s">
        <v>55</v>
      </c>
      <c r="Z348" s="51"/>
      <c r="AA348" s="12"/>
      <c r="AB348" s="12"/>
      <c r="AC348" s="12" t="s">
        <v>1947</v>
      </c>
      <c r="AD348" s="12" t="s">
        <v>79</v>
      </c>
      <c r="AE348" s="12" t="s">
        <v>1948</v>
      </c>
      <c r="AF348" s="12" t="s">
        <v>1949</v>
      </c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3"/>
      <c r="AS348" s="14">
        <f>я[[#This Row],[Дата создания]]+я[[#This Row],[Время создания]]</f>
        <v>43154.792361111111</v>
      </c>
      <c r="AT348" s="15">
        <f>IF(я[[#This Row],[Дата закрытия]]="","",я[[#This Row],[Дата закрытия]]-я[[#This Row],[Дата, время создания]])</f>
        <v>0.84166666666715173</v>
      </c>
    </row>
    <row r="349" spans="1:46" x14ac:dyDescent="0.25">
      <c r="A349" s="11" t="s">
        <v>3735</v>
      </c>
      <c r="B349" s="12" t="s">
        <v>43</v>
      </c>
      <c r="C349" s="12" t="s">
        <v>44</v>
      </c>
      <c r="D349" s="12" t="s">
        <v>122</v>
      </c>
      <c r="E349" s="12" t="s">
        <v>46</v>
      </c>
      <c r="F349" s="22">
        <v>43154</v>
      </c>
      <c r="G349" s="56">
        <v>0.78611111111111109</v>
      </c>
      <c r="H349" s="12" t="s">
        <v>47</v>
      </c>
      <c r="I349" s="12" t="s">
        <v>48</v>
      </c>
      <c r="J349" s="12" t="s">
        <v>49</v>
      </c>
      <c r="K349" s="12" t="s">
        <v>1950</v>
      </c>
      <c r="L349" s="12" t="s">
        <v>50</v>
      </c>
      <c r="M349" s="12" t="s">
        <v>1951</v>
      </c>
      <c r="N349" s="12" t="s">
        <v>285</v>
      </c>
      <c r="O349" s="12" t="s">
        <v>52</v>
      </c>
      <c r="P349" s="12" t="s">
        <v>52</v>
      </c>
      <c r="Q349" s="12" t="s">
        <v>285</v>
      </c>
      <c r="R349" s="12" t="s">
        <v>268</v>
      </c>
      <c r="S349" s="12" t="s">
        <v>1952</v>
      </c>
      <c r="T349" s="12"/>
      <c r="U349" s="12" t="s">
        <v>53</v>
      </c>
      <c r="V349" s="12" t="s">
        <v>54</v>
      </c>
      <c r="W349" s="12"/>
      <c r="X349" s="12" t="s">
        <v>1129</v>
      </c>
      <c r="Y349" s="12" t="s">
        <v>55</v>
      </c>
      <c r="Z349" s="51"/>
      <c r="AA349" s="12"/>
      <c r="AB349" s="12"/>
      <c r="AC349" s="12" t="s">
        <v>481</v>
      </c>
      <c r="AD349" s="12" t="s">
        <v>368</v>
      </c>
      <c r="AE349" s="12" t="s">
        <v>1953</v>
      </c>
      <c r="AF349" s="12" t="s">
        <v>1954</v>
      </c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3"/>
      <c r="AS349" s="14">
        <f>я[[#This Row],[Дата создания]]+я[[#This Row],[Время создания]]</f>
        <v>43154.786111111112</v>
      </c>
      <c r="AT349" s="15">
        <f>IF(я[[#This Row],[Дата закрытия]]="","",я[[#This Row],[Дата закрытия]]-я[[#This Row],[Дата, время создания]])</f>
        <v>3.8194444445252884E-2</v>
      </c>
    </row>
    <row r="350" spans="1:46" x14ac:dyDescent="0.25">
      <c r="A350" s="11" t="s">
        <v>3736</v>
      </c>
      <c r="B350" s="12" t="s">
        <v>43</v>
      </c>
      <c r="C350" s="12" t="s">
        <v>44</v>
      </c>
      <c r="D350" s="12" t="s">
        <v>131</v>
      </c>
      <c r="E350" s="12" t="s">
        <v>46</v>
      </c>
      <c r="F350" s="22">
        <v>43154</v>
      </c>
      <c r="G350" s="56">
        <v>0.77638888888888891</v>
      </c>
      <c r="H350" s="12" t="s">
        <v>47</v>
      </c>
      <c r="I350" s="12" t="s">
        <v>48</v>
      </c>
      <c r="J350" s="12" t="s">
        <v>49</v>
      </c>
      <c r="K350" s="12" t="s">
        <v>1955</v>
      </c>
      <c r="L350" s="12" t="s">
        <v>399</v>
      </c>
      <c r="M350" s="12" t="s">
        <v>1956</v>
      </c>
      <c r="N350" s="12"/>
      <c r="O350" s="12"/>
      <c r="P350" s="12"/>
      <c r="Q350" s="12"/>
      <c r="R350" s="12" t="s">
        <v>690</v>
      </c>
      <c r="S350" s="12" t="s">
        <v>1957</v>
      </c>
      <c r="T350" s="12"/>
      <c r="U350" s="12" t="s">
        <v>53</v>
      </c>
      <c r="V350" s="12" t="s">
        <v>54</v>
      </c>
      <c r="W350" s="12"/>
      <c r="X350" s="12" t="s">
        <v>1129</v>
      </c>
      <c r="Y350" s="12" t="s">
        <v>55</v>
      </c>
      <c r="Z350" s="51"/>
      <c r="AA350" s="12"/>
      <c r="AB350" s="12"/>
      <c r="AC350" s="12" t="s">
        <v>280</v>
      </c>
      <c r="AD350" s="12" t="s">
        <v>243</v>
      </c>
      <c r="AE350" s="12" t="s">
        <v>1958</v>
      </c>
      <c r="AF350" s="12" t="s">
        <v>1959</v>
      </c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3"/>
      <c r="AS350" s="14">
        <f>я[[#This Row],[Дата создания]]+я[[#This Row],[Время создания]]</f>
        <v>43154.776388888888</v>
      </c>
      <c r="AT350" s="15">
        <f>IF(я[[#This Row],[Дата закрытия]]="","",я[[#This Row],[Дата закрытия]]-я[[#This Row],[Дата, время создания]])</f>
        <v>2.5694444448163267E-2</v>
      </c>
    </row>
    <row r="351" spans="1:46" x14ac:dyDescent="0.25">
      <c r="A351" s="11" t="s">
        <v>3737</v>
      </c>
      <c r="B351" s="12" t="s">
        <v>43</v>
      </c>
      <c r="C351" s="12" t="s">
        <v>210</v>
      </c>
      <c r="D351" s="12" t="s">
        <v>122</v>
      </c>
      <c r="E351" s="12" t="s">
        <v>211</v>
      </c>
      <c r="F351" s="22">
        <v>43154</v>
      </c>
      <c r="G351" s="56">
        <v>0.77569444444444446</v>
      </c>
      <c r="H351" s="12" t="s">
        <v>47</v>
      </c>
      <c r="I351" s="12" t="s">
        <v>48</v>
      </c>
      <c r="J351" s="12" t="s">
        <v>49</v>
      </c>
      <c r="K351" s="12" t="s">
        <v>1960</v>
      </c>
      <c r="L351" s="12" t="s">
        <v>398</v>
      </c>
      <c r="M351" s="12" t="s">
        <v>862</v>
      </c>
      <c r="N351" s="12" t="s">
        <v>221</v>
      </c>
      <c r="O351" s="12" t="s">
        <v>73</v>
      </c>
      <c r="P351" s="12" t="s">
        <v>52</v>
      </c>
      <c r="Q351" s="12" t="s">
        <v>863</v>
      </c>
      <c r="R351" s="12" t="s">
        <v>864</v>
      </c>
      <c r="S351" s="12" t="s">
        <v>865</v>
      </c>
      <c r="T351" s="12"/>
      <c r="U351" s="12" t="s">
        <v>53</v>
      </c>
      <c r="V351" s="12" t="s">
        <v>54</v>
      </c>
      <c r="W351" s="12"/>
      <c r="X351" s="12" t="s">
        <v>1129</v>
      </c>
      <c r="Y351" s="12" t="s">
        <v>55</v>
      </c>
      <c r="Z351" s="51"/>
      <c r="AA351" s="12"/>
      <c r="AB351" s="12"/>
      <c r="AC351" s="12" t="s">
        <v>252</v>
      </c>
      <c r="AD351" s="12" t="s">
        <v>222</v>
      </c>
      <c r="AE351" s="12" t="s">
        <v>1961</v>
      </c>
      <c r="AF351" s="12" t="s">
        <v>1962</v>
      </c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3"/>
      <c r="AS351" s="14">
        <f>я[[#This Row],[Дата создания]]+я[[#This Row],[Время создания]]</f>
        <v>43154.775694444441</v>
      </c>
      <c r="AT351" s="15">
        <f>IF(я[[#This Row],[Дата закрытия]]="","",я[[#This Row],[Дата закрытия]]-я[[#This Row],[Дата, время создания]])</f>
        <v>4.0277777778101154E-2</v>
      </c>
    </row>
    <row r="352" spans="1:46" x14ac:dyDescent="0.25">
      <c r="A352" s="11" t="s">
        <v>3738</v>
      </c>
      <c r="B352" s="12" t="s">
        <v>43</v>
      </c>
      <c r="C352" s="12" t="s">
        <v>57</v>
      </c>
      <c r="D352" s="12" t="s">
        <v>80</v>
      </c>
      <c r="E352" s="12" t="s">
        <v>59</v>
      </c>
      <c r="F352" s="22">
        <v>43154</v>
      </c>
      <c r="G352" s="56">
        <v>0.71319444444444446</v>
      </c>
      <c r="H352" s="12" t="s">
        <v>47</v>
      </c>
      <c r="I352" s="12" t="s">
        <v>48</v>
      </c>
      <c r="J352" s="12" t="s">
        <v>49</v>
      </c>
      <c r="K352" s="12" t="s">
        <v>1963</v>
      </c>
      <c r="L352" s="12" t="s">
        <v>405</v>
      </c>
      <c r="M352" s="12" t="s">
        <v>1964</v>
      </c>
      <c r="N352" s="12" t="s">
        <v>254</v>
      </c>
      <c r="O352" s="12" t="s">
        <v>52</v>
      </c>
      <c r="P352" s="12" t="s">
        <v>61</v>
      </c>
      <c r="Q352" s="12" t="s">
        <v>1965</v>
      </c>
      <c r="R352" s="12" t="s">
        <v>167</v>
      </c>
      <c r="S352" s="12" t="s">
        <v>1966</v>
      </c>
      <c r="T352" s="12"/>
      <c r="U352" s="12" t="s">
        <v>53</v>
      </c>
      <c r="V352" s="12" t="s">
        <v>54</v>
      </c>
      <c r="W352" s="12"/>
      <c r="X352" s="12" t="s">
        <v>1129</v>
      </c>
      <c r="Y352" s="12" t="s">
        <v>55</v>
      </c>
      <c r="Z352" s="51"/>
      <c r="AA352" s="12"/>
      <c r="AB352" s="12"/>
      <c r="AC352" s="12" t="s">
        <v>296</v>
      </c>
      <c r="AD352" s="12" t="s">
        <v>206</v>
      </c>
      <c r="AE352" s="12" t="s">
        <v>1967</v>
      </c>
      <c r="AF352" s="12" t="s">
        <v>1968</v>
      </c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3"/>
      <c r="AS352" s="14">
        <f>я[[#This Row],[Дата создания]]+я[[#This Row],[Время создания]]</f>
        <v>43154.713194444441</v>
      </c>
      <c r="AT352" s="15">
        <f>IF(я[[#This Row],[Дата закрытия]]="","",я[[#This Row],[Дата закрытия]]-я[[#This Row],[Дата, время создания]])</f>
        <v>3.7500000005820766E-2</v>
      </c>
    </row>
    <row r="353" spans="1:46" x14ac:dyDescent="0.25">
      <c r="A353" s="11" t="s">
        <v>3739</v>
      </c>
      <c r="B353" s="12" t="s">
        <v>43</v>
      </c>
      <c r="C353" s="12" t="s">
        <v>92</v>
      </c>
      <c r="D353" s="12" t="s">
        <v>403</v>
      </c>
      <c r="E353" s="12" t="s">
        <v>627</v>
      </c>
      <c r="F353" s="22">
        <v>43154</v>
      </c>
      <c r="G353" s="56">
        <v>0.59722222222222221</v>
      </c>
      <c r="H353" s="12" t="s">
        <v>47</v>
      </c>
      <c r="I353" s="12" t="s">
        <v>48</v>
      </c>
      <c r="J353" s="12" t="s">
        <v>49</v>
      </c>
      <c r="K353" s="12"/>
      <c r="L353" s="12" t="s">
        <v>402</v>
      </c>
      <c r="M353" s="12" t="s">
        <v>1989</v>
      </c>
      <c r="N353" s="12" t="s">
        <v>269</v>
      </c>
      <c r="O353" s="12" t="s">
        <v>52</v>
      </c>
      <c r="P353" s="12" t="s">
        <v>89</v>
      </c>
      <c r="Q353" s="12" t="s">
        <v>269</v>
      </c>
      <c r="R353" s="12"/>
      <c r="S353" s="12" t="s">
        <v>1990</v>
      </c>
      <c r="T353" s="12"/>
      <c r="U353" s="12" t="s">
        <v>53</v>
      </c>
      <c r="V353" s="12" t="s">
        <v>54</v>
      </c>
      <c r="W353" s="12"/>
      <c r="X353" s="12" t="s">
        <v>1129</v>
      </c>
      <c r="Y353" s="12" t="s">
        <v>55</v>
      </c>
      <c r="Z353" s="51"/>
      <c r="AA353" s="12"/>
      <c r="AB353" s="12"/>
      <c r="AC353" s="12" t="s">
        <v>678</v>
      </c>
      <c r="AD353" s="12" t="s">
        <v>96</v>
      </c>
      <c r="AE353" s="12" t="s">
        <v>1991</v>
      </c>
      <c r="AF353" s="12" t="s">
        <v>1992</v>
      </c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3"/>
      <c r="AS353" s="14">
        <f>я[[#This Row],[Дата создания]]+я[[#This Row],[Время создания]]</f>
        <v>43154.597222222219</v>
      </c>
      <c r="AT353" s="15">
        <f>IF(я[[#This Row],[Дата закрытия]]="","",я[[#This Row],[Дата закрытия]]-я[[#This Row],[Дата, время создания]])</f>
        <v>4.652777778392192E-2</v>
      </c>
    </row>
    <row r="354" spans="1:46" x14ac:dyDescent="0.25">
      <c r="A354" s="11" t="s">
        <v>3740</v>
      </c>
      <c r="B354" s="12" t="s">
        <v>43</v>
      </c>
      <c r="C354" s="12" t="s">
        <v>57</v>
      </c>
      <c r="D354" s="12" t="s">
        <v>80</v>
      </c>
      <c r="E354" s="12" t="s">
        <v>59</v>
      </c>
      <c r="F354" s="22">
        <v>43154</v>
      </c>
      <c r="G354" s="56">
        <v>0.68819444444444444</v>
      </c>
      <c r="H354" s="12" t="s">
        <v>47</v>
      </c>
      <c r="I354" s="12" t="s">
        <v>48</v>
      </c>
      <c r="J354" s="12" t="s">
        <v>49</v>
      </c>
      <c r="K354" s="12" t="s">
        <v>1970</v>
      </c>
      <c r="L354" s="12" t="s">
        <v>402</v>
      </c>
      <c r="M354" s="12" t="s">
        <v>1971</v>
      </c>
      <c r="N354" s="12" t="s">
        <v>132</v>
      </c>
      <c r="O354" s="12" t="s">
        <v>61</v>
      </c>
      <c r="P354" s="12" t="s">
        <v>83</v>
      </c>
      <c r="Q354" s="12" t="s">
        <v>1972</v>
      </c>
      <c r="R354" s="12" t="s">
        <v>336</v>
      </c>
      <c r="S354" s="12" t="s">
        <v>1973</v>
      </c>
      <c r="T354" s="12"/>
      <c r="U354" s="12" t="s">
        <v>53</v>
      </c>
      <c r="V354" s="12" t="s">
        <v>54</v>
      </c>
      <c r="W354" s="12"/>
      <c r="X354" s="12" t="s">
        <v>1129</v>
      </c>
      <c r="Y354" s="12" t="s">
        <v>55</v>
      </c>
      <c r="Z354" s="51"/>
      <c r="AA354" s="12"/>
      <c r="AB354" s="12"/>
      <c r="AC354" s="12" t="s">
        <v>459</v>
      </c>
      <c r="AD354" s="12" t="s">
        <v>206</v>
      </c>
      <c r="AE354" s="12" t="s">
        <v>1974</v>
      </c>
      <c r="AF354" s="12" t="s">
        <v>1975</v>
      </c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3"/>
      <c r="AS354" s="14">
        <f>я[[#This Row],[Дата создания]]+я[[#This Row],[Время создания]]</f>
        <v>43154.688194444447</v>
      </c>
      <c r="AT354" s="15">
        <f>IF(я[[#This Row],[Дата закрытия]]="","",я[[#This Row],[Дата закрытия]]-я[[#This Row],[Дата, время создания]])</f>
        <v>6.3888888886140194E-2</v>
      </c>
    </row>
    <row r="355" spans="1:46" x14ac:dyDescent="0.25">
      <c r="A355" s="11" t="s">
        <v>3741</v>
      </c>
      <c r="B355" s="12" t="s">
        <v>43</v>
      </c>
      <c r="C355" s="12" t="s">
        <v>57</v>
      </c>
      <c r="D355" s="12" t="s">
        <v>621</v>
      </c>
      <c r="E355" s="12" t="s">
        <v>622</v>
      </c>
      <c r="F355" s="22">
        <v>43154</v>
      </c>
      <c r="G355" s="56">
        <v>0.58124999999999993</v>
      </c>
      <c r="H355" s="12" t="s">
        <v>47</v>
      </c>
      <c r="I355" s="12" t="s">
        <v>48</v>
      </c>
      <c r="J355" s="12" t="s">
        <v>49</v>
      </c>
      <c r="K355" s="12" t="s">
        <v>2005</v>
      </c>
      <c r="L355" s="12" t="s">
        <v>50</v>
      </c>
      <c r="M355" s="12" t="s">
        <v>2006</v>
      </c>
      <c r="N355" s="12" t="s">
        <v>653</v>
      </c>
      <c r="O355" s="12" t="s">
        <v>61</v>
      </c>
      <c r="P355" s="12" t="s">
        <v>66</v>
      </c>
      <c r="Q355" s="12" t="s">
        <v>2007</v>
      </c>
      <c r="R355" s="12" t="s">
        <v>75</v>
      </c>
      <c r="S355" s="12" t="s">
        <v>2008</v>
      </c>
      <c r="T355" s="12"/>
      <c r="U355" s="12" t="s">
        <v>53</v>
      </c>
      <c r="V355" s="12" t="s">
        <v>54</v>
      </c>
      <c r="W355" s="12"/>
      <c r="X355" s="12" t="s">
        <v>2009</v>
      </c>
      <c r="Y355" s="12" t="s">
        <v>55</v>
      </c>
      <c r="Z355" s="51"/>
      <c r="AA355" s="12"/>
      <c r="AB355" s="12"/>
      <c r="AC355" s="12" t="s">
        <v>623</v>
      </c>
      <c r="AD355" s="12" t="s">
        <v>624</v>
      </c>
      <c r="AE355" s="12" t="s">
        <v>1402</v>
      </c>
      <c r="AF355" s="12" t="s">
        <v>2010</v>
      </c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3"/>
      <c r="AS355" s="14">
        <f>я[[#This Row],[Дата создания]]+я[[#This Row],[Время создания]]</f>
        <v>43154.581250000003</v>
      </c>
      <c r="AT355" s="15">
        <f>IF(я[[#This Row],[Дата закрытия]]="","",я[[#This Row],[Дата закрытия]]-я[[#This Row],[Дата, время создания]])</f>
        <v>2.1819444444408873</v>
      </c>
    </row>
    <row r="356" spans="1:46" x14ac:dyDescent="0.25">
      <c r="A356" s="11" t="s">
        <v>3742</v>
      </c>
      <c r="B356" s="12" t="s">
        <v>43</v>
      </c>
      <c r="C356" s="12" t="s">
        <v>44</v>
      </c>
      <c r="D356" s="12" t="s">
        <v>131</v>
      </c>
      <c r="E356" s="12" t="s">
        <v>46</v>
      </c>
      <c r="F356" s="22">
        <v>43154</v>
      </c>
      <c r="G356" s="56">
        <v>0.68333333333333324</v>
      </c>
      <c r="H356" s="12" t="s">
        <v>47</v>
      </c>
      <c r="I356" s="12" t="s">
        <v>48</v>
      </c>
      <c r="J356" s="12" t="s">
        <v>49</v>
      </c>
      <c r="K356" s="12" t="s">
        <v>1976</v>
      </c>
      <c r="L356" s="12" t="s">
        <v>50</v>
      </c>
      <c r="M356" s="12" t="s">
        <v>544</v>
      </c>
      <c r="N356" s="12" t="s">
        <v>301</v>
      </c>
      <c r="O356" s="12" t="s">
        <v>52</v>
      </c>
      <c r="P356" s="12" t="s">
        <v>73</v>
      </c>
      <c r="Q356" s="12" t="s">
        <v>1101</v>
      </c>
      <c r="R356" s="12" t="s">
        <v>1977</v>
      </c>
      <c r="S356" s="12" t="s">
        <v>1978</v>
      </c>
      <c r="T356" s="12"/>
      <c r="U356" s="12" t="s">
        <v>53</v>
      </c>
      <c r="V356" s="12" t="s">
        <v>54</v>
      </c>
      <c r="W356" s="12"/>
      <c r="X356" s="12" t="s">
        <v>1129</v>
      </c>
      <c r="Y356" s="12" t="s">
        <v>55</v>
      </c>
      <c r="Z356" s="51"/>
      <c r="AA356" s="12"/>
      <c r="AB356" s="12"/>
      <c r="AC356" s="12" t="s">
        <v>280</v>
      </c>
      <c r="AD356" s="12" t="s">
        <v>243</v>
      </c>
      <c r="AE356" s="12" t="s">
        <v>1979</v>
      </c>
      <c r="AF356" s="12" t="s">
        <v>1704</v>
      </c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3"/>
      <c r="AS356" s="14">
        <f>я[[#This Row],[Дата создания]]+я[[#This Row],[Время создания]]</f>
        <v>43154.683333333334</v>
      </c>
      <c r="AT356" s="15">
        <f>IF(я[[#This Row],[Дата закрытия]]="","",я[[#This Row],[Дата закрытия]]-я[[#This Row],[Дата, время создания]])</f>
        <v>1.0631944444467081</v>
      </c>
    </row>
    <row r="357" spans="1:46" x14ac:dyDescent="0.25">
      <c r="A357" s="11" t="s">
        <v>3743</v>
      </c>
      <c r="B357" s="12" t="s">
        <v>43</v>
      </c>
      <c r="C357" s="12" t="s">
        <v>57</v>
      </c>
      <c r="D357" s="12" t="s">
        <v>80</v>
      </c>
      <c r="E357" s="12" t="s">
        <v>59</v>
      </c>
      <c r="F357" s="22">
        <v>43154</v>
      </c>
      <c r="G357" s="56">
        <v>0.66805555555555562</v>
      </c>
      <c r="H357" s="12" t="s">
        <v>47</v>
      </c>
      <c r="I357" s="12" t="s">
        <v>48</v>
      </c>
      <c r="J357" s="12" t="s">
        <v>49</v>
      </c>
      <c r="K357" s="12" t="s">
        <v>1980</v>
      </c>
      <c r="L357" s="12" t="s">
        <v>50</v>
      </c>
      <c r="M357" s="12" t="s">
        <v>1981</v>
      </c>
      <c r="N357" s="12" t="s">
        <v>89</v>
      </c>
      <c r="O357" s="12" t="s">
        <v>61</v>
      </c>
      <c r="P357" s="12" t="s">
        <v>52</v>
      </c>
      <c r="Q357" s="12" t="s">
        <v>1982</v>
      </c>
      <c r="R357" s="12" t="s">
        <v>1983</v>
      </c>
      <c r="S357" s="12" t="s">
        <v>1984</v>
      </c>
      <c r="T357" s="12" t="s">
        <v>1985</v>
      </c>
      <c r="U357" s="12" t="s">
        <v>53</v>
      </c>
      <c r="V357" s="12" t="s">
        <v>54</v>
      </c>
      <c r="W357" s="12"/>
      <c r="X357" s="12" t="s">
        <v>1129</v>
      </c>
      <c r="Y357" s="12" t="s">
        <v>55</v>
      </c>
      <c r="Z357" s="51"/>
      <c r="AA357" s="12"/>
      <c r="AB357" s="12"/>
      <c r="AC357" s="12" t="s">
        <v>459</v>
      </c>
      <c r="AD357" s="12" t="s">
        <v>206</v>
      </c>
      <c r="AE357" s="12" t="s">
        <v>1986</v>
      </c>
      <c r="AF357" s="12" t="s">
        <v>1987</v>
      </c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3"/>
      <c r="AS357" s="14">
        <f>я[[#This Row],[Дата создания]]+я[[#This Row],[Время создания]]</f>
        <v>43154.668055555558</v>
      </c>
      <c r="AT357" s="15">
        <f>IF(я[[#This Row],[Дата закрытия]]="","",я[[#This Row],[Дата закрытия]]-я[[#This Row],[Дата, время создания]])</f>
        <v>9.0277777773735579E-2</v>
      </c>
    </row>
    <row r="358" spans="1:46" x14ac:dyDescent="0.25">
      <c r="A358" s="11" t="s">
        <v>3744</v>
      </c>
      <c r="B358" s="12" t="s">
        <v>43</v>
      </c>
      <c r="C358" s="12" t="s">
        <v>44</v>
      </c>
      <c r="D358" s="12" t="s">
        <v>64</v>
      </c>
      <c r="E358" s="12" t="s">
        <v>46</v>
      </c>
      <c r="F358" s="22">
        <v>43154</v>
      </c>
      <c r="G358" s="56">
        <v>0.58819444444444446</v>
      </c>
      <c r="H358" s="12" t="s">
        <v>47</v>
      </c>
      <c r="I358" s="12" t="s">
        <v>48</v>
      </c>
      <c r="J358" s="12" t="s">
        <v>49</v>
      </c>
      <c r="K358" s="12" t="s">
        <v>1993</v>
      </c>
      <c r="L358" s="12" t="s">
        <v>50</v>
      </c>
      <c r="M358" s="12" t="s">
        <v>1994</v>
      </c>
      <c r="N358" s="12" t="s">
        <v>521</v>
      </c>
      <c r="O358" s="12" t="s">
        <v>73</v>
      </c>
      <c r="P358" s="12" t="s">
        <v>120</v>
      </c>
      <c r="Q358" s="12" t="s">
        <v>521</v>
      </c>
      <c r="R358" s="12" t="s">
        <v>1995</v>
      </c>
      <c r="S358" s="12" t="s">
        <v>1996</v>
      </c>
      <c r="T358" s="12" t="s">
        <v>1997</v>
      </c>
      <c r="U358" s="12" t="s">
        <v>53</v>
      </c>
      <c r="V358" s="12" t="s">
        <v>54</v>
      </c>
      <c r="W358" s="12"/>
      <c r="X358" s="12" t="s">
        <v>1129</v>
      </c>
      <c r="Y358" s="12" t="s">
        <v>55</v>
      </c>
      <c r="Z358" s="51"/>
      <c r="AA358" s="12"/>
      <c r="AB358" s="12"/>
      <c r="AC358" s="12" t="s">
        <v>413</v>
      </c>
      <c r="AD358" s="12" t="s">
        <v>68</v>
      </c>
      <c r="AE358" s="12" t="s">
        <v>1998</v>
      </c>
      <c r="AF358" s="12" t="s">
        <v>1999</v>
      </c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3"/>
      <c r="AS358" s="14">
        <f>я[[#This Row],[Дата создания]]+я[[#This Row],[Время создания]]</f>
        <v>43154.588194444441</v>
      </c>
      <c r="AT358" s="15">
        <f>IF(я[[#This Row],[Дата закрытия]]="","",я[[#This Row],[Дата закрытия]]-я[[#This Row],[Дата, время создания]])</f>
        <v>4.652777778392192E-2</v>
      </c>
    </row>
    <row r="359" spans="1:46" x14ac:dyDescent="0.25">
      <c r="A359" s="11" t="s">
        <v>3745</v>
      </c>
      <c r="B359" s="12" t="s">
        <v>43</v>
      </c>
      <c r="C359" s="12" t="s">
        <v>92</v>
      </c>
      <c r="D359" s="12" t="s">
        <v>477</v>
      </c>
      <c r="E359" s="12" t="s">
        <v>627</v>
      </c>
      <c r="F359" s="22">
        <v>43154</v>
      </c>
      <c r="G359" s="56">
        <v>0.52222222222222225</v>
      </c>
      <c r="H359" s="12" t="s">
        <v>47</v>
      </c>
      <c r="I359" s="12" t="s">
        <v>48</v>
      </c>
      <c r="J359" s="12" t="s">
        <v>49</v>
      </c>
      <c r="K359" s="12" t="s">
        <v>2023</v>
      </c>
      <c r="L359" s="12" t="s">
        <v>399</v>
      </c>
      <c r="M359" s="12" t="s">
        <v>2024</v>
      </c>
      <c r="N359" s="12" t="s">
        <v>1105</v>
      </c>
      <c r="O359" s="12" t="s">
        <v>61</v>
      </c>
      <c r="P359" s="12" t="s">
        <v>100</v>
      </c>
      <c r="Q359" s="12" t="s">
        <v>1105</v>
      </c>
      <c r="R359" s="12" t="s">
        <v>62</v>
      </c>
      <c r="S359" s="12" t="s">
        <v>2025</v>
      </c>
      <c r="T359" s="12"/>
      <c r="U359" s="12" t="s">
        <v>53</v>
      </c>
      <c r="V359" s="12" t="s">
        <v>54</v>
      </c>
      <c r="W359" s="12"/>
      <c r="X359" s="12" t="s">
        <v>1129</v>
      </c>
      <c r="Y359" s="12" t="s">
        <v>55</v>
      </c>
      <c r="Z359" s="51"/>
      <c r="AA359" s="12"/>
      <c r="AB359" s="12"/>
      <c r="AC359" s="12" t="s">
        <v>720</v>
      </c>
      <c r="AD359" s="12" t="s">
        <v>478</v>
      </c>
      <c r="AE359" s="12" t="s">
        <v>2026</v>
      </c>
      <c r="AF359" s="12" t="s">
        <v>2027</v>
      </c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3"/>
      <c r="AS359" s="14">
        <f>я[[#This Row],[Дата создания]]+я[[#This Row],[Время создания]]</f>
        <v>43154.522222222222</v>
      </c>
      <c r="AT359" s="15">
        <f>IF(я[[#This Row],[Дата закрытия]]="","",я[[#This Row],[Дата закрытия]]-я[[#This Row],[Дата, время создания]])</f>
        <v>0.13541666666424135</v>
      </c>
    </row>
    <row r="360" spans="1:46" x14ac:dyDescent="0.25">
      <c r="A360" s="11" t="s">
        <v>3746</v>
      </c>
      <c r="B360" s="12" t="s">
        <v>43</v>
      </c>
      <c r="C360" s="12" t="s">
        <v>57</v>
      </c>
      <c r="D360" s="12" t="s">
        <v>122</v>
      </c>
      <c r="E360" s="12" t="s">
        <v>59</v>
      </c>
      <c r="F360" s="22">
        <v>43154</v>
      </c>
      <c r="G360" s="56">
        <v>0.58194444444444449</v>
      </c>
      <c r="H360" s="12" t="s">
        <v>47</v>
      </c>
      <c r="I360" s="12" t="s">
        <v>48</v>
      </c>
      <c r="J360" s="12" t="s">
        <v>49</v>
      </c>
      <c r="K360" s="12" t="s">
        <v>2000</v>
      </c>
      <c r="L360" s="12" t="s">
        <v>402</v>
      </c>
      <c r="M360" s="12" t="s">
        <v>696</v>
      </c>
      <c r="N360" s="12"/>
      <c r="O360" s="12" t="s">
        <v>52</v>
      </c>
      <c r="P360" s="12" t="s">
        <v>89</v>
      </c>
      <c r="Q360" s="12"/>
      <c r="R360" s="12" t="s">
        <v>2001</v>
      </c>
      <c r="S360" s="12" t="s">
        <v>2002</v>
      </c>
      <c r="T360" s="12"/>
      <c r="U360" s="12" t="s">
        <v>53</v>
      </c>
      <c r="V360" s="12" t="s">
        <v>54</v>
      </c>
      <c r="W360" s="12"/>
      <c r="X360" s="12" t="s">
        <v>1129</v>
      </c>
      <c r="Y360" s="12" t="s">
        <v>55</v>
      </c>
      <c r="Z360" s="51"/>
      <c r="AA360" s="12"/>
      <c r="AB360" s="12"/>
      <c r="AC360" s="12" t="s">
        <v>338</v>
      </c>
      <c r="AD360" s="12" t="s">
        <v>232</v>
      </c>
      <c r="AE360" s="12" t="s">
        <v>2003</v>
      </c>
      <c r="AF360" s="12" t="s">
        <v>2004</v>
      </c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3"/>
      <c r="AS360" s="14">
        <f>я[[#This Row],[Дата создания]]+я[[#This Row],[Время создания]]</f>
        <v>43154.581944444442</v>
      </c>
      <c r="AT360" s="15">
        <f>IF(я[[#This Row],[Дата закрытия]]="","",я[[#This Row],[Дата закрытия]]-я[[#This Row],[Дата, время создания]])</f>
        <v>8.6111111115314998E-2</v>
      </c>
    </row>
    <row r="361" spans="1:46" x14ac:dyDescent="0.25">
      <c r="A361" s="11" t="s">
        <v>3747</v>
      </c>
      <c r="B361" s="12" t="s">
        <v>43</v>
      </c>
      <c r="C361" s="12" t="s">
        <v>57</v>
      </c>
      <c r="D361" s="12" t="s">
        <v>621</v>
      </c>
      <c r="E361" s="12" t="s">
        <v>622</v>
      </c>
      <c r="F361" s="22">
        <v>43154</v>
      </c>
      <c r="G361" s="56">
        <v>0.51041666666666663</v>
      </c>
      <c r="H361" s="12" t="s">
        <v>47</v>
      </c>
      <c r="I361" s="12" t="s">
        <v>48</v>
      </c>
      <c r="J361" s="12" t="s">
        <v>49</v>
      </c>
      <c r="K361" s="12" t="s">
        <v>2032</v>
      </c>
      <c r="L361" s="12" t="s">
        <v>50</v>
      </c>
      <c r="M361" s="12" t="s">
        <v>701</v>
      </c>
      <c r="N361" s="12" t="s">
        <v>2033</v>
      </c>
      <c r="O361" s="12" t="s">
        <v>61</v>
      </c>
      <c r="P361" s="12" t="s">
        <v>120</v>
      </c>
      <c r="Q361" s="12" t="s">
        <v>74</v>
      </c>
      <c r="R361" s="12" t="s">
        <v>247</v>
      </c>
      <c r="S361" s="12" t="s">
        <v>2034</v>
      </c>
      <c r="T361" s="12"/>
      <c r="U361" s="12" t="s">
        <v>53</v>
      </c>
      <c r="V361" s="12" t="s">
        <v>54</v>
      </c>
      <c r="W361" s="12"/>
      <c r="X361" s="12" t="s">
        <v>1129</v>
      </c>
      <c r="Y361" s="12" t="s">
        <v>55</v>
      </c>
      <c r="Z361" s="51"/>
      <c r="AA361" s="12"/>
      <c r="AB361" s="12"/>
      <c r="AC361" s="12" t="s">
        <v>623</v>
      </c>
      <c r="AD361" s="12" t="s">
        <v>624</v>
      </c>
      <c r="AE361" s="12" t="s">
        <v>1774</v>
      </c>
      <c r="AF361" s="12" t="s">
        <v>2035</v>
      </c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3"/>
      <c r="AS361" s="14">
        <f>я[[#This Row],[Дата создания]]+я[[#This Row],[Время создания]]</f>
        <v>43154.510416666664</v>
      </c>
      <c r="AT361" s="15">
        <f>IF(я[[#This Row],[Дата закрытия]]="","",я[[#This Row],[Дата закрытия]]-я[[#This Row],[Дата, время создания]])</f>
        <v>2.1388888888905058</v>
      </c>
    </row>
    <row r="362" spans="1:46" x14ac:dyDescent="0.25">
      <c r="A362" s="11" t="s">
        <v>3748</v>
      </c>
      <c r="B362" s="12" t="s">
        <v>43</v>
      </c>
      <c r="C362" s="12" t="s">
        <v>57</v>
      </c>
      <c r="D362" s="12" t="s">
        <v>122</v>
      </c>
      <c r="E362" s="12" t="s">
        <v>59</v>
      </c>
      <c r="F362" s="22">
        <v>43154</v>
      </c>
      <c r="G362" s="56">
        <v>0.54513888888888895</v>
      </c>
      <c r="H362" s="12" t="s">
        <v>47</v>
      </c>
      <c r="I362" s="12" t="s">
        <v>48</v>
      </c>
      <c r="J362" s="12" t="s">
        <v>49</v>
      </c>
      <c r="K362" s="12" t="s">
        <v>2011</v>
      </c>
      <c r="L362" s="12" t="s">
        <v>50</v>
      </c>
      <c r="M362" s="12" t="s">
        <v>2012</v>
      </c>
      <c r="N362" s="12" t="s">
        <v>364</v>
      </c>
      <c r="O362" s="12" t="s">
        <v>83</v>
      </c>
      <c r="P362" s="12" t="s">
        <v>73</v>
      </c>
      <c r="Q362" s="12" t="s">
        <v>74</v>
      </c>
      <c r="R362" s="12"/>
      <c r="S362" s="12" t="s">
        <v>2013</v>
      </c>
      <c r="T362" s="12"/>
      <c r="U362" s="12" t="s">
        <v>53</v>
      </c>
      <c r="V362" s="12" t="s">
        <v>54</v>
      </c>
      <c r="W362" s="12"/>
      <c r="X362" s="12" t="s">
        <v>1129</v>
      </c>
      <c r="Y362" s="12" t="s">
        <v>55</v>
      </c>
      <c r="Z362" s="51"/>
      <c r="AA362" s="12"/>
      <c r="AB362" s="12"/>
      <c r="AC362" s="12" t="s">
        <v>338</v>
      </c>
      <c r="AD362" s="12" t="s">
        <v>232</v>
      </c>
      <c r="AE362" s="12" t="s">
        <v>2014</v>
      </c>
      <c r="AF362" s="12" t="s">
        <v>2015</v>
      </c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3"/>
      <c r="AS362" s="14">
        <f>я[[#This Row],[Дата создания]]+я[[#This Row],[Время создания]]</f>
        <v>43154.545138888891</v>
      </c>
      <c r="AT362" s="15">
        <f>IF(я[[#This Row],[Дата закрытия]]="","",я[[#This Row],[Дата закрытия]]-я[[#This Row],[Дата, время создания]])</f>
        <v>0.12152777777373558</v>
      </c>
    </row>
    <row r="363" spans="1:46" x14ac:dyDescent="0.25">
      <c r="A363" s="11" t="s">
        <v>3749</v>
      </c>
      <c r="B363" s="12" t="s">
        <v>43</v>
      </c>
      <c r="C363" s="12" t="s">
        <v>210</v>
      </c>
      <c r="D363" s="12" t="s">
        <v>214</v>
      </c>
      <c r="E363" s="12" t="s">
        <v>211</v>
      </c>
      <c r="F363" s="22">
        <v>43154</v>
      </c>
      <c r="G363" s="56">
        <v>0.52708333333333335</v>
      </c>
      <c r="H363" s="12" t="s">
        <v>47</v>
      </c>
      <c r="I363" s="12" t="s">
        <v>48</v>
      </c>
      <c r="J363" s="12" t="s">
        <v>49</v>
      </c>
      <c r="K363" s="12" t="s">
        <v>2016</v>
      </c>
      <c r="L363" s="12" t="s">
        <v>402</v>
      </c>
      <c r="M363" s="12" t="s">
        <v>2017</v>
      </c>
      <c r="N363" s="12" t="s">
        <v>169</v>
      </c>
      <c r="O363" s="12" t="s">
        <v>61</v>
      </c>
      <c r="P363" s="12" t="s">
        <v>100</v>
      </c>
      <c r="Q363" s="12" t="s">
        <v>2018</v>
      </c>
      <c r="R363" s="12"/>
      <c r="S363" s="12" t="s">
        <v>2019</v>
      </c>
      <c r="T363" s="12"/>
      <c r="U363" s="12" t="s">
        <v>2020</v>
      </c>
      <c r="V363" s="12" t="s">
        <v>54</v>
      </c>
      <c r="W363" s="12"/>
      <c r="X363" s="12" t="s">
        <v>1129</v>
      </c>
      <c r="Y363" s="12" t="s">
        <v>55</v>
      </c>
      <c r="Z363" s="51"/>
      <c r="AA363" s="12"/>
      <c r="AB363" s="12"/>
      <c r="AC363" s="12" t="s">
        <v>216</v>
      </c>
      <c r="AD363" s="12" t="s">
        <v>217</v>
      </c>
      <c r="AE363" s="12" t="s">
        <v>2021</v>
      </c>
      <c r="AF363" s="12" t="s">
        <v>2022</v>
      </c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3"/>
      <c r="AS363" s="14">
        <f>я[[#This Row],[Дата создания]]+я[[#This Row],[Время создания]]</f>
        <v>43154.527083333334</v>
      </c>
      <c r="AT363" s="15">
        <f>IF(я[[#This Row],[Дата закрытия]]="","",я[[#This Row],[Дата закрытия]]-я[[#This Row],[Дата, время создания]])</f>
        <v>0.19027777777955635</v>
      </c>
    </row>
    <row r="364" spans="1:46" x14ac:dyDescent="0.25">
      <c r="A364" s="11" t="s">
        <v>3750</v>
      </c>
      <c r="B364" s="12" t="s">
        <v>43</v>
      </c>
      <c r="C364" s="12" t="s">
        <v>57</v>
      </c>
      <c r="D364" s="12" t="s">
        <v>231</v>
      </c>
      <c r="E364" s="12" t="s">
        <v>59</v>
      </c>
      <c r="F364" s="22">
        <v>43154</v>
      </c>
      <c r="G364" s="56">
        <v>0.5180555555555556</v>
      </c>
      <c r="H364" s="12" t="s">
        <v>47</v>
      </c>
      <c r="I364" s="12" t="s">
        <v>48</v>
      </c>
      <c r="J364" s="12" t="s">
        <v>49</v>
      </c>
      <c r="K364" s="12" t="s">
        <v>1055</v>
      </c>
      <c r="L364" s="12" t="s">
        <v>50</v>
      </c>
      <c r="M364" s="12" t="s">
        <v>2028</v>
      </c>
      <c r="N364" s="12" t="s">
        <v>95</v>
      </c>
      <c r="O364" s="12" t="s">
        <v>52</v>
      </c>
      <c r="P364" s="12" t="s">
        <v>100</v>
      </c>
      <c r="Q364" s="12" t="s">
        <v>2029</v>
      </c>
      <c r="R364" s="12" t="s">
        <v>319</v>
      </c>
      <c r="S364" s="12" t="s">
        <v>2030</v>
      </c>
      <c r="T364" s="12"/>
      <c r="U364" s="12" t="s">
        <v>53</v>
      </c>
      <c r="V364" s="12" t="s">
        <v>54</v>
      </c>
      <c r="W364" s="12"/>
      <c r="X364" s="12" t="s">
        <v>1129</v>
      </c>
      <c r="Y364" s="12" t="s">
        <v>55</v>
      </c>
      <c r="Z364" s="51"/>
      <c r="AA364" s="12"/>
      <c r="AB364" s="12"/>
      <c r="AC364" s="12" t="s">
        <v>428</v>
      </c>
      <c r="AD364" s="12" t="s">
        <v>232</v>
      </c>
      <c r="AE364" s="12" t="s">
        <v>2031</v>
      </c>
      <c r="AF364" s="12" t="s">
        <v>1349</v>
      </c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3"/>
      <c r="AS364" s="14">
        <f>я[[#This Row],[Дата создания]]+я[[#This Row],[Время создания]]</f>
        <v>43154.518055555556</v>
      </c>
      <c r="AT364" s="15">
        <f>IF(я[[#This Row],[Дата закрытия]]="","",я[[#This Row],[Дата закрытия]]-я[[#This Row],[Дата, время создания]])</f>
        <v>1.2166666666671517</v>
      </c>
    </row>
    <row r="365" spans="1:46" x14ac:dyDescent="0.25">
      <c r="A365" s="11" t="s">
        <v>3751</v>
      </c>
      <c r="B365" s="12" t="s">
        <v>43</v>
      </c>
      <c r="C365" s="12" t="s">
        <v>92</v>
      </c>
      <c r="D365" s="12" t="s">
        <v>313</v>
      </c>
      <c r="E365" s="12" t="s">
        <v>627</v>
      </c>
      <c r="F365" s="22">
        <v>43154</v>
      </c>
      <c r="G365" s="56">
        <v>0.43124999999999997</v>
      </c>
      <c r="H365" s="12" t="s">
        <v>47</v>
      </c>
      <c r="I365" s="12" t="s">
        <v>87</v>
      </c>
      <c r="J365" s="12" t="s">
        <v>49</v>
      </c>
      <c r="K365" s="12" t="s">
        <v>2053</v>
      </c>
      <c r="L365" s="12" t="s">
        <v>397</v>
      </c>
      <c r="M365" s="12" t="s">
        <v>2054</v>
      </c>
      <c r="N365" s="12" t="s">
        <v>66</v>
      </c>
      <c r="O365" s="12" t="s">
        <v>61</v>
      </c>
      <c r="P365" s="12" t="s">
        <v>89</v>
      </c>
      <c r="Q365" s="12" t="s">
        <v>66</v>
      </c>
      <c r="R365" s="12"/>
      <c r="S365" s="12" t="s">
        <v>2055</v>
      </c>
      <c r="T365" s="12"/>
      <c r="U365" s="12" t="s">
        <v>53</v>
      </c>
      <c r="V365" s="12" t="s">
        <v>54</v>
      </c>
      <c r="W365" s="12"/>
      <c r="X365" s="12" t="s">
        <v>1129</v>
      </c>
      <c r="Y365" s="12" t="s">
        <v>55</v>
      </c>
      <c r="Z365" s="51"/>
      <c r="AA365" s="12"/>
      <c r="AB365" s="12"/>
      <c r="AC365" s="12" t="s">
        <v>628</v>
      </c>
      <c r="AD365" s="12" t="s">
        <v>225</v>
      </c>
      <c r="AE365" s="12" t="s">
        <v>2056</v>
      </c>
      <c r="AF365" s="12" t="s">
        <v>2057</v>
      </c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3"/>
      <c r="AS365" s="14">
        <f>я[[#This Row],[Дата создания]]+я[[#This Row],[Время создания]]</f>
        <v>43154.431250000001</v>
      </c>
      <c r="AT365" s="15">
        <f>IF(я[[#This Row],[Дата закрытия]]="","",я[[#This Row],[Дата закрытия]]-я[[#This Row],[Дата, время создания]])</f>
        <v>3.4722222218988463E-2</v>
      </c>
    </row>
    <row r="366" spans="1:46" x14ac:dyDescent="0.25">
      <c r="A366" s="11" t="s">
        <v>3752</v>
      </c>
      <c r="B366" s="12" t="s">
        <v>43</v>
      </c>
      <c r="C366" s="12" t="s">
        <v>97</v>
      </c>
      <c r="D366" s="12" t="s">
        <v>119</v>
      </c>
      <c r="E366" s="12" t="s">
        <v>99</v>
      </c>
      <c r="F366" s="22">
        <v>43154</v>
      </c>
      <c r="G366" s="56">
        <v>0.44791666666666669</v>
      </c>
      <c r="H366" s="12" t="s">
        <v>47</v>
      </c>
      <c r="I366" s="12" t="s">
        <v>48</v>
      </c>
      <c r="J366" s="12" t="s">
        <v>49</v>
      </c>
      <c r="K366" s="12" t="s">
        <v>2036</v>
      </c>
      <c r="L366" s="12" t="s">
        <v>50</v>
      </c>
      <c r="M366" s="12" t="s">
        <v>2037</v>
      </c>
      <c r="N366" s="12" t="s">
        <v>100</v>
      </c>
      <c r="O366" s="12" t="s">
        <v>61</v>
      </c>
      <c r="P366" s="12" t="s">
        <v>83</v>
      </c>
      <c r="Q366" s="12" t="s">
        <v>2038</v>
      </c>
      <c r="R366" s="12" t="s">
        <v>2039</v>
      </c>
      <c r="S366" s="12" t="s">
        <v>2040</v>
      </c>
      <c r="T366" s="12"/>
      <c r="U366" s="12" t="s">
        <v>53</v>
      </c>
      <c r="V366" s="12" t="s">
        <v>54</v>
      </c>
      <c r="W366" s="12"/>
      <c r="X366" s="12" t="s">
        <v>1129</v>
      </c>
      <c r="Y366" s="12" t="s">
        <v>55</v>
      </c>
      <c r="Z366" s="51"/>
      <c r="AA366" s="12"/>
      <c r="AB366" s="12"/>
      <c r="AC366" s="12" t="s">
        <v>1003</v>
      </c>
      <c r="AD366" s="12" t="s">
        <v>121</v>
      </c>
      <c r="AE366" s="12" t="s">
        <v>2041</v>
      </c>
      <c r="AF366" s="12" t="s">
        <v>2042</v>
      </c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3"/>
      <c r="AS366" s="14">
        <f>я[[#This Row],[Дата создания]]+я[[#This Row],[Время создания]]</f>
        <v>43154.447916666664</v>
      </c>
      <c r="AT366" s="15">
        <f>IF(я[[#This Row],[Дата закрытия]]="","",я[[#This Row],[Дата закрытия]]-я[[#This Row],[Дата, время создания]])</f>
        <v>1.1437500000029104</v>
      </c>
    </row>
    <row r="367" spans="1:46" x14ac:dyDescent="0.25">
      <c r="A367" s="11" t="s">
        <v>3753</v>
      </c>
      <c r="B367" s="12" t="s">
        <v>43</v>
      </c>
      <c r="C367" s="12" t="s">
        <v>57</v>
      </c>
      <c r="D367" s="12" t="s">
        <v>236</v>
      </c>
      <c r="E367" s="12" t="s">
        <v>59</v>
      </c>
      <c r="F367" s="22">
        <v>43154</v>
      </c>
      <c r="G367" s="56">
        <v>0.44791666666666669</v>
      </c>
      <c r="H367" s="12" t="s">
        <v>47</v>
      </c>
      <c r="I367" s="12" t="s">
        <v>48</v>
      </c>
      <c r="J367" s="12" t="s">
        <v>49</v>
      </c>
      <c r="K367" s="12" t="s">
        <v>2043</v>
      </c>
      <c r="L367" s="12" t="s">
        <v>50</v>
      </c>
      <c r="M367" s="12" t="s">
        <v>2044</v>
      </c>
      <c r="N367" s="12" t="s">
        <v>100</v>
      </c>
      <c r="O367" s="12" t="s">
        <v>61</v>
      </c>
      <c r="P367" s="12" t="s">
        <v>52</v>
      </c>
      <c r="Q367" s="12" t="s">
        <v>100</v>
      </c>
      <c r="R367" s="12" t="s">
        <v>2045</v>
      </c>
      <c r="S367" s="12" t="s">
        <v>2046</v>
      </c>
      <c r="T367" s="12"/>
      <c r="U367" s="12" t="s">
        <v>53</v>
      </c>
      <c r="V367" s="12" t="s">
        <v>54</v>
      </c>
      <c r="W367" s="12"/>
      <c r="X367" s="12" t="s">
        <v>1129</v>
      </c>
      <c r="Y367" s="12" t="s">
        <v>55</v>
      </c>
      <c r="Z367" s="51"/>
      <c r="AA367" s="12"/>
      <c r="AB367" s="12"/>
      <c r="AC367" s="12" t="s">
        <v>815</v>
      </c>
      <c r="AD367" s="12" t="s">
        <v>77</v>
      </c>
      <c r="AE367" s="12" t="s">
        <v>2047</v>
      </c>
      <c r="AF367" s="12" t="s">
        <v>2048</v>
      </c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3"/>
      <c r="AS367" s="14">
        <f>я[[#This Row],[Дата создания]]+я[[#This Row],[Время создания]]</f>
        <v>43154.447916666664</v>
      </c>
      <c r="AT367" s="15">
        <f>IF(я[[#This Row],[Дата закрытия]]="","",я[[#This Row],[Дата закрытия]]-я[[#This Row],[Дата, время создания]])</f>
        <v>8.1944444449618459E-2</v>
      </c>
    </row>
    <row r="368" spans="1:46" x14ac:dyDescent="0.25">
      <c r="A368" s="11" t="s">
        <v>3754</v>
      </c>
      <c r="B368" s="12" t="s">
        <v>43</v>
      </c>
      <c r="C368" s="12" t="s">
        <v>57</v>
      </c>
      <c r="D368" s="12" t="s">
        <v>621</v>
      </c>
      <c r="E368" s="12" t="s">
        <v>622</v>
      </c>
      <c r="F368" s="22">
        <v>43154</v>
      </c>
      <c r="G368" s="56">
        <v>0.41736111111111113</v>
      </c>
      <c r="H368" s="12" t="s">
        <v>47</v>
      </c>
      <c r="I368" s="12" t="s">
        <v>48</v>
      </c>
      <c r="J368" s="12" t="s">
        <v>49</v>
      </c>
      <c r="K368" s="12" t="s">
        <v>2072</v>
      </c>
      <c r="L368" s="12" t="s">
        <v>50</v>
      </c>
      <c r="M368" s="12" t="s">
        <v>2073</v>
      </c>
      <c r="N368" s="12" t="s">
        <v>282</v>
      </c>
      <c r="O368" s="12" t="s">
        <v>73</v>
      </c>
      <c r="P368" s="12" t="s">
        <v>52</v>
      </c>
      <c r="Q368" s="12" t="s">
        <v>2074</v>
      </c>
      <c r="R368" s="12" t="s">
        <v>2075</v>
      </c>
      <c r="S368" s="12" t="s">
        <v>2076</v>
      </c>
      <c r="T368" s="12"/>
      <c r="U368" s="12" t="s">
        <v>53</v>
      </c>
      <c r="V368" s="12" t="s">
        <v>54</v>
      </c>
      <c r="W368" s="12"/>
      <c r="X368" s="12" t="s">
        <v>1129</v>
      </c>
      <c r="Y368" s="12" t="s">
        <v>55</v>
      </c>
      <c r="Z368" s="51"/>
      <c r="AA368" s="12"/>
      <c r="AB368" s="12"/>
      <c r="AC368" s="12" t="s">
        <v>623</v>
      </c>
      <c r="AD368" s="12" t="s">
        <v>624</v>
      </c>
      <c r="AE368" s="12" t="s">
        <v>2077</v>
      </c>
      <c r="AF368" s="12" t="s">
        <v>2078</v>
      </c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3"/>
      <c r="AS368" s="14">
        <f>я[[#This Row],[Дата создания]]+я[[#This Row],[Время создания]]</f>
        <v>43154.417361111111</v>
      </c>
      <c r="AT368" s="15">
        <f>IF(я[[#This Row],[Дата закрытия]]="","",я[[#This Row],[Дата закрытия]]-я[[#This Row],[Дата, время создания]])</f>
        <v>0.19652777777810115</v>
      </c>
    </row>
    <row r="369" spans="1:46" x14ac:dyDescent="0.25">
      <c r="A369" s="11" t="s">
        <v>3755</v>
      </c>
      <c r="B369" s="12" t="s">
        <v>43</v>
      </c>
      <c r="C369" s="12" t="s">
        <v>97</v>
      </c>
      <c r="D369" s="12" t="s">
        <v>119</v>
      </c>
      <c r="E369" s="12" t="s">
        <v>99</v>
      </c>
      <c r="F369" s="22">
        <v>43154</v>
      </c>
      <c r="G369" s="56">
        <v>0.44027777777777777</v>
      </c>
      <c r="H369" s="12" t="s">
        <v>47</v>
      </c>
      <c r="I369" s="12" t="s">
        <v>87</v>
      </c>
      <c r="J369" s="12" t="s">
        <v>49</v>
      </c>
      <c r="K369" s="12" t="s">
        <v>2049</v>
      </c>
      <c r="L369" s="12" t="s">
        <v>397</v>
      </c>
      <c r="M369" s="12" t="s">
        <v>994</v>
      </c>
      <c r="N369" s="12" t="s">
        <v>82</v>
      </c>
      <c r="O369" s="12" t="s">
        <v>52</v>
      </c>
      <c r="P369" s="12" t="s">
        <v>127</v>
      </c>
      <c r="Q369" s="12" t="s">
        <v>82</v>
      </c>
      <c r="R369" s="12" t="s">
        <v>470</v>
      </c>
      <c r="S369" s="12" t="s">
        <v>2050</v>
      </c>
      <c r="T369" s="12"/>
      <c r="U369" s="12" t="s">
        <v>53</v>
      </c>
      <c r="V369" s="12" t="s">
        <v>54</v>
      </c>
      <c r="W369" s="12"/>
      <c r="X369" s="12" t="s">
        <v>1129</v>
      </c>
      <c r="Y369" s="12" t="s">
        <v>55</v>
      </c>
      <c r="Z369" s="51"/>
      <c r="AA369" s="12"/>
      <c r="AB369" s="12"/>
      <c r="AC369" s="12" t="s">
        <v>325</v>
      </c>
      <c r="AD369" s="12" t="s">
        <v>121</v>
      </c>
      <c r="AE369" s="12" t="s">
        <v>2051</v>
      </c>
      <c r="AF369" s="12" t="s">
        <v>2052</v>
      </c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3"/>
      <c r="AS369" s="14">
        <f>я[[#This Row],[Дата создания]]+я[[#This Row],[Время создания]]</f>
        <v>43154.44027777778</v>
      </c>
      <c r="AT369" s="15">
        <f>IF(я[[#This Row],[Дата закрытия]]="","",я[[#This Row],[Дата закрытия]]-я[[#This Row],[Дата, время создания]])</f>
        <v>7.7083333329937886E-2</v>
      </c>
    </row>
    <row r="370" spans="1:46" x14ac:dyDescent="0.25">
      <c r="A370" s="11" t="s">
        <v>3756</v>
      </c>
      <c r="B370" s="12" t="s">
        <v>43</v>
      </c>
      <c r="C370" s="12" t="s">
        <v>57</v>
      </c>
      <c r="D370" s="12" t="s">
        <v>85</v>
      </c>
      <c r="E370" s="12" t="s">
        <v>59</v>
      </c>
      <c r="F370" s="22">
        <v>43154</v>
      </c>
      <c r="G370" s="56">
        <v>0.42152777777777778</v>
      </c>
      <c r="H370" s="12" t="s">
        <v>47</v>
      </c>
      <c r="I370" s="12" t="s">
        <v>87</v>
      </c>
      <c r="J370" s="12" t="s">
        <v>49</v>
      </c>
      <c r="K370" s="12" t="s">
        <v>2066</v>
      </c>
      <c r="L370" s="12" t="s">
        <v>397</v>
      </c>
      <c r="M370" s="12" t="s">
        <v>2067</v>
      </c>
      <c r="N370" s="12"/>
      <c r="O370" s="12"/>
      <c r="P370" s="12"/>
      <c r="Q370" s="12"/>
      <c r="R370" s="12" t="s">
        <v>134</v>
      </c>
      <c r="S370" s="12" t="s">
        <v>2068</v>
      </c>
      <c r="T370" s="12"/>
      <c r="U370" s="12" t="s">
        <v>53</v>
      </c>
      <c r="V370" s="12" t="s">
        <v>54</v>
      </c>
      <c r="W370" s="12"/>
      <c r="X370" s="12" t="s">
        <v>1129</v>
      </c>
      <c r="Y370" s="12" t="s">
        <v>55</v>
      </c>
      <c r="Z370" s="51"/>
      <c r="AA370" s="12"/>
      <c r="AB370" s="12"/>
      <c r="AC370" s="12" t="s">
        <v>1183</v>
      </c>
      <c r="AD370" s="12" t="s">
        <v>130</v>
      </c>
      <c r="AE370" s="12" t="s">
        <v>2069</v>
      </c>
      <c r="AF370" s="12" t="s">
        <v>2070</v>
      </c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3"/>
      <c r="AS370" s="14">
        <f>я[[#This Row],[Дата создания]]+я[[#This Row],[Время создания]]</f>
        <v>43154.421527777777</v>
      </c>
      <c r="AT370" s="15">
        <f>IF(я[[#This Row],[Дата закрытия]]="","",я[[#This Row],[Дата закрытия]]-я[[#This Row],[Дата, время создания]])</f>
        <v>0.10694444444379769</v>
      </c>
    </row>
    <row r="371" spans="1:46" x14ac:dyDescent="0.25">
      <c r="A371" s="11" t="s">
        <v>3757</v>
      </c>
      <c r="B371" s="12" t="s">
        <v>43</v>
      </c>
      <c r="C371" s="12" t="s">
        <v>210</v>
      </c>
      <c r="D371" s="12" t="s">
        <v>214</v>
      </c>
      <c r="E371" s="12" t="s">
        <v>211</v>
      </c>
      <c r="F371" s="22">
        <v>43154</v>
      </c>
      <c r="G371" s="56">
        <v>0.41111111111111115</v>
      </c>
      <c r="H371" s="12" t="s">
        <v>47</v>
      </c>
      <c r="I371" s="12" t="s">
        <v>87</v>
      </c>
      <c r="J371" s="12" t="s">
        <v>49</v>
      </c>
      <c r="K371" s="12" t="s">
        <v>2079</v>
      </c>
      <c r="L371" s="12" t="s">
        <v>399</v>
      </c>
      <c r="M371" s="12" t="s">
        <v>2080</v>
      </c>
      <c r="N371" s="12"/>
      <c r="O371" s="12" t="s">
        <v>127</v>
      </c>
      <c r="P371" s="12"/>
      <c r="Q371" s="12"/>
      <c r="R371" s="12"/>
      <c r="S371" s="12" t="s">
        <v>2081</v>
      </c>
      <c r="T371" s="12"/>
      <c r="U371" s="12" t="s">
        <v>2020</v>
      </c>
      <c r="V371" s="12" t="s">
        <v>54</v>
      </c>
      <c r="W371" s="12"/>
      <c r="X371" s="12" t="s">
        <v>1129</v>
      </c>
      <c r="Y371" s="12" t="s">
        <v>55</v>
      </c>
      <c r="Z371" s="51"/>
      <c r="AA371" s="12"/>
      <c r="AB371" s="12"/>
      <c r="AC371" s="12" t="s">
        <v>982</v>
      </c>
      <c r="AD371" s="12" t="s">
        <v>217</v>
      </c>
      <c r="AE371" s="12" t="s">
        <v>2082</v>
      </c>
      <c r="AF371" s="12" t="s">
        <v>2083</v>
      </c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3"/>
      <c r="AS371" s="14">
        <f>я[[#This Row],[Дата создания]]+я[[#This Row],[Время создания]]</f>
        <v>43154.411111111112</v>
      </c>
      <c r="AT371" s="15">
        <f>IF(я[[#This Row],[Дата закрытия]]="","",я[[#This Row],[Дата закрытия]]-я[[#This Row],[Дата, время создания]])</f>
        <v>0.33333333332848269</v>
      </c>
    </row>
    <row r="372" spans="1:46" x14ac:dyDescent="0.25">
      <c r="A372" s="11" t="s">
        <v>3758</v>
      </c>
      <c r="B372" s="12" t="s">
        <v>43</v>
      </c>
      <c r="C372" s="12" t="s">
        <v>78</v>
      </c>
      <c r="D372" s="12" t="s">
        <v>45</v>
      </c>
      <c r="E372" s="12" t="s">
        <v>81</v>
      </c>
      <c r="F372" s="22">
        <v>43154</v>
      </c>
      <c r="G372" s="56">
        <v>0.39861111111111108</v>
      </c>
      <c r="H372" s="12" t="s">
        <v>47</v>
      </c>
      <c r="I372" s="12" t="s">
        <v>48</v>
      </c>
      <c r="J372" s="12" t="s">
        <v>49</v>
      </c>
      <c r="K372" s="12" t="s">
        <v>2084</v>
      </c>
      <c r="L372" s="12" t="s">
        <v>50</v>
      </c>
      <c r="M372" s="12" t="s">
        <v>868</v>
      </c>
      <c r="N372" s="12" t="s">
        <v>95</v>
      </c>
      <c r="O372" s="12" t="s">
        <v>73</v>
      </c>
      <c r="P372" s="12" t="s">
        <v>61</v>
      </c>
      <c r="Q372" s="12" t="s">
        <v>95</v>
      </c>
      <c r="R372" s="12" t="s">
        <v>869</v>
      </c>
      <c r="S372" s="12" t="s">
        <v>2085</v>
      </c>
      <c r="T372" s="12"/>
      <c r="U372" s="12" t="s">
        <v>53</v>
      </c>
      <c r="V372" s="12" t="s">
        <v>54</v>
      </c>
      <c r="W372" s="12"/>
      <c r="X372" s="12" t="s">
        <v>1129</v>
      </c>
      <c r="Y372" s="12" t="s">
        <v>55</v>
      </c>
      <c r="Z372" s="51"/>
      <c r="AA372" s="12"/>
      <c r="AB372" s="12"/>
      <c r="AC372" s="12" t="s">
        <v>474</v>
      </c>
      <c r="AD372" s="12" t="s">
        <v>361</v>
      </c>
      <c r="AE372" s="12" t="s">
        <v>2086</v>
      </c>
      <c r="AF372" s="12" t="s">
        <v>2087</v>
      </c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3"/>
      <c r="AS372" s="14">
        <f>я[[#This Row],[Дата создания]]+я[[#This Row],[Время создания]]</f>
        <v>43154.398611111108</v>
      </c>
      <c r="AT372" s="15">
        <f>IF(я[[#This Row],[Дата закрытия]]="","",я[[#This Row],[Дата закрытия]]-я[[#This Row],[Дата, время создания]])</f>
        <v>6.0416666667151731E-2</v>
      </c>
    </row>
    <row r="373" spans="1:46" x14ac:dyDescent="0.25">
      <c r="A373" s="11" t="s">
        <v>3759</v>
      </c>
      <c r="B373" s="12" t="s">
        <v>43</v>
      </c>
      <c r="C373" s="12" t="s">
        <v>44</v>
      </c>
      <c r="D373" s="12" t="s">
        <v>160</v>
      </c>
      <c r="E373" s="12" t="s">
        <v>46</v>
      </c>
      <c r="F373" s="22">
        <v>43154</v>
      </c>
      <c r="G373" s="56">
        <v>0.38680555555555557</v>
      </c>
      <c r="H373" s="12" t="s">
        <v>70</v>
      </c>
      <c r="I373" s="12" t="s">
        <v>48</v>
      </c>
      <c r="J373" s="12" t="s">
        <v>49</v>
      </c>
      <c r="K373" s="12" t="s">
        <v>853</v>
      </c>
      <c r="L373" s="12" t="s">
        <v>50</v>
      </c>
      <c r="M373" s="12" t="s">
        <v>2088</v>
      </c>
      <c r="N373" s="12" t="s">
        <v>164</v>
      </c>
      <c r="O373" s="12" t="s">
        <v>61</v>
      </c>
      <c r="P373" s="12" t="s">
        <v>73</v>
      </c>
      <c r="Q373" s="12" t="s">
        <v>2089</v>
      </c>
      <c r="R373" s="12" t="s">
        <v>1106</v>
      </c>
      <c r="S373" s="12" t="s">
        <v>2090</v>
      </c>
      <c r="T373" s="12" t="s">
        <v>2091</v>
      </c>
      <c r="U373" s="12" t="s">
        <v>53</v>
      </c>
      <c r="V373" s="12" t="s">
        <v>54</v>
      </c>
      <c r="W373" s="12"/>
      <c r="X373" s="12" t="s">
        <v>1129</v>
      </c>
      <c r="Y373" s="12" t="s">
        <v>55</v>
      </c>
      <c r="Z373" s="51"/>
      <c r="AA373" s="12"/>
      <c r="AB373" s="12"/>
      <c r="AC373" s="12" t="s">
        <v>838</v>
      </c>
      <c r="AD373" s="12" t="s">
        <v>162</v>
      </c>
      <c r="AE373" s="12"/>
      <c r="AF373" s="12" t="s">
        <v>1013</v>
      </c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3"/>
      <c r="AS373" s="14">
        <f>я[[#This Row],[Дата создания]]+я[[#This Row],[Время создания]]</f>
        <v>43154.386805555558</v>
      </c>
      <c r="AT373" s="15" t="str">
        <f>IF(я[[#This Row],[Дата закрытия]]="","",я[[#This Row],[Дата закрытия]]-я[[#This Row],[Дата, время создания]])</f>
        <v/>
      </c>
    </row>
    <row r="374" spans="1:46" x14ac:dyDescent="0.25">
      <c r="A374" s="11" t="s">
        <v>3760</v>
      </c>
      <c r="B374" s="12" t="s">
        <v>43</v>
      </c>
      <c r="C374" s="12" t="s">
        <v>97</v>
      </c>
      <c r="D374" s="12" t="s">
        <v>257</v>
      </c>
      <c r="E374" s="12" t="s">
        <v>99</v>
      </c>
      <c r="F374" s="22">
        <v>43154</v>
      </c>
      <c r="G374" s="56">
        <v>0.38611111111111113</v>
      </c>
      <c r="H374" s="12" t="s">
        <v>47</v>
      </c>
      <c r="I374" s="12" t="s">
        <v>48</v>
      </c>
      <c r="J374" s="12" t="s">
        <v>49</v>
      </c>
      <c r="K374" s="12" t="s">
        <v>287</v>
      </c>
      <c r="L374" s="12" t="s">
        <v>405</v>
      </c>
      <c r="M374" s="12" t="s">
        <v>2092</v>
      </c>
      <c r="N374" s="12" t="s">
        <v>265</v>
      </c>
      <c r="O374" s="12" t="s">
        <v>83</v>
      </c>
      <c r="P374" s="12" t="s">
        <v>164</v>
      </c>
      <c r="Q374" s="12" t="s">
        <v>265</v>
      </c>
      <c r="R374" s="12" t="s">
        <v>1204</v>
      </c>
      <c r="S374" s="12" t="s">
        <v>2093</v>
      </c>
      <c r="T374" s="12"/>
      <c r="U374" s="12" t="s">
        <v>53</v>
      </c>
      <c r="V374" s="12" t="s">
        <v>54</v>
      </c>
      <c r="W374" s="12"/>
      <c r="X374" s="12" t="s">
        <v>1129</v>
      </c>
      <c r="Y374" s="12" t="s">
        <v>55</v>
      </c>
      <c r="Z374" s="51"/>
      <c r="AA374" s="12"/>
      <c r="AB374" s="12"/>
      <c r="AC374" s="12" t="s">
        <v>1070</v>
      </c>
      <c r="AD374" s="12" t="s">
        <v>258</v>
      </c>
      <c r="AE374" s="12" t="s">
        <v>2094</v>
      </c>
      <c r="AF374" s="12" t="s">
        <v>2095</v>
      </c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3"/>
      <c r="AS374" s="14">
        <f>я[[#This Row],[Дата создания]]+я[[#This Row],[Время создания]]</f>
        <v>43154.386111111111</v>
      </c>
      <c r="AT374" s="15">
        <f>IF(я[[#This Row],[Дата закрытия]]="","",я[[#This Row],[Дата закрытия]]-я[[#This Row],[Дата, время создания]])</f>
        <v>0.24375000000145519</v>
      </c>
    </row>
    <row r="375" spans="1:46" x14ac:dyDescent="0.25">
      <c r="A375" s="11" t="s">
        <v>3761</v>
      </c>
      <c r="B375" s="12" t="s">
        <v>43</v>
      </c>
      <c r="C375" s="12" t="s">
        <v>183</v>
      </c>
      <c r="D375" s="12" t="s">
        <v>45</v>
      </c>
      <c r="E375" s="12" t="s">
        <v>2106</v>
      </c>
      <c r="F375" s="22">
        <v>43154</v>
      </c>
      <c r="G375" s="56">
        <v>0.31388888888888888</v>
      </c>
      <c r="H375" s="12" t="s">
        <v>47</v>
      </c>
      <c r="I375" s="12" t="s">
        <v>48</v>
      </c>
      <c r="J375" s="12" t="s">
        <v>49</v>
      </c>
      <c r="K375" s="12" t="s">
        <v>916</v>
      </c>
      <c r="L375" s="12" t="s">
        <v>71</v>
      </c>
      <c r="M375" s="12" t="s">
        <v>2107</v>
      </c>
      <c r="N375" s="12" t="s">
        <v>66</v>
      </c>
      <c r="O375" s="12" t="s">
        <v>61</v>
      </c>
      <c r="P375" s="12" t="s">
        <v>73</v>
      </c>
      <c r="Q375" s="12"/>
      <c r="R375" s="12" t="s">
        <v>75</v>
      </c>
      <c r="S375" s="12" t="s">
        <v>2108</v>
      </c>
      <c r="T375" s="12"/>
      <c r="U375" s="12" t="s">
        <v>53</v>
      </c>
      <c r="V375" s="12" t="s">
        <v>54</v>
      </c>
      <c r="W375" s="12"/>
      <c r="X375" s="12" t="s">
        <v>1129</v>
      </c>
      <c r="Y375" s="12" t="s">
        <v>55</v>
      </c>
      <c r="Z375" s="51"/>
      <c r="AA375" s="12"/>
      <c r="AB375" s="12"/>
      <c r="AC375" s="12" t="s">
        <v>423</v>
      </c>
      <c r="AD375" s="12" t="s">
        <v>292</v>
      </c>
      <c r="AE375" s="12" t="s">
        <v>2109</v>
      </c>
      <c r="AF375" s="12" t="s">
        <v>2110</v>
      </c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3"/>
      <c r="AS375" s="14">
        <f>я[[#This Row],[Дата создания]]+я[[#This Row],[Время создания]]</f>
        <v>43154.313888888886</v>
      </c>
      <c r="AT375" s="15">
        <f>IF(я[[#This Row],[Дата закрытия]]="","",я[[#This Row],[Дата закрытия]]-я[[#This Row],[Дата, время создания]])</f>
        <v>0.52083333333575865</v>
      </c>
    </row>
    <row r="376" spans="1:46" x14ac:dyDescent="0.25">
      <c r="A376" s="11" t="s">
        <v>3762</v>
      </c>
      <c r="B376" s="12" t="s">
        <v>43</v>
      </c>
      <c r="C376" s="12" t="s">
        <v>92</v>
      </c>
      <c r="D376" s="12" t="s">
        <v>477</v>
      </c>
      <c r="E376" s="12" t="s">
        <v>627</v>
      </c>
      <c r="F376" s="22">
        <v>43154</v>
      </c>
      <c r="G376" s="56">
        <v>0.30694444444444441</v>
      </c>
      <c r="H376" s="12" t="s">
        <v>47</v>
      </c>
      <c r="I376" s="12" t="s">
        <v>48</v>
      </c>
      <c r="J376" s="12" t="s">
        <v>49</v>
      </c>
      <c r="K376" s="12" t="s">
        <v>2111</v>
      </c>
      <c r="L376" s="12" t="s">
        <v>50</v>
      </c>
      <c r="M376" s="12" t="s">
        <v>1069</v>
      </c>
      <c r="N376" s="12" t="s">
        <v>254</v>
      </c>
      <c r="O376" s="12" t="s">
        <v>52</v>
      </c>
      <c r="P376" s="12" t="s">
        <v>52</v>
      </c>
      <c r="Q376" s="12" t="s">
        <v>254</v>
      </c>
      <c r="R376" s="12"/>
      <c r="S376" s="12" t="s">
        <v>2112</v>
      </c>
      <c r="T376" s="12" t="s">
        <v>2113</v>
      </c>
      <c r="U376" s="12" t="s">
        <v>2114</v>
      </c>
      <c r="V376" s="12" t="s">
        <v>54</v>
      </c>
      <c r="W376" s="12"/>
      <c r="X376" s="12" t="s">
        <v>1129</v>
      </c>
      <c r="Y376" s="12" t="s">
        <v>55</v>
      </c>
      <c r="Z376" s="51"/>
      <c r="AA376" s="12"/>
      <c r="AB376" s="12"/>
      <c r="AC376" s="12" t="s">
        <v>888</v>
      </c>
      <c r="AD376" s="12" t="s">
        <v>478</v>
      </c>
      <c r="AE376" s="12" t="s">
        <v>2115</v>
      </c>
      <c r="AF376" s="12" t="s">
        <v>2116</v>
      </c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3"/>
      <c r="AS376" s="14">
        <f>я[[#This Row],[Дата создания]]+я[[#This Row],[Время создания]]</f>
        <v>43154.306944444441</v>
      </c>
      <c r="AT376" s="15">
        <f>IF(я[[#This Row],[Дата закрытия]]="","",я[[#This Row],[Дата закрытия]]-я[[#This Row],[Дата, время создания]])</f>
        <v>3.0347222222262644</v>
      </c>
    </row>
    <row r="377" spans="1:46" x14ac:dyDescent="0.25">
      <c r="A377" s="11" t="s">
        <v>3763</v>
      </c>
      <c r="B377" s="12" t="s">
        <v>43</v>
      </c>
      <c r="C377" s="12" t="s">
        <v>78</v>
      </c>
      <c r="D377" s="12" t="s">
        <v>69</v>
      </c>
      <c r="E377" s="12" t="s">
        <v>81</v>
      </c>
      <c r="F377" s="22">
        <v>43154</v>
      </c>
      <c r="G377" s="56">
        <v>0.35138888888888892</v>
      </c>
      <c r="H377" s="12" t="s">
        <v>393</v>
      </c>
      <c r="I377" s="12" t="s">
        <v>48</v>
      </c>
      <c r="J377" s="12" t="s">
        <v>49</v>
      </c>
      <c r="K377" s="12" t="s">
        <v>2096</v>
      </c>
      <c r="L377" s="12" t="s">
        <v>71</v>
      </c>
      <c r="M377" s="12" t="s">
        <v>1120</v>
      </c>
      <c r="N377" s="12" t="s">
        <v>233</v>
      </c>
      <c r="O377" s="12" t="s">
        <v>72</v>
      </c>
      <c r="P377" s="12" t="s">
        <v>61</v>
      </c>
      <c r="Q377" s="12" t="s">
        <v>233</v>
      </c>
      <c r="R377" s="12" t="s">
        <v>2097</v>
      </c>
      <c r="S377" s="12" t="s">
        <v>2098</v>
      </c>
      <c r="T377" s="12"/>
      <c r="U377" s="12" t="s">
        <v>53</v>
      </c>
      <c r="V377" s="12" t="s">
        <v>54</v>
      </c>
      <c r="W377" s="12"/>
      <c r="X377" s="12" t="s">
        <v>1129</v>
      </c>
      <c r="Y377" s="12" t="s">
        <v>55</v>
      </c>
      <c r="Z377" s="51"/>
      <c r="AA377" s="12"/>
      <c r="AB377" s="12"/>
      <c r="AC377" s="12"/>
      <c r="AD377" s="12" t="s">
        <v>79</v>
      </c>
      <c r="AE377" s="12"/>
      <c r="AF377" s="12"/>
      <c r="AG377" s="12"/>
      <c r="AH377" s="12"/>
      <c r="AI377" s="12"/>
      <c r="AJ377" s="12" t="s">
        <v>2099</v>
      </c>
      <c r="AK377" s="12" t="s">
        <v>977</v>
      </c>
      <c r="AL377" s="12" t="s">
        <v>2100</v>
      </c>
      <c r="AM377" s="12"/>
      <c r="AN377" s="12"/>
      <c r="AO377" s="12"/>
      <c r="AP377" s="12"/>
      <c r="AQ377" s="12"/>
      <c r="AR377" s="13"/>
      <c r="AS377" s="14">
        <f>я[[#This Row],[Дата создания]]+я[[#This Row],[Время создания]]</f>
        <v>43154.351388888892</v>
      </c>
      <c r="AT377" s="15" t="str">
        <f>IF(я[[#This Row],[Дата закрытия]]="","",я[[#This Row],[Дата закрытия]]-я[[#This Row],[Дата, время создания]])</f>
        <v/>
      </c>
    </row>
    <row r="378" spans="1:46" x14ac:dyDescent="0.25">
      <c r="A378" s="11" t="s">
        <v>3764</v>
      </c>
      <c r="B378" s="12" t="s">
        <v>43</v>
      </c>
      <c r="C378" s="12" t="s">
        <v>57</v>
      </c>
      <c r="D378" s="12" t="s">
        <v>45</v>
      </c>
      <c r="E378" s="12" t="s">
        <v>59</v>
      </c>
      <c r="F378" s="22">
        <v>43154</v>
      </c>
      <c r="G378" s="56">
        <v>0.34722222222222227</v>
      </c>
      <c r="H378" s="12" t="s">
        <v>47</v>
      </c>
      <c r="I378" s="12" t="s">
        <v>48</v>
      </c>
      <c r="J378" s="12" t="s">
        <v>49</v>
      </c>
      <c r="K378" s="12" t="s">
        <v>2101</v>
      </c>
      <c r="L378" s="12" t="s">
        <v>402</v>
      </c>
      <c r="M378" s="12" t="s">
        <v>2102</v>
      </c>
      <c r="N378" s="12" t="s">
        <v>900</v>
      </c>
      <c r="O378" s="12" t="s">
        <v>120</v>
      </c>
      <c r="P378" s="12" t="s">
        <v>89</v>
      </c>
      <c r="Q378" s="12" t="s">
        <v>900</v>
      </c>
      <c r="R378" s="12" t="s">
        <v>161</v>
      </c>
      <c r="S378" s="12" t="s">
        <v>2103</v>
      </c>
      <c r="T378" s="12"/>
      <c r="U378" s="12" t="s">
        <v>53</v>
      </c>
      <c r="V378" s="12" t="s">
        <v>54</v>
      </c>
      <c r="W378" s="12"/>
      <c r="X378" s="12" t="s">
        <v>1129</v>
      </c>
      <c r="Y378" s="12" t="s">
        <v>55</v>
      </c>
      <c r="Z378" s="51"/>
      <c r="AA378" s="12"/>
      <c r="AB378" s="12"/>
      <c r="AC378" s="12" t="s">
        <v>922</v>
      </c>
      <c r="AD378" s="12" t="s">
        <v>241</v>
      </c>
      <c r="AE378" s="12" t="s">
        <v>2104</v>
      </c>
      <c r="AF378" s="12" t="s">
        <v>2105</v>
      </c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3"/>
      <c r="AS378" s="14">
        <f>я[[#This Row],[Дата создания]]+я[[#This Row],[Время создания]]</f>
        <v>43154.347222222219</v>
      </c>
      <c r="AT378" s="15">
        <f>IF(я[[#This Row],[Дата закрытия]]="","",я[[#This Row],[Дата закрытия]]-я[[#This Row],[Дата, время создания]])</f>
        <v>0.18472222222771961</v>
      </c>
    </row>
    <row r="379" spans="1:46" x14ac:dyDescent="0.25">
      <c r="A379" s="11" t="s">
        <v>3765</v>
      </c>
      <c r="B379" s="12" t="s">
        <v>43</v>
      </c>
      <c r="C379" s="12" t="s">
        <v>183</v>
      </c>
      <c r="D379" s="12" t="s">
        <v>152</v>
      </c>
      <c r="E379" s="12" t="s">
        <v>184</v>
      </c>
      <c r="F379" s="22">
        <v>43154</v>
      </c>
      <c r="G379" s="56">
        <v>7.3611111111111113E-2</v>
      </c>
      <c r="H379" s="12" t="s">
        <v>47</v>
      </c>
      <c r="I379" s="12" t="s">
        <v>87</v>
      </c>
      <c r="J379" s="12" t="s">
        <v>49</v>
      </c>
      <c r="K379" s="12" t="s">
        <v>689</v>
      </c>
      <c r="L379" s="12" t="s">
        <v>71</v>
      </c>
      <c r="M379" s="12" t="s">
        <v>2119</v>
      </c>
      <c r="N379" s="12" t="s">
        <v>66</v>
      </c>
      <c r="O379" s="12" t="s">
        <v>61</v>
      </c>
      <c r="P379" s="12"/>
      <c r="Q379" s="12" t="s">
        <v>66</v>
      </c>
      <c r="R379" s="12"/>
      <c r="S379" s="12" t="s">
        <v>2120</v>
      </c>
      <c r="T379" s="12"/>
      <c r="U379" s="12" t="s">
        <v>53</v>
      </c>
      <c r="V379" s="12" t="s">
        <v>54</v>
      </c>
      <c r="W379" s="12"/>
      <c r="X379" s="12" t="s">
        <v>1129</v>
      </c>
      <c r="Y379" s="12" t="s">
        <v>55</v>
      </c>
      <c r="Z379" s="51"/>
      <c r="AA379" s="12"/>
      <c r="AB379" s="12"/>
      <c r="AC379" s="12" t="s">
        <v>861</v>
      </c>
      <c r="AD379" s="12" t="s">
        <v>189</v>
      </c>
      <c r="AE379" s="12" t="s">
        <v>2121</v>
      </c>
      <c r="AF379" s="12" t="s">
        <v>2122</v>
      </c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3"/>
      <c r="AS379" s="14">
        <f>я[[#This Row],[Дата создания]]+я[[#This Row],[Время создания]]</f>
        <v>43154.073611111111</v>
      </c>
      <c r="AT379" s="15">
        <f>IF(я[[#This Row],[Дата закрытия]]="","",я[[#This Row],[Дата закрытия]]-я[[#This Row],[Дата, время создания]])</f>
        <v>8.9583333334303461E-2</v>
      </c>
    </row>
    <row r="380" spans="1:46" x14ac:dyDescent="0.25">
      <c r="A380" s="11" t="s">
        <v>3766</v>
      </c>
      <c r="B380" s="12" t="s">
        <v>43</v>
      </c>
      <c r="C380" s="12" t="s">
        <v>57</v>
      </c>
      <c r="D380" s="12" t="s">
        <v>85</v>
      </c>
      <c r="E380" s="12" t="s">
        <v>59</v>
      </c>
      <c r="F380" s="22">
        <v>43155</v>
      </c>
      <c r="G380" s="56">
        <v>0.76041666666666663</v>
      </c>
      <c r="H380" s="12" t="s">
        <v>70</v>
      </c>
      <c r="I380" s="12" t="s">
        <v>48</v>
      </c>
      <c r="J380" s="12" t="s">
        <v>49</v>
      </c>
      <c r="K380" s="12" t="s">
        <v>1179</v>
      </c>
      <c r="L380" s="12" t="s">
        <v>50</v>
      </c>
      <c r="M380" s="12" t="s">
        <v>1180</v>
      </c>
      <c r="N380" s="12" t="s">
        <v>108</v>
      </c>
      <c r="O380" s="12" t="s">
        <v>52</v>
      </c>
      <c r="P380" s="12" t="s">
        <v>89</v>
      </c>
      <c r="Q380" s="12" t="s">
        <v>108</v>
      </c>
      <c r="R380" s="12" t="s">
        <v>311</v>
      </c>
      <c r="S380" s="12" t="s">
        <v>1181</v>
      </c>
      <c r="T380" s="12"/>
      <c r="U380" s="12" t="s">
        <v>53</v>
      </c>
      <c r="V380" s="12" t="s">
        <v>54</v>
      </c>
      <c r="W380" s="12"/>
      <c r="X380" s="12" t="s">
        <v>1182</v>
      </c>
      <c r="Y380" s="12" t="s">
        <v>55</v>
      </c>
      <c r="Z380" s="51"/>
      <c r="AA380" s="12"/>
      <c r="AB380" s="12"/>
      <c r="AC380" s="12" t="s">
        <v>1183</v>
      </c>
      <c r="AD380" s="12" t="s">
        <v>130</v>
      </c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3"/>
      <c r="AS380" s="14">
        <f>я[[#This Row],[Дата создания]]+я[[#This Row],[Время создания]]</f>
        <v>43155.760416666664</v>
      </c>
      <c r="AT380" s="15" t="str">
        <f>IF(я[[#This Row],[Дата закрытия]]="","",я[[#This Row],[Дата закрытия]]-я[[#This Row],[Дата, время создания]])</f>
        <v/>
      </c>
    </row>
    <row r="381" spans="1:46" x14ac:dyDescent="0.25">
      <c r="A381" s="11" t="s">
        <v>3767</v>
      </c>
      <c r="B381" s="12" t="s">
        <v>43</v>
      </c>
      <c r="C381" s="12" t="s">
        <v>57</v>
      </c>
      <c r="D381" s="12" t="s">
        <v>69</v>
      </c>
      <c r="E381" s="12" t="s">
        <v>59</v>
      </c>
      <c r="F381" s="22">
        <v>43155</v>
      </c>
      <c r="G381" s="56">
        <v>0.69097222222222221</v>
      </c>
      <c r="H381" s="12" t="s">
        <v>70</v>
      </c>
      <c r="I381" s="12" t="s">
        <v>87</v>
      </c>
      <c r="J381" s="12" t="s">
        <v>49</v>
      </c>
      <c r="K381" s="12" t="s">
        <v>136</v>
      </c>
      <c r="L381" s="12" t="s">
        <v>397</v>
      </c>
      <c r="M381" s="12" t="s">
        <v>484</v>
      </c>
      <c r="N381" s="12" t="s">
        <v>52</v>
      </c>
      <c r="O381" s="12" t="s">
        <v>61</v>
      </c>
      <c r="P381" s="12" t="s">
        <v>61</v>
      </c>
      <c r="Q381" s="12" t="s">
        <v>1184</v>
      </c>
      <c r="R381" s="12" t="s">
        <v>1185</v>
      </c>
      <c r="S381" s="12" t="s">
        <v>1186</v>
      </c>
      <c r="T381" s="12"/>
      <c r="U381" s="12" t="s">
        <v>53</v>
      </c>
      <c r="V381" s="12" t="s">
        <v>54</v>
      </c>
      <c r="W381" s="12"/>
      <c r="X381" s="12" t="s">
        <v>1182</v>
      </c>
      <c r="Y381" s="12" t="s">
        <v>395</v>
      </c>
      <c r="Z381" s="51"/>
      <c r="AA381" s="12"/>
      <c r="AB381" s="12"/>
      <c r="AC381" s="12" t="s">
        <v>515</v>
      </c>
      <c r="AD381" s="12" t="s">
        <v>77</v>
      </c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3"/>
      <c r="AS381" s="14">
        <f>я[[#This Row],[Дата создания]]+я[[#This Row],[Время создания]]</f>
        <v>43155.690972222219</v>
      </c>
      <c r="AT381" s="15" t="str">
        <f>IF(я[[#This Row],[Дата закрытия]]="","",я[[#This Row],[Дата закрытия]]-я[[#This Row],[Дата, время создания]])</f>
        <v/>
      </c>
    </row>
    <row r="382" spans="1:46" x14ac:dyDescent="0.25">
      <c r="A382" s="11" t="s">
        <v>3768</v>
      </c>
      <c r="B382" s="12" t="s">
        <v>43</v>
      </c>
      <c r="C382" s="12" t="s">
        <v>57</v>
      </c>
      <c r="D382" s="12" t="s">
        <v>236</v>
      </c>
      <c r="E382" s="12" t="s">
        <v>59</v>
      </c>
      <c r="F382" s="22">
        <v>43155</v>
      </c>
      <c r="G382" s="56">
        <v>0.4993055555555555</v>
      </c>
      <c r="H382" s="12" t="s">
        <v>70</v>
      </c>
      <c r="I382" s="12" t="s">
        <v>48</v>
      </c>
      <c r="J382" s="12" t="s">
        <v>49</v>
      </c>
      <c r="K382" s="12" t="s">
        <v>1187</v>
      </c>
      <c r="L382" s="12" t="s">
        <v>71</v>
      </c>
      <c r="M382" s="12" t="s">
        <v>1188</v>
      </c>
      <c r="N382" s="12"/>
      <c r="O382" s="12"/>
      <c r="P382" s="12"/>
      <c r="Q382" s="12"/>
      <c r="R382" s="12" t="s">
        <v>1189</v>
      </c>
      <c r="S382" s="12" t="s">
        <v>1190</v>
      </c>
      <c r="T382" s="12"/>
      <c r="U382" s="12" t="s">
        <v>53</v>
      </c>
      <c r="V382" s="12" t="s">
        <v>54</v>
      </c>
      <c r="W382" s="12"/>
      <c r="X382" s="12" t="s">
        <v>1182</v>
      </c>
      <c r="Y382" s="12" t="s">
        <v>55</v>
      </c>
      <c r="Z382" s="51"/>
      <c r="AA382" s="12"/>
      <c r="AB382" s="12"/>
      <c r="AC382" s="12" t="s">
        <v>667</v>
      </c>
      <c r="AD382" s="12" t="s">
        <v>77</v>
      </c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3"/>
      <c r="AS382" s="14">
        <f>я[[#This Row],[Дата создания]]+я[[#This Row],[Время создания]]</f>
        <v>43155.499305555553</v>
      </c>
      <c r="AT382" s="15" t="str">
        <f>IF(я[[#This Row],[Дата закрытия]]="","",я[[#This Row],[Дата закрытия]]-я[[#This Row],[Дата, время создания]])</f>
        <v/>
      </c>
    </row>
    <row r="383" spans="1:46" x14ac:dyDescent="0.25">
      <c r="A383" s="11" t="s">
        <v>3769</v>
      </c>
      <c r="B383" s="12" t="s">
        <v>43</v>
      </c>
      <c r="C383" s="12" t="s">
        <v>57</v>
      </c>
      <c r="D383" s="12" t="s">
        <v>160</v>
      </c>
      <c r="E383" s="12" t="s">
        <v>59</v>
      </c>
      <c r="F383" s="22">
        <v>43155</v>
      </c>
      <c r="G383" s="56">
        <v>0.44513888888888892</v>
      </c>
      <c r="H383" s="12" t="s">
        <v>70</v>
      </c>
      <c r="I383" s="12" t="s">
        <v>48</v>
      </c>
      <c r="J383" s="12" t="s">
        <v>49</v>
      </c>
      <c r="K383" s="12" t="s">
        <v>1191</v>
      </c>
      <c r="L383" s="12" t="s">
        <v>50</v>
      </c>
      <c r="M383" s="12" t="s">
        <v>1045</v>
      </c>
      <c r="N383" s="12" t="s">
        <v>290</v>
      </c>
      <c r="O383" s="12" t="s">
        <v>89</v>
      </c>
      <c r="P383" s="12" t="s">
        <v>73</v>
      </c>
      <c r="Q383" s="12" t="s">
        <v>1192</v>
      </c>
      <c r="R383" s="12" t="s">
        <v>197</v>
      </c>
      <c r="S383" s="12" t="s">
        <v>1193</v>
      </c>
      <c r="T383" s="12"/>
      <c r="U383" s="12" t="s">
        <v>53</v>
      </c>
      <c r="V383" s="12" t="s">
        <v>54</v>
      </c>
      <c r="W383" s="12"/>
      <c r="X383" s="12" t="s">
        <v>1182</v>
      </c>
      <c r="Y383" s="12" t="s">
        <v>55</v>
      </c>
      <c r="Z383" s="51"/>
      <c r="AA383" s="12"/>
      <c r="AB383" s="12"/>
      <c r="AC383" s="12" t="s">
        <v>170</v>
      </c>
      <c r="AD383" s="12" t="s">
        <v>171</v>
      </c>
      <c r="AE383" s="12"/>
      <c r="AF383" s="12" t="s">
        <v>1194</v>
      </c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3"/>
      <c r="AS383" s="14">
        <f>я[[#This Row],[Дата создания]]+я[[#This Row],[Время создания]]</f>
        <v>43155.445138888892</v>
      </c>
      <c r="AT383" s="15" t="str">
        <f>IF(я[[#This Row],[Дата закрытия]]="","",я[[#This Row],[Дата закрытия]]-я[[#This Row],[Дата, время создания]])</f>
        <v/>
      </c>
    </row>
    <row r="384" spans="1:46" x14ac:dyDescent="0.25">
      <c r="A384" s="11" t="s">
        <v>3770</v>
      </c>
      <c r="B384" s="12" t="s">
        <v>43</v>
      </c>
      <c r="C384" s="12" t="s">
        <v>147</v>
      </c>
      <c r="D384" s="12" t="s">
        <v>131</v>
      </c>
      <c r="E384" s="12" t="s">
        <v>201</v>
      </c>
      <c r="F384" s="22">
        <v>43155</v>
      </c>
      <c r="G384" s="56">
        <v>0.7270833333333333</v>
      </c>
      <c r="H384" s="12" t="s">
        <v>70</v>
      </c>
      <c r="I384" s="12" t="s">
        <v>48</v>
      </c>
      <c r="J384" s="12" t="s">
        <v>49</v>
      </c>
      <c r="K384" s="12" t="s">
        <v>1220</v>
      </c>
      <c r="L384" s="12" t="s">
        <v>50</v>
      </c>
      <c r="M384" s="12" t="s">
        <v>1221</v>
      </c>
      <c r="N384" s="12" t="s">
        <v>186</v>
      </c>
      <c r="O384" s="12" t="s">
        <v>61</v>
      </c>
      <c r="P384" s="12" t="s">
        <v>73</v>
      </c>
      <c r="Q384" s="12" t="s">
        <v>1222</v>
      </c>
      <c r="R384" s="12" t="s">
        <v>463</v>
      </c>
      <c r="S384" s="12" t="s">
        <v>1223</v>
      </c>
      <c r="T384" s="12"/>
      <c r="U384" s="12" t="s">
        <v>53</v>
      </c>
      <c r="V384" s="12" t="s">
        <v>54</v>
      </c>
      <c r="W384" s="12"/>
      <c r="X384" s="12" t="s">
        <v>1182</v>
      </c>
      <c r="Y384" s="12" t="s">
        <v>55</v>
      </c>
      <c r="Z384" s="51"/>
      <c r="AA384" s="12"/>
      <c r="AB384" s="12"/>
      <c r="AC384" s="12" t="s">
        <v>870</v>
      </c>
      <c r="AD384" s="12" t="s">
        <v>202</v>
      </c>
      <c r="AE384" s="12"/>
      <c r="AF384" s="12" t="s">
        <v>1224</v>
      </c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3"/>
      <c r="AS384" s="14">
        <f>я[[#This Row],[Дата создания]]+я[[#This Row],[Время создания]]</f>
        <v>43155.727083333331</v>
      </c>
      <c r="AT384" s="15" t="str">
        <f>IF(я[[#This Row],[Дата закрытия]]="","",я[[#This Row],[Дата закрытия]]-я[[#This Row],[Дата, время создания]])</f>
        <v/>
      </c>
    </row>
    <row r="385" spans="1:46" x14ac:dyDescent="0.25">
      <c r="A385" s="11" t="s">
        <v>3771</v>
      </c>
      <c r="B385" s="12" t="s">
        <v>43</v>
      </c>
      <c r="C385" s="12" t="s">
        <v>97</v>
      </c>
      <c r="D385" s="12" t="s">
        <v>142</v>
      </c>
      <c r="E385" s="12" t="s">
        <v>99</v>
      </c>
      <c r="F385" s="22">
        <v>43155</v>
      </c>
      <c r="G385" s="56">
        <v>0.7416666666666667</v>
      </c>
      <c r="H385" s="12" t="s">
        <v>70</v>
      </c>
      <c r="I385" s="12" t="s">
        <v>48</v>
      </c>
      <c r="J385" s="12" t="s">
        <v>49</v>
      </c>
      <c r="K385" s="12" t="s">
        <v>1242</v>
      </c>
      <c r="L385" s="12" t="s">
        <v>50</v>
      </c>
      <c r="M385" s="12" t="s">
        <v>1097</v>
      </c>
      <c r="N385" s="12" t="s">
        <v>164</v>
      </c>
      <c r="O385" s="12" t="s">
        <v>52</v>
      </c>
      <c r="P385" s="12" t="s">
        <v>52</v>
      </c>
      <c r="Q385" s="12" t="s">
        <v>164</v>
      </c>
      <c r="R385" s="12" t="s">
        <v>145</v>
      </c>
      <c r="S385" s="12" t="s">
        <v>1243</v>
      </c>
      <c r="T385" s="12"/>
      <c r="U385" s="12" t="s">
        <v>53</v>
      </c>
      <c r="V385" s="12" t="s">
        <v>54</v>
      </c>
      <c r="W385" s="12"/>
      <c r="X385" s="12" t="s">
        <v>1182</v>
      </c>
      <c r="Y385" s="12" t="s">
        <v>55</v>
      </c>
      <c r="Z385" s="51"/>
      <c r="AA385" s="12"/>
      <c r="AB385" s="12"/>
      <c r="AC385" s="12" t="s">
        <v>110</v>
      </c>
      <c r="AD385" s="12" t="s">
        <v>143</v>
      </c>
      <c r="AE385" s="12"/>
      <c r="AF385" s="12" t="s">
        <v>1244</v>
      </c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3"/>
      <c r="AS385" s="14">
        <f>я[[#This Row],[Дата создания]]+я[[#This Row],[Время создания]]</f>
        <v>43155.741666666669</v>
      </c>
      <c r="AT385" s="15" t="str">
        <f>IF(я[[#This Row],[Дата закрытия]]="","",я[[#This Row],[Дата закрытия]]-я[[#This Row],[Дата, время создания]])</f>
        <v/>
      </c>
    </row>
    <row r="386" spans="1:46" x14ac:dyDescent="0.25">
      <c r="A386" s="11" t="s">
        <v>3772</v>
      </c>
      <c r="B386" s="12" t="s">
        <v>43</v>
      </c>
      <c r="C386" s="12" t="s">
        <v>97</v>
      </c>
      <c r="D386" s="12" t="s">
        <v>98</v>
      </c>
      <c r="E386" s="12" t="s">
        <v>99</v>
      </c>
      <c r="F386" s="22">
        <v>43155</v>
      </c>
      <c r="G386" s="56">
        <v>0.37986111111111115</v>
      </c>
      <c r="H386" s="12" t="s">
        <v>70</v>
      </c>
      <c r="I386" s="12" t="s">
        <v>48</v>
      </c>
      <c r="J386" s="12" t="s">
        <v>49</v>
      </c>
      <c r="K386" s="12"/>
      <c r="L386" s="12" t="s">
        <v>398</v>
      </c>
      <c r="M386" s="12" t="s">
        <v>1245</v>
      </c>
      <c r="N386" s="12" t="s">
        <v>1246</v>
      </c>
      <c r="O386" s="12" t="s">
        <v>89</v>
      </c>
      <c r="P386" s="12" t="s">
        <v>89</v>
      </c>
      <c r="Q386" s="12" t="s">
        <v>1246</v>
      </c>
      <c r="R386" s="12"/>
      <c r="S386" s="12" t="s">
        <v>1247</v>
      </c>
      <c r="T386" s="12"/>
      <c r="U386" s="12" t="s">
        <v>1248</v>
      </c>
      <c r="V386" s="12" t="s">
        <v>1249</v>
      </c>
      <c r="W386" s="12"/>
      <c r="X386" s="12" t="s">
        <v>1182</v>
      </c>
      <c r="Y386" s="12" t="s">
        <v>395</v>
      </c>
      <c r="Z386" s="51"/>
      <c r="AA386" s="12"/>
      <c r="AB386" s="12"/>
      <c r="AC386" s="12" t="s">
        <v>1250</v>
      </c>
      <c r="AD386" s="12" t="s">
        <v>101</v>
      </c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3"/>
      <c r="AS386" s="14">
        <f>я[[#This Row],[Дата создания]]+я[[#This Row],[Время создания]]</f>
        <v>43155.379861111112</v>
      </c>
      <c r="AT386" s="15" t="str">
        <f>IF(я[[#This Row],[Дата закрытия]]="","",я[[#This Row],[Дата закрытия]]-я[[#This Row],[Дата, время создания]])</f>
        <v/>
      </c>
    </row>
    <row r="387" spans="1:46" x14ac:dyDescent="0.25">
      <c r="A387" s="11" t="s">
        <v>3773</v>
      </c>
      <c r="B387" s="12" t="s">
        <v>43</v>
      </c>
      <c r="C387" s="12" t="s">
        <v>92</v>
      </c>
      <c r="D387" s="12" t="s">
        <v>575</v>
      </c>
      <c r="E387" s="12" t="s">
        <v>627</v>
      </c>
      <c r="F387" s="22">
        <v>43155</v>
      </c>
      <c r="G387" s="56">
        <v>0.7631944444444444</v>
      </c>
      <c r="H387" s="12" t="s">
        <v>70</v>
      </c>
      <c r="I387" s="12" t="s">
        <v>48</v>
      </c>
      <c r="J387" s="12" t="s">
        <v>49</v>
      </c>
      <c r="K387" s="12" t="s">
        <v>1326</v>
      </c>
      <c r="L387" s="12" t="s">
        <v>50</v>
      </c>
      <c r="M387" s="12" t="s">
        <v>1111</v>
      </c>
      <c r="N387" s="12" t="s">
        <v>61</v>
      </c>
      <c r="O387" s="12" t="s">
        <v>61</v>
      </c>
      <c r="P387" s="12" t="s">
        <v>61</v>
      </c>
      <c r="Q387" s="12" t="s">
        <v>61</v>
      </c>
      <c r="R387" s="12"/>
      <c r="S387" s="12" t="s">
        <v>1327</v>
      </c>
      <c r="T387" s="12"/>
      <c r="U387" s="12" t="s">
        <v>1328</v>
      </c>
      <c r="V387" s="12" t="s">
        <v>54</v>
      </c>
      <c r="W387" s="12"/>
      <c r="X387" s="12" t="s">
        <v>1182</v>
      </c>
      <c r="Y387" s="12" t="s">
        <v>55</v>
      </c>
      <c r="Z387" s="51"/>
      <c r="AA387" s="12"/>
      <c r="AB387" s="12"/>
      <c r="AC387" s="12" t="s">
        <v>628</v>
      </c>
      <c r="AD387" s="12" t="s">
        <v>225</v>
      </c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3"/>
      <c r="AS387" s="14">
        <f>я[[#This Row],[Дата создания]]+я[[#This Row],[Время создания]]</f>
        <v>43155.763194444444</v>
      </c>
      <c r="AT387" s="15" t="str">
        <f>IF(я[[#This Row],[Дата закрытия]]="","",я[[#This Row],[Дата закрытия]]-я[[#This Row],[Дата, время создания]])</f>
        <v/>
      </c>
    </row>
    <row r="388" spans="1:46" x14ac:dyDescent="0.25">
      <c r="A388" s="11" t="s">
        <v>3774</v>
      </c>
      <c r="B388" s="12" t="s">
        <v>43</v>
      </c>
      <c r="C388" s="12" t="s">
        <v>57</v>
      </c>
      <c r="D388" s="12" t="s">
        <v>214</v>
      </c>
      <c r="E388" s="12" t="s">
        <v>645</v>
      </c>
      <c r="F388" s="22">
        <v>43155</v>
      </c>
      <c r="G388" s="56">
        <v>0.81666666666666676</v>
      </c>
      <c r="H388" s="12" t="s">
        <v>70</v>
      </c>
      <c r="I388" s="12" t="s">
        <v>87</v>
      </c>
      <c r="J388" s="12" t="s">
        <v>49</v>
      </c>
      <c r="K388" s="12"/>
      <c r="L388" s="12" t="s">
        <v>397</v>
      </c>
      <c r="M388" s="12" t="s">
        <v>1059</v>
      </c>
      <c r="N388" s="12" t="s">
        <v>251</v>
      </c>
      <c r="O388" s="12" t="s">
        <v>52</v>
      </c>
      <c r="P388" s="12" t="s">
        <v>73</v>
      </c>
      <c r="Q388" s="12" t="s">
        <v>1339</v>
      </c>
      <c r="R388" s="12"/>
      <c r="S388" s="12" t="s">
        <v>1340</v>
      </c>
      <c r="T388" s="12"/>
      <c r="U388" s="12" t="s">
        <v>53</v>
      </c>
      <c r="V388" s="12" t="s">
        <v>54</v>
      </c>
      <c r="W388" s="12"/>
      <c r="X388" s="12" t="s">
        <v>1182</v>
      </c>
      <c r="Y388" s="12" t="s">
        <v>395</v>
      </c>
      <c r="Z388" s="51"/>
      <c r="AA388" s="12"/>
      <c r="AB388" s="12"/>
      <c r="AC388" s="12" t="s">
        <v>651</v>
      </c>
      <c r="AD388" s="12" t="s">
        <v>652</v>
      </c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3"/>
      <c r="AS388" s="14">
        <f>я[[#This Row],[Дата создания]]+я[[#This Row],[Время создания]]</f>
        <v>43155.816666666666</v>
      </c>
      <c r="AT388" s="15" t="str">
        <f>IF(я[[#This Row],[Дата закрытия]]="","",я[[#This Row],[Дата закрытия]]-я[[#This Row],[Дата, время создания]])</f>
        <v/>
      </c>
    </row>
    <row r="389" spans="1:46" x14ac:dyDescent="0.25">
      <c r="A389" s="11" t="s">
        <v>3775</v>
      </c>
      <c r="B389" s="12" t="s">
        <v>43</v>
      </c>
      <c r="C389" s="12" t="s">
        <v>92</v>
      </c>
      <c r="D389" s="12" t="s">
        <v>403</v>
      </c>
      <c r="E389" s="12" t="s">
        <v>627</v>
      </c>
      <c r="F389" s="22">
        <v>43155</v>
      </c>
      <c r="G389" s="56">
        <v>0.90555555555555556</v>
      </c>
      <c r="H389" s="12" t="s">
        <v>47</v>
      </c>
      <c r="I389" s="12" t="s">
        <v>48</v>
      </c>
      <c r="J389" s="12" t="s">
        <v>49</v>
      </c>
      <c r="K389" s="12" t="s">
        <v>1660</v>
      </c>
      <c r="L389" s="12" t="s">
        <v>399</v>
      </c>
      <c r="M389" s="12" t="s">
        <v>1661</v>
      </c>
      <c r="N389" s="12" t="s">
        <v>1007</v>
      </c>
      <c r="O389" s="12" t="s">
        <v>83</v>
      </c>
      <c r="P389" s="12" t="s">
        <v>100</v>
      </c>
      <c r="Q389" s="12" t="s">
        <v>1007</v>
      </c>
      <c r="R389" s="12" t="s">
        <v>981</v>
      </c>
      <c r="S389" s="12" t="s">
        <v>1662</v>
      </c>
      <c r="T389" s="12"/>
      <c r="U389" s="12" t="s">
        <v>53</v>
      </c>
      <c r="V389" s="12" t="s">
        <v>54</v>
      </c>
      <c r="W389" s="12" t="s">
        <v>1663</v>
      </c>
      <c r="X389" s="12" t="s">
        <v>1664</v>
      </c>
      <c r="Y389" s="12" t="s">
        <v>55</v>
      </c>
      <c r="Z389" s="51"/>
      <c r="AA389" s="12"/>
      <c r="AB389" s="12"/>
      <c r="AC389" s="12" t="s">
        <v>628</v>
      </c>
      <c r="AD389" s="12" t="s">
        <v>96</v>
      </c>
      <c r="AE389" s="12" t="s">
        <v>1665</v>
      </c>
      <c r="AF389" s="12" t="s">
        <v>1666</v>
      </c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3"/>
      <c r="AS389" s="14">
        <f>я[[#This Row],[Дата создания]]+я[[#This Row],[Время создания]]</f>
        <v>43155.905555555553</v>
      </c>
      <c r="AT389" s="15">
        <f>IF(я[[#This Row],[Дата закрытия]]="","",я[[#This Row],[Дата закрытия]]-я[[#This Row],[Дата, время создания]])</f>
        <v>0.56805555555911269</v>
      </c>
    </row>
    <row r="390" spans="1:46" x14ac:dyDescent="0.25">
      <c r="A390" s="11" t="s">
        <v>3776</v>
      </c>
      <c r="B390" s="12" t="s">
        <v>43</v>
      </c>
      <c r="C390" s="12" t="s">
        <v>78</v>
      </c>
      <c r="D390" s="12" t="s">
        <v>114</v>
      </c>
      <c r="E390" s="12" t="s">
        <v>681</v>
      </c>
      <c r="F390" s="22">
        <v>43155</v>
      </c>
      <c r="G390" s="56">
        <v>0.89861111111111114</v>
      </c>
      <c r="H390" s="12" t="s">
        <v>47</v>
      </c>
      <c r="I390" s="12" t="s">
        <v>48</v>
      </c>
      <c r="J390" s="12" t="s">
        <v>49</v>
      </c>
      <c r="K390" s="12" t="s">
        <v>1667</v>
      </c>
      <c r="L390" s="12" t="s">
        <v>50</v>
      </c>
      <c r="M390" s="12" t="s">
        <v>1668</v>
      </c>
      <c r="N390" s="12"/>
      <c r="O390" s="12"/>
      <c r="P390" s="12" t="s">
        <v>89</v>
      </c>
      <c r="Q390" s="12" t="s">
        <v>1669</v>
      </c>
      <c r="R390" s="12" t="s">
        <v>259</v>
      </c>
      <c r="S390" s="12" t="s">
        <v>1670</v>
      </c>
      <c r="T390" s="12"/>
      <c r="U390" s="12" t="s">
        <v>53</v>
      </c>
      <c r="V390" s="12" t="s">
        <v>54</v>
      </c>
      <c r="W390" s="12"/>
      <c r="X390" s="12" t="s">
        <v>1182</v>
      </c>
      <c r="Y390" s="12" t="s">
        <v>55</v>
      </c>
      <c r="Z390" s="51"/>
      <c r="AA390" s="12"/>
      <c r="AB390" s="12"/>
      <c r="AC390" s="12" t="s">
        <v>683</v>
      </c>
      <c r="AD390" s="12" t="s">
        <v>155</v>
      </c>
      <c r="AE390" s="12" t="s">
        <v>1671</v>
      </c>
      <c r="AF390" s="12" t="s">
        <v>1672</v>
      </c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3"/>
      <c r="AS390" s="14">
        <f>я[[#This Row],[Дата создания]]+я[[#This Row],[Время создания]]</f>
        <v>43155.898611111108</v>
      </c>
      <c r="AT390" s="15">
        <f>IF(я[[#This Row],[Дата закрытия]]="","",я[[#This Row],[Дата закрытия]]-я[[#This Row],[Дата, время создания]])</f>
        <v>0.69583333333866904</v>
      </c>
    </row>
    <row r="391" spans="1:46" x14ac:dyDescent="0.25">
      <c r="A391" s="11" t="s">
        <v>3777</v>
      </c>
      <c r="B391" s="12" t="s">
        <v>43</v>
      </c>
      <c r="C391" s="12" t="s">
        <v>210</v>
      </c>
      <c r="D391" s="12" t="s">
        <v>85</v>
      </c>
      <c r="E391" s="12" t="s">
        <v>211</v>
      </c>
      <c r="F391" s="22">
        <v>43155</v>
      </c>
      <c r="G391" s="56">
        <v>0.91111111111111109</v>
      </c>
      <c r="H391" s="12" t="s">
        <v>47</v>
      </c>
      <c r="I391" s="12" t="s">
        <v>48</v>
      </c>
      <c r="J391" s="12" t="s">
        <v>49</v>
      </c>
      <c r="K391" s="12"/>
      <c r="L391" s="12" t="s">
        <v>71</v>
      </c>
      <c r="M391" s="12" t="s">
        <v>1655</v>
      </c>
      <c r="N391" s="12" t="s">
        <v>89</v>
      </c>
      <c r="O391" s="12" t="s">
        <v>61</v>
      </c>
      <c r="P391" s="12" t="s">
        <v>52</v>
      </c>
      <c r="Q391" s="12" t="s">
        <v>89</v>
      </c>
      <c r="R391" s="12"/>
      <c r="S391" s="12" t="s">
        <v>1656</v>
      </c>
      <c r="T391" s="12"/>
      <c r="U391" s="12" t="s">
        <v>53</v>
      </c>
      <c r="V391" s="12" t="s">
        <v>54</v>
      </c>
      <c r="W391" s="12"/>
      <c r="X391" s="12" t="s">
        <v>1182</v>
      </c>
      <c r="Y391" s="12" t="s">
        <v>55</v>
      </c>
      <c r="Z391" s="51"/>
      <c r="AA391" s="12"/>
      <c r="AB391" s="12"/>
      <c r="AC391" s="12" t="s">
        <v>1657</v>
      </c>
      <c r="AD391" s="12" t="s">
        <v>212</v>
      </c>
      <c r="AE391" s="12" t="s">
        <v>1658</v>
      </c>
      <c r="AF391" s="12" t="s">
        <v>1659</v>
      </c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3"/>
      <c r="AS391" s="14">
        <f>я[[#This Row],[Дата создания]]+я[[#This Row],[Время создания]]</f>
        <v>43155.911111111112</v>
      </c>
      <c r="AT391" s="15">
        <f>IF(я[[#This Row],[Дата закрытия]]="","",я[[#This Row],[Дата закрытия]]-я[[#This Row],[Дата, время создания]])</f>
        <v>4.8611111109494232E-2</v>
      </c>
    </row>
    <row r="392" spans="1:46" x14ac:dyDescent="0.25">
      <c r="A392" s="11" t="s">
        <v>3778</v>
      </c>
      <c r="B392" s="12" t="s">
        <v>43</v>
      </c>
      <c r="C392" s="12" t="s">
        <v>57</v>
      </c>
      <c r="D392" s="12" t="s">
        <v>152</v>
      </c>
      <c r="E392" s="12" t="s">
        <v>59</v>
      </c>
      <c r="F392" s="22">
        <v>43155</v>
      </c>
      <c r="G392" s="56">
        <v>0.88541666666666663</v>
      </c>
      <c r="H392" s="12" t="s">
        <v>47</v>
      </c>
      <c r="I392" s="12" t="s">
        <v>87</v>
      </c>
      <c r="J392" s="12" t="s">
        <v>49</v>
      </c>
      <c r="K392" s="12" t="s">
        <v>1673</v>
      </c>
      <c r="L392" s="12" t="s">
        <v>397</v>
      </c>
      <c r="M392" s="12" t="s">
        <v>1674</v>
      </c>
      <c r="N392" s="12"/>
      <c r="O392" s="12" t="s">
        <v>89</v>
      </c>
      <c r="P392" s="12"/>
      <c r="Q392" s="12"/>
      <c r="R392" s="12" t="s">
        <v>1675</v>
      </c>
      <c r="S392" s="12" t="s">
        <v>1676</v>
      </c>
      <c r="T392" s="12"/>
      <c r="U392" s="12" t="s">
        <v>53</v>
      </c>
      <c r="V392" s="12" t="s">
        <v>54</v>
      </c>
      <c r="W392" s="12"/>
      <c r="X392" s="12" t="s">
        <v>1182</v>
      </c>
      <c r="Y392" s="12" t="s">
        <v>55</v>
      </c>
      <c r="Z392" s="51"/>
      <c r="AA392" s="12"/>
      <c r="AB392" s="12"/>
      <c r="AC392" s="12" t="s">
        <v>515</v>
      </c>
      <c r="AD392" s="12" t="s">
        <v>241</v>
      </c>
      <c r="AE392" s="12" t="s">
        <v>1677</v>
      </c>
      <c r="AF392" s="12" t="s">
        <v>1099</v>
      </c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3"/>
      <c r="AS392" s="14">
        <f>я[[#This Row],[Дата создания]]+я[[#This Row],[Время создания]]</f>
        <v>43155.885416666664</v>
      </c>
      <c r="AT392" s="15">
        <f>IF(я[[#This Row],[Дата закрытия]]="","",я[[#This Row],[Дата закрытия]]-я[[#This Row],[Дата, время создания]])</f>
        <v>4.2361111110949423E-2</v>
      </c>
    </row>
    <row r="393" spans="1:46" x14ac:dyDescent="0.25">
      <c r="A393" s="11" t="s">
        <v>3779</v>
      </c>
      <c r="B393" s="12" t="s">
        <v>43</v>
      </c>
      <c r="C393" s="12" t="s">
        <v>210</v>
      </c>
      <c r="D393" s="12" t="s">
        <v>122</v>
      </c>
      <c r="E393" s="12" t="s">
        <v>211</v>
      </c>
      <c r="F393" s="22">
        <v>43155</v>
      </c>
      <c r="G393" s="56">
        <v>0.82777777777777783</v>
      </c>
      <c r="H393" s="12" t="s">
        <v>47</v>
      </c>
      <c r="I393" s="12" t="s">
        <v>87</v>
      </c>
      <c r="J393" s="12" t="s">
        <v>49</v>
      </c>
      <c r="K393" s="12"/>
      <c r="L393" s="12" t="s">
        <v>402</v>
      </c>
      <c r="M393" s="12" t="s">
        <v>1679</v>
      </c>
      <c r="N393" s="12" t="s">
        <v>73</v>
      </c>
      <c r="O393" s="12" t="s">
        <v>61</v>
      </c>
      <c r="P393" s="12" t="s">
        <v>73</v>
      </c>
      <c r="Q393" s="12" t="s">
        <v>73</v>
      </c>
      <c r="R393" s="12" t="s">
        <v>104</v>
      </c>
      <c r="S393" s="12" t="s">
        <v>1680</v>
      </c>
      <c r="T393" s="12"/>
      <c r="U393" s="12" t="s">
        <v>53</v>
      </c>
      <c r="V393" s="12" t="s">
        <v>54</v>
      </c>
      <c r="W393" s="12"/>
      <c r="X393" s="12" t="s">
        <v>1182</v>
      </c>
      <c r="Y393" s="12" t="s">
        <v>55</v>
      </c>
      <c r="Z393" s="51"/>
      <c r="AA393" s="12"/>
      <c r="AB393" s="12"/>
      <c r="AC393" s="12" t="s">
        <v>982</v>
      </c>
      <c r="AD393" s="12" t="s">
        <v>222</v>
      </c>
      <c r="AE393" s="12" t="s">
        <v>1681</v>
      </c>
      <c r="AF393" s="12" t="s">
        <v>1682</v>
      </c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3"/>
      <c r="AS393" s="14">
        <f>я[[#This Row],[Дата создания]]+я[[#This Row],[Время создания]]</f>
        <v>43155.827777777777</v>
      </c>
      <c r="AT393" s="15">
        <f>IF(я[[#This Row],[Дата закрытия]]="","",я[[#This Row],[Дата закрытия]]-я[[#This Row],[Дата, время создания]])</f>
        <v>8.0555555556202307E-2</v>
      </c>
    </row>
    <row r="394" spans="1:46" x14ac:dyDescent="0.25">
      <c r="A394" s="11" t="s">
        <v>3780</v>
      </c>
      <c r="B394" s="12" t="s">
        <v>43</v>
      </c>
      <c r="C394" s="12" t="s">
        <v>92</v>
      </c>
      <c r="D394" s="12" t="s">
        <v>574</v>
      </c>
      <c r="E394" s="12" t="s">
        <v>676</v>
      </c>
      <c r="F394" s="22">
        <v>43155</v>
      </c>
      <c r="G394" s="56">
        <v>0.75069444444444444</v>
      </c>
      <c r="H394" s="12" t="s">
        <v>47</v>
      </c>
      <c r="I394" s="12" t="s">
        <v>48</v>
      </c>
      <c r="J394" s="12" t="s">
        <v>49</v>
      </c>
      <c r="K394" s="12" t="s">
        <v>1705</v>
      </c>
      <c r="L394" s="12" t="s">
        <v>71</v>
      </c>
      <c r="M394" s="12" t="s">
        <v>867</v>
      </c>
      <c r="N394" s="12" t="s">
        <v>120</v>
      </c>
      <c r="O394" s="12" t="s">
        <v>61</v>
      </c>
      <c r="P394" s="12" t="s">
        <v>52</v>
      </c>
      <c r="Q394" s="12" t="s">
        <v>1706</v>
      </c>
      <c r="R394" s="12" t="s">
        <v>270</v>
      </c>
      <c r="S394" s="12" t="s">
        <v>871</v>
      </c>
      <c r="T394" s="12"/>
      <c r="U394" s="12" t="s">
        <v>53</v>
      </c>
      <c r="V394" s="12" t="s">
        <v>54</v>
      </c>
      <c r="W394" s="12"/>
      <c r="X394" s="12" t="s">
        <v>1182</v>
      </c>
      <c r="Y394" s="12" t="s">
        <v>55</v>
      </c>
      <c r="Z394" s="51"/>
      <c r="AA394" s="12"/>
      <c r="AB394" s="12"/>
      <c r="AC394" s="12" t="s">
        <v>677</v>
      </c>
      <c r="AD394" s="12" t="s">
        <v>96</v>
      </c>
      <c r="AE394" s="12" t="s">
        <v>1707</v>
      </c>
      <c r="AF394" s="12" t="s">
        <v>1708</v>
      </c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3"/>
      <c r="AS394" s="14">
        <f>я[[#This Row],[Дата создания]]+я[[#This Row],[Время создания]]</f>
        <v>43155.750694444447</v>
      </c>
      <c r="AT394" s="15">
        <f>IF(я[[#This Row],[Дата закрытия]]="","",я[[#This Row],[Дата закрытия]]-я[[#This Row],[Дата, время создания]])</f>
        <v>0.12638888888614019</v>
      </c>
    </row>
    <row r="395" spans="1:46" x14ac:dyDescent="0.25">
      <c r="A395" s="11" t="s">
        <v>3781</v>
      </c>
      <c r="B395" s="12" t="s">
        <v>43</v>
      </c>
      <c r="C395" s="12" t="s">
        <v>57</v>
      </c>
      <c r="D395" s="12" t="s">
        <v>45</v>
      </c>
      <c r="E395" s="12" t="s">
        <v>59</v>
      </c>
      <c r="F395" s="22">
        <v>43155</v>
      </c>
      <c r="G395" s="56">
        <v>0.82708333333333339</v>
      </c>
      <c r="H395" s="12" t="s">
        <v>47</v>
      </c>
      <c r="I395" s="12" t="s">
        <v>87</v>
      </c>
      <c r="J395" s="12" t="s">
        <v>49</v>
      </c>
      <c r="K395" s="12" t="s">
        <v>1683</v>
      </c>
      <c r="L395" s="12" t="s">
        <v>454</v>
      </c>
      <c r="M395" s="12" t="s">
        <v>513</v>
      </c>
      <c r="N395" s="12" t="s">
        <v>51</v>
      </c>
      <c r="O395" s="12" t="s">
        <v>52</v>
      </c>
      <c r="P395" s="12"/>
      <c r="Q395" s="12" t="s">
        <v>51</v>
      </c>
      <c r="R395" s="12" t="s">
        <v>75</v>
      </c>
      <c r="S395" s="12" t="s">
        <v>514</v>
      </c>
      <c r="T395" s="12"/>
      <c r="U395" s="12" t="s">
        <v>53</v>
      </c>
      <c r="V395" s="12" t="s">
        <v>54</v>
      </c>
      <c r="W395" s="12"/>
      <c r="X395" s="12" t="s">
        <v>1182</v>
      </c>
      <c r="Y395" s="12" t="s">
        <v>55</v>
      </c>
      <c r="Z395" s="51"/>
      <c r="AA395" s="12"/>
      <c r="AB395" s="12"/>
      <c r="AC395" s="12" t="s">
        <v>515</v>
      </c>
      <c r="AD395" s="12" t="s">
        <v>241</v>
      </c>
      <c r="AE395" s="12" t="s">
        <v>1684</v>
      </c>
      <c r="AF395" s="12" t="s">
        <v>1685</v>
      </c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3"/>
      <c r="AS395" s="14">
        <f>я[[#This Row],[Дата создания]]+я[[#This Row],[Время создания]]</f>
        <v>43155.82708333333</v>
      </c>
      <c r="AT395" s="15">
        <f>IF(я[[#This Row],[Дата закрытия]]="","",я[[#This Row],[Дата закрытия]]-я[[#This Row],[Дата, время создания]])</f>
        <v>0.74444444444816327</v>
      </c>
    </row>
    <row r="396" spans="1:46" x14ac:dyDescent="0.25">
      <c r="A396" s="11" t="s">
        <v>3782</v>
      </c>
      <c r="B396" s="12" t="s">
        <v>43</v>
      </c>
      <c r="C396" s="12" t="s">
        <v>92</v>
      </c>
      <c r="D396" s="12" t="s">
        <v>656</v>
      </c>
      <c r="E396" s="12" t="s">
        <v>654</v>
      </c>
      <c r="F396" s="22">
        <v>43155</v>
      </c>
      <c r="G396" s="56">
        <v>0.7416666666666667</v>
      </c>
      <c r="H396" s="12" t="s">
        <v>47</v>
      </c>
      <c r="I396" s="12" t="s">
        <v>48</v>
      </c>
      <c r="J396" s="12" t="s">
        <v>49</v>
      </c>
      <c r="K396" s="12" t="s">
        <v>1712</v>
      </c>
      <c r="L396" s="12" t="s">
        <v>50</v>
      </c>
      <c r="M396" s="12" t="s">
        <v>1713</v>
      </c>
      <c r="N396" s="12" t="s">
        <v>1714</v>
      </c>
      <c r="O396" s="12" t="s">
        <v>100</v>
      </c>
      <c r="P396" s="12"/>
      <c r="Q396" s="12" t="s">
        <v>1714</v>
      </c>
      <c r="R396" s="12" t="s">
        <v>62</v>
      </c>
      <c r="S396" s="12" t="s">
        <v>1715</v>
      </c>
      <c r="T396" s="12"/>
      <c r="U396" s="12" t="s">
        <v>53</v>
      </c>
      <c r="V396" s="12" t="s">
        <v>54</v>
      </c>
      <c r="W396" s="12"/>
      <c r="X396" s="12" t="s">
        <v>1182</v>
      </c>
      <c r="Y396" s="12" t="s">
        <v>55</v>
      </c>
      <c r="Z396" s="51"/>
      <c r="AA396" s="12"/>
      <c r="AB396" s="12"/>
      <c r="AC396" s="12" t="s">
        <v>655</v>
      </c>
      <c r="AD396" s="12" t="s">
        <v>96</v>
      </c>
      <c r="AE396" s="12" t="s">
        <v>1716</v>
      </c>
      <c r="AF396" s="12" t="s">
        <v>1717</v>
      </c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3"/>
      <c r="AS396" s="14">
        <f>я[[#This Row],[Дата создания]]+я[[#This Row],[Время создания]]</f>
        <v>43155.741666666669</v>
      </c>
      <c r="AT396" s="15">
        <f>IF(я[[#This Row],[Дата закрытия]]="","",я[[#This Row],[Дата закрытия]]-я[[#This Row],[Дата, время создания]])</f>
        <v>3.8194444445252884E-2</v>
      </c>
    </row>
    <row r="397" spans="1:46" x14ac:dyDescent="0.25">
      <c r="A397" s="11" t="s">
        <v>3783</v>
      </c>
      <c r="B397" s="12" t="s">
        <v>43</v>
      </c>
      <c r="C397" s="12" t="s">
        <v>97</v>
      </c>
      <c r="D397" s="12" t="s">
        <v>98</v>
      </c>
      <c r="E397" s="12" t="s">
        <v>99</v>
      </c>
      <c r="F397" s="22">
        <v>43155</v>
      </c>
      <c r="G397" s="56">
        <v>0.82013888888888886</v>
      </c>
      <c r="H397" s="12" t="s">
        <v>47</v>
      </c>
      <c r="I397" s="12" t="s">
        <v>87</v>
      </c>
      <c r="J397" s="12" t="s">
        <v>49</v>
      </c>
      <c r="K397" s="12"/>
      <c r="L397" s="12" t="s">
        <v>397</v>
      </c>
      <c r="M397" s="12" t="s">
        <v>1686</v>
      </c>
      <c r="N397" s="12"/>
      <c r="O397" s="12"/>
      <c r="P397" s="12"/>
      <c r="Q397" s="12"/>
      <c r="R397" s="12"/>
      <c r="S397" s="12" t="s">
        <v>1687</v>
      </c>
      <c r="T397" s="12"/>
      <c r="U397" s="12" t="s">
        <v>53</v>
      </c>
      <c r="V397" s="12" t="s">
        <v>54</v>
      </c>
      <c r="W397" s="12"/>
      <c r="X397" s="12" t="s">
        <v>1182</v>
      </c>
      <c r="Y397" s="12" t="s">
        <v>55</v>
      </c>
      <c r="Z397" s="51"/>
      <c r="AA397" s="12"/>
      <c r="AB397" s="12"/>
      <c r="AC397" s="12" t="s">
        <v>386</v>
      </c>
      <c r="AD397" s="12" t="s">
        <v>101</v>
      </c>
      <c r="AE397" s="12" t="s">
        <v>1688</v>
      </c>
      <c r="AF397" s="12" t="s">
        <v>1689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3"/>
      <c r="AS397" s="14">
        <f>я[[#This Row],[Дата создания]]+я[[#This Row],[Время создания]]</f>
        <v>43155.820138888892</v>
      </c>
      <c r="AT397" s="15">
        <f>IF(я[[#This Row],[Дата закрытия]]="","",я[[#This Row],[Дата закрытия]]-я[[#This Row],[Дата, время создания]])</f>
        <v>4.5138888883229811E-2</v>
      </c>
    </row>
    <row r="398" spans="1:46" x14ac:dyDescent="0.25">
      <c r="A398" s="11" t="s">
        <v>3784</v>
      </c>
      <c r="B398" s="12" t="s">
        <v>43</v>
      </c>
      <c r="C398" s="12" t="s">
        <v>210</v>
      </c>
      <c r="D398" s="12" t="s">
        <v>214</v>
      </c>
      <c r="E398" s="12" t="s">
        <v>211</v>
      </c>
      <c r="F398" s="22">
        <v>43155</v>
      </c>
      <c r="G398" s="56">
        <v>0.78194444444444444</v>
      </c>
      <c r="H398" s="12" t="s">
        <v>47</v>
      </c>
      <c r="I398" s="12" t="s">
        <v>87</v>
      </c>
      <c r="J398" s="12" t="s">
        <v>49</v>
      </c>
      <c r="K398" s="12"/>
      <c r="L398" s="12" t="s">
        <v>397</v>
      </c>
      <c r="M398" s="12" t="s">
        <v>1690</v>
      </c>
      <c r="N398" s="12" t="s">
        <v>228</v>
      </c>
      <c r="O398" s="12" t="s">
        <v>52</v>
      </c>
      <c r="P398" s="12" t="s">
        <v>73</v>
      </c>
      <c r="Q398" s="12" t="s">
        <v>1691</v>
      </c>
      <c r="R398" s="12"/>
      <c r="S398" s="12" t="s">
        <v>1692</v>
      </c>
      <c r="T398" s="12"/>
      <c r="U398" s="12" t="s">
        <v>53</v>
      </c>
      <c r="V398" s="12" t="s">
        <v>54</v>
      </c>
      <c r="W398" s="12"/>
      <c r="X398" s="12" t="s">
        <v>1182</v>
      </c>
      <c r="Y398" s="12" t="s">
        <v>55</v>
      </c>
      <c r="Z398" s="51"/>
      <c r="AA398" s="12"/>
      <c r="AB398" s="12"/>
      <c r="AC398" s="12" t="s">
        <v>982</v>
      </c>
      <c r="AD398" s="12" t="s">
        <v>217</v>
      </c>
      <c r="AE398" s="12" t="s">
        <v>1693</v>
      </c>
      <c r="AF398" s="12" t="s">
        <v>1694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3"/>
      <c r="AS398" s="14">
        <f>я[[#This Row],[Дата создания]]+я[[#This Row],[Время создания]]</f>
        <v>43155.781944444447</v>
      </c>
      <c r="AT398" s="15">
        <f>IF(я[[#This Row],[Дата закрытия]]="","",я[[#This Row],[Дата закрытия]]-я[[#This Row],[Дата, время создания]])</f>
        <v>0.101388888884685</v>
      </c>
    </row>
    <row r="399" spans="1:46" x14ac:dyDescent="0.25">
      <c r="A399" s="11" t="s">
        <v>3785</v>
      </c>
      <c r="B399" s="12" t="s">
        <v>43</v>
      </c>
      <c r="C399" s="12" t="s">
        <v>44</v>
      </c>
      <c r="D399" s="12" t="s">
        <v>152</v>
      </c>
      <c r="E399" s="12" t="s">
        <v>46</v>
      </c>
      <c r="F399" s="22">
        <v>43155</v>
      </c>
      <c r="G399" s="56">
        <v>0.76597222222222217</v>
      </c>
      <c r="H399" s="12" t="s">
        <v>47</v>
      </c>
      <c r="I399" s="12" t="s">
        <v>48</v>
      </c>
      <c r="J399" s="12" t="s">
        <v>49</v>
      </c>
      <c r="K399" s="12" t="s">
        <v>1695</v>
      </c>
      <c r="L399" s="12" t="s">
        <v>399</v>
      </c>
      <c r="M399" s="12" t="s">
        <v>1696</v>
      </c>
      <c r="N399" s="12"/>
      <c r="O399" s="12"/>
      <c r="P399" s="12"/>
      <c r="Q399" s="12"/>
      <c r="R399" s="12" t="s">
        <v>438</v>
      </c>
      <c r="S399" s="12" t="s">
        <v>1697</v>
      </c>
      <c r="T399" s="12"/>
      <c r="U399" s="12" t="s">
        <v>53</v>
      </c>
      <c r="V399" s="12" t="s">
        <v>54</v>
      </c>
      <c r="W399" s="12"/>
      <c r="X399" s="12" t="s">
        <v>1182</v>
      </c>
      <c r="Y399" s="12" t="s">
        <v>55</v>
      </c>
      <c r="Z399" s="51"/>
      <c r="AA399" s="12"/>
      <c r="AB399" s="12"/>
      <c r="AC399" s="12" t="s">
        <v>541</v>
      </c>
      <c r="AD399" s="12" t="s">
        <v>192</v>
      </c>
      <c r="AE399" s="12" t="s">
        <v>1698</v>
      </c>
      <c r="AF399" s="12" t="s">
        <v>1699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3"/>
      <c r="AS399" s="14">
        <f>я[[#This Row],[Дата создания]]+я[[#This Row],[Время создания]]</f>
        <v>43155.765972222223</v>
      </c>
      <c r="AT399" s="15">
        <f>IF(я[[#This Row],[Дата закрытия]]="","",я[[#This Row],[Дата закрытия]]-я[[#This Row],[Дата, время создания]])</f>
        <v>3.7499999998544808E-2</v>
      </c>
    </row>
    <row r="400" spans="1:46" x14ac:dyDescent="0.25">
      <c r="A400" s="11" t="s">
        <v>3786</v>
      </c>
      <c r="B400" s="12" t="s">
        <v>43</v>
      </c>
      <c r="C400" s="12" t="s">
        <v>44</v>
      </c>
      <c r="D400" s="12" t="s">
        <v>131</v>
      </c>
      <c r="E400" s="12" t="s">
        <v>46</v>
      </c>
      <c r="F400" s="22">
        <v>43155</v>
      </c>
      <c r="G400" s="56">
        <v>0.7631944444444444</v>
      </c>
      <c r="H400" s="12" t="s">
        <v>47</v>
      </c>
      <c r="I400" s="12" t="s">
        <v>48</v>
      </c>
      <c r="J400" s="12" t="s">
        <v>49</v>
      </c>
      <c r="K400" s="12"/>
      <c r="L400" s="12" t="s">
        <v>50</v>
      </c>
      <c r="M400" s="12" t="s">
        <v>1700</v>
      </c>
      <c r="N400" s="12" t="s">
        <v>151</v>
      </c>
      <c r="O400" s="12" t="s">
        <v>52</v>
      </c>
      <c r="P400" s="12" t="s">
        <v>52</v>
      </c>
      <c r="Q400" s="12" t="s">
        <v>151</v>
      </c>
      <c r="R400" s="12" t="s">
        <v>1701</v>
      </c>
      <c r="S400" s="12" t="s">
        <v>1702</v>
      </c>
      <c r="T400" s="12"/>
      <c r="U400" s="12" t="s">
        <v>53</v>
      </c>
      <c r="V400" s="12" t="s">
        <v>54</v>
      </c>
      <c r="W400" s="12"/>
      <c r="X400" s="12" t="s">
        <v>1182</v>
      </c>
      <c r="Y400" s="12" t="s">
        <v>55</v>
      </c>
      <c r="Z400" s="51"/>
      <c r="AA400" s="12"/>
      <c r="AB400" s="12"/>
      <c r="AC400" s="12" t="s">
        <v>280</v>
      </c>
      <c r="AD400" s="12" t="s">
        <v>243</v>
      </c>
      <c r="AE400" s="12" t="s">
        <v>1703</v>
      </c>
      <c r="AF400" s="12" t="s">
        <v>1704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3"/>
      <c r="AS400" s="14">
        <f>я[[#This Row],[Дата создания]]+я[[#This Row],[Время создания]]</f>
        <v>43155.763194444444</v>
      </c>
      <c r="AT400" s="15">
        <f>IF(я[[#This Row],[Дата закрытия]]="","",я[[#This Row],[Дата закрытия]]-я[[#This Row],[Дата, время создания]])</f>
        <v>6.3888888886140194E-2</v>
      </c>
    </row>
    <row r="401" spans="1:46" x14ac:dyDescent="0.25">
      <c r="A401" s="11" t="s">
        <v>3787</v>
      </c>
      <c r="B401" s="12" t="s">
        <v>43</v>
      </c>
      <c r="C401" s="12" t="s">
        <v>84</v>
      </c>
      <c r="D401" s="12" t="s">
        <v>122</v>
      </c>
      <c r="E401" s="12" t="s">
        <v>86</v>
      </c>
      <c r="F401" s="22">
        <v>43155</v>
      </c>
      <c r="G401" s="56">
        <v>0.74652777777777779</v>
      </c>
      <c r="H401" s="12" t="s">
        <v>393</v>
      </c>
      <c r="I401" s="12" t="s">
        <v>48</v>
      </c>
      <c r="J401" s="12" t="s">
        <v>49</v>
      </c>
      <c r="K401" s="12" t="s">
        <v>1709</v>
      </c>
      <c r="L401" s="12" t="s">
        <v>71</v>
      </c>
      <c r="M401" s="12" t="s">
        <v>1678</v>
      </c>
      <c r="N401" s="12" t="s">
        <v>72</v>
      </c>
      <c r="O401" s="12" t="s">
        <v>61</v>
      </c>
      <c r="P401" s="12" t="s">
        <v>73</v>
      </c>
      <c r="Q401" s="12" t="s">
        <v>72</v>
      </c>
      <c r="R401" s="12" t="s">
        <v>1204</v>
      </c>
      <c r="S401" s="12" t="s">
        <v>1710</v>
      </c>
      <c r="T401" s="12"/>
      <c r="U401" s="12" t="s">
        <v>53</v>
      </c>
      <c r="V401" s="12" t="s">
        <v>54</v>
      </c>
      <c r="W401" s="12"/>
      <c r="X401" s="12" t="s">
        <v>1182</v>
      </c>
      <c r="Y401" s="12" t="s">
        <v>55</v>
      </c>
      <c r="Z401" s="51"/>
      <c r="AA401" s="12"/>
      <c r="AB401" s="12"/>
      <c r="AC401" s="12"/>
      <c r="AD401" s="12" t="s">
        <v>124</v>
      </c>
      <c r="AE401" s="12"/>
      <c r="AF401" s="12"/>
      <c r="AG401" s="12"/>
      <c r="AH401" s="12"/>
      <c r="AI401" s="12"/>
      <c r="AJ401" s="12" t="s">
        <v>1711</v>
      </c>
      <c r="AK401" s="12" t="s">
        <v>977</v>
      </c>
      <c r="AL401" s="12" t="s">
        <v>1027</v>
      </c>
      <c r="AM401" s="12"/>
      <c r="AN401" s="12"/>
      <c r="AO401" s="12"/>
      <c r="AP401" s="12"/>
      <c r="AQ401" s="12"/>
      <c r="AR401" s="13"/>
      <c r="AS401" s="14"/>
      <c r="AT401" s="15"/>
    </row>
    <row r="402" spans="1:46" x14ac:dyDescent="0.25">
      <c r="A402" s="11" t="s">
        <v>3788</v>
      </c>
      <c r="B402" s="12" t="s">
        <v>43</v>
      </c>
      <c r="C402" s="12" t="s">
        <v>44</v>
      </c>
      <c r="D402" s="12" t="s">
        <v>244</v>
      </c>
      <c r="E402" s="12" t="s">
        <v>46</v>
      </c>
      <c r="F402" s="22">
        <v>43155</v>
      </c>
      <c r="G402" s="56">
        <v>0.7284722222222223</v>
      </c>
      <c r="H402" s="12" t="s">
        <v>47</v>
      </c>
      <c r="I402" s="12" t="s">
        <v>48</v>
      </c>
      <c r="J402" s="12" t="s">
        <v>49</v>
      </c>
      <c r="K402" s="12" t="s">
        <v>1718</v>
      </c>
      <c r="L402" s="12" t="s">
        <v>71</v>
      </c>
      <c r="M402" s="12" t="s">
        <v>664</v>
      </c>
      <c r="N402" s="12" t="s">
        <v>271</v>
      </c>
      <c r="O402" s="12" t="s">
        <v>52</v>
      </c>
      <c r="P402" s="12" t="s">
        <v>73</v>
      </c>
      <c r="Q402" s="12" t="s">
        <v>271</v>
      </c>
      <c r="R402" s="12" t="s">
        <v>247</v>
      </c>
      <c r="S402" s="12" t="s">
        <v>1719</v>
      </c>
      <c r="T402" s="12"/>
      <c r="U402" s="12" t="s">
        <v>53</v>
      </c>
      <c r="V402" s="12" t="s">
        <v>54</v>
      </c>
      <c r="W402" s="12"/>
      <c r="X402" s="12" t="s">
        <v>1182</v>
      </c>
      <c r="Y402" s="12" t="s">
        <v>55</v>
      </c>
      <c r="Z402" s="51"/>
      <c r="AA402" s="12"/>
      <c r="AB402" s="12"/>
      <c r="AC402" s="12" t="s">
        <v>245</v>
      </c>
      <c r="AD402" s="12" t="s">
        <v>246</v>
      </c>
      <c r="AE402" s="12" t="s">
        <v>1720</v>
      </c>
      <c r="AF402" s="12" t="s">
        <v>1038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3"/>
      <c r="AS402" s="14">
        <f>я[[#This Row],[Дата создания]]+я[[#This Row],[Время создания]]</f>
        <v>43155.728472222225</v>
      </c>
      <c r="AT402" s="15">
        <f>IF(я[[#This Row],[Дата закрытия]]="","",я[[#This Row],[Дата закрытия]]-я[[#This Row],[Дата, время создания]])</f>
        <v>5.0694444442342501E-2</v>
      </c>
    </row>
    <row r="403" spans="1:46" x14ac:dyDescent="0.25">
      <c r="A403" s="11" t="s">
        <v>3789</v>
      </c>
      <c r="B403" s="12" t="s">
        <v>43</v>
      </c>
      <c r="C403" s="12" t="s">
        <v>84</v>
      </c>
      <c r="D403" s="12" t="s">
        <v>122</v>
      </c>
      <c r="E403" s="12" t="s">
        <v>86</v>
      </c>
      <c r="F403" s="22">
        <v>43155</v>
      </c>
      <c r="G403" s="56">
        <v>0.71458333333333324</v>
      </c>
      <c r="H403" s="12" t="s">
        <v>393</v>
      </c>
      <c r="I403" s="12" t="s">
        <v>48</v>
      </c>
      <c r="J403" s="12" t="s">
        <v>49</v>
      </c>
      <c r="K403" s="12"/>
      <c r="L403" s="12" t="s">
        <v>71</v>
      </c>
      <c r="M403" s="12" t="s">
        <v>711</v>
      </c>
      <c r="N403" s="12" t="s">
        <v>220</v>
      </c>
      <c r="O403" s="12" t="s">
        <v>89</v>
      </c>
      <c r="P403" s="12"/>
      <c r="Q403" s="12" t="s">
        <v>220</v>
      </c>
      <c r="R403" s="12" t="s">
        <v>750</v>
      </c>
      <c r="S403" s="12" t="s">
        <v>1721</v>
      </c>
      <c r="T403" s="12"/>
      <c r="U403" s="12" t="s">
        <v>53</v>
      </c>
      <c r="V403" s="12" t="s">
        <v>54</v>
      </c>
      <c r="W403" s="12"/>
      <c r="X403" s="12" t="s">
        <v>1182</v>
      </c>
      <c r="Y403" s="12" t="s">
        <v>55</v>
      </c>
      <c r="Z403" s="51"/>
      <c r="AA403" s="12"/>
      <c r="AB403" s="12"/>
      <c r="AC403" s="12"/>
      <c r="AD403" s="12" t="s">
        <v>124</v>
      </c>
      <c r="AE403" s="12"/>
      <c r="AF403" s="12"/>
      <c r="AG403" s="12"/>
      <c r="AH403" s="12"/>
      <c r="AI403" s="12"/>
      <c r="AJ403" s="12" t="s">
        <v>1722</v>
      </c>
      <c r="AK403" s="12" t="s">
        <v>977</v>
      </c>
      <c r="AL403" s="12" t="s">
        <v>1027</v>
      </c>
      <c r="AM403" s="12"/>
      <c r="AN403" s="12"/>
      <c r="AO403" s="12"/>
      <c r="AP403" s="12"/>
      <c r="AQ403" s="12"/>
      <c r="AR403" s="13"/>
      <c r="AS403" s="14"/>
      <c r="AT403" s="15"/>
    </row>
    <row r="404" spans="1:46" x14ac:dyDescent="0.25">
      <c r="A404" s="11" t="s">
        <v>3790</v>
      </c>
      <c r="B404" s="12" t="s">
        <v>43</v>
      </c>
      <c r="C404" s="12" t="s">
        <v>57</v>
      </c>
      <c r="D404" s="12" t="s">
        <v>80</v>
      </c>
      <c r="E404" s="12" t="s">
        <v>59</v>
      </c>
      <c r="F404" s="22">
        <v>43155</v>
      </c>
      <c r="G404" s="56">
        <v>0.71111111111111114</v>
      </c>
      <c r="H404" s="12" t="s">
        <v>47</v>
      </c>
      <c r="I404" s="12" t="s">
        <v>48</v>
      </c>
      <c r="J404" s="12" t="s">
        <v>49</v>
      </c>
      <c r="K404" s="12"/>
      <c r="L404" s="12" t="s">
        <v>402</v>
      </c>
      <c r="M404" s="12" t="s">
        <v>1723</v>
      </c>
      <c r="N404" s="12" t="s">
        <v>260</v>
      </c>
      <c r="O404" s="12" t="s">
        <v>73</v>
      </c>
      <c r="P404" s="12" t="s">
        <v>89</v>
      </c>
      <c r="Q404" s="12" t="s">
        <v>1724</v>
      </c>
      <c r="R404" s="12" t="s">
        <v>1725</v>
      </c>
      <c r="S404" s="12" t="s">
        <v>1726</v>
      </c>
      <c r="T404" s="12"/>
      <c r="U404" s="12" t="s">
        <v>53</v>
      </c>
      <c r="V404" s="12" t="s">
        <v>54</v>
      </c>
      <c r="W404" s="12"/>
      <c r="X404" s="12" t="s">
        <v>1182</v>
      </c>
      <c r="Y404" s="12" t="s">
        <v>55</v>
      </c>
      <c r="Z404" s="51"/>
      <c r="AA404" s="12"/>
      <c r="AB404" s="12"/>
      <c r="AC404" s="12" t="s">
        <v>205</v>
      </c>
      <c r="AD404" s="12" t="s">
        <v>206</v>
      </c>
      <c r="AE404" s="12" t="s">
        <v>1716</v>
      </c>
      <c r="AF404" s="12" t="s">
        <v>1727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3"/>
      <c r="AS404" s="14">
        <f>я[[#This Row],[Дата создания]]+я[[#This Row],[Время создания]]</f>
        <v>43155.711111111108</v>
      </c>
      <c r="AT404" s="15">
        <f>IF(я[[#This Row],[Дата закрытия]]="","",я[[#This Row],[Дата закрытия]]-я[[#This Row],[Дата, время создания]])</f>
        <v>6.8750000005820766E-2</v>
      </c>
    </row>
    <row r="405" spans="1:46" x14ac:dyDescent="0.25">
      <c r="A405" s="11" t="s">
        <v>3791</v>
      </c>
      <c r="B405" s="12" t="s">
        <v>43</v>
      </c>
      <c r="C405" s="12" t="s">
        <v>147</v>
      </c>
      <c r="D405" s="12" t="s">
        <v>114</v>
      </c>
      <c r="E405" s="12" t="s">
        <v>201</v>
      </c>
      <c r="F405" s="22">
        <v>43155</v>
      </c>
      <c r="G405" s="56">
        <v>0.70972222222222225</v>
      </c>
      <c r="H405" s="12" t="s">
        <v>47</v>
      </c>
      <c r="I405" s="12" t="s">
        <v>48</v>
      </c>
      <c r="J405" s="12" t="s">
        <v>49</v>
      </c>
      <c r="K405" s="12" t="s">
        <v>1728</v>
      </c>
      <c r="L405" s="12" t="s">
        <v>71</v>
      </c>
      <c r="M405" s="12" t="s">
        <v>1729</v>
      </c>
      <c r="N405" s="12" t="s">
        <v>240</v>
      </c>
      <c r="O405" s="12" t="s">
        <v>73</v>
      </c>
      <c r="P405" s="12" t="s">
        <v>83</v>
      </c>
      <c r="Q405" s="12" t="s">
        <v>240</v>
      </c>
      <c r="R405" s="12"/>
      <c r="S405" s="12" t="s">
        <v>1730</v>
      </c>
      <c r="T405" s="12"/>
      <c r="U405" s="12" t="s">
        <v>53</v>
      </c>
      <c r="V405" s="12" t="s">
        <v>54</v>
      </c>
      <c r="W405" s="12"/>
      <c r="X405" s="12" t="s">
        <v>1182</v>
      </c>
      <c r="Y405" s="12" t="s">
        <v>55</v>
      </c>
      <c r="Z405" s="51"/>
      <c r="AA405" s="12"/>
      <c r="AB405" s="12"/>
      <c r="AC405" s="12" t="s">
        <v>1731</v>
      </c>
      <c r="AD405" s="12" t="s">
        <v>173</v>
      </c>
      <c r="AE405" s="12" t="s">
        <v>1732</v>
      </c>
      <c r="AF405" s="12" t="s">
        <v>1733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3"/>
      <c r="AS405" s="14">
        <f>я[[#This Row],[Дата создания]]+я[[#This Row],[Время создания]]</f>
        <v>43155.709722222222</v>
      </c>
      <c r="AT405" s="15">
        <f>IF(я[[#This Row],[Дата закрытия]]="","",я[[#This Row],[Дата закрытия]]-я[[#This Row],[Дата, время создания]])</f>
        <v>5.6944444448163267E-2</v>
      </c>
    </row>
    <row r="406" spans="1:46" x14ac:dyDescent="0.25">
      <c r="A406" s="11" t="s">
        <v>3792</v>
      </c>
      <c r="B406" s="12" t="s">
        <v>43</v>
      </c>
      <c r="C406" s="12" t="s">
        <v>147</v>
      </c>
      <c r="D406" s="12" t="s">
        <v>122</v>
      </c>
      <c r="E406" s="12" t="s">
        <v>201</v>
      </c>
      <c r="F406" s="22">
        <v>43155</v>
      </c>
      <c r="G406" s="56">
        <v>0.70138888888888884</v>
      </c>
      <c r="H406" s="12" t="s">
        <v>47</v>
      </c>
      <c r="I406" s="12" t="s">
        <v>48</v>
      </c>
      <c r="J406" s="12" t="s">
        <v>49</v>
      </c>
      <c r="K406" s="12" t="s">
        <v>962</v>
      </c>
      <c r="L406" s="12" t="s">
        <v>50</v>
      </c>
      <c r="M406" s="12" t="s">
        <v>448</v>
      </c>
      <c r="N406" s="12" t="s">
        <v>1024</v>
      </c>
      <c r="O406" s="12" t="s">
        <v>89</v>
      </c>
      <c r="P406" s="12" t="s">
        <v>66</v>
      </c>
      <c r="Q406" s="12" t="s">
        <v>1024</v>
      </c>
      <c r="R406" s="12" t="s">
        <v>1734</v>
      </c>
      <c r="S406" s="12" t="s">
        <v>1735</v>
      </c>
      <c r="T406" s="12"/>
      <c r="U406" s="12" t="s">
        <v>53</v>
      </c>
      <c r="V406" s="12" t="s">
        <v>54</v>
      </c>
      <c r="W406" s="12"/>
      <c r="X406" s="12" t="s">
        <v>1182</v>
      </c>
      <c r="Y406" s="12" t="s">
        <v>55</v>
      </c>
      <c r="Z406" s="51"/>
      <c r="AA406" s="12"/>
      <c r="AB406" s="12"/>
      <c r="AC406" s="12" t="s">
        <v>443</v>
      </c>
      <c r="AD406" s="12" t="s">
        <v>173</v>
      </c>
      <c r="AE406" s="12" t="s">
        <v>1736</v>
      </c>
      <c r="AF406" s="12" t="s">
        <v>1737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3"/>
      <c r="AS406" s="14">
        <f>я[[#This Row],[Дата создания]]+я[[#This Row],[Время создания]]</f>
        <v>43155.701388888891</v>
      </c>
      <c r="AT406" s="15">
        <f>IF(я[[#This Row],[Дата закрытия]]="","",я[[#This Row],[Дата закрытия]]-я[[#This Row],[Дата, время создания]])</f>
        <v>5.3472222221898846E-2</v>
      </c>
    </row>
    <row r="407" spans="1:46" x14ac:dyDescent="0.25">
      <c r="A407" s="11" t="s">
        <v>3793</v>
      </c>
      <c r="B407" s="12" t="s">
        <v>43</v>
      </c>
      <c r="C407" s="12" t="s">
        <v>57</v>
      </c>
      <c r="D407" s="12" t="s">
        <v>58</v>
      </c>
      <c r="E407" s="12" t="s">
        <v>59</v>
      </c>
      <c r="F407" s="22">
        <v>43155</v>
      </c>
      <c r="G407" s="56">
        <v>0.70000000000000007</v>
      </c>
      <c r="H407" s="12" t="s">
        <v>47</v>
      </c>
      <c r="I407" s="12" t="s">
        <v>48</v>
      </c>
      <c r="J407" s="12" t="s">
        <v>49</v>
      </c>
      <c r="K407" s="12" t="s">
        <v>1738</v>
      </c>
      <c r="L407" s="12" t="s">
        <v>71</v>
      </c>
      <c r="M407" s="12" t="s">
        <v>1739</v>
      </c>
      <c r="N407" s="12" t="s">
        <v>194</v>
      </c>
      <c r="O407" s="12" t="s">
        <v>61</v>
      </c>
      <c r="P407" s="12" t="s">
        <v>127</v>
      </c>
      <c r="Q407" s="12" t="s">
        <v>74</v>
      </c>
      <c r="R407" s="12" t="s">
        <v>1740</v>
      </c>
      <c r="S407" s="12" t="s">
        <v>1741</v>
      </c>
      <c r="T407" s="12"/>
      <c r="U407" s="12" t="s">
        <v>53</v>
      </c>
      <c r="V407" s="12" t="s">
        <v>54</v>
      </c>
      <c r="W407" s="12"/>
      <c r="X407" s="12" t="s">
        <v>1182</v>
      </c>
      <c r="Y407" s="12" t="s">
        <v>55</v>
      </c>
      <c r="Z407" s="51"/>
      <c r="AA407" s="12"/>
      <c r="AB407" s="12"/>
      <c r="AC407" s="12" t="s">
        <v>1742</v>
      </c>
      <c r="AD407" s="12" t="s">
        <v>63</v>
      </c>
      <c r="AE407" s="12" t="s">
        <v>1743</v>
      </c>
      <c r="AF407" s="12" t="s">
        <v>1744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3"/>
      <c r="AS407" s="14">
        <f>я[[#This Row],[Дата создания]]+я[[#This Row],[Время создания]]</f>
        <v>43155.7</v>
      </c>
      <c r="AT407" s="15">
        <f>IF(я[[#This Row],[Дата закрытия]]="","",я[[#This Row],[Дата закрытия]]-я[[#This Row],[Дата, время создания]])</f>
        <v>7.2222222224809229E-2</v>
      </c>
    </row>
    <row r="408" spans="1:46" x14ac:dyDescent="0.25">
      <c r="A408" s="11" t="s">
        <v>3794</v>
      </c>
      <c r="B408" s="12" t="s">
        <v>43</v>
      </c>
      <c r="C408" s="12" t="s">
        <v>57</v>
      </c>
      <c r="D408" s="12" t="s">
        <v>231</v>
      </c>
      <c r="E408" s="12" t="s">
        <v>59</v>
      </c>
      <c r="F408" s="22">
        <v>43155</v>
      </c>
      <c r="G408" s="56">
        <v>0.69861111111111107</v>
      </c>
      <c r="H408" s="12" t="s">
        <v>47</v>
      </c>
      <c r="I408" s="12" t="s">
        <v>48</v>
      </c>
      <c r="J408" s="12" t="s">
        <v>49</v>
      </c>
      <c r="K408" s="12" t="s">
        <v>1745</v>
      </c>
      <c r="L408" s="12" t="s">
        <v>399</v>
      </c>
      <c r="M408" s="12" t="s">
        <v>1746</v>
      </c>
      <c r="N408" s="12" t="s">
        <v>1747</v>
      </c>
      <c r="O408" s="12" t="s">
        <v>72</v>
      </c>
      <c r="P408" s="12" t="s">
        <v>72</v>
      </c>
      <c r="Q408" s="12" t="s">
        <v>1747</v>
      </c>
      <c r="R408" s="12"/>
      <c r="S408" s="12" t="s">
        <v>1748</v>
      </c>
      <c r="T408" s="12"/>
      <c r="U408" s="12" t="s">
        <v>53</v>
      </c>
      <c r="V408" s="12" t="s">
        <v>54</v>
      </c>
      <c r="W408" s="12"/>
      <c r="X408" s="12" t="s">
        <v>1182</v>
      </c>
      <c r="Y408" s="12" t="s">
        <v>55</v>
      </c>
      <c r="Z408" s="51"/>
      <c r="AA408" s="12"/>
      <c r="AB408" s="12"/>
      <c r="AC408" s="12" t="s">
        <v>110</v>
      </c>
      <c r="AD408" s="12" t="s">
        <v>232</v>
      </c>
      <c r="AE408" s="12" t="s">
        <v>1749</v>
      </c>
      <c r="AF408" s="12" t="s">
        <v>1750</v>
      </c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3"/>
      <c r="AS408" s="14">
        <f>я[[#This Row],[Дата создания]]+я[[#This Row],[Время создания]]</f>
        <v>43155.698611111111</v>
      </c>
      <c r="AT408" s="15">
        <f>IF(я[[#This Row],[Дата закрытия]]="","",я[[#This Row],[Дата закрытия]]-я[[#This Row],[Дата, время создания]])</f>
        <v>0.15833333333284827</v>
      </c>
    </row>
    <row r="409" spans="1:46" x14ac:dyDescent="0.25">
      <c r="A409" s="11" t="s">
        <v>3795</v>
      </c>
      <c r="B409" s="12" t="s">
        <v>43</v>
      </c>
      <c r="C409" s="12" t="s">
        <v>84</v>
      </c>
      <c r="D409" s="12" t="s">
        <v>122</v>
      </c>
      <c r="E409" s="12" t="s">
        <v>86</v>
      </c>
      <c r="F409" s="22">
        <v>43155</v>
      </c>
      <c r="G409" s="56">
        <v>0.69166666666666676</v>
      </c>
      <c r="H409" s="12" t="s">
        <v>393</v>
      </c>
      <c r="I409" s="12" t="s">
        <v>48</v>
      </c>
      <c r="J409" s="12" t="s">
        <v>49</v>
      </c>
      <c r="K409" s="12" t="s">
        <v>1751</v>
      </c>
      <c r="L409" s="12" t="s">
        <v>71</v>
      </c>
      <c r="M409" s="12" t="s">
        <v>1752</v>
      </c>
      <c r="N409" s="12" t="s">
        <v>61</v>
      </c>
      <c r="O409" s="12"/>
      <c r="P409" s="12"/>
      <c r="Q409" s="12" t="s">
        <v>61</v>
      </c>
      <c r="R409" s="12"/>
      <c r="S409" s="12" t="s">
        <v>1753</v>
      </c>
      <c r="T409" s="12"/>
      <c r="U409" s="12" t="s">
        <v>53</v>
      </c>
      <c r="V409" s="12" t="s">
        <v>54</v>
      </c>
      <c r="W409" s="12"/>
      <c r="X409" s="12" t="s">
        <v>1182</v>
      </c>
      <c r="Y409" s="12" t="s">
        <v>55</v>
      </c>
      <c r="Z409" s="51"/>
      <c r="AA409" s="12"/>
      <c r="AB409" s="12"/>
      <c r="AC409" s="12"/>
      <c r="AD409" s="12" t="s">
        <v>124</v>
      </c>
      <c r="AE409" s="12"/>
      <c r="AF409" s="12"/>
      <c r="AG409" s="12"/>
      <c r="AH409" s="12"/>
      <c r="AI409" s="12"/>
      <c r="AJ409" s="12" t="s">
        <v>1754</v>
      </c>
      <c r="AK409" s="12" t="s">
        <v>977</v>
      </c>
      <c r="AL409" s="12" t="s">
        <v>1027</v>
      </c>
      <c r="AM409" s="12"/>
      <c r="AN409" s="12"/>
      <c r="AO409" s="12"/>
      <c r="AP409" s="12"/>
      <c r="AQ409" s="12"/>
      <c r="AR409" s="13"/>
      <c r="AS409" s="14"/>
      <c r="AT409" s="15"/>
    </row>
    <row r="410" spans="1:46" x14ac:dyDescent="0.25">
      <c r="A410" s="11" t="s">
        <v>3796</v>
      </c>
      <c r="B410" s="12" t="s">
        <v>43</v>
      </c>
      <c r="C410" s="12" t="s">
        <v>44</v>
      </c>
      <c r="D410" s="12" t="s">
        <v>231</v>
      </c>
      <c r="E410" s="12" t="s">
        <v>46</v>
      </c>
      <c r="F410" s="22">
        <v>43155</v>
      </c>
      <c r="G410" s="56">
        <v>0.67083333333333339</v>
      </c>
      <c r="H410" s="12" t="s">
        <v>47</v>
      </c>
      <c r="I410" s="12" t="s">
        <v>48</v>
      </c>
      <c r="J410" s="12" t="s">
        <v>49</v>
      </c>
      <c r="K410" s="12" t="s">
        <v>1755</v>
      </c>
      <c r="L410" s="12" t="s">
        <v>405</v>
      </c>
      <c r="M410" s="12" t="s">
        <v>1756</v>
      </c>
      <c r="N410" s="12" t="s">
        <v>182</v>
      </c>
      <c r="O410" s="12" t="s">
        <v>61</v>
      </c>
      <c r="P410" s="12"/>
      <c r="Q410" s="12" t="s">
        <v>182</v>
      </c>
      <c r="R410" s="12" t="s">
        <v>207</v>
      </c>
      <c r="S410" s="12" t="s">
        <v>1757</v>
      </c>
      <c r="T410" s="12"/>
      <c r="U410" s="12" t="s">
        <v>53</v>
      </c>
      <c r="V410" s="12" t="s">
        <v>54</v>
      </c>
      <c r="W410" s="12"/>
      <c r="X410" s="12" t="s">
        <v>1182</v>
      </c>
      <c r="Y410" s="12" t="s">
        <v>55</v>
      </c>
      <c r="Z410" s="51"/>
      <c r="AA410" s="12"/>
      <c r="AB410" s="12"/>
      <c r="AC410" s="12" t="s">
        <v>609</v>
      </c>
      <c r="AD410" s="12" t="s">
        <v>288</v>
      </c>
      <c r="AE410" s="12" t="s">
        <v>1758</v>
      </c>
      <c r="AF410" s="12" t="s">
        <v>1759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3"/>
      <c r="AS410" s="14">
        <f>я[[#This Row],[Дата создания]]+я[[#This Row],[Время создания]]</f>
        <v>43155.67083333333</v>
      </c>
      <c r="AT410" s="15">
        <f>IF(я[[#This Row],[Дата закрытия]]="","",я[[#This Row],[Дата закрытия]]-я[[#This Row],[Дата, время создания]])</f>
        <v>7.0833333338669036E-2</v>
      </c>
    </row>
    <row r="411" spans="1:46" x14ac:dyDescent="0.25">
      <c r="A411" s="11" t="s">
        <v>3797</v>
      </c>
      <c r="B411" s="12" t="s">
        <v>43</v>
      </c>
      <c r="C411" s="12" t="s">
        <v>44</v>
      </c>
      <c r="D411" s="12" t="s">
        <v>160</v>
      </c>
      <c r="E411" s="12" t="s">
        <v>46</v>
      </c>
      <c r="F411" s="22">
        <v>43155</v>
      </c>
      <c r="G411" s="56">
        <v>0.64097222222222217</v>
      </c>
      <c r="H411" s="12" t="s">
        <v>47</v>
      </c>
      <c r="I411" s="12" t="s">
        <v>48</v>
      </c>
      <c r="J411" s="12" t="s">
        <v>49</v>
      </c>
      <c r="K411" s="12" t="s">
        <v>1760</v>
      </c>
      <c r="L411" s="12" t="s">
        <v>402</v>
      </c>
      <c r="M411" s="12" t="s">
        <v>819</v>
      </c>
      <c r="N411" s="12" t="s">
        <v>876</v>
      </c>
      <c r="O411" s="12" t="s">
        <v>89</v>
      </c>
      <c r="P411" s="12" t="s">
        <v>73</v>
      </c>
      <c r="Q411" s="12" t="s">
        <v>876</v>
      </c>
      <c r="R411" s="12" t="s">
        <v>1761</v>
      </c>
      <c r="S411" s="12" t="s">
        <v>1762</v>
      </c>
      <c r="T411" s="12"/>
      <c r="U411" s="12" t="s">
        <v>53</v>
      </c>
      <c r="V411" s="12" t="s">
        <v>54</v>
      </c>
      <c r="W411" s="12"/>
      <c r="X411" s="12" t="s">
        <v>1182</v>
      </c>
      <c r="Y411" s="12" t="s">
        <v>55</v>
      </c>
      <c r="Z411" s="51"/>
      <c r="AA411" s="12"/>
      <c r="AB411" s="12"/>
      <c r="AC411" s="12" t="s">
        <v>838</v>
      </c>
      <c r="AD411" s="12" t="s">
        <v>162</v>
      </c>
      <c r="AE411" s="12" t="s">
        <v>1763</v>
      </c>
      <c r="AF411" s="12" t="s">
        <v>1764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3"/>
      <c r="AS411" s="14">
        <f>я[[#This Row],[Дата создания]]+я[[#This Row],[Время создания]]</f>
        <v>43155.640972222223</v>
      </c>
      <c r="AT411" s="15">
        <f>IF(я[[#This Row],[Дата закрытия]]="","",я[[#This Row],[Дата закрытия]]-я[[#This Row],[Дата, время создания]])</f>
        <v>3.2638888886140194E-2</v>
      </c>
    </row>
    <row r="412" spans="1:46" x14ac:dyDescent="0.25">
      <c r="A412" s="11" t="s">
        <v>3798</v>
      </c>
      <c r="B412" s="12" t="s">
        <v>43</v>
      </c>
      <c r="C412" s="12" t="s">
        <v>92</v>
      </c>
      <c r="D412" s="12" t="s">
        <v>198</v>
      </c>
      <c r="E412" s="12" t="s">
        <v>94</v>
      </c>
      <c r="F412" s="22">
        <v>43155</v>
      </c>
      <c r="G412" s="56">
        <v>0.62361111111111112</v>
      </c>
      <c r="H412" s="12" t="s">
        <v>47</v>
      </c>
      <c r="I412" s="12" t="s">
        <v>48</v>
      </c>
      <c r="J412" s="12" t="s">
        <v>49</v>
      </c>
      <c r="K412" s="12" t="s">
        <v>1765</v>
      </c>
      <c r="L412" s="12" t="s">
        <v>50</v>
      </c>
      <c r="M412" s="12" t="s">
        <v>1766</v>
      </c>
      <c r="N412" s="12" t="s">
        <v>127</v>
      </c>
      <c r="O412" s="12" t="s">
        <v>52</v>
      </c>
      <c r="P412" s="12" t="s">
        <v>52</v>
      </c>
      <c r="Q412" s="12" t="s">
        <v>74</v>
      </c>
      <c r="R412" s="12" t="s">
        <v>1767</v>
      </c>
      <c r="S412" s="12" t="s">
        <v>1768</v>
      </c>
      <c r="T412" s="12"/>
      <c r="U412" s="12" t="s">
        <v>53</v>
      </c>
      <c r="V412" s="12" t="s">
        <v>54</v>
      </c>
      <c r="W412" s="12"/>
      <c r="X412" s="12" t="s">
        <v>1182</v>
      </c>
      <c r="Y412" s="12" t="s">
        <v>55</v>
      </c>
      <c r="Z412" s="51"/>
      <c r="AA412" s="12"/>
      <c r="AB412" s="12"/>
      <c r="AC412" s="12" t="s">
        <v>488</v>
      </c>
      <c r="AD412" s="12" t="s">
        <v>225</v>
      </c>
      <c r="AE412" s="12" t="s">
        <v>1769</v>
      </c>
      <c r="AF412" s="12" t="s">
        <v>1770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3"/>
      <c r="AS412" s="14">
        <f>я[[#This Row],[Дата создания]]+я[[#This Row],[Время создания]]</f>
        <v>43155.623611111114</v>
      </c>
      <c r="AT412" s="15">
        <f>IF(я[[#This Row],[Дата закрытия]]="","",я[[#This Row],[Дата закрытия]]-я[[#This Row],[Дата, время создания]])</f>
        <v>0.71527777777373558</v>
      </c>
    </row>
    <row r="413" spans="1:46" x14ac:dyDescent="0.25">
      <c r="A413" s="11" t="s">
        <v>3799</v>
      </c>
      <c r="B413" s="12" t="s">
        <v>43</v>
      </c>
      <c r="C413" s="12" t="s">
        <v>78</v>
      </c>
      <c r="D413" s="12" t="s">
        <v>231</v>
      </c>
      <c r="E413" s="12" t="s">
        <v>670</v>
      </c>
      <c r="F413" s="22">
        <v>43155</v>
      </c>
      <c r="G413" s="56">
        <v>0.55486111111111114</v>
      </c>
      <c r="H413" s="12" t="s">
        <v>47</v>
      </c>
      <c r="I413" s="12" t="s">
        <v>48</v>
      </c>
      <c r="J413" s="12" t="s">
        <v>49</v>
      </c>
      <c r="K413" s="12"/>
      <c r="L413" s="12" t="s">
        <v>71</v>
      </c>
      <c r="M413" s="12" t="s">
        <v>842</v>
      </c>
      <c r="N413" s="12" t="s">
        <v>240</v>
      </c>
      <c r="O413" s="12" t="s">
        <v>73</v>
      </c>
      <c r="P413" s="12" t="s">
        <v>127</v>
      </c>
      <c r="Q413" s="12"/>
      <c r="R413" s="12" t="s">
        <v>843</v>
      </c>
      <c r="S413" s="12" t="s">
        <v>844</v>
      </c>
      <c r="T413" s="12"/>
      <c r="U413" s="12" t="s">
        <v>53</v>
      </c>
      <c r="V413" s="12" t="s">
        <v>54</v>
      </c>
      <c r="W413" s="12"/>
      <c r="X413" s="12" t="s">
        <v>1182</v>
      </c>
      <c r="Y413" s="12" t="s">
        <v>55</v>
      </c>
      <c r="Z413" s="51"/>
      <c r="AA413" s="12"/>
      <c r="AB413" s="12"/>
      <c r="AC413" s="12" t="s">
        <v>671</v>
      </c>
      <c r="AD413" s="12" t="s">
        <v>672</v>
      </c>
      <c r="AE413" s="12" t="s">
        <v>1800</v>
      </c>
      <c r="AF413" s="12" t="s">
        <v>1801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3"/>
      <c r="AS413" s="14">
        <f>я[[#This Row],[Дата создания]]+я[[#This Row],[Время создания]]</f>
        <v>43155.554861111108</v>
      </c>
      <c r="AT413" s="15">
        <f>IF(я[[#This Row],[Дата закрытия]]="","",я[[#This Row],[Дата закрытия]]-я[[#This Row],[Дата, время создания]])</f>
        <v>6.5972222226264421E-2</v>
      </c>
    </row>
    <row r="414" spans="1:46" x14ac:dyDescent="0.25">
      <c r="A414" s="11" t="s">
        <v>3800</v>
      </c>
      <c r="B414" s="12" t="s">
        <v>43</v>
      </c>
      <c r="C414" s="12" t="s">
        <v>57</v>
      </c>
      <c r="D414" s="12" t="s">
        <v>114</v>
      </c>
      <c r="E414" s="12" t="s">
        <v>59</v>
      </c>
      <c r="F414" s="22">
        <v>43155</v>
      </c>
      <c r="G414" s="56">
        <v>0.6166666666666667</v>
      </c>
      <c r="H414" s="12" t="s">
        <v>47</v>
      </c>
      <c r="I414" s="12" t="s">
        <v>48</v>
      </c>
      <c r="J414" s="12" t="s">
        <v>49</v>
      </c>
      <c r="K414" s="12" t="s">
        <v>1771</v>
      </c>
      <c r="L414" s="12" t="s">
        <v>50</v>
      </c>
      <c r="M414" s="12" t="s">
        <v>1772</v>
      </c>
      <c r="N414" s="12" t="s">
        <v>743</v>
      </c>
      <c r="O414" s="12" t="s">
        <v>73</v>
      </c>
      <c r="P414" s="12" t="s">
        <v>72</v>
      </c>
      <c r="Q414" s="12" t="s">
        <v>74</v>
      </c>
      <c r="R414" s="12" t="s">
        <v>256</v>
      </c>
      <c r="S414" s="12" t="s">
        <v>1773</v>
      </c>
      <c r="T414" s="12"/>
      <c r="U414" s="12" t="s">
        <v>53</v>
      </c>
      <c r="V414" s="12" t="s">
        <v>54</v>
      </c>
      <c r="W414" s="12"/>
      <c r="X414" s="12" t="s">
        <v>1182</v>
      </c>
      <c r="Y414" s="12" t="s">
        <v>55</v>
      </c>
      <c r="Z414" s="51"/>
      <c r="AA414" s="12"/>
      <c r="AB414" s="12"/>
      <c r="AC414" s="12" t="s">
        <v>146</v>
      </c>
      <c r="AD414" s="12" t="s">
        <v>130</v>
      </c>
      <c r="AE414" s="12" t="s">
        <v>1774</v>
      </c>
      <c r="AF414" s="12" t="s">
        <v>1775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3"/>
      <c r="AS414" s="14">
        <f>я[[#This Row],[Дата создания]]+я[[#This Row],[Время создания]]</f>
        <v>43155.616666666669</v>
      </c>
      <c r="AT414" s="15">
        <f>IF(я[[#This Row],[Дата закрытия]]="","",я[[#This Row],[Дата закрытия]]-я[[#This Row],[Дата, время создания]])</f>
        <v>1.0326388888861402</v>
      </c>
    </row>
    <row r="415" spans="1:46" x14ac:dyDescent="0.25">
      <c r="A415" s="11" t="s">
        <v>3801</v>
      </c>
      <c r="B415" s="12" t="s">
        <v>43</v>
      </c>
      <c r="C415" s="12" t="s">
        <v>44</v>
      </c>
      <c r="D415" s="12" t="s">
        <v>324</v>
      </c>
      <c r="E415" s="12" t="s">
        <v>46</v>
      </c>
      <c r="F415" s="22">
        <v>43155</v>
      </c>
      <c r="G415" s="56">
        <v>0.61041666666666672</v>
      </c>
      <c r="H415" s="12" t="s">
        <v>47</v>
      </c>
      <c r="I415" s="12" t="s">
        <v>48</v>
      </c>
      <c r="J415" s="12" t="s">
        <v>49</v>
      </c>
      <c r="K415" s="12" t="s">
        <v>1776</v>
      </c>
      <c r="L415" s="12" t="s">
        <v>402</v>
      </c>
      <c r="M415" s="12" t="s">
        <v>1777</v>
      </c>
      <c r="N415" s="12" t="s">
        <v>364</v>
      </c>
      <c r="O415" s="12" t="s">
        <v>83</v>
      </c>
      <c r="P415" s="12" t="s">
        <v>83</v>
      </c>
      <c r="Q415" s="12" t="s">
        <v>364</v>
      </c>
      <c r="R415" s="12" t="s">
        <v>104</v>
      </c>
      <c r="S415" s="12" t="s">
        <v>1778</v>
      </c>
      <c r="T415" s="12"/>
      <c r="U415" s="12" t="s">
        <v>53</v>
      </c>
      <c r="V415" s="12" t="s">
        <v>54</v>
      </c>
      <c r="W415" s="12"/>
      <c r="X415" s="12" t="s">
        <v>1182</v>
      </c>
      <c r="Y415" s="12" t="s">
        <v>55</v>
      </c>
      <c r="Z415" s="51"/>
      <c r="AA415" s="12"/>
      <c r="AB415" s="12"/>
      <c r="AC415" s="12" t="s">
        <v>413</v>
      </c>
      <c r="AD415" s="12" t="s">
        <v>68</v>
      </c>
      <c r="AE415" s="12" t="s">
        <v>1779</v>
      </c>
      <c r="AF415" s="12" t="s">
        <v>1780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3"/>
      <c r="AS415" s="14">
        <f>я[[#This Row],[Дата создания]]+я[[#This Row],[Время создания]]</f>
        <v>43155.61041666667</v>
      </c>
      <c r="AT415" s="15">
        <f>IF(я[[#This Row],[Дата закрытия]]="","",я[[#This Row],[Дата закрытия]]-я[[#This Row],[Дата, время создания]])</f>
        <v>3.0555555553291924E-2</v>
      </c>
    </row>
    <row r="416" spans="1:46" x14ac:dyDescent="0.25">
      <c r="A416" s="11" t="s">
        <v>3802</v>
      </c>
      <c r="B416" s="12" t="s">
        <v>43</v>
      </c>
      <c r="C416" s="12" t="s">
        <v>92</v>
      </c>
      <c r="D416" s="12" t="s">
        <v>477</v>
      </c>
      <c r="E416" s="12" t="s">
        <v>627</v>
      </c>
      <c r="F416" s="22">
        <v>43155</v>
      </c>
      <c r="G416" s="56">
        <v>0.52361111111111114</v>
      </c>
      <c r="H416" s="12" t="s">
        <v>47</v>
      </c>
      <c r="I416" s="12" t="s">
        <v>48</v>
      </c>
      <c r="J416" s="12" t="s">
        <v>49</v>
      </c>
      <c r="K416" s="12" t="s">
        <v>1802</v>
      </c>
      <c r="L416" s="12" t="s">
        <v>50</v>
      </c>
      <c r="M416" s="12" t="s">
        <v>995</v>
      </c>
      <c r="N416" s="12" t="s">
        <v>60</v>
      </c>
      <c r="O416" s="12" t="s">
        <v>52</v>
      </c>
      <c r="P416" s="12" t="s">
        <v>73</v>
      </c>
      <c r="Q416" s="12" t="s">
        <v>60</v>
      </c>
      <c r="R416" s="12" t="s">
        <v>134</v>
      </c>
      <c r="S416" s="12" t="s">
        <v>1803</v>
      </c>
      <c r="T416" s="12"/>
      <c r="U416" s="12" t="s">
        <v>53</v>
      </c>
      <c r="V416" s="12" t="s">
        <v>54</v>
      </c>
      <c r="W416" s="12"/>
      <c r="X416" s="12" t="s">
        <v>1182</v>
      </c>
      <c r="Y416" s="12" t="s">
        <v>55</v>
      </c>
      <c r="Z416" s="51"/>
      <c r="AA416" s="12"/>
      <c r="AB416" s="12"/>
      <c r="AC416" s="12" t="s">
        <v>628</v>
      </c>
      <c r="AD416" s="12" t="s">
        <v>478</v>
      </c>
      <c r="AE416" s="12" t="s">
        <v>1804</v>
      </c>
      <c r="AF416" s="12" t="s">
        <v>1805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3"/>
      <c r="AS416" s="14">
        <f>я[[#This Row],[Дата создания]]+я[[#This Row],[Время создания]]</f>
        <v>43155.523611111108</v>
      </c>
      <c r="AT416" s="15">
        <f>IF(я[[#This Row],[Дата закрытия]]="","",я[[#This Row],[Дата закрытия]]-я[[#This Row],[Дата, время создания]])</f>
        <v>0.16388888889196096</v>
      </c>
    </row>
    <row r="417" spans="1:46" x14ac:dyDescent="0.25">
      <c r="A417" s="11" t="s">
        <v>3803</v>
      </c>
      <c r="B417" s="12" t="s">
        <v>43</v>
      </c>
      <c r="C417" s="12" t="s">
        <v>57</v>
      </c>
      <c r="D417" s="12" t="s">
        <v>231</v>
      </c>
      <c r="E417" s="12" t="s">
        <v>59</v>
      </c>
      <c r="F417" s="22">
        <v>43155</v>
      </c>
      <c r="G417" s="56">
        <v>0.59444444444444444</v>
      </c>
      <c r="H417" s="12" t="s">
        <v>47</v>
      </c>
      <c r="I417" s="12" t="s">
        <v>48</v>
      </c>
      <c r="J417" s="12" t="s">
        <v>49</v>
      </c>
      <c r="K417" s="12" t="s">
        <v>1781</v>
      </c>
      <c r="L417" s="12" t="s">
        <v>50</v>
      </c>
      <c r="M417" s="12" t="s">
        <v>1782</v>
      </c>
      <c r="N417" s="12" t="s">
        <v>100</v>
      </c>
      <c r="O417" s="12" t="s">
        <v>61</v>
      </c>
      <c r="P417" s="12" t="s">
        <v>73</v>
      </c>
      <c r="Q417" s="12" t="s">
        <v>1783</v>
      </c>
      <c r="R417" s="12" t="s">
        <v>112</v>
      </c>
      <c r="S417" s="12" t="s">
        <v>1784</v>
      </c>
      <c r="T417" s="12"/>
      <c r="U417" s="12" t="s">
        <v>53</v>
      </c>
      <c r="V417" s="12" t="s">
        <v>54</v>
      </c>
      <c r="W417" s="12"/>
      <c r="X417" s="12" t="s">
        <v>1182</v>
      </c>
      <c r="Y417" s="12" t="s">
        <v>55</v>
      </c>
      <c r="Z417" s="51"/>
      <c r="AA417" s="12"/>
      <c r="AB417" s="12"/>
      <c r="AC417" s="12" t="s">
        <v>517</v>
      </c>
      <c r="AD417" s="12" t="s">
        <v>232</v>
      </c>
      <c r="AE417" s="12" t="s">
        <v>1785</v>
      </c>
      <c r="AF417" s="12" t="s">
        <v>1786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3"/>
      <c r="AS417" s="14">
        <f>я[[#This Row],[Дата создания]]+я[[#This Row],[Время создания]]</f>
        <v>43155.594444444447</v>
      </c>
      <c r="AT417" s="15">
        <f>IF(я[[#This Row],[Дата закрытия]]="","",я[[#This Row],[Дата закрытия]]-я[[#This Row],[Дата, время создания]])</f>
        <v>2.361111110803904E-2</v>
      </c>
    </row>
    <row r="418" spans="1:46" x14ac:dyDescent="0.25">
      <c r="A418" s="11" t="s">
        <v>3804</v>
      </c>
      <c r="B418" s="12" t="s">
        <v>43</v>
      </c>
      <c r="C418" s="12" t="s">
        <v>113</v>
      </c>
      <c r="D418" s="12" t="s">
        <v>156</v>
      </c>
      <c r="E418" s="12" t="s">
        <v>115</v>
      </c>
      <c r="F418" s="22">
        <v>43155</v>
      </c>
      <c r="G418" s="56">
        <v>0.57291666666666663</v>
      </c>
      <c r="H418" s="12" t="s">
        <v>47</v>
      </c>
      <c r="I418" s="12" t="s">
        <v>48</v>
      </c>
      <c r="J418" s="12" t="s">
        <v>49</v>
      </c>
      <c r="K418" s="12" t="s">
        <v>1787</v>
      </c>
      <c r="L418" s="12" t="s">
        <v>402</v>
      </c>
      <c r="M418" s="12" t="s">
        <v>1788</v>
      </c>
      <c r="N418" s="12" t="s">
        <v>316</v>
      </c>
      <c r="O418" s="12" t="s">
        <v>61</v>
      </c>
      <c r="P418" s="12" t="s">
        <v>66</v>
      </c>
      <c r="Q418" s="12" t="s">
        <v>316</v>
      </c>
      <c r="R418" s="12" t="s">
        <v>1789</v>
      </c>
      <c r="S418" s="12" t="s">
        <v>1790</v>
      </c>
      <c r="T418" s="12" t="s">
        <v>1791</v>
      </c>
      <c r="U418" s="12" t="s">
        <v>53</v>
      </c>
      <c r="V418" s="12" t="s">
        <v>54</v>
      </c>
      <c r="W418" s="12"/>
      <c r="X418" s="12" t="s">
        <v>1182</v>
      </c>
      <c r="Y418" s="12" t="s">
        <v>55</v>
      </c>
      <c r="Z418" s="51"/>
      <c r="AA418" s="12"/>
      <c r="AB418" s="12"/>
      <c r="AC418" s="12" t="s">
        <v>607</v>
      </c>
      <c r="AD418" s="12" t="s">
        <v>159</v>
      </c>
      <c r="AE418" s="12" t="s">
        <v>1792</v>
      </c>
      <c r="AF418" s="12" t="s">
        <v>1793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3"/>
      <c r="AS418" s="14">
        <f>я[[#This Row],[Дата создания]]+я[[#This Row],[Время создания]]</f>
        <v>43155.572916666664</v>
      </c>
      <c r="AT418" s="15">
        <f>IF(я[[#This Row],[Дата закрытия]]="","",я[[#This Row],[Дата закрытия]]-я[[#This Row],[Дата, время создания]])</f>
        <v>0.12361111111385981</v>
      </c>
    </row>
    <row r="419" spans="1:46" x14ac:dyDescent="0.25">
      <c r="A419" s="11" t="s">
        <v>3805</v>
      </c>
      <c r="B419" s="12" t="s">
        <v>43</v>
      </c>
      <c r="C419" s="12" t="s">
        <v>92</v>
      </c>
      <c r="D419" s="12" t="s">
        <v>346</v>
      </c>
      <c r="E419" s="12" t="s">
        <v>94</v>
      </c>
      <c r="F419" s="22">
        <v>43155</v>
      </c>
      <c r="G419" s="56">
        <v>0.55972222222222223</v>
      </c>
      <c r="H419" s="12" t="s">
        <v>47</v>
      </c>
      <c r="I419" s="12" t="s">
        <v>48</v>
      </c>
      <c r="J419" s="12" t="s">
        <v>49</v>
      </c>
      <c r="K419" s="12" t="s">
        <v>1794</v>
      </c>
      <c r="L419" s="12" t="s">
        <v>405</v>
      </c>
      <c r="M419" s="12" t="s">
        <v>1795</v>
      </c>
      <c r="N419" s="12" t="s">
        <v>1161</v>
      </c>
      <c r="O419" s="12" t="s">
        <v>100</v>
      </c>
      <c r="P419" s="12" t="s">
        <v>89</v>
      </c>
      <c r="Q419" s="12" t="s">
        <v>1796</v>
      </c>
      <c r="R419" s="12" t="s">
        <v>764</v>
      </c>
      <c r="S419" s="12" t="s">
        <v>1797</v>
      </c>
      <c r="T419" s="12"/>
      <c r="U419" s="12" t="s">
        <v>53</v>
      </c>
      <c r="V419" s="12" t="s">
        <v>54</v>
      </c>
      <c r="W419" s="12"/>
      <c r="X419" s="12" t="s">
        <v>1182</v>
      </c>
      <c r="Y419" s="12" t="s">
        <v>55</v>
      </c>
      <c r="Z419" s="51"/>
      <c r="AA419" s="12"/>
      <c r="AB419" s="12"/>
      <c r="AC419" s="12" t="s">
        <v>1104</v>
      </c>
      <c r="AD419" s="12" t="s">
        <v>96</v>
      </c>
      <c r="AE419" s="12" t="s">
        <v>1798</v>
      </c>
      <c r="AF419" s="12" t="s">
        <v>1799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3"/>
      <c r="AS419" s="14">
        <f>я[[#This Row],[Дата создания]]+я[[#This Row],[Время создания]]</f>
        <v>43155.55972222222</v>
      </c>
      <c r="AT419" s="15">
        <f>IF(я[[#This Row],[Дата закрытия]]="","",я[[#This Row],[Дата закрытия]]-я[[#This Row],[Дата, время создания]])</f>
        <v>3.5416666665696539E-2</v>
      </c>
    </row>
    <row r="420" spans="1:46" x14ac:dyDescent="0.25">
      <c r="A420" s="11" t="s">
        <v>3806</v>
      </c>
      <c r="B420" s="12" t="s">
        <v>43</v>
      </c>
      <c r="C420" s="12" t="s">
        <v>78</v>
      </c>
      <c r="D420" s="12" t="s">
        <v>114</v>
      </c>
      <c r="E420" s="12" t="s">
        <v>681</v>
      </c>
      <c r="F420" s="22">
        <v>43155</v>
      </c>
      <c r="G420" s="56">
        <v>0.48402777777777778</v>
      </c>
      <c r="H420" s="12" t="s">
        <v>47</v>
      </c>
      <c r="I420" s="12" t="s">
        <v>48</v>
      </c>
      <c r="J420" s="12" t="s">
        <v>49</v>
      </c>
      <c r="K420" s="12"/>
      <c r="L420" s="12" t="s">
        <v>71</v>
      </c>
      <c r="M420" s="12" t="s">
        <v>1834</v>
      </c>
      <c r="N420" s="12" t="s">
        <v>88</v>
      </c>
      <c r="O420" s="12" t="s">
        <v>61</v>
      </c>
      <c r="P420" s="12" t="s">
        <v>254</v>
      </c>
      <c r="Q420" s="12" t="s">
        <v>1835</v>
      </c>
      <c r="R420" s="12" t="s">
        <v>1001</v>
      </c>
      <c r="S420" s="12" t="s">
        <v>1836</v>
      </c>
      <c r="T420" s="12" t="s">
        <v>1837</v>
      </c>
      <c r="U420" s="12" t="s">
        <v>53</v>
      </c>
      <c r="V420" s="12" t="s">
        <v>54</v>
      </c>
      <c r="W420" s="12"/>
      <c r="X420" s="12" t="s">
        <v>1182</v>
      </c>
      <c r="Y420" s="12" t="s">
        <v>55</v>
      </c>
      <c r="Z420" s="51"/>
      <c r="AA420" s="12"/>
      <c r="AB420" s="12"/>
      <c r="AC420" s="12" t="s">
        <v>683</v>
      </c>
      <c r="AD420" s="12" t="s">
        <v>155</v>
      </c>
      <c r="AE420" s="12" t="s">
        <v>1838</v>
      </c>
      <c r="AF420" s="12" t="s">
        <v>1839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3"/>
      <c r="AS420" s="14">
        <f>я[[#This Row],[Дата создания]]+я[[#This Row],[Время создания]]</f>
        <v>43155.484027777777</v>
      </c>
      <c r="AT420" s="15">
        <f>IF(я[[#This Row],[Дата закрытия]]="","",я[[#This Row],[Дата закрытия]]-я[[#This Row],[Дата, время создания]])</f>
        <v>0.11250000000291038</v>
      </c>
    </row>
    <row r="421" spans="1:46" x14ac:dyDescent="0.25">
      <c r="A421" s="11" t="s">
        <v>3807</v>
      </c>
      <c r="B421" s="12" t="s">
        <v>43</v>
      </c>
      <c r="C421" s="12" t="s">
        <v>84</v>
      </c>
      <c r="D421" s="12" t="s">
        <v>131</v>
      </c>
      <c r="E421" s="12" t="s">
        <v>610</v>
      </c>
      <c r="F421" s="22">
        <v>43155</v>
      </c>
      <c r="G421" s="56">
        <v>0.46666666666666662</v>
      </c>
      <c r="H421" s="12" t="s">
        <v>400</v>
      </c>
      <c r="I421" s="12" t="s">
        <v>87</v>
      </c>
      <c r="J421" s="12" t="s">
        <v>49</v>
      </c>
      <c r="K421" s="12" t="s">
        <v>1846</v>
      </c>
      <c r="L421" s="12" t="s">
        <v>397</v>
      </c>
      <c r="M421" s="12" t="s">
        <v>1847</v>
      </c>
      <c r="N421" s="12"/>
      <c r="O421" s="12"/>
      <c r="P421" s="12" t="s">
        <v>61</v>
      </c>
      <c r="Q421" s="12"/>
      <c r="R421" s="12" t="s">
        <v>1848</v>
      </c>
      <c r="S421" s="12" t="s">
        <v>1849</v>
      </c>
      <c r="T421" s="12"/>
      <c r="U421" s="12" t="s">
        <v>53</v>
      </c>
      <c r="V421" s="12" t="s">
        <v>54</v>
      </c>
      <c r="W421" s="12"/>
      <c r="X421" s="12" t="s">
        <v>1182</v>
      </c>
      <c r="Y421" s="12" t="s">
        <v>395</v>
      </c>
      <c r="Z421" s="51"/>
      <c r="AA421" s="12"/>
      <c r="AB421" s="12"/>
      <c r="AC421" s="12" t="s">
        <v>611</v>
      </c>
      <c r="AD421" s="12" t="s">
        <v>91</v>
      </c>
      <c r="AE421" s="12"/>
      <c r="AF421" s="12"/>
      <c r="AG421" s="12" t="s">
        <v>1850</v>
      </c>
      <c r="AH421" s="12" t="s">
        <v>406</v>
      </c>
      <c r="AI421" s="12" t="s">
        <v>1851</v>
      </c>
      <c r="AJ421" s="12"/>
      <c r="AK421" s="12"/>
      <c r="AL421" s="12"/>
      <c r="AM421" s="12"/>
      <c r="AN421" s="12"/>
      <c r="AO421" s="12"/>
      <c r="AP421" s="12"/>
      <c r="AQ421" s="12"/>
      <c r="AR421" s="13"/>
      <c r="AS421" s="14">
        <f>я[[#This Row],[Дата создания]]+я[[#This Row],[Время создания]]</f>
        <v>43155.466666666667</v>
      </c>
      <c r="AT421" s="15" t="str">
        <f>IF(я[[#This Row],[Дата закрытия]]="","",я[[#This Row],[Дата закрытия]]-я[[#This Row],[Дата, время создания]])</f>
        <v/>
      </c>
    </row>
    <row r="422" spans="1:46" x14ac:dyDescent="0.25">
      <c r="A422" s="11" t="s">
        <v>3808</v>
      </c>
      <c r="B422" s="12" t="s">
        <v>43</v>
      </c>
      <c r="C422" s="12" t="s">
        <v>57</v>
      </c>
      <c r="D422" s="12" t="s">
        <v>160</v>
      </c>
      <c r="E422" s="12" t="s">
        <v>59</v>
      </c>
      <c r="F422" s="22">
        <v>43155</v>
      </c>
      <c r="G422" s="56">
        <v>0.50694444444444442</v>
      </c>
      <c r="H422" s="12" t="s">
        <v>47</v>
      </c>
      <c r="I422" s="12" t="s">
        <v>48</v>
      </c>
      <c r="J422" s="12" t="s">
        <v>49</v>
      </c>
      <c r="K422" s="12"/>
      <c r="L422" s="12" t="s">
        <v>398</v>
      </c>
      <c r="M422" s="12" t="s">
        <v>1812</v>
      </c>
      <c r="N422" s="12" t="s">
        <v>51</v>
      </c>
      <c r="O422" s="12" t="s">
        <v>52</v>
      </c>
      <c r="P422" s="12"/>
      <c r="Q422" s="12" t="s">
        <v>1813</v>
      </c>
      <c r="R422" s="12"/>
      <c r="S422" s="12" t="s">
        <v>1814</v>
      </c>
      <c r="T422" s="12" t="s">
        <v>1815</v>
      </c>
      <c r="U422" s="12" t="s">
        <v>53</v>
      </c>
      <c r="V422" s="12" t="s">
        <v>54</v>
      </c>
      <c r="W422" s="12"/>
      <c r="X422" s="12" t="s">
        <v>1182</v>
      </c>
      <c r="Y422" s="12" t="s">
        <v>55</v>
      </c>
      <c r="Z422" s="51"/>
      <c r="AA422" s="12"/>
      <c r="AB422" s="12"/>
      <c r="AC422" s="12" t="s">
        <v>170</v>
      </c>
      <c r="AD422" s="12" t="s">
        <v>171</v>
      </c>
      <c r="AE422" s="12" t="s">
        <v>1816</v>
      </c>
      <c r="AF422" s="12" t="s">
        <v>519</v>
      </c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3"/>
      <c r="AS422" s="14">
        <f>я[[#This Row],[Дата создания]]+я[[#This Row],[Время создания]]</f>
        <v>43155.506944444445</v>
      </c>
      <c r="AT422" s="15">
        <f>IF(я[[#This Row],[Дата закрытия]]="","",я[[#This Row],[Дата закрытия]]-я[[#This Row],[Дата, время создания]])</f>
        <v>0.11180555555620231</v>
      </c>
    </row>
    <row r="423" spans="1:46" x14ac:dyDescent="0.25">
      <c r="A423" s="11" t="s">
        <v>3809</v>
      </c>
      <c r="B423" s="12" t="s">
        <v>43</v>
      </c>
      <c r="C423" s="12" t="s">
        <v>44</v>
      </c>
      <c r="D423" s="12" t="s">
        <v>160</v>
      </c>
      <c r="E423" s="12" t="s">
        <v>46</v>
      </c>
      <c r="F423" s="22">
        <v>43155</v>
      </c>
      <c r="G423" s="56">
        <v>0.50624999999999998</v>
      </c>
      <c r="H423" s="12" t="s">
        <v>47</v>
      </c>
      <c r="I423" s="12" t="s">
        <v>48</v>
      </c>
      <c r="J423" s="12" t="s">
        <v>49</v>
      </c>
      <c r="K423" s="12"/>
      <c r="L423" s="12" t="s">
        <v>402</v>
      </c>
      <c r="M423" s="12" t="s">
        <v>1817</v>
      </c>
      <c r="N423" s="12" t="s">
        <v>301</v>
      </c>
      <c r="O423" s="12" t="s">
        <v>61</v>
      </c>
      <c r="P423" s="12" t="s">
        <v>66</v>
      </c>
      <c r="Q423" s="12" t="s">
        <v>301</v>
      </c>
      <c r="R423" s="12" t="s">
        <v>134</v>
      </c>
      <c r="S423" s="12" t="s">
        <v>1818</v>
      </c>
      <c r="T423" s="12"/>
      <c r="U423" s="12" t="s">
        <v>53</v>
      </c>
      <c r="V423" s="12" t="s">
        <v>54</v>
      </c>
      <c r="W423" s="12"/>
      <c r="X423" s="12" t="s">
        <v>1182</v>
      </c>
      <c r="Y423" s="12" t="s">
        <v>55</v>
      </c>
      <c r="Z423" s="51"/>
      <c r="AA423" s="12"/>
      <c r="AB423" s="12"/>
      <c r="AC423" s="12" t="s">
        <v>838</v>
      </c>
      <c r="AD423" s="12" t="s">
        <v>162</v>
      </c>
      <c r="AE423" s="12" t="s">
        <v>1819</v>
      </c>
      <c r="AF423" s="12" t="s">
        <v>1820</v>
      </c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3"/>
      <c r="AS423" s="14">
        <f>я[[#This Row],[Дата создания]]+я[[#This Row],[Время создания]]</f>
        <v>43155.506249999999</v>
      </c>
      <c r="AT423" s="15">
        <f>IF(я[[#This Row],[Дата закрытия]]="","",я[[#This Row],[Дата закрытия]]-я[[#This Row],[Дата, время создания]])</f>
        <v>6.1111111113859806E-2</v>
      </c>
    </row>
    <row r="424" spans="1:46" x14ac:dyDescent="0.25">
      <c r="A424" s="11" t="s">
        <v>3810</v>
      </c>
      <c r="B424" s="12" t="s">
        <v>43</v>
      </c>
      <c r="C424" s="12" t="s">
        <v>210</v>
      </c>
      <c r="D424" s="12" t="s">
        <v>231</v>
      </c>
      <c r="E424" s="12" t="s">
        <v>211</v>
      </c>
      <c r="F424" s="22">
        <v>43155</v>
      </c>
      <c r="G424" s="56">
        <v>0.50347222222222221</v>
      </c>
      <c r="H424" s="12" t="s">
        <v>47</v>
      </c>
      <c r="I424" s="12" t="s">
        <v>48</v>
      </c>
      <c r="J424" s="12" t="s">
        <v>49</v>
      </c>
      <c r="K424" s="12"/>
      <c r="L424" s="12" t="s">
        <v>398</v>
      </c>
      <c r="M424" s="12" t="s">
        <v>1821</v>
      </c>
      <c r="N424" s="12" t="s">
        <v>285</v>
      </c>
      <c r="O424" s="12" t="s">
        <v>52</v>
      </c>
      <c r="P424" s="12" t="s">
        <v>89</v>
      </c>
      <c r="Q424" s="12" t="s">
        <v>285</v>
      </c>
      <c r="R424" s="12" t="s">
        <v>1822</v>
      </c>
      <c r="S424" s="12" t="s">
        <v>1823</v>
      </c>
      <c r="T424" s="12"/>
      <c r="U424" s="12" t="s">
        <v>53</v>
      </c>
      <c r="V424" s="12" t="s">
        <v>54</v>
      </c>
      <c r="W424" s="12"/>
      <c r="X424" s="12" t="s">
        <v>1182</v>
      </c>
      <c r="Y424" s="12" t="s">
        <v>55</v>
      </c>
      <c r="Z424" s="51"/>
      <c r="AA424" s="12"/>
      <c r="AB424" s="12"/>
      <c r="AC424" s="12" t="s">
        <v>1018</v>
      </c>
      <c r="AD424" s="12" t="s">
        <v>217</v>
      </c>
      <c r="AE424" s="12" t="s">
        <v>1824</v>
      </c>
      <c r="AF424" s="12" t="s">
        <v>1825</v>
      </c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3"/>
      <c r="AS424" s="14">
        <f>я[[#This Row],[Дата создания]]+я[[#This Row],[Время создания]]</f>
        <v>43155.503472222219</v>
      </c>
      <c r="AT424" s="15">
        <f>IF(я[[#This Row],[Дата закрытия]]="","",я[[#This Row],[Дата закрытия]]-я[[#This Row],[Дата, время создания]])</f>
        <v>4.3750000004365575E-2</v>
      </c>
    </row>
    <row r="425" spans="1:46" x14ac:dyDescent="0.25">
      <c r="A425" s="11" t="s">
        <v>3811</v>
      </c>
      <c r="B425" s="12" t="s">
        <v>43</v>
      </c>
      <c r="C425" s="12" t="s">
        <v>97</v>
      </c>
      <c r="D425" s="12" t="s">
        <v>262</v>
      </c>
      <c r="E425" s="12" t="s">
        <v>99</v>
      </c>
      <c r="F425" s="22">
        <v>43155</v>
      </c>
      <c r="G425" s="56">
        <v>0.50208333333333333</v>
      </c>
      <c r="H425" s="12" t="s">
        <v>393</v>
      </c>
      <c r="I425" s="12" t="s">
        <v>48</v>
      </c>
      <c r="J425" s="12" t="s">
        <v>49</v>
      </c>
      <c r="K425" s="12"/>
      <c r="L425" s="12" t="s">
        <v>398</v>
      </c>
      <c r="M425" s="12" t="s">
        <v>840</v>
      </c>
      <c r="N425" s="12" t="s">
        <v>828</v>
      </c>
      <c r="O425" s="12" t="s">
        <v>83</v>
      </c>
      <c r="P425" s="12" t="s">
        <v>83</v>
      </c>
      <c r="Q425" s="12" t="s">
        <v>828</v>
      </c>
      <c r="R425" s="12" t="s">
        <v>796</v>
      </c>
      <c r="S425" s="12" t="s">
        <v>1826</v>
      </c>
      <c r="T425" s="12"/>
      <c r="U425" s="12" t="s">
        <v>53</v>
      </c>
      <c r="V425" s="12" t="s">
        <v>54</v>
      </c>
      <c r="W425" s="12"/>
      <c r="X425" s="12" t="s">
        <v>1182</v>
      </c>
      <c r="Y425" s="12" t="s">
        <v>395</v>
      </c>
      <c r="Z425" s="51"/>
      <c r="AA425" s="12"/>
      <c r="AB425" s="12"/>
      <c r="AC425" s="12" t="s">
        <v>1827</v>
      </c>
      <c r="AD425" s="12" t="s">
        <v>263</v>
      </c>
      <c r="AE425" s="12"/>
      <c r="AF425" s="12"/>
      <c r="AG425" s="12"/>
      <c r="AH425" s="12"/>
      <c r="AI425" s="12"/>
      <c r="AJ425" s="12" t="s">
        <v>1828</v>
      </c>
      <c r="AK425" s="12" t="s">
        <v>1052</v>
      </c>
      <c r="AL425" s="12" t="s">
        <v>1051</v>
      </c>
      <c r="AM425" s="12"/>
      <c r="AN425" s="12"/>
      <c r="AO425" s="12"/>
      <c r="AP425" s="12"/>
      <c r="AQ425" s="12"/>
      <c r="AR425" s="13"/>
      <c r="AS425" s="14">
        <f>я[[#This Row],[Дата создания]]+я[[#This Row],[Время создания]]</f>
        <v>43155.502083333333</v>
      </c>
      <c r="AT425" s="15" t="str">
        <f>IF(я[[#This Row],[Дата закрытия]]="","",я[[#This Row],[Дата закрытия]]-я[[#This Row],[Дата, время создания]])</f>
        <v/>
      </c>
    </row>
    <row r="426" spans="1:46" x14ac:dyDescent="0.25">
      <c r="A426" s="11" t="s">
        <v>3812</v>
      </c>
      <c r="B426" s="12" t="s">
        <v>43</v>
      </c>
      <c r="C426" s="12" t="s">
        <v>113</v>
      </c>
      <c r="D426" s="12" t="s">
        <v>114</v>
      </c>
      <c r="E426" s="12" t="s">
        <v>115</v>
      </c>
      <c r="F426" s="22">
        <v>43155</v>
      </c>
      <c r="G426" s="56">
        <v>0.48888888888888887</v>
      </c>
      <c r="H426" s="12" t="s">
        <v>47</v>
      </c>
      <c r="I426" s="12" t="s">
        <v>48</v>
      </c>
      <c r="J426" s="12" t="s">
        <v>49</v>
      </c>
      <c r="K426" s="12"/>
      <c r="L426" s="12" t="s">
        <v>50</v>
      </c>
      <c r="M426" s="12" t="s">
        <v>1829</v>
      </c>
      <c r="N426" s="12" t="s">
        <v>116</v>
      </c>
      <c r="O426" s="12" t="s">
        <v>83</v>
      </c>
      <c r="P426" s="12" t="s">
        <v>52</v>
      </c>
      <c r="Q426" s="12" t="s">
        <v>1830</v>
      </c>
      <c r="R426" s="12" t="s">
        <v>1831</v>
      </c>
      <c r="S426" s="12" t="s">
        <v>1832</v>
      </c>
      <c r="T426" s="12"/>
      <c r="U426" s="12" t="s">
        <v>53</v>
      </c>
      <c r="V426" s="12" t="s">
        <v>54</v>
      </c>
      <c r="W426" s="12"/>
      <c r="X426" s="12" t="s">
        <v>1182</v>
      </c>
      <c r="Y426" s="12" t="s">
        <v>55</v>
      </c>
      <c r="Z426" s="51"/>
      <c r="AA426" s="12"/>
      <c r="AB426" s="12"/>
      <c r="AC426" s="12" t="s">
        <v>383</v>
      </c>
      <c r="AD426" s="12" t="s">
        <v>118</v>
      </c>
      <c r="AE426" s="12" t="s">
        <v>1800</v>
      </c>
      <c r="AF426" s="12" t="s">
        <v>1833</v>
      </c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3"/>
      <c r="AS426" s="14">
        <f>я[[#This Row],[Дата создания]]+я[[#This Row],[Время создания]]</f>
        <v>43155.488888888889</v>
      </c>
      <c r="AT426" s="15">
        <f>IF(я[[#This Row],[Дата закрытия]]="","",я[[#This Row],[Дата закрытия]]-я[[#This Row],[Дата, время создания]])</f>
        <v>0.13194444444525288</v>
      </c>
    </row>
    <row r="427" spans="1:46" x14ac:dyDescent="0.25">
      <c r="A427" s="11" t="s">
        <v>3813</v>
      </c>
      <c r="B427" s="12" t="s">
        <v>43</v>
      </c>
      <c r="C427" s="12" t="s">
        <v>78</v>
      </c>
      <c r="D427" s="12" t="s">
        <v>80</v>
      </c>
      <c r="E427" s="12" t="s">
        <v>81</v>
      </c>
      <c r="F427" s="22">
        <v>43155</v>
      </c>
      <c r="G427" s="56">
        <v>0.47291666666666665</v>
      </c>
      <c r="H427" s="12" t="s">
        <v>47</v>
      </c>
      <c r="I427" s="12" t="s">
        <v>87</v>
      </c>
      <c r="J427" s="12" t="s">
        <v>49</v>
      </c>
      <c r="K427" s="12" t="s">
        <v>1840</v>
      </c>
      <c r="L427" s="12" t="s">
        <v>397</v>
      </c>
      <c r="M427" s="12" t="s">
        <v>1841</v>
      </c>
      <c r="N427" s="12" t="s">
        <v>95</v>
      </c>
      <c r="O427" s="12" t="s">
        <v>73</v>
      </c>
      <c r="P427" s="12" t="s">
        <v>89</v>
      </c>
      <c r="Q427" s="12" t="s">
        <v>1842</v>
      </c>
      <c r="R427" s="12" t="s">
        <v>139</v>
      </c>
      <c r="S427" s="12" t="s">
        <v>1843</v>
      </c>
      <c r="T427" s="12"/>
      <c r="U427" s="12" t="s">
        <v>53</v>
      </c>
      <c r="V427" s="12" t="s">
        <v>54</v>
      </c>
      <c r="W427" s="12"/>
      <c r="X427" s="12" t="s">
        <v>1182</v>
      </c>
      <c r="Y427" s="12" t="s">
        <v>55</v>
      </c>
      <c r="Z427" s="51"/>
      <c r="AA427" s="12"/>
      <c r="AB427" s="12"/>
      <c r="AC427" s="12" t="s">
        <v>538</v>
      </c>
      <c r="AD427" s="12" t="s">
        <v>79</v>
      </c>
      <c r="AE427" s="12" t="s">
        <v>1844</v>
      </c>
      <c r="AF427" s="12" t="s">
        <v>1845</v>
      </c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3"/>
      <c r="AS427" s="14">
        <f>я[[#This Row],[Дата создания]]+я[[#This Row],[Время создания]]</f>
        <v>43155.472916666666</v>
      </c>
      <c r="AT427" s="15">
        <f>IF(я[[#This Row],[Дата закрытия]]="","",я[[#This Row],[Дата закрытия]]-я[[#This Row],[Дата, время создания]])</f>
        <v>4.8611111109494232E-2</v>
      </c>
    </row>
    <row r="428" spans="1:46" x14ac:dyDescent="0.25">
      <c r="A428" s="11" t="s">
        <v>3814</v>
      </c>
      <c r="B428" s="12" t="s">
        <v>43</v>
      </c>
      <c r="C428" s="12" t="s">
        <v>44</v>
      </c>
      <c r="D428" s="12" t="s">
        <v>160</v>
      </c>
      <c r="E428" s="12" t="s">
        <v>46</v>
      </c>
      <c r="F428" s="22">
        <v>43155</v>
      </c>
      <c r="G428" s="56">
        <v>0.45763888888888887</v>
      </c>
      <c r="H428" s="12" t="s">
        <v>47</v>
      </c>
      <c r="I428" s="12" t="s">
        <v>48</v>
      </c>
      <c r="J428" s="12" t="s">
        <v>49</v>
      </c>
      <c r="K428" s="12" t="s">
        <v>1853</v>
      </c>
      <c r="L428" s="12" t="s">
        <v>71</v>
      </c>
      <c r="M428" s="12" t="s">
        <v>1854</v>
      </c>
      <c r="N428" s="12" t="s">
        <v>1075</v>
      </c>
      <c r="O428" s="12" t="s">
        <v>73</v>
      </c>
      <c r="P428" s="12" t="s">
        <v>73</v>
      </c>
      <c r="Q428" s="12" t="s">
        <v>1075</v>
      </c>
      <c r="R428" s="12"/>
      <c r="S428" s="12" t="s">
        <v>1855</v>
      </c>
      <c r="T428" s="12"/>
      <c r="U428" s="12" t="s">
        <v>53</v>
      </c>
      <c r="V428" s="12" t="s">
        <v>54</v>
      </c>
      <c r="W428" s="12"/>
      <c r="X428" s="12" t="s">
        <v>1182</v>
      </c>
      <c r="Y428" s="12" t="s">
        <v>55</v>
      </c>
      <c r="Z428" s="51"/>
      <c r="AA428" s="12"/>
      <c r="AB428" s="12"/>
      <c r="AC428" s="12" t="s">
        <v>838</v>
      </c>
      <c r="AD428" s="12" t="s">
        <v>162</v>
      </c>
      <c r="AE428" s="12" t="s">
        <v>1856</v>
      </c>
      <c r="AF428" s="12" t="s">
        <v>1857</v>
      </c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3"/>
      <c r="AS428" s="14">
        <f>я[[#This Row],[Дата создания]]+я[[#This Row],[Время создания]]</f>
        <v>43155.457638888889</v>
      </c>
      <c r="AT428" s="15">
        <f>IF(я[[#This Row],[Дата закрытия]]="","",я[[#This Row],[Дата закрытия]]-я[[#This Row],[Дата, время создания]])</f>
        <v>0.21388888888759539</v>
      </c>
    </row>
    <row r="429" spans="1:46" x14ac:dyDescent="0.25">
      <c r="A429" s="11" t="s">
        <v>3815</v>
      </c>
      <c r="B429" s="12" t="s">
        <v>43</v>
      </c>
      <c r="C429" s="12" t="s">
        <v>84</v>
      </c>
      <c r="D429" s="12" t="s">
        <v>122</v>
      </c>
      <c r="E429" s="12" t="s">
        <v>794</v>
      </c>
      <c r="F429" s="22">
        <v>43155</v>
      </c>
      <c r="G429" s="56">
        <v>0.41250000000000003</v>
      </c>
      <c r="H429" s="12" t="s">
        <v>393</v>
      </c>
      <c r="I429" s="12" t="s">
        <v>48</v>
      </c>
      <c r="J429" s="12" t="s">
        <v>49</v>
      </c>
      <c r="K429" s="12" t="s">
        <v>208</v>
      </c>
      <c r="L429" s="12" t="s">
        <v>50</v>
      </c>
      <c r="M429" s="12" t="s">
        <v>1877</v>
      </c>
      <c r="N429" s="12" t="s">
        <v>127</v>
      </c>
      <c r="O429" s="12" t="s">
        <v>61</v>
      </c>
      <c r="P429" s="12" t="s">
        <v>61</v>
      </c>
      <c r="Q429" s="12" t="s">
        <v>1878</v>
      </c>
      <c r="R429" s="12" t="s">
        <v>161</v>
      </c>
      <c r="S429" s="12" t="s">
        <v>1879</v>
      </c>
      <c r="T429" s="12"/>
      <c r="U429" s="12" t="s">
        <v>53</v>
      </c>
      <c r="V429" s="12" t="s">
        <v>54</v>
      </c>
      <c r="W429" s="12"/>
      <c r="X429" s="12" t="s">
        <v>1182</v>
      </c>
      <c r="Y429" s="12" t="s">
        <v>55</v>
      </c>
      <c r="Z429" s="51"/>
      <c r="AA429" s="12"/>
      <c r="AB429" s="12"/>
      <c r="AC429" s="12"/>
      <c r="AD429" s="12" t="s">
        <v>124</v>
      </c>
      <c r="AE429" s="12"/>
      <c r="AF429" s="12"/>
      <c r="AG429" s="12"/>
      <c r="AH429" s="12"/>
      <c r="AI429" s="12"/>
      <c r="AJ429" s="12" t="s">
        <v>1876</v>
      </c>
      <c r="AK429" s="12" t="s">
        <v>977</v>
      </c>
      <c r="AL429" s="12" t="s">
        <v>1027</v>
      </c>
      <c r="AM429" s="12"/>
      <c r="AN429" s="12"/>
      <c r="AO429" s="12"/>
      <c r="AP429" s="12"/>
      <c r="AQ429" s="12"/>
      <c r="AR429" s="13"/>
      <c r="AS429" s="14">
        <f>я[[#This Row],[Дата создания]]+я[[#This Row],[Время создания]]</f>
        <v>43155.412499999999</v>
      </c>
      <c r="AT429" s="15" t="str">
        <f>IF(я[[#This Row],[Дата закрытия]]="","",я[[#This Row],[Дата закрытия]]-я[[#This Row],[Дата, время создания]])</f>
        <v/>
      </c>
    </row>
    <row r="430" spans="1:46" x14ac:dyDescent="0.25">
      <c r="A430" s="11" t="s">
        <v>3816</v>
      </c>
      <c r="B430" s="12" t="s">
        <v>43</v>
      </c>
      <c r="C430" s="12" t="s">
        <v>84</v>
      </c>
      <c r="D430" s="12" t="s">
        <v>122</v>
      </c>
      <c r="E430" s="12" t="s">
        <v>86</v>
      </c>
      <c r="F430" s="22">
        <v>43155</v>
      </c>
      <c r="G430" s="56">
        <v>0.44861111111111113</v>
      </c>
      <c r="H430" s="12" t="s">
        <v>393</v>
      </c>
      <c r="I430" s="12" t="s">
        <v>48</v>
      </c>
      <c r="J430" s="12" t="s">
        <v>49</v>
      </c>
      <c r="K430" s="12" t="s">
        <v>1858</v>
      </c>
      <c r="L430" s="12" t="s">
        <v>50</v>
      </c>
      <c r="M430" s="12" t="s">
        <v>1536</v>
      </c>
      <c r="N430" s="12" t="s">
        <v>72</v>
      </c>
      <c r="O430" s="12" t="s">
        <v>61</v>
      </c>
      <c r="P430" s="12" t="s">
        <v>73</v>
      </c>
      <c r="Q430" s="12" t="s">
        <v>72</v>
      </c>
      <c r="R430" s="12" t="s">
        <v>200</v>
      </c>
      <c r="S430" s="12" t="s">
        <v>1859</v>
      </c>
      <c r="T430" s="12"/>
      <c r="U430" s="12" t="s">
        <v>53</v>
      </c>
      <c r="V430" s="12" t="s">
        <v>54</v>
      </c>
      <c r="W430" s="12"/>
      <c r="X430" s="12" t="s">
        <v>1182</v>
      </c>
      <c r="Y430" s="12" t="s">
        <v>55</v>
      </c>
      <c r="Z430" s="51"/>
      <c r="AA430" s="12"/>
      <c r="AB430" s="12"/>
      <c r="AC430" s="12"/>
      <c r="AD430" s="12" t="s">
        <v>124</v>
      </c>
      <c r="AE430" s="12"/>
      <c r="AF430" s="12"/>
      <c r="AG430" s="12"/>
      <c r="AH430" s="12"/>
      <c r="AI430" s="12"/>
      <c r="AJ430" s="12" t="s">
        <v>1860</v>
      </c>
      <c r="AK430" s="12" t="s">
        <v>977</v>
      </c>
      <c r="AL430" s="12" t="s">
        <v>1027</v>
      </c>
      <c r="AM430" s="12"/>
      <c r="AN430" s="12"/>
      <c r="AO430" s="12"/>
      <c r="AP430" s="12"/>
      <c r="AQ430" s="12"/>
      <c r="AR430" s="13"/>
      <c r="AS430" s="14"/>
      <c r="AT430" s="15"/>
    </row>
    <row r="431" spans="1:46" x14ac:dyDescent="0.25">
      <c r="A431" s="11" t="s">
        <v>3817</v>
      </c>
      <c r="B431" s="12" t="s">
        <v>43</v>
      </c>
      <c r="C431" s="12" t="s">
        <v>147</v>
      </c>
      <c r="D431" s="12" t="s">
        <v>214</v>
      </c>
      <c r="E431" s="12" t="s">
        <v>620</v>
      </c>
      <c r="F431" s="22">
        <v>43155</v>
      </c>
      <c r="G431" s="56">
        <v>0.39027777777777778</v>
      </c>
      <c r="H431" s="12" t="s">
        <v>393</v>
      </c>
      <c r="I431" s="12" t="s">
        <v>48</v>
      </c>
      <c r="J431" s="12" t="s">
        <v>49</v>
      </c>
      <c r="K431" s="12" t="s">
        <v>1880</v>
      </c>
      <c r="L431" s="12" t="s">
        <v>71</v>
      </c>
      <c r="M431" s="12" t="s">
        <v>1881</v>
      </c>
      <c r="N431" s="12" t="s">
        <v>876</v>
      </c>
      <c r="O431" s="12" t="s">
        <v>73</v>
      </c>
      <c r="P431" s="12" t="s">
        <v>100</v>
      </c>
      <c r="Q431" s="12" t="s">
        <v>876</v>
      </c>
      <c r="R431" s="12" t="s">
        <v>1882</v>
      </c>
      <c r="S431" s="12" t="s">
        <v>1883</v>
      </c>
      <c r="T431" s="12"/>
      <c r="U431" s="12" t="s">
        <v>53</v>
      </c>
      <c r="V431" s="12" t="s">
        <v>54</v>
      </c>
      <c r="W431" s="12"/>
      <c r="X431" s="12" t="s">
        <v>1182</v>
      </c>
      <c r="Y431" s="12" t="s">
        <v>55</v>
      </c>
      <c r="Z431" s="51"/>
      <c r="AA431" s="12"/>
      <c r="AB431" s="12"/>
      <c r="AC431" s="12"/>
      <c r="AD431" s="12" t="s">
        <v>149</v>
      </c>
      <c r="AE431" s="12"/>
      <c r="AF431" s="12"/>
      <c r="AG431" s="12"/>
      <c r="AH431" s="12"/>
      <c r="AI431" s="12"/>
      <c r="AJ431" s="12" t="s">
        <v>1884</v>
      </c>
      <c r="AK431" s="12" t="s">
        <v>977</v>
      </c>
      <c r="AL431" s="12" t="s">
        <v>1885</v>
      </c>
      <c r="AM431" s="12"/>
      <c r="AN431" s="12"/>
      <c r="AO431" s="12"/>
      <c r="AP431" s="12"/>
      <c r="AQ431" s="12"/>
      <c r="AR431" s="13"/>
      <c r="AS431" s="14">
        <f>я[[#This Row],[Дата создания]]+я[[#This Row],[Время создания]]</f>
        <v>43155.390277777777</v>
      </c>
      <c r="AT431" s="15" t="str">
        <f>IF(я[[#This Row],[Дата закрытия]]="","",я[[#This Row],[Дата закрытия]]-я[[#This Row],[Дата, время создания]])</f>
        <v/>
      </c>
    </row>
    <row r="432" spans="1:46" x14ac:dyDescent="0.25">
      <c r="A432" s="11" t="s">
        <v>3818</v>
      </c>
      <c r="B432" s="12" t="s">
        <v>43</v>
      </c>
      <c r="C432" s="12" t="s">
        <v>44</v>
      </c>
      <c r="D432" s="12" t="s">
        <v>131</v>
      </c>
      <c r="E432" s="12" t="s">
        <v>46</v>
      </c>
      <c r="F432" s="22">
        <v>43155</v>
      </c>
      <c r="G432" s="56">
        <v>0.4458333333333333</v>
      </c>
      <c r="H432" s="12" t="s">
        <v>393</v>
      </c>
      <c r="I432" s="12" t="s">
        <v>48</v>
      </c>
      <c r="J432" s="12" t="s">
        <v>49</v>
      </c>
      <c r="K432" s="12" t="s">
        <v>1861</v>
      </c>
      <c r="L432" s="12" t="s">
        <v>412</v>
      </c>
      <c r="M432" s="12" t="s">
        <v>1862</v>
      </c>
      <c r="N432" s="12" t="s">
        <v>283</v>
      </c>
      <c r="O432" s="12" t="s">
        <v>61</v>
      </c>
      <c r="P432" s="12" t="s">
        <v>73</v>
      </c>
      <c r="Q432" s="12" t="s">
        <v>283</v>
      </c>
      <c r="R432" s="12" t="s">
        <v>270</v>
      </c>
      <c r="S432" s="12" t="s">
        <v>1863</v>
      </c>
      <c r="T432" s="12"/>
      <c r="U432" s="12" t="s">
        <v>53</v>
      </c>
      <c r="V432" s="12" t="s">
        <v>54</v>
      </c>
      <c r="W432" s="12" t="s">
        <v>1864</v>
      </c>
      <c r="X432" s="12" t="s">
        <v>1182</v>
      </c>
      <c r="Y432" s="12" t="s">
        <v>389</v>
      </c>
      <c r="Z432" s="51"/>
      <c r="AA432" s="12"/>
      <c r="AB432" s="12"/>
      <c r="AC432" s="12" t="s">
        <v>280</v>
      </c>
      <c r="AD432" s="12" t="s">
        <v>243</v>
      </c>
      <c r="AE432" s="12"/>
      <c r="AF432" s="12"/>
      <c r="AG432" s="12"/>
      <c r="AH432" s="12"/>
      <c r="AI432" s="12"/>
      <c r="AJ432" s="12" t="s">
        <v>1865</v>
      </c>
      <c r="AK432" s="12" t="s">
        <v>1866</v>
      </c>
      <c r="AL432" s="12" t="s">
        <v>1867</v>
      </c>
      <c r="AM432" s="12"/>
      <c r="AN432" s="12"/>
      <c r="AO432" s="12"/>
      <c r="AP432" s="12"/>
      <c r="AQ432" s="12"/>
      <c r="AR432" s="13"/>
      <c r="AS432" s="14">
        <f>я[[#This Row],[Дата создания]]+я[[#This Row],[Время создания]]</f>
        <v>43155.445833333331</v>
      </c>
      <c r="AT432" s="15" t="str">
        <f>IF(я[[#This Row],[Дата закрытия]]="","",я[[#This Row],[Дата закрытия]]-я[[#This Row],[Дата, время создания]])</f>
        <v/>
      </c>
    </row>
    <row r="433" spans="1:46" x14ac:dyDescent="0.25">
      <c r="A433" s="11" t="s">
        <v>3819</v>
      </c>
      <c r="B433" s="12" t="s">
        <v>43</v>
      </c>
      <c r="C433" s="12" t="s">
        <v>44</v>
      </c>
      <c r="D433" s="12" t="s">
        <v>160</v>
      </c>
      <c r="E433" s="12" t="s">
        <v>46</v>
      </c>
      <c r="F433" s="22">
        <v>43155</v>
      </c>
      <c r="G433" s="56">
        <v>0.44305555555555554</v>
      </c>
      <c r="H433" s="12" t="s">
        <v>47</v>
      </c>
      <c r="I433" s="12" t="s">
        <v>48</v>
      </c>
      <c r="J433" s="12" t="s">
        <v>49</v>
      </c>
      <c r="K433" s="12" t="s">
        <v>1868</v>
      </c>
      <c r="L433" s="12" t="s">
        <v>50</v>
      </c>
      <c r="M433" s="12" t="s">
        <v>1869</v>
      </c>
      <c r="N433" s="12" t="s">
        <v>157</v>
      </c>
      <c r="O433" s="12" t="s">
        <v>83</v>
      </c>
      <c r="P433" s="12" t="s">
        <v>61</v>
      </c>
      <c r="Q433" s="12" t="s">
        <v>157</v>
      </c>
      <c r="R433" s="12" t="s">
        <v>1870</v>
      </c>
      <c r="S433" s="12" t="s">
        <v>1871</v>
      </c>
      <c r="T433" s="12"/>
      <c r="U433" s="12" t="s">
        <v>53</v>
      </c>
      <c r="V433" s="12" t="s">
        <v>54</v>
      </c>
      <c r="W433" s="12"/>
      <c r="X433" s="12" t="s">
        <v>1182</v>
      </c>
      <c r="Y433" s="12" t="s">
        <v>55</v>
      </c>
      <c r="Z433" s="51"/>
      <c r="AA433" s="12"/>
      <c r="AB433" s="12"/>
      <c r="AC433" s="12" t="s">
        <v>838</v>
      </c>
      <c r="AD433" s="12" t="s">
        <v>162</v>
      </c>
      <c r="AE433" s="12" t="s">
        <v>1872</v>
      </c>
      <c r="AF433" s="12" t="s">
        <v>1013</v>
      </c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3"/>
      <c r="AS433" s="14">
        <f>я[[#This Row],[Дата создания]]+я[[#This Row],[Время создания]]</f>
        <v>43155.443055555559</v>
      </c>
      <c r="AT433" s="15">
        <f>IF(я[[#This Row],[Дата закрытия]]="","",я[[#This Row],[Дата закрытия]]-я[[#This Row],[Дата, время создания]])</f>
        <v>1.3951388888817746</v>
      </c>
    </row>
    <row r="434" spans="1:46" x14ac:dyDescent="0.25">
      <c r="A434" s="11" t="s">
        <v>3820</v>
      </c>
      <c r="B434" s="12" t="s">
        <v>43</v>
      </c>
      <c r="C434" s="12" t="s">
        <v>84</v>
      </c>
      <c r="D434" s="12" t="s">
        <v>122</v>
      </c>
      <c r="E434" s="12" t="s">
        <v>86</v>
      </c>
      <c r="F434" s="22">
        <v>43155</v>
      </c>
      <c r="G434" s="56">
        <v>0.4152777777777778</v>
      </c>
      <c r="H434" s="12" t="s">
        <v>393</v>
      </c>
      <c r="I434" s="12" t="s">
        <v>48</v>
      </c>
      <c r="J434" s="12" t="s">
        <v>49</v>
      </c>
      <c r="K434" s="12"/>
      <c r="L434" s="12" t="s">
        <v>50</v>
      </c>
      <c r="M434" s="12" t="s">
        <v>1873</v>
      </c>
      <c r="N434" s="12" t="s">
        <v>66</v>
      </c>
      <c r="O434" s="12" t="s">
        <v>61</v>
      </c>
      <c r="P434" s="12"/>
      <c r="Q434" s="12" t="s">
        <v>74</v>
      </c>
      <c r="R434" s="12" t="s">
        <v>1874</v>
      </c>
      <c r="S434" s="12" t="s">
        <v>1875</v>
      </c>
      <c r="T434" s="12"/>
      <c r="U434" s="12" t="s">
        <v>53</v>
      </c>
      <c r="V434" s="12" t="s">
        <v>54</v>
      </c>
      <c r="W434" s="12"/>
      <c r="X434" s="12" t="s">
        <v>1182</v>
      </c>
      <c r="Y434" s="12" t="s">
        <v>55</v>
      </c>
      <c r="Z434" s="51"/>
      <c r="AA434" s="12"/>
      <c r="AB434" s="12"/>
      <c r="AC434" s="12"/>
      <c r="AD434" s="12" t="s">
        <v>124</v>
      </c>
      <c r="AE434" s="12"/>
      <c r="AF434" s="12"/>
      <c r="AG434" s="12"/>
      <c r="AH434" s="12"/>
      <c r="AI434" s="12"/>
      <c r="AJ434" s="12" t="s">
        <v>1876</v>
      </c>
      <c r="AK434" s="12" t="s">
        <v>977</v>
      </c>
      <c r="AL434" s="12" t="s">
        <v>1027</v>
      </c>
      <c r="AM434" s="12"/>
      <c r="AN434" s="12"/>
      <c r="AO434" s="12"/>
      <c r="AP434" s="12"/>
      <c r="AQ434" s="12"/>
      <c r="AR434" s="13"/>
      <c r="AS434" s="14"/>
      <c r="AT434" s="15"/>
    </row>
    <row r="435" spans="1:46" x14ac:dyDescent="0.25">
      <c r="A435" s="11" t="s">
        <v>3821</v>
      </c>
      <c r="B435" s="12" t="s">
        <v>43</v>
      </c>
      <c r="C435" s="12" t="s">
        <v>97</v>
      </c>
      <c r="D435" s="12" t="s">
        <v>234</v>
      </c>
      <c r="E435" s="12" t="s">
        <v>99</v>
      </c>
      <c r="F435" s="22">
        <v>43155</v>
      </c>
      <c r="G435" s="56">
        <v>0.37152777777777773</v>
      </c>
      <c r="H435" s="12" t="s">
        <v>47</v>
      </c>
      <c r="I435" s="12" t="s">
        <v>87</v>
      </c>
      <c r="J435" s="12" t="s">
        <v>49</v>
      </c>
      <c r="K435" s="12" t="s">
        <v>1886</v>
      </c>
      <c r="L435" s="12" t="s">
        <v>397</v>
      </c>
      <c r="M435" s="12" t="s">
        <v>1887</v>
      </c>
      <c r="N435" s="12" t="s">
        <v>89</v>
      </c>
      <c r="O435" s="12" t="s">
        <v>61</v>
      </c>
      <c r="P435" s="12" t="s">
        <v>52</v>
      </c>
      <c r="Q435" s="12" t="s">
        <v>74</v>
      </c>
      <c r="R435" s="12" t="s">
        <v>272</v>
      </c>
      <c r="S435" s="12" t="s">
        <v>1888</v>
      </c>
      <c r="T435" s="12"/>
      <c r="U435" s="12" t="s">
        <v>53</v>
      </c>
      <c r="V435" s="12" t="s">
        <v>54</v>
      </c>
      <c r="W435" s="12"/>
      <c r="X435" s="12" t="s">
        <v>1182</v>
      </c>
      <c r="Y435" s="12" t="s">
        <v>55</v>
      </c>
      <c r="Z435" s="51"/>
      <c r="AA435" s="12"/>
      <c r="AB435" s="12"/>
      <c r="AC435" s="12" t="s">
        <v>475</v>
      </c>
      <c r="AD435" s="12" t="s">
        <v>235</v>
      </c>
      <c r="AE435" s="12" t="s">
        <v>1889</v>
      </c>
      <c r="AF435" s="12" t="s">
        <v>1890</v>
      </c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3"/>
      <c r="AS435" s="14">
        <f>я[[#This Row],[Дата создания]]+я[[#This Row],[Время создания]]</f>
        <v>43155.371527777781</v>
      </c>
      <c r="AT435" s="15">
        <f>IF(я[[#This Row],[Дата закрытия]]="","",я[[#This Row],[Дата закрытия]]-я[[#This Row],[Дата, время создания]])</f>
        <v>0.11874999999417923</v>
      </c>
    </row>
    <row r="436" spans="1:46" x14ac:dyDescent="0.25">
      <c r="A436" s="11" t="s">
        <v>3822</v>
      </c>
      <c r="B436" s="12" t="s">
        <v>43</v>
      </c>
      <c r="C436" s="12" t="s">
        <v>183</v>
      </c>
      <c r="D436" s="12" t="s">
        <v>45</v>
      </c>
      <c r="E436" s="12" t="s">
        <v>184</v>
      </c>
      <c r="F436" s="22">
        <v>43155</v>
      </c>
      <c r="G436" s="56">
        <v>0.37083333333333335</v>
      </c>
      <c r="H436" s="12" t="s">
        <v>47</v>
      </c>
      <c r="I436" s="12" t="s">
        <v>48</v>
      </c>
      <c r="J436" s="12" t="s">
        <v>49</v>
      </c>
      <c r="K436" s="12" t="s">
        <v>1891</v>
      </c>
      <c r="L436" s="12" t="s">
        <v>71</v>
      </c>
      <c r="M436" s="12" t="s">
        <v>1892</v>
      </c>
      <c r="N436" s="12" t="s">
        <v>61</v>
      </c>
      <c r="O436" s="12" t="s">
        <v>61</v>
      </c>
      <c r="P436" s="12" t="s">
        <v>61</v>
      </c>
      <c r="Q436" s="12" t="s">
        <v>74</v>
      </c>
      <c r="R436" s="12" t="s">
        <v>1893</v>
      </c>
      <c r="S436" s="12" t="s">
        <v>1894</v>
      </c>
      <c r="T436" s="12"/>
      <c r="U436" s="12" t="s">
        <v>53</v>
      </c>
      <c r="V436" s="12" t="s">
        <v>54</v>
      </c>
      <c r="W436" s="12"/>
      <c r="X436" s="12" t="s">
        <v>1182</v>
      </c>
      <c r="Y436" s="12" t="s">
        <v>55</v>
      </c>
      <c r="Z436" s="51"/>
      <c r="AA436" s="12"/>
      <c r="AB436" s="12"/>
      <c r="AC436" s="12" t="s">
        <v>423</v>
      </c>
      <c r="AD436" s="12" t="s">
        <v>292</v>
      </c>
      <c r="AE436" s="12" t="s">
        <v>1895</v>
      </c>
      <c r="AF436" s="12" t="s">
        <v>1896</v>
      </c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3"/>
      <c r="AS436" s="14">
        <f>я[[#This Row],[Дата создания]]+я[[#This Row],[Время создания]]</f>
        <v>43155.370833333334</v>
      </c>
      <c r="AT436" s="15">
        <f>IF(я[[#This Row],[Дата закрытия]]="","",я[[#This Row],[Дата закрытия]]-я[[#This Row],[Дата, время создания]])</f>
        <v>0.20902777777519077</v>
      </c>
    </row>
    <row r="437" spans="1:46" x14ac:dyDescent="0.25">
      <c r="A437" s="11" t="s">
        <v>3823</v>
      </c>
      <c r="B437" s="12" t="s">
        <v>43</v>
      </c>
      <c r="C437" s="12" t="s">
        <v>92</v>
      </c>
      <c r="D437" s="12" t="s">
        <v>694</v>
      </c>
      <c r="E437" s="12" t="s">
        <v>627</v>
      </c>
      <c r="F437" s="22">
        <v>43155</v>
      </c>
      <c r="G437" s="56">
        <v>0.29305555555555557</v>
      </c>
      <c r="H437" s="12" t="s">
        <v>47</v>
      </c>
      <c r="I437" s="12" t="s">
        <v>87</v>
      </c>
      <c r="J437" s="12" t="s">
        <v>49</v>
      </c>
      <c r="K437" s="12"/>
      <c r="L437" s="12" t="s">
        <v>397</v>
      </c>
      <c r="M437" s="12" t="s">
        <v>1900</v>
      </c>
      <c r="N437" s="12" t="s">
        <v>653</v>
      </c>
      <c r="O437" s="12" t="s">
        <v>83</v>
      </c>
      <c r="P437" s="12" t="s">
        <v>52</v>
      </c>
      <c r="Q437" s="12" t="s">
        <v>653</v>
      </c>
      <c r="R437" s="12" t="s">
        <v>1901</v>
      </c>
      <c r="S437" s="12" t="s">
        <v>1902</v>
      </c>
      <c r="T437" s="12"/>
      <c r="U437" s="12" t="s">
        <v>53</v>
      </c>
      <c r="V437" s="12" t="s">
        <v>54</v>
      </c>
      <c r="W437" s="12"/>
      <c r="X437" s="12" t="s">
        <v>1182</v>
      </c>
      <c r="Y437" s="12" t="s">
        <v>55</v>
      </c>
      <c r="Z437" s="51"/>
      <c r="AA437" s="12"/>
      <c r="AB437" s="12"/>
      <c r="AC437" s="12" t="s">
        <v>628</v>
      </c>
      <c r="AD437" s="12" t="s">
        <v>96</v>
      </c>
      <c r="AE437" s="12" t="s">
        <v>1903</v>
      </c>
      <c r="AF437" s="12" t="s">
        <v>1904</v>
      </c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3"/>
      <c r="AS437" s="14">
        <f>я[[#This Row],[Дата создания]]+я[[#This Row],[Время создания]]</f>
        <v>43155.293055555558</v>
      </c>
      <c r="AT437" s="15">
        <f>IF(я[[#This Row],[Дата закрытия]]="","",я[[#This Row],[Дата закрытия]]-я[[#This Row],[Дата, время создания]])</f>
        <v>0.1131944444423425</v>
      </c>
    </row>
    <row r="438" spans="1:46" x14ac:dyDescent="0.25">
      <c r="A438" s="11" t="s">
        <v>3824</v>
      </c>
      <c r="B438" s="12" t="s">
        <v>43</v>
      </c>
      <c r="C438" s="12" t="s">
        <v>84</v>
      </c>
      <c r="D438" s="12" t="s">
        <v>122</v>
      </c>
      <c r="E438" s="12" t="s">
        <v>86</v>
      </c>
      <c r="F438" s="22">
        <v>43155</v>
      </c>
      <c r="G438" s="56">
        <v>0.36874999999999997</v>
      </c>
      <c r="H438" s="12" t="s">
        <v>393</v>
      </c>
      <c r="I438" s="12" t="s">
        <v>48</v>
      </c>
      <c r="J438" s="12" t="s">
        <v>49</v>
      </c>
      <c r="K438" s="12" t="s">
        <v>493</v>
      </c>
      <c r="L438" s="12" t="s">
        <v>71</v>
      </c>
      <c r="M438" s="12" t="s">
        <v>1897</v>
      </c>
      <c r="N438" s="12" t="s">
        <v>286</v>
      </c>
      <c r="O438" s="12" t="s">
        <v>61</v>
      </c>
      <c r="P438" s="12" t="s">
        <v>73</v>
      </c>
      <c r="Q438" s="12" t="s">
        <v>286</v>
      </c>
      <c r="R438" s="12" t="s">
        <v>889</v>
      </c>
      <c r="S438" s="12" t="s">
        <v>1898</v>
      </c>
      <c r="T438" s="12"/>
      <c r="U438" s="12" t="s">
        <v>53</v>
      </c>
      <c r="V438" s="12" t="s">
        <v>54</v>
      </c>
      <c r="W438" s="12"/>
      <c r="X438" s="12" t="s">
        <v>1182</v>
      </c>
      <c r="Y438" s="12" t="s">
        <v>55</v>
      </c>
      <c r="Z438" s="51"/>
      <c r="AA438" s="12"/>
      <c r="AB438" s="12"/>
      <c r="AC438" s="12"/>
      <c r="AD438" s="12" t="s">
        <v>124</v>
      </c>
      <c r="AE438" s="12"/>
      <c r="AF438" s="12"/>
      <c r="AG438" s="12"/>
      <c r="AH438" s="12"/>
      <c r="AI438" s="12"/>
      <c r="AJ438" s="12" t="s">
        <v>1899</v>
      </c>
      <c r="AK438" s="12" t="s">
        <v>977</v>
      </c>
      <c r="AL438" s="12" t="s">
        <v>1027</v>
      </c>
      <c r="AM438" s="12"/>
      <c r="AN438" s="12"/>
      <c r="AO438" s="12"/>
      <c r="AP438" s="12"/>
      <c r="AQ438" s="12"/>
      <c r="AR438" s="13"/>
      <c r="AS438" s="14"/>
      <c r="AT438" s="15"/>
    </row>
    <row r="439" spans="1:46" x14ac:dyDescent="0.25">
      <c r="A439" s="11" t="s">
        <v>3825</v>
      </c>
      <c r="B439" s="12" t="s">
        <v>43</v>
      </c>
      <c r="C439" s="12" t="s">
        <v>57</v>
      </c>
      <c r="D439" s="12" t="s">
        <v>152</v>
      </c>
      <c r="E439" s="12" t="s">
        <v>1905</v>
      </c>
      <c r="F439" s="22">
        <v>43155</v>
      </c>
      <c r="G439" s="56">
        <v>0.25416666666666665</v>
      </c>
      <c r="H439" s="12" t="s">
        <v>47</v>
      </c>
      <c r="I439" s="12" t="s">
        <v>87</v>
      </c>
      <c r="J439" s="12" t="s">
        <v>49</v>
      </c>
      <c r="K439" s="12"/>
      <c r="L439" s="12" t="s">
        <v>397</v>
      </c>
      <c r="M439" s="12" t="s">
        <v>1906</v>
      </c>
      <c r="N439" s="12" t="s">
        <v>221</v>
      </c>
      <c r="O439" s="12" t="s">
        <v>73</v>
      </c>
      <c r="P439" s="12" t="s">
        <v>73</v>
      </c>
      <c r="Q439" s="12" t="s">
        <v>221</v>
      </c>
      <c r="R439" s="12" t="s">
        <v>268</v>
      </c>
      <c r="S439" s="12" t="s">
        <v>1907</v>
      </c>
      <c r="T439" s="12"/>
      <c r="U439" s="12" t="s">
        <v>53</v>
      </c>
      <c r="V439" s="12" t="s">
        <v>54</v>
      </c>
      <c r="W439" s="12"/>
      <c r="X439" s="12" t="s">
        <v>1182</v>
      </c>
      <c r="Y439" s="12" t="s">
        <v>55</v>
      </c>
      <c r="Z439" s="51"/>
      <c r="AA439" s="12"/>
      <c r="AB439" s="12"/>
      <c r="AC439" s="12" t="s">
        <v>515</v>
      </c>
      <c r="AD439" s="12" t="s">
        <v>241</v>
      </c>
      <c r="AE439" s="12" t="s">
        <v>1908</v>
      </c>
      <c r="AF439" s="12" t="s">
        <v>833</v>
      </c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3"/>
      <c r="AS439" s="14">
        <f>я[[#This Row],[Дата создания]]+я[[#This Row],[Время создания]]</f>
        <v>43155.254166666666</v>
      </c>
      <c r="AT439" s="15">
        <f>IF(я[[#This Row],[Дата закрытия]]="","",я[[#This Row],[Дата закрытия]]-я[[#This Row],[Дата, время создания]])</f>
        <v>3.6111111112404615E-2</v>
      </c>
    </row>
    <row r="440" spans="1:46" x14ac:dyDescent="0.25">
      <c r="A440" s="11" t="s">
        <v>3826</v>
      </c>
      <c r="B440" s="12" t="s">
        <v>43</v>
      </c>
      <c r="C440" s="12" t="s">
        <v>84</v>
      </c>
      <c r="D440" s="12" t="s">
        <v>300</v>
      </c>
      <c r="E440" s="12" t="s">
        <v>86</v>
      </c>
      <c r="F440" s="22">
        <v>43155</v>
      </c>
      <c r="G440" s="56">
        <v>0.52152777777777781</v>
      </c>
      <c r="H440" s="12" t="s">
        <v>47</v>
      </c>
      <c r="I440" s="12" t="s">
        <v>48</v>
      </c>
      <c r="J440" s="12" t="s">
        <v>49</v>
      </c>
      <c r="K440" s="12" t="s">
        <v>1806</v>
      </c>
      <c r="L440" s="12" t="s">
        <v>399</v>
      </c>
      <c r="M440" s="12" t="s">
        <v>500</v>
      </c>
      <c r="N440" s="12" t="s">
        <v>219</v>
      </c>
      <c r="O440" s="12" t="s">
        <v>61</v>
      </c>
      <c r="P440" s="12" t="s">
        <v>127</v>
      </c>
      <c r="Q440" s="12" t="s">
        <v>1807</v>
      </c>
      <c r="R440" s="12" t="s">
        <v>1808</v>
      </c>
      <c r="S440" s="12" t="s">
        <v>1809</v>
      </c>
      <c r="T440" s="12"/>
      <c r="U440" s="12" t="s">
        <v>53</v>
      </c>
      <c r="V440" s="12" t="s">
        <v>54</v>
      </c>
      <c r="W440" s="12"/>
      <c r="X440" s="12" t="s">
        <v>1182</v>
      </c>
      <c r="Y440" s="12" t="s">
        <v>55</v>
      </c>
      <c r="Z440" s="51"/>
      <c r="AA440" s="12"/>
      <c r="AB440" s="12"/>
      <c r="AC440" s="12" t="s">
        <v>1149</v>
      </c>
      <c r="AD440" s="12" t="s">
        <v>230</v>
      </c>
      <c r="AE440" s="12" t="s">
        <v>1810</v>
      </c>
      <c r="AF440" s="12" t="s">
        <v>1811</v>
      </c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3"/>
      <c r="AS440" s="14"/>
      <c r="AT440" s="15"/>
    </row>
    <row r="441" spans="1:46" x14ac:dyDescent="0.25">
      <c r="A441" s="11" t="s">
        <v>3827</v>
      </c>
      <c r="B441" s="12" t="s">
        <v>43</v>
      </c>
      <c r="C441" s="12" t="s">
        <v>84</v>
      </c>
      <c r="D441" s="12" t="s">
        <v>122</v>
      </c>
      <c r="E441" s="12" t="s">
        <v>86</v>
      </c>
      <c r="F441" s="22">
        <v>43155</v>
      </c>
      <c r="G441" s="56">
        <v>5.5555555555555558E-3</v>
      </c>
      <c r="H441" s="12" t="s">
        <v>47</v>
      </c>
      <c r="I441" s="12" t="s">
        <v>87</v>
      </c>
      <c r="J441" s="12" t="s">
        <v>49</v>
      </c>
      <c r="K441" s="12" t="s">
        <v>1909</v>
      </c>
      <c r="L441" s="12" t="s">
        <v>402</v>
      </c>
      <c r="M441" s="12" t="s">
        <v>1910</v>
      </c>
      <c r="N441" s="12" t="s">
        <v>186</v>
      </c>
      <c r="O441" s="12" t="s">
        <v>61</v>
      </c>
      <c r="P441" s="12" t="s">
        <v>72</v>
      </c>
      <c r="Q441" s="12" t="s">
        <v>1911</v>
      </c>
      <c r="R441" s="12" t="s">
        <v>187</v>
      </c>
      <c r="S441" s="12" t="s">
        <v>1912</v>
      </c>
      <c r="T441" s="12"/>
      <c r="U441" s="12" t="s">
        <v>53</v>
      </c>
      <c r="V441" s="12" t="s">
        <v>54</v>
      </c>
      <c r="W441" s="12"/>
      <c r="X441" s="12" t="s">
        <v>1182</v>
      </c>
      <c r="Y441" s="12" t="s">
        <v>55</v>
      </c>
      <c r="Z441" s="51"/>
      <c r="AA441" s="12"/>
      <c r="AB441" s="12"/>
      <c r="AC441" s="12" t="s">
        <v>495</v>
      </c>
      <c r="AD441" s="12" t="s">
        <v>124</v>
      </c>
      <c r="AE441" s="12" t="s">
        <v>1913</v>
      </c>
      <c r="AF441" s="12" t="s">
        <v>1914</v>
      </c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3"/>
      <c r="AS441" s="14"/>
      <c r="AT441" s="15"/>
    </row>
    <row r="442" spans="1:46" x14ac:dyDescent="0.25">
      <c r="A442" s="6" t="s">
        <v>3828</v>
      </c>
      <c r="B442" s="7" t="s">
        <v>43</v>
      </c>
      <c r="C442" s="7" t="s">
        <v>210</v>
      </c>
      <c r="D442" s="7" t="s">
        <v>214</v>
      </c>
      <c r="E442" s="7" t="s">
        <v>211</v>
      </c>
      <c r="F442" s="23">
        <v>43156</v>
      </c>
      <c r="G442" s="58">
        <v>0.85138888888888886</v>
      </c>
      <c r="H442" s="7" t="s">
        <v>70</v>
      </c>
      <c r="I442" s="7" t="s">
        <v>48</v>
      </c>
      <c r="J442" s="7" t="s">
        <v>49</v>
      </c>
      <c r="K442" s="7" t="s">
        <v>1122</v>
      </c>
      <c r="L442" s="7" t="s">
        <v>399</v>
      </c>
      <c r="M442" s="7" t="s">
        <v>1085</v>
      </c>
      <c r="N442" s="7" t="s">
        <v>88</v>
      </c>
      <c r="O442" s="7" t="s">
        <v>83</v>
      </c>
      <c r="P442" s="7" t="s">
        <v>254</v>
      </c>
      <c r="Q442" s="7" t="s">
        <v>138</v>
      </c>
      <c r="R442" s="7" t="s">
        <v>62</v>
      </c>
      <c r="S442" s="7" t="s">
        <v>1123</v>
      </c>
      <c r="T442" s="7"/>
      <c r="U442" s="7" t="s">
        <v>53</v>
      </c>
      <c r="V442" s="7" t="s">
        <v>54</v>
      </c>
      <c r="W442" s="7"/>
      <c r="X442" s="7" t="s">
        <v>1124</v>
      </c>
      <c r="Y442" s="7" t="s">
        <v>395</v>
      </c>
      <c r="Z442" s="53"/>
      <c r="AA442" s="7"/>
      <c r="AB442" s="7"/>
      <c r="AC442" s="7" t="s">
        <v>723</v>
      </c>
      <c r="AD442" s="7" t="s">
        <v>217</v>
      </c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8"/>
      <c r="AS442" s="9">
        <f>я[[#This Row],[Дата создания]]+я[[#This Row],[Время создания]]</f>
        <v>43156.851388888892</v>
      </c>
      <c r="AT442" s="10" t="str">
        <f>IF(я[[#This Row],[Дата закрытия]]="","",я[[#This Row],[Дата закрытия]]-я[[#This Row],[Дата, время создания]])</f>
        <v/>
      </c>
    </row>
    <row r="443" spans="1:46" x14ac:dyDescent="0.25">
      <c r="A443" s="11" t="s">
        <v>3829</v>
      </c>
      <c r="B443" s="12" t="s">
        <v>43</v>
      </c>
      <c r="C443" s="12" t="s">
        <v>84</v>
      </c>
      <c r="D443" s="12" t="s">
        <v>300</v>
      </c>
      <c r="E443" s="12" t="s">
        <v>86</v>
      </c>
      <c r="F443" s="22">
        <v>43156</v>
      </c>
      <c r="G443" s="56">
        <v>0.9277777777777777</v>
      </c>
      <c r="H443" s="12" t="s">
        <v>70</v>
      </c>
      <c r="I443" s="12" t="s">
        <v>48</v>
      </c>
      <c r="J443" s="12" t="s">
        <v>49</v>
      </c>
      <c r="K443" s="12" t="s">
        <v>1138</v>
      </c>
      <c r="L443" s="12" t="s">
        <v>71</v>
      </c>
      <c r="M443" s="12" t="s">
        <v>1137</v>
      </c>
      <c r="N443" s="12" t="s">
        <v>227</v>
      </c>
      <c r="O443" s="12" t="s">
        <v>73</v>
      </c>
      <c r="P443" s="12" t="s">
        <v>83</v>
      </c>
      <c r="Q443" s="12" t="s">
        <v>227</v>
      </c>
      <c r="R443" s="12" t="s">
        <v>1139</v>
      </c>
      <c r="S443" s="12" t="s">
        <v>1140</v>
      </c>
      <c r="T443" s="12"/>
      <c r="U443" s="12" t="s">
        <v>53</v>
      </c>
      <c r="V443" s="12" t="s">
        <v>54</v>
      </c>
      <c r="W443" s="12"/>
      <c r="X443" s="12" t="s">
        <v>1124</v>
      </c>
      <c r="Y443" s="35" t="s">
        <v>389</v>
      </c>
      <c r="Z443" s="51">
        <v>800</v>
      </c>
      <c r="AA443" s="12"/>
      <c r="AB443" s="12"/>
      <c r="AC443" s="12" t="s">
        <v>110</v>
      </c>
      <c r="AD443" s="12" t="s">
        <v>230</v>
      </c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3"/>
      <c r="AS443" s="14"/>
      <c r="AT443" s="15"/>
    </row>
    <row r="444" spans="1:46" x14ac:dyDescent="0.25">
      <c r="A444" s="11" t="s">
        <v>3830</v>
      </c>
      <c r="B444" s="12" t="s">
        <v>43</v>
      </c>
      <c r="C444" s="12" t="s">
        <v>84</v>
      </c>
      <c r="D444" s="12" t="s">
        <v>231</v>
      </c>
      <c r="E444" s="12" t="s">
        <v>86</v>
      </c>
      <c r="F444" s="22">
        <v>43156</v>
      </c>
      <c r="G444" s="56">
        <v>0.83888888888888891</v>
      </c>
      <c r="H444" s="12" t="s">
        <v>70</v>
      </c>
      <c r="I444" s="12" t="s">
        <v>48</v>
      </c>
      <c r="J444" s="12" t="s">
        <v>49</v>
      </c>
      <c r="K444" s="12" t="s">
        <v>1141</v>
      </c>
      <c r="L444" s="12" t="s">
        <v>50</v>
      </c>
      <c r="M444" s="12" t="s">
        <v>456</v>
      </c>
      <c r="N444" s="12" t="s">
        <v>1142</v>
      </c>
      <c r="O444" s="12" t="s">
        <v>73</v>
      </c>
      <c r="P444" s="12" t="s">
        <v>182</v>
      </c>
      <c r="Q444" s="12" t="s">
        <v>1142</v>
      </c>
      <c r="R444" s="12" t="s">
        <v>1143</v>
      </c>
      <c r="S444" s="12" t="s">
        <v>1144</v>
      </c>
      <c r="T444" s="12"/>
      <c r="U444" s="12" t="s">
        <v>53</v>
      </c>
      <c r="V444" s="12" t="s">
        <v>54</v>
      </c>
      <c r="W444" s="12"/>
      <c r="X444" s="12" t="s">
        <v>1124</v>
      </c>
      <c r="Y444" s="12" t="s">
        <v>55</v>
      </c>
      <c r="Z444" s="51"/>
      <c r="AA444" s="12"/>
      <c r="AB444" s="12"/>
      <c r="AC444" s="12" t="s">
        <v>508</v>
      </c>
      <c r="AD444" s="12" t="s">
        <v>91</v>
      </c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3"/>
      <c r="AS444" s="14"/>
      <c r="AT444" s="15"/>
    </row>
    <row r="445" spans="1:46" x14ac:dyDescent="0.25">
      <c r="A445" s="11" t="s">
        <v>3831</v>
      </c>
      <c r="B445" s="12" t="s">
        <v>43</v>
      </c>
      <c r="C445" s="12" t="s">
        <v>84</v>
      </c>
      <c r="D445" s="12" t="s">
        <v>214</v>
      </c>
      <c r="E445" s="12" t="s">
        <v>86</v>
      </c>
      <c r="F445" s="22">
        <v>43156</v>
      </c>
      <c r="G445" s="56">
        <v>0.43402777777777773</v>
      </c>
      <c r="H445" s="12" t="s">
        <v>70</v>
      </c>
      <c r="I445" s="12" t="s">
        <v>48</v>
      </c>
      <c r="J445" s="12" t="s">
        <v>49</v>
      </c>
      <c r="K445" s="12" t="s">
        <v>1145</v>
      </c>
      <c r="L445" s="12" t="s">
        <v>50</v>
      </c>
      <c r="M445" s="12" t="s">
        <v>1146</v>
      </c>
      <c r="N445" s="12" t="s">
        <v>1075</v>
      </c>
      <c r="O445" s="12" t="s">
        <v>83</v>
      </c>
      <c r="P445" s="12" t="s">
        <v>61</v>
      </c>
      <c r="Q445" s="12" t="s">
        <v>1075</v>
      </c>
      <c r="R445" s="12" t="s">
        <v>180</v>
      </c>
      <c r="S445" s="12" t="s">
        <v>1147</v>
      </c>
      <c r="T445" s="12"/>
      <c r="U445" s="12" t="s">
        <v>53</v>
      </c>
      <c r="V445" s="12" t="s">
        <v>54</v>
      </c>
      <c r="W445" s="12"/>
      <c r="X445" s="12" t="s">
        <v>1124</v>
      </c>
      <c r="Y445" s="12" t="s">
        <v>55</v>
      </c>
      <c r="Z445" s="51"/>
      <c r="AA445" s="12"/>
      <c r="AB445" s="12"/>
      <c r="AC445" s="12" t="s">
        <v>879</v>
      </c>
      <c r="AD445" s="12" t="s">
        <v>91</v>
      </c>
      <c r="AE445" s="12"/>
      <c r="AF445" s="12" t="s">
        <v>1148</v>
      </c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3"/>
      <c r="AS445" s="14"/>
      <c r="AT445" s="15"/>
    </row>
    <row r="446" spans="1:46" x14ac:dyDescent="0.25">
      <c r="A446" s="11" t="s">
        <v>3832</v>
      </c>
      <c r="B446" s="12" t="s">
        <v>43</v>
      </c>
      <c r="C446" s="12" t="s">
        <v>84</v>
      </c>
      <c r="D446" s="12" t="s">
        <v>122</v>
      </c>
      <c r="E446" s="12" t="s">
        <v>86</v>
      </c>
      <c r="F446" s="22">
        <v>43156</v>
      </c>
      <c r="G446" s="56">
        <v>0.3979166666666667</v>
      </c>
      <c r="H446" s="12" t="s">
        <v>70</v>
      </c>
      <c r="I446" s="12" t="s">
        <v>48</v>
      </c>
      <c r="J446" s="12" t="s">
        <v>49</v>
      </c>
      <c r="K446" s="12" t="s">
        <v>1150</v>
      </c>
      <c r="L446" s="12" t="s">
        <v>71</v>
      </c>
      <c r="M446" s="12" t="s">
        <v>1151</v>
      </c>
      <c r="N446" s="12" t="s">
        <v>132</v>
      </c>
      <c r="O446" s="12" t="s">
        <v>61</v>
      </c>
      <c r="P446" s="12" t="s">
        <v>100</v>
      </c>
      <c r="Q446" s="12" t="s">
        <v>1152</v>
      </c>
      <c r="R446" s="12" t="s">
        <v>339</v>
      </c>
      <c r="S446" s="12" t="s">
        <v>1153</v>
      </c>
      <c r="T446" s="12"/>
      <c r="U446" s="12" t="s">
        <v>53</v>
      </c>
      <c r="V446" s="12" t="s">
        <v>54</v>
      </c>
      <c r="W446" s="12"/>
      <c r="X446" s="12" t="s">
        <v>1124</v>
      </c>
      <c r="Y446" s="12" t="s">
        <v>55</v>
      </c>
      <c r="Z446" s="51"/>
      <c r="AA446" s="12"/>
      <c r="AB446" s="12"/>
      <c r="AC446" s="12" t="s">
        <v>123</v>
      </c>
      <c r="AD446" s="12" t="s">
        <v>124</v>
      </c>
      <c r="AE446" s="12"/>
      <c r="AF446" s="12" t="s">
        <v>1154</v>
      </c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3"/>
      <c r="AS446" s="14"/>
      <c r="AT446" s="15"/>
    </row>
    <row r="447" spans="1:46" x14ac:dyDescent="0.25">
      <c r="A447" s="11" t="s">
        <v>3833</v>
      </c>
      <c r="B447" s="12" t="s">
        <v>43</v>
      </c>
      <c r="C447" s="12" t="s">
        <v>57</v>
      </c>
      <c r="D447" s="12" t="s">
        <v>231</v>
      </c>
      <c r="E447" s="12" t="s">
        <v>59</v>
      </c>
      <c r="F447" s="22">
        <v>43156</v>
      </c>
      <c r="G447" s="56">
        <v>0.96250000000000002</v>
      </c>
      <c r="H447" s="12" t="s">
        <v>70</v>
      </c>
      <c r="I447" s="12" t="s">
        <v>48</v>
      </c>
      <c r="J447" s="12" t="s">
        <v>49</v>
      </c>
      <c r="K447" s="12" t="s">
        <v>1159</v>
      </c>
      <c r="L447" s="12" t="s">
        <v>71</v>
      </c>
      <c r="M447" s="12" t="s">
        <v>1160</v>
      </c>
      <c r="N447" s="12" t="s">
        <v>1161</v>
      </c>
      <c r="O447" s="12" t="s">
        <v>83</v>
      </c>
      <c r="P447" s="12"/>
      <c r="Q447" s="12" t="s">
        <v>1161</v>
      </c>
      <c r="R447" s="12"/>
      <c r="S447" s="12" t="s">
        <v>1162</v>
      </c>
      <c r="T447" s="12"/>
      <c r="U447" s="12" t="s">
        <v>53</v>
      </c>
      <c r="V447" s="12" t="s">
        <v>54</v>
      </c>
      <c r="W447" s="12"/>
      <c r="X447" s="12" t="s">
        <v>1124</v>
      </c>
      <c r="Y447" s="12" t="s">
        <v>55</v>
      </c>
      <c r="Z447" s="51"/>
      <c r="AA447" s="12"/>
      <c r="AB447" s="12"/>
      <c r="AC447" s="12" t="s">
        <v>428</v>
      </c>
      <c r="AD447" s="12" t="s">
        <v>232</v>
      </c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3"/>
      <c r="AS447" s="14">
        <f>я[[#This Row],[Дата создания]]+я[[#This Row],[Время создания]]</f>
        <v>43156.962500000001</v>
      </c>
      <c r="AT447" s="15" t="str">
        <f>IF(я[[#This Row],[Дата закрытия]]="","",я[[#This Row],[Дата закрытия]]-я[[#This Row],[Дата, время создания]])</f>
        <v/>
      </c>
    </row>
    <row r="448" spans="1:46" x14ac:dyDescent="0.25">
      <c r="A448" s="11" t="s">
        <v>3834</v>
      </c>
      <c r="B448" s="12" t="s">
        <v>43</v>
      </c>
      <c r="C448" s="12" t="s">
        <v>57</v>
      </c>
      <c r="D448" s="12" t="s">
        <v>80</v>
      </c>
      <c r="E448" s="12" t="s">
        <v>59</v>
      </c>
      <c r="F448" s="22">
        <v>43156</v>
      </c>
      <c r="G448" s="56">
        <v>0.88680555555555562</v>
      </c>
      <c r="H448" s="12" t="s">
        <v>70</v>
      </c>
      <c r="I448" s="12" t="s">
        <v>48</v>
      </c>
      <c r="J448" s="12" t="s">
        <v>49</v>
      </c>
      <c r="K448" s="12" t="s">
        <v>1163</v>
      </c>
      <c r="L448" s="12" t="s">
        <v>50</v>
      </c>
      <c r="M448" s="12" t="s">
        <v>1164</v>
      </c>
      <c r="N448" s="12" t="s">
        <v>169</v>
      </c>
      <c r="O448" s="12" t="s">
        <v>61</v>
      </c>
      <c r="P448" s="12" t="s">
        <v>83</v>
      </c>
      <c r="Q448" s="12" t="s">
        <v>169</v>
      </c>
      <c r="R448" s="12"/>
      <c r="S448" s="12" t="s">
        <v>1165</v>
      </c>
      <c r="T448" s="12"/>
      <c r="U448" s="12" t="s">
        <v>53</v>
      </c>
      <c r="V448" s="12" t="s">
        <v>54</v>
      </c>
      <c r="W448" s="12"/>
      <c r="X448" s="12" t="s">
        <v>1124</v>
      </c>
      <c r="Y448" s="12" t="s">
        <v>55</v>
      </c>
      <c r="Z448" s="51"/>
      <c r="AA448" s="12"/>
      <c r="AB448" s="12"/>
      <c r="AC448" s="12" t="s">
        <v>296</v>
      </c>
      <c r="AD448" s="12" t="s">
        <v>206</v>
      </c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3"/>
      <c r="AS448" s="14">
        <f>я[[#This Row],[Дата создания]]+я[[#This Row],[Время создания]]</f>
        <v>43156.886805555558</v>
      </c>
      <c r="AT448" s="15" t="str">
        <f>IF(я[[#This Row],[Дата закрытия]]="","",я[[#This Row],[Дата закрытия]]-я[[#This Row],[Дата, время создания]])</f>
        <v/>
      </c>
    </row>
    <row r="449" spans="1:46" x14ac:dyDescent="0.25">
      <c r="A449" s="11" t="s">
        <v>3835</v>
      </c>
      <c r="B449" s="12" t="s">
        <v>43</v>
      </c>
      <c r="C449" s="12" t="s">
        <v>57</v>
      </c>
      <c r="D449" s="12" t="s">
        <v>321</v>
      </c>
      <c r="E449" s="12" t="s">
        <v>59</v>
      </c>
      <c r="F449" s="22">
        <v>43156</v>
      </c>
      <c r="G449" s="56">
        <v>0.87013888888888891</v>
      </c>
      <c r="H449" s="12" t="s">
        <v>70</v>
      </c>
      <c r="I449" s="12" t="s">
        <v>48</v>
      </c>
      <c r="J449" s="12" t="s">
        <v>49</v>
      </c>
      <c r="K449" s="12" t="s">
        <v>185</v>
      </c>
      <c r="L449" s="12" t="s">
        <v>71</v>
      </c>
      <c r="M449" s="12" t="s">
        <v>1166</v>
      </c>
      <c r="N449" s="12" t="s">
        <v>226</v>
      </c>
      <c r="O449" s="12" t="s">
        <v>73</v>
      </c>
      <c r="P449" s="12" t="s">
        <v>73</v>
      </c>
      <c r="Q449" s="12" t="s">
        <v>1167</v>
      </c>
      <c r="R449" s="12" t="s">
        <v>268</v>
      </c>
      <c r="S449" s="12" t="s">
        <v>1168</v>
      </c>
      <c r="T449" s="12"/>
      <c r="U449" s="12" t="s">
        <v>53</v>
      </c>
      <c r="V449" s="12" t="s">
        <v>54</v>
      </c>
      <c r="W449" s="12"/>
      <c r="X449" s="12" t="s">
        <v>1124</v>
      </c>
      <c r="Y449" s="12" t="s">
        <v>55</v>
      </c>
      <c r="Z449" s="51"/>
      <c r="AA449" s="12"/>
      <c r="AB449" s="12"/>
      <c r="AC449" s="12" t="s">
        <v>110</v>
      </c>
      <c r="AD449" s="12" t="s">
        <v>77</v>
      </c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3"/>
      <c r="AS449" s="14">
        <f>я[[#This Row],[Дата создания]]+я[[#This Row],[Время создания]]</f>
        <v>43156.870138888888</v>
      </c>
      <c r="AT449" s="15" t="str">
        <f>IF(я[[#This Row],[Дата закрытия]]="","",я[[#This Row],[Дата закрытия]]-я[[#This Row],[Дата, время создания]])</f>
        <v/>
      </c>
    </row>
    <row r="450" spans="1:46" x14ac:dyDescent="0.25">
      <c r="A450" s="11" t="s">
        <v>3836</v>
      </c>
      <c r="B450" s="12" t="s">
        <v>43</v>
      </c>
      <c r="C450" s="12" t="s">
        <v>57</v>
      </c>
      <c r="D450" s="12" t="s">
        <v>321</v>
      </c>
      <c r="E450" s="12" t="s">
        <v>59</v>
      </c>
      <c r="F450" s="22">
        <v>43156</v>
      </c>
      <c r="G450" s="56">
        <v>0.77083333333333337</v>
      </c>
      <c r="H450" s="12" t="s">
        <v>70</v>
      </c>
      <c r="I450" s="12" t="s">
        <v>48</v>
      </c>
      <c r="J450" s="12" t="s">
        <v>49</v>
      </c>
      <c r="K450" s="12"/>
      <c r="L450" s="12" t="s">
        <v>50</v>
      </c>
      <c r="M450" s="12" t="s">
        <v>1169</v>
      </c>
      <c r="N450" s="12" t="s">
        <v>194</v>
      </c>
      <c r="O450" s="12" t="s">
        <v>73</v>
      </c>
      <c r="P450" s="12" t="s">
        <v>61</v>
      </c>
      <c r="Q450" s="12" t="s">
        <v>194</v>
      </c>
      <c r="R450" s="12" t="s">
        <v>1170</v>
      </c>
      <c r="S450" s="12" t="s">
        <v>1171</v>
      </c>
      <c r="T450" s="12"/>
      <c r="U450" s="12" t="s">
        <v>53</v>
      </c>
      <c r="V450" s="12" t="s">
        <v>54</v>
      </c>
      <c r="W450" s="12"/>
      <c r="X450" s="12" t="s">
        <v>1124</v>
      </c>
      <c r="Y450" s="12" t="s">
        <v>55</v>
      </c>
      <c r="Z450" s="51"/>
      <c r="AA450" s="12"/>
      <c r="AB450" s="12"/>
      <c r="AC450" s="12" t="s">
        <v>110</v>
      </c>
      <c r="AD450" s="12" t="s">
        <v>77</v>
      </c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3"/>
      <c r="AS450" s="14">
        <f>я[[#This Row],[Дата создания]]+я[[#This Row],[Время создания]]</f>
        <v>43156.770833333336</v>
      </c>
      <c r="AT450" s="15" t="str">
        <f>IF(я[[#This Row],[Дата закрытия]]="","",я[[#This Row],[Дата закрытия]]-я[[#This Row],[Дата, время создания]])</f>
        <v/>
      </c>
    </row>
    <row r="451" spans="1:46" x14ac:dyDescent="0.25">
      <c r="A451" s="11" t="s">
        <v>3837</v>
      </c>
      <c r="B451" s="12" t="s">
        <v>43</v>
      </c>
      <c r="C451" s="12" t="s">
        <v>57</v>
      </c>
      <c r="D451" s="12" t="s">
        <v>160</v>
      </c>
      <c r="E451" s="12" t="s">
        <v>59</v>
      </c>
      <c r="F451" s="22">
        <v>43156</v>
      </c>
      <c r="G451" s="56">
        <v>0.4777777777777778</v>
      </c>
      <c r="H451" s="12" t="s">
        <v>70</v>
      </c>
      <c r="I451" s="12" t="s">
        <v>48</v>
      </c>
      <c r="J451" s="12" t="s">
        <v>49</v>
      </c>
      <c r="K451" s="12" t="s">
        <v>1172</v>
      </c>
      <c r="L451" s="12" t="s">
        <v>398</v>
      </c>
      <c r="M451" s="12" t="s">
        <v>1173</v>
      </c>
      <c r="N451" s="12" t="s">
        <v>331</v>
      </c>
      <c r="O451" s="12" t="s">
        <v>61</v>
      </c>
      <c r="P451" s="12" t="s">
        <v>72</v>
      </c>
      <c r="Q451" s="12" t="s">
        <v>331</v>
      </c>
      <c r="R451" s="12"/>
      <c r="S451" s="12" t="s">
        <v>1174</v>
      </c>
      <c r="T451" s="12"/>
      <c r="U451" s="12" t="s">
        <v>53</v>
      </c>
      <c r="V451" s="12" t="s">
        <v>54</v>
      </c>
      <c r="W451" s="12"/>
      <c r="X451" s="12" t="s">
        <v>1124</v>
      </c>
      <c r="Y451" s="12" t="s">
        <v>395</v>
      </c>
      <c r="Z451" s="51"/>
      <c r="AA451" s="12"/>
      <c r="AB451" s="12"/>
      <c r="AC451" s="12" t="s">
        <v>261</v>
      </c>
      <c r="AD451" s="12" t="s">
        <v>171</v>
      </c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3"/>
      <c r="AS451" s="14">
        <f>я[[#This Row],[Дата создания]]+я[[#This Row],[Время создания]]</f>
        <v>43156.477777777778</v>
      </c>
      <c r="AT451" s="15" t="str">
        <f>IF(я[[#This Row],[Дата закрытия]]="","",я[[#This Row],[Дата закрытия]]-я[[#This Row],[Дата, время создания]])</f>
        <v/>
      </c>
    </row>
    <row r="452" spans="1:46" x14ac:dyDescent="0.25">
      <c r="A452" s="11" t="s">
        <v>3838</v>
      </c>
      <c r="B452" s="12" t="s">
        <v>43</v>
      </c>
      <c r="C452" s="12" t="s">
        <v>57</v>
      </c>
      <c r="D452" s="12" t="s">
        <v>69</v>
      </c>
      <c r="E452" s="12" t="s">
        <v>59</v>
      </c>
      <c r="F452" s="22">
        <v>43156</v>
      </c>
      <c r="G452" s="56">
        <v>0.4597222222222222</v>
      </c>
      <c r="H452" s="12" t="s">
        <v>70</v>
      </c>
      <c r="I452" s="12" t="s">
        <v>48</v>
      </c>
      <c r="J452" s="12" t="s">
        <v>49</v>
      </c>
      <c r="K452" s="12" t="s">
        <v>1175</v>
      </c>
      <c r="L452" s="12" t="s">
        <v>50</v>
      </c>
      <c r="M452" s="12" t="s">
        <v>1176</v>
      </c>
      <c r="N452" s="12" t="s">
        <v>186</v>
      </c>
      <c r="O452" s="12" t="s">
        <v>61</v>
      </c>
      <c r="P452" s="12" t="s">
        <v>83</v>
      </c>
      <c r="Q452" s="12" t="s">
        <v>138</v>
      </c>
      <c r="R452" s="12" t="s">
        <v>1177</v>
      </c>
      <c r="S452" s="12" t="s">
        <v>1178</v>
      </c>
      <c r="T452" s="12"/>
      <c r="U452" s="12" t="s">
        <v>53</v>
      </c>
      <c r="V452" s="12" t="s">
        <v>54</v>
      </c>
      <c r="W452" s="12"/>
      <c r="X452" s="12" t="s">
        <v>1124</v>
      </c>
      <c r="Y452" s="12" t="s">
        <v>55</v>
      </c>
      <c r="Z452" s="51"/>
      <c r="AA452" s="12"/>
      <c r="AB452" s="12"/>
      <c r="AC452" s="12" t="s">
        <v>357</v>
      </c>
      <c r="AD452" s="12" t="s">
        <v>77</v>
      </c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3"/>
      <c r="AS452" s="14">
        <f>я[[#This Row],[Дата создания]]+я[[#This Row],[Время создания]]</f>
        <v>43156.459722222222</v>
      </c>
      <c r="AT452" s="15" t="str">
        <f>IF(я[[#This Row],[Дата закрытия]]="","",я[[#This Row],[Дата закрытия]]-я[[#This Row],[Дата, время создания]])</f>
        <v/>
      </c>
    </row>
    <row r="453" spans="1:46" x14ac:dyDescent="0.25">
      <c r="A453" s="11" t="s">
        <v>3839</v>
      </c>
      <c r="B453" s="12" t="s">
        <v>43</v>
      </c>
      <c r="C453" s="12" t="s">
        <v>183</v>
      </c>
      <c r="D453" s="12" t="s">
        <v>152</v>
      </c>
      <c r="E453" s="12" t="s">
        <v>184</v>
      </c>
      <c r="F453" s="22">
        <v>43156</v>
      </c>
      <c r="G453" s="56">
        <v>0.61597222222222225</v>
      </c>
      <c r="H453" s="12" t="s">
        <v>70</v>
      </c>
      <c r="I453" s="12" t="s">
        <v>48</v>
      </c>
      <c r="J453" s="12" t="s">
        <v>49</v>
      </c>
      <c r="K453" s="12" t="s">
        <v>1209</v>
      </c>
      <c r="L453" s="12" t="s">
        <v>50</v>
      </c>
      <c r="M453" s="32" t="s">
        <v>1210</v>
      </c>
      <c r="N453" s="12" t="s">
        <v>73</v>
      </c>
      <c r="O453" s="12" t="s">
        <v>61</v>
      </c>
      <c r="P453" s="12" t="s">
        <v>73</v>
      </c>
      <c r="Q453" s="12" t="s">
        <v>73</v>
      </c>
      <c r="R453" s="12" t="s">
        <v>187</v>
      </c>
      <c r="S453" s="12" t="s">
        <v>1211</v>
      </c>
      <c r="T453" s="12"/>
      <c r="U453" s="12" t="s">
        <v>53</v>
      </c>
      <c r="V453" s="12" t="s">
        <v>54</v>
      </c>
      <c r="W453" s="12"/>
      <c r="X453" s="12" t="s">
        <v>1124</v>
      </c>
      <c r="Y453" s="12" t="s">
        <v>55</v>
      </c>
      <c r="Z453" s="51"/>
      <c r="AA453" s="12"/>
      <c r="AB453" s="12"/>
      <c r="AC453" s="12" t="s">
        <v>380</v>
      </c>
      <c r="AD453" s="12" t="s">
        <v>189</v>
      </c>
      <c r="AE453" s="12"/>
      <c r="AF453" s="12" t="s">
        <v>1212</v>
      </c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3"/>
      <c r="AS453" s="14">
        <f>я[[#This Row],[Дата создания]]+я[[#This Row],[Время создания]]</f>
        <v>43156.615972222222</v>
      </c>
      <c r="AT453" s="15" t="str">
        <f>IF(я[[#This Row],[Дата закрытия]]="","",я[[#This Row],[Дата закрытия]]-я[[#This Row],[Дата, время создания]])</f>
        <v/>
      </c>
    </row>
    <row r="454" spans="1:46" x14ac:dyDescent="0.25">
      <c r="A454" s="11" t="s">
        <v>3840</v>
      </c>
      <c r="B454" s="12" t="s">
        <v>43</v>
      </c>
      <c r="C454" s="12" t="s">
        <v>147</v>
      </c>
      <c r="D454" s="12" t="s">
        <v>152</v>
      </c>
      <c r="E454" s="12" t="s">
        <v>201</v>
      </c>
      <c r="F454" s="22">
        <v>43156</v>
      </c>
      <c r="G454" s="56">
        <v>0.59027777777777779</v>
      </c>
      <c r="H454" s="12" t="s">
        <v>70</v>
      </c>
      <c r="I454" s="12" t="s">
        <v>48</v>
      </c>
      <c r="J454" s="12" t="s">
        <v>49</v>
      </c>
      <c r="K454" s="12" t="s">
        <v>1216</v>
      </c>
      <c r="L454" s="12" t="s">
        <v>402</v>
      </c>
      <c r="M454" s="12" t="s">
        <v>1217</v>
      </c>
      <c r="N454" s="12" t="s">
        <v>169</v>
      </c>
      <c r="O454" s="12" t="s">
        <v>61</v>
      </c>
      <c r="P454" s="12" t="s">
        <v>89</v>
      </c>
      <c r="Q454" s="12" t="s">
        <v>1074</v>
      </c>
      <c r="R454" s="12" t="s">
        <v>1218</v>
      </c>
      <c r="S454" s="12" t="s">
        <v>1219</v>
      </c>
      <c r="T454" s="12"/>
      <c r="U454" s="12" t="s">
        <v>53</v>
      </c>
      <c r="V454" s="12" t="s">
        <v>54</v>
      </c>
      <c r="W454" s="12"/>
      <c r="X454" s="12" t="s">
        <v>1124</v>
      </c>
      <c r="Y454" s="12" t="s">
        <v>395</v>
      </c>
      <c r="Z454" s="51"/>
      <c r="AA454" s="12"/>
      <c r="AB454" s="12"/>
      <c r="AC454" s="12" t="s">
        <v>936</v>
      </c>
      <c r="AD454" s="12" t="s">
        <v>202</v>
      </c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3"/>
      <c r="AS454" s="14">
        <f>я[[#This Row],[Дата создания]]+я[[#This Row],[Время создания]]</f>
        <v>43156.590277777781</v>
      </c>
      <c r="AT454" s="15" t="str">
        <f>IF(я[[#This Row],[Дата закрытия]]="","",я[[#This Row],[Дата закрытия]]-я[[#This Row],[Дата, время создания]])</f>
        <v/>
      </c>
    </row>
    <row r="455" spans="1:46" x14ac:dyDescent="0.25">
      <c r="A455" s="11" t="s">
        <v>3841</v>
      </c>
      <c r="B455" s="12" t="s">
        <v>43</v>
      </c>
      <c r="C455" s="12" t="s">
        <v>97</v>
      </c>
      <c r="D455" s="12" t="s">
        <v>165</v>
      </c>
      <c r="E455" s="12" t="s">
        <v>99</v>
      </c>
      <c r="F455" s="22">
        <v>43156</v>
      </c>
      <c r="G455" s="56">
        <v>0.97569444444444453</v>
      </c>
      <c r="H455" s="12" t="s">
        <v>70</v>
      </c>
      <c r="I455" s="12" t="s">
        <v>48</v>
      </c>
      <c r="J455" s="12" t="s">
        <v>49</v>
      </c>
      <c r="K455" s="12" t="s">
        <v>1225</v>
      </c>
      <c r="L455" s="12" t="s">
        <v>50</v>
      </c>
      <c r="M455" s="12" t="s">
        <v>1226</v>
      </c>
      <c r="N455" s="12" t="s">
        <v>61</v>
      </c>
      <c r="O455" s="12" t="s">
        <v>61</v>
      </c>
      <c r="P455" s="12" t="s">
        <v>61</v>
      </c>
      <c r="Q455" s="12" t="s">
        <v>1227</v>
      </c>
      <c r="R455" s="12" t="s">
        <v>1228</v>
      </c>
      <c r="S455" s="12" t="s">
        <v>1229</v>
      </c>
      <c r="T455" s="12"/>
      <c r="U455" s="12" t="s">
        <v>53</v>
      </c>
      <c r="V455" s="12" t="s">
        <v>54</v>
      </c>
      <c r="W455" s="12"/>
      <c r="X455" s="12" t="s">
        <v>1124</v>
      </c>
      <c r="Y455" s="12" t="s">
        <v>55</v>
      </c>
      <c r="Z455" s="51"/>
      <c r="AA455" s="12"/>
      <c r="AB455" s="12"/>
      <c r="AC455" s="12" t="s">
        <v>765</v>
      </c>
      <c r="AD455" s="12" t="s">
        <v>168</v>
      </c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3"/>
      <c r="AS455" s="14">
        <f>я[[#This Row],[Дата создания]]+я[[#This Row],[Время создания]]</f>
        <v>43156.975694444445</v>
      </c>
      <c r="AT455" s="15" t="str">
        <f>IF(я[[#This Row],[Дата закрытия]]="","",я[[#This Row],[Дата закрытия]]-я[[#This Row],[Дата, время создания]])</f>
        <v/>
      </c>
    </row>
    <row r="456" spans="1:46" x14ac:dyDescent="0.25">
      <c r="A456" s="11" t="s">
        <v>3842</v>
      </c>
      <c r="B456" s="12" t="s">
        <v>43</v>
      </c>
      <c r="C456" s="12" t="s">
        <v>97</v>
      </c>
      <c r="D456" s="12" t="s">
        <v>98</v>
      </c>
      <c r="E456" s="12" t="s">
        <v>99</v>
      </c>
      <c r="F456" s="22">
        <v>43156</v>
      </c>
      <c r="G456" s="56">
        <v>0.8222222222222223</v>
      </c>
      <c r="H456" s="12" t="s">
        <v>70</v>
      </c>
      <c r="I456" s="12" t="s">
        <v>48</v>
      </c>
      <c r="J456" s="12" t="s">
        <v>49</v>
      </c>
      <c r="K456" s="12" t="s">
        <v>1230</v>
      </c>
      <c r="L456" s="12" t="s">
        <v>71</v>
      </c>
      <c r="M456" s="12" t="s">
        <v>1231</v>
      </c>
      <c r="N456" s="12" t="s">
        <v>331</v>
      </c>
      <c r="O456" s="12" t="s">
        <v>52</v>
      </c>
      <c r="P456" s="12"/>
      <c r="Q456" s="12" t="s">
        <v>331</v>
      </c>
      <c r="R456" s="12"/>
      <c r="S456" s="12" t="s">
        <v>1232</v>
      </c>
      <c r="T456" s="12"/>
      <c r="U456" s="12" t="s">
        <v>53</v>
      </c>
      <c r="V456" s="12" t="s">
        <v>54</v>
      </c>
      <c r="W456" s="12"/>
      <c r="X456" s="12" t="s">
        <v>1124</v>
      </c>
      <c r="Y456" s="12" t="s">
        <v>55</v>
      </c>
      <c r="Z456" s="51"/>
      <c r="AA456" s="12"/>
      <c r="AB456" s="12"/>
      <c r="AC456" s="12" t="s">
        <v>458</v>
      </c>
      <c r="AD456" s="12" t="s">
        <v>101</v>
      </c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3"/>
      <c r="AS456" s="14">
        <f>я[[#This Row],[Дата создания]]+я[[#This Row],[Время создания]]</f>
        <v>43156.822222222225</v>
      </c>
      <c r="AT456" s="15" t="str">
        <f>IF(я[[#This Row],[Дата закрытия]]="","",я[[#This Row],[Дата закрытия]]-я[[#This Row],[Дата, время создания]])</f>
        <v/>
      </c>
    </row>
    <row r="457" spans="1:46" x14ac:dyDescent="0.25">
      <c r="A457" s="11" t="s">
        <v>3843</v>
      </c>
      <c r="B457" s="12" t="s">
        <v>43</v>
      </c>
      <c r="C457" s="12" t="s">
        <v>97</v>
      </c>
      <c r="D457" s="12" t="s">
        <v>107</v>
      </c>
      <c r="E457" s="12" t="s">
        <v>99</v>
      </c>
      <c r="F457" s="22">
        <v>43156</v>
      </c>
      <c r="G457" s="56">
        <v>0.34583333333333338</v>
      </c>
      <c r="H457" s="12" t="s">
        <v>70</v>
      </c>
      <c r="I457" s="12" t="s">
        <v>48</v>
      </c>
      <c r="J457" s="12" t="s">
        <v>49</v>
      </c>
      <c r="K457" s="12" t="s">
        <v>1233</v>
      </c>
      <c r="L457" s="12" t="s">
        <v>402</v>
      </c>
      <c r="M457" s="12" t="s">
        <v>715</v>
      </c>
      <c r="N457" s="12" t="s">
        <v>1234</v>
      </c>
      <c r="O457" s="12" t="s">
        <v>61</v>
      </c>
      <c r="P457" s="12" t="s">
        <v>73</v>
      </c>
      <c r="Q457" s="12" t="s">
        <v>1235</v>
      </c>
      <c r="R457" s="12" t="s">
        <v>1236</v>
      </c>
      <c r="S457" s="12" t="s">
        <v>1237</v>
      </c>
      <c r="T457" s="12"/>
      <c r="U457" s="12" t="s">
        <v>53</v>
      </c>
      <c r="V457" s="12" t="s">
        <v>54</v>
      </c>
      <c r="W457" s="12"/>
      <c r="X457" s="12" t="s">
        <v>1124</v>
      </c>
      <c r="Y457" s="12" t="s">
        <v>395</v>
      </c>
      <c r="Z457" s="51"/>
      <c r="AA457" s="12"/>
      <c r="AB457" s="12"/>
      <c r="AC457" s="12" t="s">
        <v>281</v>
      </c>
      <c r="AD457" s="12" t="s">
        <v>111</v>
      </c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3"/>
      <c r="AS457" s="14">
        <f>я[[#This Row],[Дата создания]]+я[[#This Row],[Время создания]]</f>
        <v>43156.345833333333</v>
      </c>
      <c r="AT457" s="15" t="str">
        <f>IF(я[[#This Row],[Дата закрытия]]="","",я[[#This Row],[Дата закрытия]]-я[[#This Row],[Дата, время создания]])</f>
        <v/>
      </c>
    </row>
    <row r="458" spans="1:46" x14ac:dyDescent="0.25">
      <c r="A458" s="11" t="s">
        <v>3844</v>
      </c>
      <c r="B458" s="12" t="s">
        <v>43</v>
      </c>
      <c r="C458" s="12" t="s">
        <v>97</v>
      </c>
      <c r="D458" s="12" t="s">
        <v>234</v>
      </c>
      <c r="E458" s="12" t="s">
        <v>99</v>
      </c>
      <c r="F458" s="22">
        <v>43156</v>
      </c>
      <c r="G458" s="56">
        <v>0.3263888888888889</v>
      </c>
      <c r="H458" s="12" t="s">
        <v>70</v>
      </c>
      <c r="I458" s="12" t="s">
        <v>48</v>
      </c>
      <c r="J458" s="12" t="s">
        <v>49</v>
      </c>
      <c r="K458" s="12" t="s">
        <v>1238</v>
      </c>
      <c r="L458" s="12" t="s">
        <v>50</v>
      </c>
      <c r="M458" s="12" t="s">
        <v>1239</v>
      </c>
      <c r="N458" s="12" t="s">
        <v>83</v>
      </c>
      <c r="O458" s="12" t="s">
        <v>61</v>
      </c>
      <c r="P458" s="12" t="s">
        <v>61</v>
      </c>
      <c r="Q458" s="12" t="s">
        <v>83</v>
      </c>
      <c r="R458" s="12"/>
      <c r="S458" s="12" t="s">
        <v>1240</v>
      </c>
      <c r="T458" s="12"/>
      <c r="U458" s="12" t="s">
        <v>53</v>
      </c>
      <c r="V458" s="12" t="s">
        <v>54</v>
      </c>
      <c r="W458" s="12"/>
      <c r="X458" s="12" t="s">
        <v>1124</v>
      </c>
      <c r="Y458" s="12" t="s">
        <v>55</v>
      </c>
      <c r="Z458" s="51"/>
      <c r="AA458" s="12"/>
      <c r="AB458" s="12"/>
      <c r="AC458" s="12" t="s">
        <v>846</v>
      </c>
      <c r="AD458" s="12" t="s">
        <v>235</v>
      </c>
      <c r="AE458" s="12"/>
      <c r="AF458" s="12" t="s">
        <v>1241</v>
      </c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3"/>
      <c r="AS458" s="14">
        <f>я[[#This Row],[Дата создания]]+я[[#This Row],[Время создания]]</f>
        <v>43156.326388888891</v>
      </c>
      <c r="AT458" s="15" t="str">
        <f>IF(я[[#This Row],[Дата закрытия]]="","",я[[#This Row],[Дата закрытия]]-я[[#This Row],[Дата, время создания]])</f>
        <v/>
      </c>
    </row>
    <row r="459" spans="1:46" x14ac:dyDescent="0.25">
      <c r="A459" s="11" t="s">
        <v>3845</v>
      </c>
      <c r="B459" s="12" t="s">
        <v>43</v>
      </c>
      <c r="C459" s="12" t="s">
        <v>78</v>
      </c>
      <c r="D459" s="12" t="s">
        <v>152</v>
      </c>
      <c r="E459" s="12" t="s">
        <v>81</v>
      </c>
      <c r="F459" s="22">
        <v>43156</v>
      </c>
      <c r="G459" s="56">
        <v>0.91875000000000007</v>
      </c>
      <c r="H459" s="12" t="s">
        <v>70</v>
      </c>
      <c r="I459" s="12" t="s">
        <v>48</v>
      </c>
      <c r="J459" s="12" t="s">
        <v>49</v>
      </c>
      <c r="K459" s="12" t="s">
        <v>1276</v>
      </c>
      <c r="L459" s="12" t="s">
        <v>71</v>
      </c>
      <c r="M459" s="12" t="s">
        <v>539</v>
      </c>
      <c r="N459" s="12" t="s">
        <v>181</v>
      </c>
      <c r="O459" s="12" t="s">
        <v>89</v>
      </c>
      <c r="P459" s="12" t="s">
        <v>89</v>
      </c>
      <c r="Q459" s="12" t="s">
        <v>1277</v>
      </c>
      <c r="R459" s="12"/>
      <c r="S459" s="12" t="s">
        <v>1278</v>
      </c>
      <c r="T459" s="12"/>
      <c r="U459" s="12" t="s">
        <v>53</v>
      </c>
      <c r="V459" s="12" t="s">
        <v>54</v>
      </c>
      <c r="W459" s="12"/>
      <c r="X459" s="12" t="s">
        <v>1124</v>
      </c>
      <c r="Y459" s="12" t="s">
        <v>55</v>
      </c>
      <c r="Z459" s="51"/>
      <c r="AA459" s="12"/>
      <c r="AB459" s="12"/>
      <c r="AC459" s="12" t="s">
        <v>264</v>
      </c>
      <c r="AD459" s="12" t="s">
        <v>224</v>
      </c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3"/>
      <c r="AS459" s="14">
        <f>я[[#This Row],[Дата создания]]+я[[#This Row],[Время создания]]</f>
        <v>43156.918749999997</v>
      </c>
      <c r="AT459" s="15" t="str">
        <f>IF(я[[#This Row],[Дата закрытия]]="","",я[[#This Row],[Дата закрытия]]-я[[#This Row],[Дата, время создания]])</f>
        <v/>
      </c>
    </row>
    <row r="460" spans="1:46" x14ac:dyDescent="0.25">
      <c r="A460" s="11" t="s">
        <v>3846</v>
      </c>
      <c r="B460" s="12" t="s">
        <v>43</v>
      </c>
      <c r="C460" s="12" t="s">
        <v>78</v>
      </c>
      <c r="D460" s="12" t="s">
        <v>69</v>
      </c>
      <c r="E460" s="12" t="s">
        <v>81</v>
      </c>
      <c r="F460" s="22">
        <v>43156</v>
      </c>
      <c r="G460" s="56">
        <v>0.56111111111111112</v>
      </c>
      <c r="H460" s="12" t="s">
        <v>70</v>
      </c>
      <c r="I460" s="12" t="s">
        <v>48</v>
      </c>
      <c r="J460" s="12" t="s">
        <v>49</v>
      </c>
      <c r="K460" s="12" t="s">
        <v>1279</v>
      </c>
      <c r="L460" s="12" t="s">
        <v>71</v>
      </c>
      <c r="M460" s="12" t="s">
        <v>347</v>
      </c>
      <c r="N460" s="12" t="s">
        <v>126</v>
      </c>
      <c r="O460" s="12" t="s">
        <v>73</v>
      </c>
      <c r="P460" s="12" t="s">
        <v>83</v>
      </c>
      <c r="Q460" s="12" t="s">
        <v>1280</v>
      </c>
      <c r="R460" s="12" t="s">
        <v>1281</v>
      </c>
      <c r="S460" s="12" t="s">
        <v>1282</v>
      </c>
      <c r="T460" s="12"/>
      <c r="U460" s="12" t="s">
        <v>53</v>
      </c>
      <c r="V460" s="12" t="s">
        <v>54</v>
      </c>
      <c r="W460" s="12"/>
      <c r="X460" s="12" t="s">
        <v>1124</v>
      </c>
      <c r="Y460" s="12" t="s">
        <v>55</v>
      </c>
      <c r="Z460" s="51"/>
      <c r="AA460" s="12"/>
      <c r="AB460" s="12"/>
      <c r="AC460" s="12" t="s">
        <v>1283</v>
      </c>
      <c r="AD460" s="12" t="s">
        <v>79</v>
      </c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3"/>
      <c r="AS460" s="14">
        <f>я[[#This Row],[Дата создания]]+я[[#This Row],[Время создания]]</f>
        <v>43156.561111111114</v>
      </c>
      <c r="AT460" s="15" t="str">
        <f>IF(я[[#This Row],[Дата закрытия]]="","",я[[#This Row],[Дата закрытия]]-я[[#This Row],[Дата, время создания]])</f>
        <v/>
      </c>
    </row>
    <row r="461" spans="1:46" x14ac:dyDescent="0.25">
      <c r="A461" s="11" t="s">
        <v>3847</v>
      </c>
      <c r="B461" s="12" t="s">
        <v>43</v>
      </c>
      <c r="C461" s="12" t="s">
        <v>78</v>
      </c>
      <c r="D461" s="12" t="s">
        <v>80</v>
      </c>
      <c r="E461" s="12" t="s">
        <v>81</v>
      </c>
      <c r="F461" s="22">
        <v>43156</v>
      </c>
      <c r="G461" s="56">
        <v>0.48333333333333334</v>
      </c>
      <c r="H461" s="12" t="s">
        <v>70</v>
      </c>
      <c r="I461" s="12" t="s">
        <v>48</v>
      </c>
      <c r="J461" s="12" t="s">
        <v>49</v>
      </c>
      <c r="K461" s="12"/>
      <c r="L461" s="12" t="s">
        <v>412</v>
      </c>
      <c r="M461" s="12" t="s">
        <v>1284</v>
      </c>
      <c r="N461" s="12" t="s">
        <v>51</v>
      </c>
      <c r="O461" s="12" t="s">
        <v>73</v>
      </c>
      <c r="P461" s="12" t="s">
        <v>83</v>
      </c>
      <c r="Q461" s="12" t="s">
        <v>51</v>
      </c>
      <c r="R461" s="12" t="s">
        <v>158</v>
      </c>
      <c r="S461" s="12" t="s">
        <v>1285</v>
      </c>
      <c r="T461" s="12" t="s">
        <v>1286</v>
      </c>
      <c r="U461" s="12" t="s">
        <v>53</v>
      </c>
      <c r="V461" s="12" t="s">
        <v>54</v>
      </c>
      <c r="W461" s="12" t="s">
        <v>1287</v>
      </c>
      <c r="X461" s="12" t="s">
        <v>1124</v>
      </c>
      <c r="Y461" s="12" t="s">
        <v>389</v>
      </c>
      <c r="Z461" s="51"/>
      <c r="AA461" s="12"/>
      <c r="AB461" s="12"/>
      <c r="AC461" s="12" t="s">
        <v>341</v>
      </c>
      <c r="AD461" s="12" t="s">
        <v>79</v>
      </c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3"/>
      <c r="AS461" s="14">
        <f>я[[#This Row],[Дата создания]]+я[[#This Row],[Время создания]]</f>
        <v>43156.48333333333</v>
      </c>
      <c r="AT461" s="15" t="str">
        <f>IF(я[[#This Row],[Дата закрытия]]="","",я[[#This Row],[Дата закрытия]]-я[[#This Row],[Дата, время создания]])</f>
        <v/>
      </c>
    </row>
    <row r="462" spans="1:46" x14ac:dyDescent="0.25">
      <c r="A462" s="11" t="s">
        <v>3848</v>
      </c>
      <c r="B462" s="12" t="s">
        <v>43</v>
      </c>
      <c r="C462" s="12" t="s">
        <v>84</v>
      </c>
      <c r="D462" s="12" t="s">
        <v>131</v>
      </c>
      <c r="E462" s="12" t="s">
        <v>610</v>
      </c>
      <c r="F462" s="22">
        <v>43156</v>
      </c>
      <c r="G462" s="56">
        <v>0.88124999999999998</v>
      </c>
      <c r="H462" s="12" t="s">
        <v>70</v>
      </c>
      <c r="I462" s="12" t="s">
        <v>48</v>
      </c>
      <c r="J462" s="12" t="s">
        <v>49</v>
      </c>
      <c r="K462" s="12" t="s">
        <v>1303</v>
      </c>
      <c r="L462" s="12" t="s">
        <v>50</v>
      </c>
      <c r="M462" s="12" t="s">
        <v>1304</v>
      </c>
      <c r="N462" s="12" t="s">
        <v>1024</v>
      </c>
      <c r="O462" s="12" t="s">
        <v>100</v>
      </c>
      <c r="P462" s="12" t="s">
        <v>89</v>
      </c>
      <c r="Q462" s="12" t="s">
        <v>1024</v>
      </c>
      <c r="R462" s="12" t="s">
        <v>1001</v>
      </c>
      <c r="S462" s="12" t="s">
        <v>1305</v>
      </c>
      <c r="T462" s="12"/>
      <c r="U462" s="12" t="s">
        <v>53</v>
      </c>
      <c r="V462" s="12" t="s">
        <v>54</v>
      </c>
      <c r="W462" s="12"/>
      <c r="X462" s="12" t="s">
        <v>1124</v>
      </c>
      <c r="Y462" s="12" t="s">
        <v>55</v>
      </c>
      <c r="Z462" s="51"/>
      <c r="AA462" s="12"/>
      <c r="AB462" s="12"/>
      <c r="AC462" s="12" t="s">
        <v>611</v>
      </c>
      <c r="AD462" s="12" t="s">
        <v>91</v>
      </c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3"/>
      <c r="AS462" s="14">
        <f>я[[#This Row],[Дата создания]]+я[[#This Row],[Время создания]]</f>
        <v>43156.881249999999</v>
      </c>
      <c r="AT462" s="15" t="str">
        <f>IF(я[[#This Row],[Дата закрытия]]="","",я[[#This Row],[Дата закрытия]]-я[[#This Row],[Дата, время создания]])</f>
        <v/>
      </c>
    </row>
    <row r="463" spans="1:46" x14ac:dyDescent="0.25">
      <c r="A463" s="11" t="s">
        <v>3849</v>
      </c>
      <c r="B463" s="12" t="s">
        <v>43</v>
      </c>
      <c r="C463" s="12" t="s">
        <v>84</v>
      </c>
      <c r="D463" s="12" t="s">
        <v>85</v>
      </c>
      <c r="E463" s="12" t="s">
        <v>610</v>
      </c>
      <c r="F463" s="22">
        <v>43156</v>
      </c>
      <c r="G463" s="56">
        <v>0.44722222222222219</v>
      </c>
      <c r="H463" s="12" t="s">
        <v>70</v>
      </c>
      <c r="I463" s="12" t="s">
        <v>48</v>
      </c>
      <c r="J463" s="12" t="s">
        <v>49</v>
      </c>
      <c r="K463" s="12" t="s">
        <v>1306</v>
      </c>
      <c r="L463" s="12" t="s">
        <v>50</v>
      </c>
      <c r="M463" s="12" t="s">
        <v>1307</v>
      </c>
      <c r="N463" s="12" t="s">
        <v>353</v>
      </c>
      <c r="O463" s="12" t="s">
        <v>52</v>
      </c>
      <c r="P463" s="12" t="s">
        <v>61</v>
      </c>
      <c r="Q463" s="12" t="s">
        <v>353</v>
      </c>
      <c r="R463" s="12" t="s">
        <v>117</v>
      </c>
      <c r="S463" s="12" t="s">
        <v>1308</v>
      </c>
      <c r="T463" s="12"/>
      <c r="U463" s="12" t="s">
        <v>53</v>
      </c>
      <c r="V463" s="12" t="s">
        <v>54</v>
      </c>
      <c r="W463" s="12"/>
      <c r="X463" s="12" t="s">
        <v>1124</v>
      </c>
      <c r="Y463" s="12" t="s">
        <v>55</v>
      </c>
      <c r="Z463" s="51"/>
      <c r="AA463" s="12"/>
      <c r="AB463" s="12"/>
      <c r="AC463" s="12" t="s">
        <v>611</v>
      </c>
      <c r="AD463" s="12" t="s">
        <v>91</v>
      </c>
      <c r="AE463" s="12"/>
      <c r="AF463" s="12" t="s">
        <v>1309</v>
      </c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3"/>
      <c r="AS463" s="14">
        <f>я[[#This Row],[Дата создания]]+я[[#This Row],[Время создания]]</f>
        <v>43156.447222222225</v>
      </c>
      <c r="AT463" s="15" t="str">
        <f>IF(я[[#This Row],[Дата закрытия]]="","",я[[#This Row],[Дата закрытия]]-я[[#This Row],[Дата, время создания]])</f>
        <v/>
      </c>
    </row>
    <row r="464" spans="1:46" x14ac:dyDescent="0.25">
      <c r="A464" s="11" t="s">
        <v>3850</v>
      </c>
      <c r="B464" s="12" t="s">
        <v>43</v>
      </c>
      <c r="C464" s="12" t="s">
        <v>44</v>
      </c>
      <c r="D464" s="12" t="s">
        <v>160</v>
      </c>
      <c r="E464" s="12" t="s">
        <v>625</v>
      </c>
      <c r="F464" s="22">
        <v>43156</v>
      </c>
      <c r="G464" s="56">
        <v>0.3430555555555555</v>
      </c>
      <c r="H464" s="12" t="s">
        <v>70</v>
      </c>
      <c r="I464" s="12" t="s">
        <v>87</v>
      </c>
      <c r="J464" s="12" t="s">
        <v>49</v>
      </c>
      <c r="K464" s="12" t="s">
        <v>1320</v>
      </c>
      <c r="L464" s="12" t="s">
        <v>397</v>
      </c>
      <c r="M464" s="12" t="s">
        <v>1321</v>
      </c>
      <c r="N464" s="12" t="s">
        <v>333</v>
      </c>
      <c r="O464" s="12" t="s">
        <v>73</v>
      </c>
      <c r="P464" s="12" t="s">
        <v>127</v>
      </c>
      <c r="Q464" s="12" t="s">
        <v>333</v>
      </c>
      <c r="R464" s="12" t="s">
        <v>180</v>
      </c>
      <c r="S464" s="12" t="s">
        <v>1322</v>
      </c>
      <c r="T464" s="12"/>
      <c r="U464" s="12" t="s">
        <v>53</v>
      </c>
      <c r="V464" s="12" t="s">
        <v>54</v>
      </c>
      <c r="W464" s="12"/>
      <c r="X464" s="12" t="s">
        <v>1124</v>
      </c>
      <c r="Y464" s="12" t="s">
        <v>395</v>
      </c>
      <c r="Z464" s="51"/>
      <c r="AA464" s="12"/>
      <c r="AB464" s="12"/>
      <c r="AC464" s="12" t="s">
        <v>626</v>
      </c>
      <c r="AD464" s="12" t="s">
        <v>162</v>
      </c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3"/>
      <c r="AS464" s="14">
        <f>я[[#This Row],[Дата создания]]+я[[#This Row],[Время создания]]</f>
        <v>43156.343055555553</v>
      </c>
      <c r="AT464" s="15" t="str">
        <f>IF(я[[#This Row],[Дата закрытия]]="","",я[[#This Row],[Дата закрытия]]-я[[#This Row],[Дата, время создания]])</f>
        <v/>
      </c>
    </row>
    <row r="465" spans="1:46" x14ac:dyDescent="0.25">
      <c r="A465" s="11" t="s">
        <v>3851</v>
      </c>
      <c r="B465" s="12" t="s">
        <v>43</v>
      </c>
      <c r="C465" s="12" t="s">
        <v>92</v>
      </c>
      <c r="D465" s="12" t="s">
        <v>694</v>
      </c>
      <c r="E465" s="12" t="s">
        <v>627</v>
      </c>
      <c r="F465" s="22">
        <v>43156</v>
      </c>
      <c r="G465" s="56">
        <v>0.7680555555555556</v>
      </c>
      <c r="H465" s="12" t="s">
        <v>70</v>
      </c>
      <c r="I465" s="12" t="s">
        <v>48</v>
      </c>
      <c r="J465" s="12" t="s">
        <v>49</v>
      </c>
      <c r="K465" s="12" t="s">
        <v>1323</v>
      </c>
      <c r="L465" s="12" t="s">
        <v>50</v>
      </c>
      <c r="M465" s="12" t="s">
        <v>1324</v>
      </c>
      <c r="N465" s="12" t="s">
        <v>304</v>
      </c>
      <c r="O465" s="12" t="s">
        <v>61</v>
      </c>
      <c r="P465" s="12" t="s">
        <v>72</v>
      </c>
      <c r="Q465" s="12" t="s">
        <v>74</v>
      </c>
      <c r="R465" s="12" t="s">
        <v>247</v>
      </c>
      <c r="S465" s="12" t="s">
        <v>1325</v>
      </c>
      <c r="T465" s="12"/>
      <c r="U465" s="12" t="s">
        <v>53</v>
      </c>
      <c r="V465" s="12" t="s">
        <v>54</v>
      </c>
      <c r="W465" s="12"/>
      <c r="X465" s="12" t="s">
        <v>1124</v>
      </c>
      <c r="Y465" s="12" t="s">
        <v>55</v>
      </c>
      <c r="Z465" s="51"/>
      <c r="AA465" s="12"/>
      <c r="AB465" s="12"/>
      <c r="AC465" s="12" t="s">
        <v>628</v>
      </c>
      <c r="AD465" s="12" t="s">
        <v>96</v>
      </c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3"/>
      <c r="AS465" s="14">
        <f>я[[#This Row],[Дата создания]]+я[[#This Row],[Время создания]]</f>
        <v>43156.768055555556</v>
      </c>
      <c r="AT465" s="15" t="str">
        <f>IF(я[[#This Row],[Дата закрытия]]="","",я[[#This Row],[Дата закрытия]]-я[[#This Row],[Дата, время создания]])</f>
        <v/>
      </c>
    </row>
    <row r="466" spans="1:46" x14ac:dyDescent="0.25">
      <c r="A466" s="11" t="s">
        <v>3852</v>
      </c>
      <c r="B466" s="12" t="s">
        <v>43</v>
      </c>
      <c r="C466" s="12" t="s">
        <v>57</v>
      </c>
      <c r="D466" s="12" t="s">
        <v>131</v>
      </c>
      <c r="E466" s="12" t="s">
        <v>645</v>
      </c>
      <c r="F466" s="22">
        <v>43156</v>
      </c>
      <c r="G466" s="56">
        <v>0.82777777777777783</v>
      </c>
      <c r="H466" s="12" t="s">
        <v>70</v>
      </c>
      <c r="I466" s="12" t="s">
        <v>48</v>
      </c>
      <c r="J466" s="12" t="s">
        <v>49</v>
      </c>
      <c r="K466" s="12" t="s">
        <v>185</v>
      </c>
      <c r="L466" s="12" t="s">
        <v>402</v>
      </c>
      <c r="M466" s="12" t="s">
        <v>1332</v>
      </c>
      <c r="N466" s="12" t="s">
        <v>290</v>
      </c>
      <c r="O466" s="12" t="s">
        <v>52</v>
      </c>
      <c r="P466" s="12" t="s">
        <v>73</v>
      </c>
      <c r="Q466" s="12" t="s">
        <v>290</v>
      </c>
      <c r="R466" s="12" t="s">
        <v>180</v>
      </c>
      <c r="S466" s="12" t="s">
        <v>1333</v>
      </c>
      <c r="T466" s="12"/>
      <c r="U466" s="12" t="s">
        <v>53</v>
      </c>
      <c r="V466" s="12" t="s">
        <v>54</v>
      </c>
      <c r="W466" s="12"/>
      <c r="X466" s="12" t="s">
        <v>1124</v>
      </c>
      <c r="Y466" s="12" t="s">
        <v>395</v>
      </c>
      <c r="Z466" s="51"/>
      <c r="AA466" s="12"/>
      <c r="AB466" s="12"/>
      <c r="AC466" s="12" t="s">
        <v>646</v>
      </c>
      <c r="AD466" s="12" t="s">
        <v>359</v>
      </c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3"/>
      <c r="AS466" s="14">
        <f>я[[#This Row],[Дата создания]]+я[[#This Row],[Время создания]]</f>
        <v>43156.827777777777</v>
      </c>
      <c r="AT466" s="15" t="str">
        <f>IF(я[[#This Row],[Дата закрытия]]="","",я[[#This Row],[Дата закрытия]]-я[[#This Row],[Дата, время создания]])</f>
        <v/>
      </c>
    </row>
    <row r="467" spans="1:46" x14ac:dyDescent="0.25">
      <c r="A467" s="11" t="s">
        <v>3853</v>
      </c>
      <c r="B467" s="12" t="s">
        <v>43</v>
      </c>
      <c r="C467" s="12" t="s">
        <v>57</v>
      </c>
      <c r="D467" s="12" t="s">
        <v>131</v>
      </c>
      <c r="E467" s="12" t="s">
        <v>645</v>
      </c>
      <c r="F467" s="22">
        <v>43156</v>
      </c>
      <c r="G467" s="56">
        <v>0.74791666666666667</v>
      </c>
      <c r="H467" s="12" t="s">
        <v>70</v>
      </c>
      <c r="I467" s="12" t="s">
        <v>48</v>
      </c>
      <c r="J467" s="12" t="s">
        <v>49</v>
      </c>
      <c r="K467" s="12" t="s">
        <v>1334</v>
      </c>
      <c r="L467" s="12" t="s">
        <v>50</v>
      </c>
      <c r="M467" s="12" t="s">
        <v>649</v>
      </c>
      <c r="N467" s="12" t="s">
        <v>95</v>
      </c>
      <c r="O467" s="12" t="s">
        <v>52</v>
      </c>
      <c r="P467" s="12" t="s">
        <v>100</v>
      </c>
      <c r="Q467" s="12" t="s">
        <v>95</v>
      </c>
      <c r="R467" s="12" t="s">
        <v>1117</v>
      </c>
      <c r="S467" s="12" t="s">
        <v>1335</v>
      </c>
      <c r="T467" s="12"/>
      <c r="U467" s="12" t="s">
        <v>53</v>
      </c>
      <c r="V467" s="12" t="s">
        <v>54</v>
      </c>
      <c r="W467" s="12"/>
      <c r="X467" s="12" t="s">
        <v>1124</v>
      </c>
      <c r="Y467" s="12" t="s">
        <v>55</v>
      </c>
      <c r="Z467" s="51"/>
      <c r="AA467" s="12"/>
      <c r="AB467" s="12"/>
      <c r="AC467" s="12" t="s">
        <v>646</v>
      </c>
      <c r="AD467" s="12" t="s">
        <v>359</v>
      </c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3"/>
      <c r="AS467" s="14">
        <f>я[[#This Row],[Дата создания]]+я[[#This Row],[Время создания]]</f>
        <v>43156.747916666667</v>
      </c>
      <c r="AT467" s="15" t="str">
        <f>IF(я[[#This Row],[Дата закрытия]]="","",я[[#This Row],[Дата закрытия]]-я[[#This Row],[Дата, время создания]])</f>
        <v/>
      </c>
    </row>
    <row r="468" spans="1:46" x14ac:dyDescent="0.25">
      <c r="A468" s="11" t="s">
        <v>3854</v>
      </c>
      <c r="B468" s="12" t="s">
        <v>43</v>
      </c>
      <c r="C468" s="12" t="s">
        <v>57</v>
      </c>
      <c r="D468" s="12" t="s">
        <v>131</v>
      </c>
      <c r="E468" s="12" t="s">
        <v>645</v>
      </c>
      <c r="F468" s="22">
        <v>43156</v>
      </c>
      <c r="G468" s="56">
        <v>0.44097222222222227</v>
      </c>
      <c r="H468" s="12" t="s">
        <v>70</v>
      </c>
      <c r="I468" s="12" t="s">
        <v>87</v>
      </c>
      <c r="J468" s="12" t="s">
        <v>49</v>
      </c>
      <c r="K468" s="12" t="s">
        <v>1336</v>
      </c>
      <c r="L468" s="12" t="s">
        <v>394</v>
      </c>
      <c r="M468" s="12" t="s">
        <v>647</v>
      </c>
      <c r="N468" s="12" t="s">
        <v>998</v>
      </c>
      <c r="O468" s="12" t="s">
        <v>66</v>
      </c>
      <c r="P468" s="12" t="s">
        <v>52</v>
      </c>
      <c r="Q468" s="12" t="s">
        <v>998</v>
      </c>
      <c r="R468" s="12"/>
      <c r="S468" s="12" t="s">
        <v>1337</v>
      </c>
      <c r="T468" s="12"/>
      <c r="U468" s="12" t="s">
        <v>53</v>
      </c>
      <c r="V468" s="12" t="s">
        <v>54</v>
      </c>
      <c r="W468" s="12"/>
      <c r="X468" s="12" t="s">
        <v>1338</v>
      </c>
      <c r="Y468" s="12" t="s">
        <v>395</v>
      </c>
      <c r="Z468" s="51"/>
      <c r="AA468" s="12"/>
      <c r="AB468" s="12"/>
      <c r="AC468" s="12" t="s">
        <v>646</v>
      </c>
      <c r="AD468" s="12" t="s">
        <v>359</v>
      </c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3"/>
      <c r="AS468" s="14">
        <f>я[[#This Row],[Дата создания]]+я[[#This Row],[Время создания]]</f>
        <v>43156.440972222219</v>
      </c>
      <c r="AT468" s="15" t="str">
        <f>IF(я[[#This Row],[Дата закрытия]]="","",я[[#This Row],[Дата закрытия]]-я[[#This Row],[Дата, время создания]])</f>
        <v/>
      </c>
    </row>
    <row r="469" spans="1:46" x14ac:dyDescent="0.25">
      <c r="A469" s="11" t="s">
        <v>3855</v>
      </c>
      <c r="B469" s="12" t="s">
        <v>43</v>
      </c>
      <c r="C469" s="12" t="s">
        <v>78</v>
      </c>
      <c r="D469" s="12" t="s">
        <v>114</v>
      </c>
      <c r="E469" s="12" t="s">
        <v>681</v>
      </c>
      <c r="F469" s="22">
        <v>43156</v>
      </c>
      <c r="G469" s="56">
        <v>0.85902777777777783</v>
      </c>
      <c r="H469" s="12" t="s">
        <v>47</v>
      </c>
      <c r="I469" s="12" t="s">
        <v>48</v>
      </c>
      <c r="J469" s="12" t="s">
        <v>49</v>
      </c>
      <c r="K469" s="12" t="s">
        <v>1350</v>
      </c>
      <c r="L469" s="12" t="s">
        <v>71</v>
      </c>
      <c r="M469" s="12" t="s">
        <v>682</v>
      </c>
      <c r="N469" s="12" t="s">
        <v>196</v>
      </c>
      <c r="O469" s="12" t="s">
        <v>61</v>
      </c>
      <c r="P469" s="12" t="s">
        <v>120</v>
      </c>
      <c r="Q469" s="12" t="s">
        <v>285</v>
      </c>
      <c r="R469" s="12" t="s">
        <v>197</v>
      </c>
      <c r="S469" s="12" t="s">
        <v>713</v>
      </c>
      <c r="T469" s="12"/>
      <c r="U469" s="12" t="s">
        <v>53</v>
      </c>
      <c r="V469" s="12" t="s">
        <v>54</v>
      </c>
      <c r="W469" s="12"/>
      <c r="X469" s="12" t="s">
        <v>1124</v>
      </c>
      <c r="Y469" s="12" t="s">
        <v>55</v>
      </c>
      <c r="Z469" s="51"/>
      <c r="AA469" s="12"/>
      <c r="AB469" s="12"/>
      <c r="AC469" s="12" t="s">
        <v>1351</v>
      </c>
      <c r="AD469" s="12" t="s">
        <v>155</v>
      </c>
      <c r="AE469" s="12" t="s">
        <v>1352</v>
      </c>
      <c r="AF469" s="12" t="s">
        <v>1353</v>
      </c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3"/>
      <c r="AS469" s="14">
        <f>я[[#This Row],[Дата создания]]+я[[#This Row],[Время создания]]</f>
        <v>43156.859027777777</v>
      </c>
      <c r="AT469" s="15">
        <f>IF(я[[#This Row],[Дата закрытия]]="","",я[[#This Row],[Дата закрытия]]-я[[#This Row],[Дата, время создания]])</f>
        <v>3.125E-2</v>
      </c>
    </row>
    <row r="470" spans="1:46" x14ac:dyDescent="0.25">
      <c r="A470" s="11" t="s">
        <v>3856</v>
      </c>
      <c r="B470" s="12" t="s">
        <v>43</v>
      </c>
      <c r="C470" s="12" t="s">
        <v>44</v>
      </c>
      <c r="D470" s="12" t="s">
        <v>152</v>
      </c>
      <c r="E470" s="12" t="s">
        <v>46</v>
      </c>
      <c r="F470" s="22">
        <v>43156</v>
      </c>
      <c r="G470" s="56">
        <v>0.8534722222222223</v>
      </c>
      <c r="H470" s="12" t="s">
        <v>393</v>
      </c>
      <c r="I470" s="12" t="s">
        <v>48</v>
      </c>
      <c r="J470" s="12" t="s">
        <v>49</v>
      </c>
      <c r="K470" s="12" t="s">
        <v>1354</v>
      </c>
      <c r="L470" s="12" t="s">
        <v>71</v>
      </c>
      <c r="M470" s="12" t="s">
        <v>1355</v>
      </c>
      <c r="N470" s="12" t="s">
        <v>137</v>
      </c>
      <c r="O470" s="12" t="s">
        <v>61</v>
      </c>
      <c r="P470" s="12" t="s">
        <v>61</v>
      </c>
      <c r="Q470" s="12" t="s">
        <v>137</v>
      </c>
      <c r="R470" s="12" t="s">
        <v>1001</v>
      </c>
      <c r="S470" s="12" t="s">
        <v>1356</v>
      </c>
      <c r="T470" s="12"/>
      <c r="U470" s="12" t="s">
        <v>53</v>
      </c>
      <c r="V470" s="12" t="s">
        <v>54</v>
      </c>
      <c r="W470" s="12"/>
      <c r="X470" s="12" t="s">
        <v>1124</v>
      </c>
      <c r="Y470" s="12" t="s">
        <v>55</v>
      </c>
      <c r="Z470" s="51"/>
      <c r="AA470" s="12"/>
      <c r="AB470" s="12"/>
      <c r="AC470" s="12"/>
      <c r="AD470" s="12" t="s">
        <v>192</v>
      </c>
      <c r="AE470" s="12"/>
      <c r="AF470" s="12"/>
      <c r="AG470" s="12"/>
      <c r="AH470" s="12"/>
      <c r="AI470" s="12"/>
      <c r="AJ470" s="12" t="s">
        <v>1357</v>
      </c>
      <c r="AK470" s="12" t="s">
        <v>977</v>
      </c>
      <c r="AL470" s="12" t="s">
        <v>1358</v>
      </c>
      <c r="AM470" s="12"/>
      <c r="AN470" s="12"/>
      <c r="AO470" s="12"/>
      <c r="AP470" s="12"/>
      <c r="AQ470" s="12"/>
      <c r="AR470" s="13"/>
      <c r="AS470" s="14">
        <f>я[[#This Row],[Дата создания]]+я[[#This Row],[Время создания]]</f>
        <v>43156.853472222225</v>
      </c>
      <c r="AT470" s="15" t="str">
        <f>IF(я[[#This Row],[Дата закрытия]]="","",я[[#This Row],[Дата закрытия]]-я[[#This Row],[Дата, время создания]])</f>
        <v/>
      </c>
    </row>
    <row r="471" spans="1:46" x14ac:dyDescent="0.25">
      <c r="A471" s="11" t="s">
        <v>3857</v>
      </c>
      <c r="B471" s="12" t="s">
        <v>43</v>
      </c>
      <c r="C471" s="12" t="s">
        <v>78</v>
      </c>
      <c r="D471" s="12" t="s">
        <v>114</v>
      </c>
      <c r="E471" s="12" t="s">
        <v>81</v>
      </c>
      <c r="F471" s="22">
        <v>43156</v>
      </c>
      <c r="G471" s="56">
        <v>0.80694444444444446</v>
      </c>
      <c r="H471" s="12" t="s">
        <v>47</v>
      </c>
      <c r="I471" s="12" t="s">
        <v>87</v>
      </c>
      <c r="J471" s="12" t="s">
        <v>49</v>
      </c>
      <c r="K471" s="12"/>
      <c r="L471" s="12" t="s">
        <v>397</v>
      </c>
      <c r="M471" s="12" t="s">
        <v>537</v>
      </c>
      <c r="N471" s="12" t="s">
        <v>1359</v>
      </c>
      <c r="O471" s="12" t="s">
        <v>52</v>
      </c>
      <c r="P471" s="12" t="s">
        <v>166</v>
      </c>
      <c r="Q471" s="12" t="s">
        <v>1360</v>
      </c>
      <c r="R471" s="12"/>
      <c r="S471" s="12" t="s">
        <v>1361</v>
      </c>
      <c r="T471" s="12"/>
      <c r="U471" s="12" t="s">
        <v>53</v>
      </c>
      <c r="V471" s="12" t="s">
        <v>54</v>
      </c>
      <c r="W471" s="12"/>
      <c r="X471" s="12" t="s">
        <v>1124</v>
      </c>
      <c r="Y471" s="12" t="s">
        <v>55</v>
      </c>
      <c r="Z471" s="51"/>
      <c r="AA471" s="12"/>
      <c r="AB471" s="12"/>
      <c r="AC471" s="12" t="s">
        <v>154</v>
      </c>
      <c r="AD471" s="12" t="s">
        <v>155</v>
      </c>
      <c r="AE471" s="12" t="s">
        <v>1362</v>
      </c>
      <c r="AF471" s="12" t="s">
        <v>1363</v>
      </c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3"/>
      <c r="AS471" s="14">
        <f>я[[#This Row],[Дата создания]]+я[[#This Row],[Время создания]]</f>
        <v>43156.806944444441</v>
      </c>
      <c r="AT471" s="15">
        <f>IF(я[[#This Row],[Дата закрытия]]="","",я[[#This Row],[Дата закрытия]]-я[[#This Row],[Дата, время создания]])</f>
        <v>4.2361111118225381E-2</v>
      </c>
    </row>
    <row r="472" spans="1:46" x14ac:dyDescent="0.25">
      <c r="A472" s="11" t="s">
        <v>3858</v>
      </c>
      <c r="B472" s="12" t="s">
        <v>43</v>
      </c>
      <c r="C472" s="12" t="s">
        <v>92</v>
      </c>
      <c r="D472" s="12" t="s">
        <v>93</v>
      </c>
      <c r="E472" s="12" t="s">
        <v>654</v>
      </c>
      <c r="F472" s="22">
        <v>43156</v>
      </c>
      <c r="G472" s="56">
        <v>0.7631944444444444</v>
      </c>
      <c r="H472" s="12" t="s">
        <v>47</v>
      </c>
      <c r="I472" s="12" t="s">
        <v>48</v>
      </c>
      <c r="J472" s="12" t="s">
        <v>49</v>
      </c>
      <c r="K472" s="12" t="s">
        <v>1382</v>
      </c>
      <c r="L472" s="12" t="s">
        <v>50</v>
      </c>
      <c r="M472" s="12" t="s">
        <v>1036</v>
      </c>
      <c r="N472" s="12" t="s">
        <v>1009</v>
      </c>
      <c r="O472" s="12" t="s">
        <v>52</v>
      </c>
      <c r="P472" s="12" t="s">
        <v>66</v>
      </c>
      <c r="Q472" s="12" t="s">
        <v>1009</v>
      </c>
      <c r="R472" s="12"/>
      <c r="S472" s="12" t="s">
        <v>1383</v>
      </c>
      <c r="T472" s="12"/>
      <c r="U472" s="12" t="s">
        <v>53</v>
      </c>
      <c r="V472" s="12" t="s">
        <v>54</v>
      </c>
      <c r="W472" s="12"/>
      <c r="X472" s="12" t="s">
        <v>1124</v>
      </c>
      <c r="Y472" s="12" t="s">
        <v>55</v>
      </c>
      <c r="Z472" s="51"/>
      <c r="AA472" s="12"/>
      <c r="AB472" s="12"/>
      <c r="AC472" s="12" t="s">
        <v>655</v>
      </c>
      <c r="AD472" s="12" t="s">
        <v>96</v>
      </c>
      <c r="AE472" s="12" t="s">
        <v>1384</v>
      </c>
      <c r="AF472" s="12" t="s">
        <v>1385</v>
      </c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3"/>
      <c r="AS472" s="14">
        <f>я[[#This Row],[Дата создания]]+я[[#This Row],[Время создания]]</f>
        <v>43156.763194444444</v>
      </c>
      <c r="AT472" s="15">
        <f>IF(я[[#This Row],[Дата закрытия]]="","",я[[#This Row],[Дата закрытия]]-я[[#This Row],[Дата, время создания]])</f>
        <v>4.0277777778101154E-2</v>
      </c>
    </row>
    <row r="473" spans="1:46" x14ac:dyDescent="0.25">
      <c r="A473" s="11" t="s">
        <v>3859</v>
      </c>
      <c r="B473" s="12" t="s">
        <v>43</v>
      </c>
      <c r="C473" s="12" t="s">
        <v>57</v>
      </c>
      <c r="D473" s="12" t="s">
        <v>80</v>
      </c>
      <c r="E473" s="12" t="s">
        <v>59</v>
      </c>
      <c r="F473" s="22">
        <v>43156</v>
      </c>
      <c r="G473" s="56">
        <v>0.79027777777777775</v>
      </c>
      <c r="H473" s="12" t="s">
        <v>47</v>
      </c>
      <c r="I473" s="12" t="s">
        <v>48</v>
      </c>
      <c r="J473" s="12" t="s">
        <v>49</v>
      </c>
      <c r="K473" s="12" t="s">
        <v>1365</v>
      </c>
      <c r="L473" s="12" t="s">
        <v>50</v>
      </c>
      <c r="M473" s="12" t="s">
        <v>705</v>
      </c>
      <c r="N473" s="12" t="s">
        <v>290</v>
      </c>
      <c r="O473" s="12" t="s">
        <v>89</v>
      </c>
      <c r="P473" s="12" t="s">
        <v>61</v>
      </c>
      <c r="Q473" s="12" t="s">
        <v>290</v>
      </c>
      <c r="R473" s="12" t="s">
        <v>740</v>
      </c>
      <c r="S473" s="12" t="s">
        <v>1366</v>
      </c>
      <c r="T473" s="12"/>
      <c r="U473" s="12" t="s">
        <v>53</v>
      </c>
      <c r="V473" s="12" t="s">
        <v>54</v>
      </c>
      <c r="W473" s="12"/>
      <c r="X473" s="12" t="s">
        <v>1124</v>
      </c>
      <c r="Y473" s="12" t="s">
        <v>55</v>
      </c>
      <c r="Z473" s="51"/>
      <c r="AA473" s="12"/>
      <c r="AB473" s="12"/>
      <c r="AC473" s="12" t="s">
        <v>328</v>
      </c>
      <c r="AD473" s="12" t="s">
        <v>206</v>
      </c>
      <c r="AE473" s="12" t="s">
        <v>1367</v>
      </c>
      <c r="AF473" s="12" t="s">
        <v>1368</v>
      </c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3"/>
      <c r="AS473" s="14">
        <f>я[[#This Row],[Дата создания]]+я[[#This Row],[Время создания]]</f>
        <v>43156.790277777778</v>
      </c>
      <c r="AT473" s="15">
        <f>IF(я[[#This Row],[Дата закрытия]]="","",я[[#This Row],[Дата закрытия]]-я[[#This Row],[Дата, время создания]])</f>
        <v>1.0055555555518367</v>
      </c>
    </row>
    <row r="474" spans="1:46" x14ac:dyDescent="0.25">
      <c r="A474" s="11" t="s">
        <v>3860</v>
      </c>
      <c r="B474" s="12" t="s">
        <v>43</v>
      </c>
      <c r="C474" s="12" t="s">
        <v>183</v>
      </c>
      <c r="D474" s="12" t="s">
        <v>114</v>
      </c>
      <c r="E474" s="12" t="s">
        <v>184</v>
      </c>
      <c r="F474" s="22">
        <v>43156</v>
      </c>
      <c r="G474" s="56">
        <v>0.7895833333333333</v>
      </c>
      <c r="H474" s="12" t="s">
        <v>47</v>
      </c>
      <c r="I474" s="12" t="s">
        <v>48</v>
      </c>
      <c r="J474" s="12" t="s">
        <v>49</v>
      </c>
      <c r="K474" s="12" t="s">
        <v>1369</v>
      </c>
      <c r="L474" s="12" t="s">
        <v>50</v>
      </c>
      <c r="M474" s="12" t="s">
        <v>1370</v>
      </c>
      <c r="N474" s="12" t="s">
        <v>89</v>
      </c>
      <c r="O474" s="12" t="s">
        <v>61</v>
      </c>
      <c r="P474" s="12" t="s">
        <v>52</v>
      </c>
      <c r="Q474" s="12" t="s">
        <v>74</v>
      </c>
      <c r="R474" s="12" t="s">
        <v>284</v>
      </c>
      <c r="S474" s="12" t="s">
        <v>1371</v>
      </c>
      <c r="T474" s="12"/>
      <c r="U474" s="12" t="s">
        <v>53</v>
      </c>
      <c r="V474" s="12" t="s">
        <v>54</v>
      </c>
      <c r="W474" s="12"/>
      <c r="X474" s="12" t="s">
        <v>1124</v>
      </c>
      <c r="Y474" s="12" t="s">
        <v>55</v>
      </c>
      <c r="Z474" s="51"/>
      <c r="AA474" s="12"/>
      <c r="AB474" s="12"/>
      <c r="AC474" s="12" t="s">
        <v>449</v>
      </c>
      <c r="AD474" s="12" t="s">
        <v>218</v>
      </c>
      <c r="AE474" s="12" t="s">
        <v>1372</v>
      </c>
      <c r="AF474" s="12" t="s">
        <v>1373</v>
      </c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3"/>
      <c r="AS474" s="14">
        <f>я[[#This Row],[Дата создания]]+я[[#This Row],[Время создания]]</f>
        <v>43156.789583333331</v>
      </c>
      <c r="AT474" s="15">
        <f>IF(я[[#This Row],[Дата закрытия]]="","",я[[#This Row],[Дата закрытия]]-я[[#This Row],[Дата, время создания]])</f>
        <v>4.5833333337213844E-2</v>
      </c>
    </row>
    <row r="475" spans="1:46" x14ac:dyDescent="0.25">
      <c r="A475" s="11" t="s">
        <v>3861</v>
      </c>
      <c r="B475" s="12" t="s">
        <v>43</v>
      </c>
      <c r="C475" s="12" t="s">
        <v>57</v>
      </c>
      <c r="D475" s="12" t="s">
        <v>85</v>
      </c>
      <c r="E475" s="12" t="s">
        <v>59</v>
      </c>
      <c r="F475" s="22">
        <v>43156</v>
      </c>
      <c r="G475" s="56">
        <v>0.76874999999999993</v>
      </c>
      <c r="H475" s="12" t="s">
        <v>47</v>
      </c>
      <c r="I475" s="12" t="s">
        <v>48</v>
      </c>
      <c r="J475" s="12" t="s">
        <v>49</v>
      </c>
      <c r="K475" s="12" t="s">
        <v>1375</v>
      </c>
      <c r="L475" s="12" t="s">
        <v>399</v>
      </c>
      <c r="M475" s="12" t="s">
        <v>1376</v>
      </c>
      <c r="N475" s="12" t="s">
        <v>72</v>
      </c>
      <c r="O475" s="12" t="s">
        <v>61</v>
      </c>
      <c r="P475" s="12" t="s">
        <v>52</v>
      </c>
      <c r="Q475" s="12" t="s">
        <v>72</v>
      </c>
      <c r="R475" s="12" t="s">
        <v>1377</v>
      </c>
      <c r="S475" s="12" t="s">
        <v>1378</v>
      </c>
      <c r="T475" s="12"/>
      <c r="U475" s="12" t="s">
        <v>53</v>
      </c>
      <c r="V475" s="12" t="s">
        <v>54</v>
      </c>
      <c r="W475" s="12" t="s">
        <v>1379</v>
      </c>
      <c r="X475" s="12" t="s">
        <v>1124</v>
      </c>
      <c r="Y475" s="12" t="s">
        <v>55</v>
      </c>
      <c r="Z475" s="51"/>
      <c r="AA475" s="12"/>
      <c r="AB475" s="12"/>
      <c r="AC475" s="12" t="s">
        <v>129</v>
      </c>
      <c r="AD475" s="12" t="s">
        <v>130</v>
      </c>
      <c r="AE475" s="12" t="s">
        <v>1380</v>
      </c>
      <c r="AF475" s="12" t="s">
        <v>1381</v>
      </c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3"/>
      <c r="AS475" s="14">
        <f>я[[#This Row],[Дата создания]]+я[[#This Row],[Время создания]]</f>
        <v>43156.768750000003</v>
      </c>
      <c r="AT475" s="15">
        <f>IF(я[[#This Row],[Дата закрытия]]="","",я[[#This Row],[Дата закрытия]]-я[[#This Row],[Дата, время создания]])</f>
        <v>1.3888888883229811E-2</v>
      </c>
    </row>
    <row r="476" spans="1:46" x14ac:dyDescent="0.25">
      <c r="A476" s="11" t="s">
        <v>3862</v>
      </c>
      <c r="B476" s="12" t="s">
        <v>43</v>
      </c>
      <c r="C476" s="12" t="s">
        <v>92</v>
      </c>
      <c r="D476" s="12" t="s">
        <v>340</v>
      </c>
      <c r="E476" s="12" t="s">
        <v>1414</v>
      </c>
      <c r="F476" s="22">
        <v>43156</v>
      </c>
      <c r="G476" s="56">
        <v>0.69097222222222221</v>
      </c>
      <c r="H476" s="12" t="s">
        <v>47</v>
      </c>
      <c r="I476" s="12" t="s">
        <v>48</v>
      </c>
      <c r="J476" s="12" t="s">
        <v>49</v>
      </c>
      <c r="K476" s="12" t="s">
        <v>1415</v>
      </c>
      <c r="L476" s="12" t="s">
        <v>402</v>
      </c>
      <c r="M476" s="12" t="s">
        <v>1416</v>
      </c>
      <c r="N476" s="12" t="s">
        <v>72</v>
      </c>
      <c r="O476" s="12" t="s">
        <v>61</v>
      </c>
      <c r="P476" s="12" t="s">
        <v>89</v>
      </c>
      <c r="Q476" s="12" t="s">
        <v>1417</v>
      </c>
      <c r="R476" s="12" t="s">
        <v>104</v>
      </c>
      <c r="S476" s="12" t="s">
        <v>1418</v>
      </c>
      <c r="T476" s="12"/>
      <c r="U476" s="12" t="s">
        <v>53</v>
      </c>
      <c r="V476" s="12" t="s">
        <v>54</v>
      </c>
      <c r="W476" s="12"/>
      <c r="X476" s="12" t="s">
        <v>1124</v>
      </c>
      <c r="Y476" s="12" t="s">
        <v>55</v>
      </c>
      <c r="Z476" s="51"/>
      <c r="AA476" s="12"/>
      <c r="AB476" s="12"/>
      <c r="AC476" s="12" t="s">
        <v>655</v>
      </c>
      <c r="AD476" s="12" t="s">
        <v>96</v>
      </c>
      <c r="AE476" s="12" t="s">
        <v>1419</v>
      </c>
      <c r="AF476" s="12" t="s">
        <v>1420</v>
      </c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3"/>
      <c r="AS476" s="14">
        <f>я[[#This Row],[Дата создания]]+я[[#This Row],[Время создания]]</f>
        <v>43156.690972222219</v>
      </c>
      <c r="AT476" s="15">
        <f>IF(я[[#This Row],[Дата закрытия]]="","",я[[#This Row],[Дата закрытия]]-я[[#This Row],[Дата, время создания]])</f>
        <v>3.7500000005820766E-2</v>
      </c>
    </row>
    <row r="477" spans="1:46" x14ac:dyDescent="0.25">
      <c r="A477" s="11" t="s">
        <v>3863</v>
      </c>
      <c r="B477" s="12" t="s">
        <v>43</v>
      </c>
      <c r="C477" s="12" t="s">
        <v>57</v>
      </c>
      <c r="D477" s="12" t="s">
        <v>195</v>
      </c>
      <c r="E477" s="12" t="s">
        <v>645</v>
      </c>
      <c r="F477" s="22">
        <v>43156</v>
      </c>
      <c r="G477" s="56">
        <v>0.69027777777777777</v>
      </c>
      <c r="H477" s="12" t="s">
        <v>47</v>
      </c>
      <c r="I477" s="12" t="s">
        <v>48</v>
      </c>
      <c r="J477" s="12" t="s">
        <v>49</v>
      </c>
      <c r="K477" s="12"/>
      <c r="L477" s="12" t="s">
        <v>50</v>
      </c>
      <c r="M477" s="12" t="s">
        <v>872</v>
      </c>
      <c r="N477" s="12" t="s">
        <v>220</v>
      </c>
      <c r="O477" s="12" t="s">
        <v>73</v>
      </c>
      <c r="P477" s="12" t="s">
        <v>73</v>
      </c>
      <c r="Q477" s="12" t="s">
        <v>1421</v>
      </c>
      <c r="R477" s="12" t="s">
        <v>1422</v>
      </c>
      <c r="S477" s="12" t="s">
        <v>1423</v>
      </c>
      <c r="T477" s="12"/>
      <c r="U477" s="12" t="s">
        <v>53</v>
      </c>
      <c r="V477" s="12" t="s">
        <v>54</v>
      </c>
      <c r="W477" s="12"/>
      <c r="X477" s="12" t="s">
        <v>1124</v>
      </c>
      <c r="Y477" s="12" t="s">
        <v>55</v>
      </c>
      <c r="Z477" s="51"/>
      <c r="AA477" s="12"/>
      <c r="AB477" s="12"/>
      <c r="AC477" s="12" t="s">
        <v>651</v>
      </c>
      <c r="AD477" s="12" t="s">
        <v>652</v>
      </c>
      <c r="AE477" s="12" t="s">
        <v>1424</v>
      </c>
      <c r="AF477" s="12" t="s">
        <v>1425</v>
      </c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3"/>
      <c r="AS477" s="14">
        <f>я[[#This Row],[Дата создания]]+я[[#This Row],[Время создания]]</f>
        <v>43156.69027777778</v>
      </c>
      <c r="AT477" s="15">
        <f>IF(я[[#This Row],[Дата закрытия]]="","",я[[#This Row],[Дата закрытия]]-я[[#This Row],[Дата, время создания]])</f>
        <v>1.9979166666671517</v>
      </c>
    </row>
    <row r="478" spans="1:46" x14ac:dyDescent="0.25">
      <c r="A478" s="11" t="s">
        <v>3864</v>
      </c>
      <c r="B478" s="12" t="s">
        <v>43</v>
      </c>
      <c r="C478" s="12" t="s">
        <v>78</v>
      </c>
      <c r="D478" s="12" t="s">
        <v>69</v>
      </c>
      <c r="E478" s="12" t="s">
        <v>81</v>
      </c>
      <c r="F478" s="22">
        <v>43156</v>
      </c>
      <c r="G478" s="56">
        <v>0.72638888888888886</v>
      </c>
      <c r="H478" s="12" t="s">
        <v>47</v>
      </c>
      <c r="I478" s="12" t="s">
        <v>48</v>
      </c>
      <c r="J478" s="12" t="s">
        <v>49</v>
      </c>
      <c r="K478" s="12"/>
      <c r="L478" s="12" t="s">
        <v>402</v>
      </c>
      <c r="M478" s="12" t="s">
        <v>1386</v>
      </c>
      <c r="N478" s="12" t="s">
        <v>95</v>
      </c>
      <c r="O478" s="12" t="s">
        <v>52</v>
      </c>
      <c r="P478" s="12" t="s">
        <v>73</v>
      </c>
      <c r="Q478" s="12" t="s">
        <v>1387</v>
      </c>
      <c r="R478" s="12" t="s">
        <v>109</v>
      </c>
      <c r="S478" s="12" t="s">
        <v>1388</v>
      </c>
      <c r="T478" s="12"/>
      <c r="U478" s="12" t="s">
        <v>53</v>
      </c>
      <c r="V478" s="12" t="s">
        <v>54</v>
      </c>
      <c r="W478" s="12" t="s">
        <v>1389</v>
      </c>
      <c r="X478" s="12" t="s">
        <v>1124</v>
      </c>
      <c r="Y478" s="12" t="s">
        <v>55</v>
      </c>
      <c r="Z478" s="51"/>
      <c r="AA478" s="12"/>
      <c r="AB478" s="12"/>
      <c r="AC478" s="12" t="s">
        <v>1283</v>
      </c>
      <c r="AD478" s="12" t="s">
        <v>79</v>
      </c>
      <c r="AE478" s="12" t="s">
        <v>1390</v>
      </c>
      <c r="AF478" s="12" t="s">
        <v>1391</v>
      </c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3"/>
      <c r="AS478" s="14">
        <f>я[[#This Row],[Дата создания]]+я[[#This Row],[Время создания]]</f>
        <v>43156.726388888892</v>
      </c>
      <c r="AT478" s="15">
        <f>IF(я[[#This Row],[Дата закрытия]]="","",я[[#This Row],[Дата закрытия]]-я[[#This Row],[Дата, время создания]])</f>
        <v>4.1666666664241347E-2</v>
      </c>
    </row>
    <row r="479" spans="1:46" x14ac:dyDescent="0.25">
      <c r="A479" s="11" t="s">
        <v>3865</v>
      </c>
      <c r="B479" s="12" t="s">
        <v>43</v>
      </c>
      <c r="C479" s="12" t="s">
        <v>57</v>
      </c>
      <c r="D479" s="12" t="s">
        <v>321</v>
      </c>
      <c r="E479" s="12" t="s">
        <v>59</v>
      </c>
      <c r="F479" s="22">
        <v>43156</v>
      </c>
      <c r="G479" s="56">
        <v>0.71388888888888891</v>
      </c>
      <c r="H479" s="12" t="s">
        <v>47</v>
      </c>
      <c r="I479" s="12" t="s">
        <v>48</v>
      </c>
      <c r="J479" s="12" t="s">
        <v>49</v>
      </c>
      <c r="K479" s="12" t="s">
        <v>1395</v>
      </c>
      <c r="L479" s="12" t="s">
        <v>50</v>
      </c>
      <c r="M479" s="12" t="s">
        <v>1396</v>
      </c>
      <c r="N479" s="12" t="s">
        <v>182</v>
      </c>
      <c r="O479" s="12" t="s">
        <v>52</v>
      </c>
      <c r="P479" s="12" t="s">
        <v>83</v>
      </c>
      <c r="Q479" s="12" t="s">
        <v>1397</v>
      </c>
      <c r="R479" s="12" t="s">
        <v>145</v>
      </c>
      <c r="S479" s="12" t="s">
        <v>1398</v>
      </c>
      <c r="T479" s="12"/>
      <c r="U479" s="12" t="s">
        <v>53</v>
      </c>
      <c r="V479" s="12" t="s">
        <v>54</v>
      </c>
      <c r="W479" s="12"/>
      <c r="X479" s="12" t="s">
        <v>1124</v>
      </c>
      <c r="Y479" s="12" t="s">
        <v>55</v>
      </c>
      <c r="Z479" s="51"/>
      <c r="AA479" s="12"/>
      <c r="AB479" s="12"/>
      <c r="AC479" s="12" t="s">
        <v>1399</v>
      </c>
      <c r="AD479" s="12" t="s">
        <v>77</v>
      </c>
      <c r="AE479" s="12" t="s">
        <v>1400</v>
      </c>
      <c r="AF479" s="12" t="s">
        <v>1401</v>
      </c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3"/>
      <c r="AS479" s="14">
        <f>я[[#This Row],[Дата создания]]+я[[#This Row],[Время создания]]</f>
        <v>43156.713888888888</v>
      </c>
      <c r="AT479" s="15">
        <f>IF(я[[#This Row],[Дата закрытия]]="","",я[[#This Row],[Дата закрытия]]-я[[#This Row],[Дата, время создания]])</f>
        <v>3.8194444445252884E-2</v>
      </c>
    </row>
    <row r="480" spans="1:46" x14ac:dyDescent="0.25">
      <c r="A480" s="11" t="s">
        <v>3866</v>
      </c>
      <c r="B480" s="12" t="s">
        <v>43</v>
      </c>
      <c r="C480" s="12" t="s">
        <v>44</v>
      </c>
      <c r="D480" s="12" t="s">
        <v>122</v>
      </c>
      <c r="E480" s="12" t="s">
        <v>46</v>
      </c>
      <c r="F480" s="22">
        <v>43156</v>
      </c>
      <c r="G480" s="56">
        <v>0.6972222222222223</v>
      </c>
      <c r="H480" s="12" t="s">
        <v>47</v>
      </c>
      <c r="I480" s="12" t="s">
        <v>87</v>
      </c>
      <c r="J480" s="12" t="s">
        <v>49</v>
      </c>
      <c r="K480" s="12" t="s">
        <v>1403</v>
      </c>
      <c r="L480" s="12" t="s">
        <v>397</v>
      </c>
      <c r="M480" s="12" t="s">
        <v>367</v>
      </c>
      <c r="N480" s="12" t="s">
        <v>309</v>
      </c>
      <c r="O480" s="12" t="s">
        <v>61</v>
      </c>
      <c r="P480" s="12" t="s">
        <v>120</v>
      </c>
      <c r="Q480" s="12" t="s">
        <v>1404</v>
      </c>
      <c r="R480" s="12" t="s">
        <v>145</v>
      </c>
      <c r="S480" s="12" t="s">
        <v>1405</v>
      </c>
      <c r="T480" s="12"/>
      <c r="U480" s="12" t="s">
        <v>53</v>
      </c>
      <c r="V480" s="12" t="s">
        <v>54</v>
      </c>
      <c r="W480" s="12"/>
      <c r="X480" s="12" t="s">
        <v>1124</v>
      </c>
      <c r="Y480" s="12" t="s">
        <v>55</v>
      </c>
      <c r="Z480" s="51"/>
      <c r="AA480" s="12"/>
      <c r="AB480" s="12"/>
      <c r="AC480" s="12" t="s">
        <v>691</v>
      </c>
      <c r="AD480" s="12" t="s">
        <v>368</v>
      </c>
      <c r="AE480" s="12" t="s">
        <v>1406</v>
      </c>
      <c r="AF480" s="12" t="s">
        <v>1407</v>
      </c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3"/>
      <c r="AS480" s="14">
        <f>я[[#This Row],[Дата создания]]+я[[#This Row],[Время создания]]</f>
        <v>43156.697222222225</v>
      </c>
      <c r="AT480" s="15">
        <f>IF(я[[#This Row],[Дата закрытия]]="","",я[[#This Row],[Дата закрытия]]-я[[#This Row],[Дата, время создания]])</f>
        <v>4.0972222217533272E-2</v>
      </c>
    </row>
    <row r="481" spans="1:46" x14ac:dyDescent="0.25">
      <c r="A481" s="11" t="s">
        <v>3867</v>
      </c>
      <c r="B481" s="12" t="s">
        <v>43</v>
      </c>
      <c r="C481" s="12" t="s">
        <v>92</v>
      </c>
      <c r="D481" s="12" t="s">
        <v>372</v>
      </c>
      <c r="E481" s="12" t="s">
        <v>627</v>
      </c>
      <c r="F481" s="22">
        <v>43156</v>
      </c>
      <c r="G481" s="56">
        <v>0.62152777777777779</v>
      </c>
      <c r="H481" s="12" t="s">
        <v>47</v>
      </c>
      <c r="I481" s="12" t="s">
        <v>48</v>
      </c>
      <c r="J481" s="12" t="s">
        <v>49</v>
      </c>
      <c r="K481" s="12" t="s">
        <v>1440</v>
      </c>
      <c r="L481" s="12" t="s">
        <v>398</v>
      </c>
      <c r="M481" s="12" t="s">
        <v>1441</v>
      </c>
      <c r="N481" s="12" t="s">
        <v>309</v>
      </c>
      <c r="O481" s="12" t="s">
        <v>73</v>
      </c>
      <c r="P481" s="12" t="s">
        <v>100</v>
      </c>
      <c r="Q481" s="12" t="s">
        <v>1442</v>
      </c>
      <c r="R481" s="12" t="s">
        <v>200</v>
      </c>
      <c r="S481" s="12" t="s">
        <v>1443</v>
      </c>
      <c r="T481" s="12"/>
      <c r="U481" s="12" t="s">
        <v>53</v>
      </c>
      <c r="V481" s="12" t="s">
        <v>54</v>
      </c>
      <c r="W481" s="12"/>
      <c r="X481" s="12" t="s">
        <v>1124</v>
      </c>
      <c r="Y481" s="12" t="s">
        <v>55</v>
      </c>
      <c r="Z481" s="51"/>
      <c r="AA481" s="12"/>
      <c r="AB481" s="12"/>
      <c r="AC481" s="12" t="s">
        <v>666</v>
      </c>
      <c r="AD481" s="12" t="s">
        <v>225</v>
      </c>
      <c r="AE481" s="12" t="s">
        <v>1444</v>
      </c>
      <c r="AF481" s="12" t="s">
        <v>1032</v>
      </c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3"/>
      <c r="AS481" s="14">
        <f>я[[#This Row],[Дата создания]]+я[[#This Row],[Время создания]]</f>
        <v>43156.621527777781</v>
      </c>
      <c r="AT481" s="15">
        <f>IF(я[[#This Row],[Дата закрытия]]="","",я[[#This Row],[Дата закрытия]]-я[[#This Row],[Дата, время создания]])</f>
        <v>0.11041666666278616</v>
      </c>
    </row>
    <row r="482" spans="1:46" x14ac:dyDescent="0.25">
      <c r="A482" s="11" t="s">
        <v>3868</v>
      </c>
      <c r="B482" s="12" t="s">
        <v>43</v>
      </c>
      <c r="C482" s="12" t="s">
        <v>210</v>
      </c>
      <c r="D482" s="12" t="s">
        <v>85</v>
      </c>
      <c r="E482" s="12" t="s">
        <v>211</v>
      </c>
      <c r="F482" s="22">
        <v>43156</v>
      </c>
      <c r="G482" s="56">
        <v>0.69374999999999998</v>
      </c>
      <c r="H482" s="12" t="s">
        <v>47</v>
      </c>
      <c r="I482" s="12" t="s">
        <v>48</v>
      </c>
      <c r="J482" s="12" t="s">
        <v>49</v>
      </c>
      <c r="K482" s="12" t="s">
        <v>1408</v>
      </c>
      <c r="L482" s="12" t="s">
        <v>50</v>
      </c>
      <c r="M482" s="12" t="s">
        <v>1409</v>
      </c>
      <c r="N482" s="12" t="s">
        <v>166</v>
      </c>
      <c r="O482" s="12" t="s">
        <v>61</v>
      </c>
      <c r="P482" s="12" t="s">
        <v>83</v>
      </c>
      <c r="Q482" s="12" t="s">
        <v>166</v>
      </c>
      <c r="R482" s="12" t="s">
        <v>1410</v>
      </c>
      <c r="S482" s="12" t="s">
        <v>1411</v>
      </c>
      <c r="T482" s="12"/>
      <c r="U482" s="12" t="s">
        <v>53</v>
      </c>
      <c r="V482" s="12" t="s">
        <v>54</v>
      </c>
      <c r="W482" s="12"/>
      <c r="X482" s="12" t="s">
        <v>1124</v>
      </c>
      <c r="Y482" s="12" t="s">
        <v>55</v>
      </c>
      <c r="Z482" s="51"/>
      <c r="AA482" s="12"/>
      <c r="AB482" s="12"/>
      <c r="AC482" s="12" t="s">
        <v>440</v>
      </c>
      <c r="AD482" s="12" t="s">
        <v>212</v>
      </c>
      <c r="AE482" s="12" t="s">
        <v>1412</v>
      </c>
      <c r="AF482" s="12" t="s">
        <v>1413</v>
      </c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3"/>
      <c r="AS482" s="14">
        <f>я[[#This Row],[Дата создания]]+я[[#This Row],[Время создания]]</f>
        <v>43156.693749999999</v>
      </c>
      <c r="AT482" s="15">
        <f>IF(я[[#This Row],[Дата закрытия]]="","",я[[#This Row],[Дата закрытия]]-я[[#This Row],[Дата, время создания]])</f>
        <v>5.0694444442342501E-2</v>
      </c>
    </row>
    <row r="483" spans="1:46" x14ac:dyDescent="0.25">
      <c r="A483" s="11" t="s">
        <v>3869</v>
      </c>
      <c r="B483" s="12" t="s">
        <v>43</v>
      </c>
      <c r="C483" s="12" t="s">
        <v>147</v>
      </c>
      <c r="D483" s="12" t="s">
        <v>85</v>
      </c>
      <c r="E483" s="12" t="s">
        <v>201</v>
      </c>
      <c r="F483" s="22">
        <v>43156</v>
      </c>
      <c r="G483" s="56">
        <v>0.67499999999999993</v>
      </c>
      <c r="H483" s="12" t="s">
        <v>47</v>
      </c>
      <c r="I483" s="12" t="s">
        <v>48</v>
      </c>
      <c r="J483" s="12" t="s">
        <v>49</v>
      </c>
      <c r="K483" s="12" t="s">
        <v>1426</v>
      </c>
      <c r="L483" s="12" t="s">
        <v>50</v>
      </c>
      <c r="M483" s="12" t="s">
        <v>1427</v>
      </c>
      <c r="N483" s="12" t="s">
        <v>179</v>
      </c>
      <c r="O483" s="12" t="s">
        <v>61</v>
      </c>
      <c r="P483" s="12" t="s">
        <v>166</v>
      </c>
      <c r="Q483" s="12" t="s">
        <v>138</v>
      </c>
      <c r="R483" s="12" t="s">
        <v>90</v>
      </c>
      <c r="S483" s="12" t="s">
        <v>1428</v>
      </c>
      <c r="T483" s="12"/>
      <c r="U483" s="12" t="s">
        <v>53</v>
      </c>
      <c r="V483" s="12" t="s">
        <v>54</v>
      </c>
      <c r="W483" s="12"/>
      <c r="X483" s="12" t="s">
        <v>1124</v>
      </c>
      <c r="Y483" s="12" t="s">
        <v>55</v>
      </c>
      <c r="Z483" s="51"/>
      <c r="AA483" s="12"/>
      <c r="AB483" s="12"/>
      <c r="AC483" s="12" t="s">
        <v>462</v>
      </c>
      <c r="AD483" s="12" t="s">
        <v>202</v>
      </c>
      <c r="AE483" s="12" t="s">
        <v>1429</v>
      </c>
      <c r="AF483" s="12" t="s">
        <v>1430</v>
      </c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3"/>
      <c r="AS483" s="14">
        <f>я[[#This Row],[Дата создания]]+я[[#This Row],[Время создания]]</f>
        <v>43156.675000000003</v>
      </c>
      <c r="AT483" s="15">
        <f>IF(я[[#This Row],[Дата закрытия]]="","",я[[#This Row],[Дата закрытия]]-я[[#This Row],[Дата, время создания]])</f>
        <v>7.3611111110949423E-2</v>
      </c>
    </row>
    <row r="484" spans="1:46" x14ac:dyDescent="0.25">
      <c r="A484" s="11" t="s">
        <v>3870</v>
      </c>
      <c r="B484" s="12" t="s">
        <v>43</v>
      </c>
      <c r="C484" s="12" t="s">
        <v>92</v>
      </c>
      <c r="D484" s="12" t="s">
        <v>486</v>
      </c>
      <c r="E484" s="12" t="s">
        <v>94</v>
      </c>
      <c r="F484" s="22">
        <v>43156</v>
      </c>
      <c r="G484" s="56">
        <v>0.65625</v>
      </c>
      <c r="H484" s="12" t="s">
        <v>393</v>
      </c>
      <c r="I484" s="12" t="s">
        <v>48</v>
      </c>
      <c r="J484" s="12" t="s">
        <v>49</v>
      </c>
      <c r="K484" s="12"/>
      <c r="L484" s="12" t="s">
        <v>50</v>
      </c>
      <c r="M484" s="12" t="s">
        <v>1431</v>
      </c>
      <c r="N484" s="12" t="s">
        <v>120</v>
      </c>
      <c r="O484" s="12" t="s">
        <v>61</v>
      </c>
      <c r="P484" s="12" t="s">
        <v>52</v>
      </c>
      <c r="Q484" s="12" t="s">
        <v>74</v>
      </c>
      <c r="R484" s="12" t="s">
        <v>878</v>
      </c>
      <c r="S484" s="12" t="s">
        <v>1432</v>
      </c>
      <c r="T484" s="12"/>
      <c r="U484" s="12" t="s">
        <v>53</v>
      </c>
      <c r="V484" s="12" t="s">
        <v>54</v>
      </c>
      <c r="W484" s="12"/>
      <c r="X484" s="12" t="s">
        <v>1124</v>
      </c>
      <c r="Y484" s="12" t="s">
        <v>55</v>
      </c>
      <c r="Z484" s="51"/>
      <c r="AA484" s="12"/>
      <c r="AB484" s="12"/>
      <c r="AC484" s="12"/>
      <c r="AD484" s="12" t="s">
        <v>96</v>
      </c>
      <c r="AE484" s="12"/>
      <c r="AF484" s="12"/>
      <c r="AG484" s="12"/>
      <c r="AH484" s="12"/>
      <c r="AI484" s="12"/>
      <c r="AJ484" s="12" t="s">
        <v>1433</v>
      </c>
      <c r="AK484" s="12" t="s">
        <v>987</v>
      </c>
      <c r="AL484" s="12" t="s">
        <v>1434</v>
      </c>
      <c r="AM484" s="12"/>
      <c r="AN484" s="12"/>
      <c r="AO484" s="12"/>
      <c r="AP484" s="12"/>
      <c r="AQ484" s="12"/>
      <c r="AR484" s="13"/>
      <c r="AS484" s="14">
        <f>я[[#This Row],[Дата создания]]+я[[#This Row],[Время создания]]</f>
        <v>43156.65625</v>
      </c>
      <c r="AT484" s="15" t="str">
        <f>IF(я[[#This Row],[Дата закрытия]]="","",я[[#This Row],[Дата закрытия]]-я[[#This Row],[Дата, время создания]])</f>
        <v/>
      </c>
    </row>
    <row r="485" spans="1:46" x14ac:dyDescent="0.25">
      <c r="A485" s="11" t="s">
        <v>3871</v>
      </c>
      <c r="B485" s="12" t="s">
        <v>43</v>
      </c>
      <c r="C485" s="12" t="s">
        <v>97</v>
      </c>
      <c r="D485" s="12" t="s">
        <v>249</v>
      </c>
      <c r="E485" s="12" t="s">
        <v>99</v>
      </c>
      <c r="F485" s="22">
        <v>43156</v>
      </c>
      <c r="G485" s="56">
        <v>0.63888888888888895</v>
      </c>
      <c r="H485" s="12" t="s">
        <v>47</v>
      </c>
      <c r="I485" s="12" t="s">
        <v>48</v>
      </c>
      <c r="J485" s="12" t="s">
        <v>49</v>
      </c>
      <c r="K485" s="12" t="s">
        <v>1435</v>
      </c>
      <c r="L485" s="12" t="s">
        <v>50</v>
      </c>
      <c r="M485" s="12" t="s">
        <v>1436</v>
      </c>
      <c r="N485" s="12" t="s">
        <v>828</v>
      </c>
      <c r="O485" s="12" t="s">
        <v>66</v>
      </c>
      <c r="P485" s="12" t="s">
        <v>73</v>
      </c>
      <c r="Q485" s="12" t="s">
        <v>828</v>
      </c>
      <c r="R485" s="12" t="s">
        <v>139</v>
      </c>
      <c r="S485" s="12" t="s">
        <v>1437</v>
      </c>
      <c r="T485" s="12"/>
      <c r="U485" s="12" t="s">
        <v>53</v>
      </c>
      <c r="V485" s="12" t="s">
        <v>54</v>
      </c>
      <c r="W485" s="12"/>
      <c r="X485" s="12" t="s">
        <v>1124</v>
      </c>
      <c r="Y485" s="12" t="s">
        <v>55</v>
      </c>
      <c r="Z485" s="51"/>
      <c r="AA485" s="12"/>
      <c r="AB485" s="12"/>
      <c r="AC485" s="12" t="s">
        <v>855</v>
      </c>
      <c r="AD485" s="12" t="s">
        <v>250</v>
      </c>
      <c r="AE485" s="12" t="s">
        <v>1438</v>
      </c>
      <c r="AF485" s="12" t="s">
        <v>1439</v>
      </c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3"/>
      <c r="AS485" s="14">
        <f>я[[#This Row],[Дата создания]]+я[[#This Row],[Время создания]]</f>
        <v>43156.638888888891</v>
      </c>
      <c r="AT485" s="15">
        <f>IF(я[[#This Row],[Дата закрытия]]="","",я[[#This Row],[Дата закрытия]]-я[[#This Row],[Дата, время создания]])</f>
        <v>0.14652777777519077</v>
      </c>
    </row>
    <row r="486" spans="1:46" x14ac:dyDescent="0.25">
      <c r="A486" s="11" t="s">
        <v>3872</v>
      </c>
      <c r="B486" s="12" t="s">
        <v>43</v>
      </c>
      <c r="C486" s="12" t="s">
        <v>44</v>
      </c>
      <c r="D486" s="12" t="s">
        <v>273</v>
      </c>
      <c r="E486" s="12" t="s">
        <v>46</v>
      </c>
      <c r="F486" s="22">
        <v>43156</v>
      </c>
      <c r="G486" s="56">
        <v>0.61319444444444449</v>
      </c>
      <c r="H486" s="12" t="s">
        <v>47</v>
      </c>
      <c r="I486" s="12" t="s">
        <v>48</v>
      </c>
      <c r="J486" s="12" t="s">
        <v>49</v>
      </c>
      <c r="K486" s="12" t="s">
        <v>1446</v>
      </c>
      <c r="L486" s="12" t="s">
        <v>405</v>
      </c>
      <c r="M486" s="12" t="s">
        <v>1447</v>
      </c>
      <c r="N486" s="12" t="s">
        <v>286</v>
      </c>
      <c r="O486" s="12" t="s">
        <v>61</v>
      </c>
      <c r="P486" s="12" t="s">
        <v>72</v>
      </c>
      <c r="Q486" s="12" t="s">
        <v>286</v>
      </c>
      <c r="R486" s="12" t="s">
        <v>327</v>
      </c>
      <c r="S486" s="12" t="s">
        <v>1448</v>
      </c>
      <c r="T486" s="12"/>
      <c r="U486" s="12" t="s">
        <v>53</v>
      </c>
      <c r="V486" s="12" t="s">
        <v>54</v>
      </c>
      <c r="W486" s="12"/>
      <c r="X486" s="12" t="s">
        <v>1124</v>
      </c>
      <c r="Y486" s="12" t="s">
        <v>55</v>
      </c>
      <c r="Z486" s="51"/>
      <c r="AA486" s="12"/>
      <c r="AB486" s="12"/>
      <c r="AC486" s="12" t="s">
        <v>275</v>
      </c>
      <c r="AD486" s="12" t="s">
        <v>140</v>
      </c>
      <c r="AE486" s="12" t="s">
        <v>1449</v>
      </c>
      <c r="AF486" s="12" t="s">
        <v>1450</v>
      </c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3"/>
      <c r="AS486" s="14">
        <f>я[[#This Row],[Дата создания]]+я[[#This Row],[Время создания]]</f>
        <v>43156.613194444442</v>
      </c>
      <c r="AT486" s="15">
        <f>IF(я[[#This Row],[Дата закрытия]]="","",я[[#This Row],[Дата закрытия]]-я[[#This Row],[Дата, время создания]])</f>
        <v>0.17638888888905058</v>
      </c>
    </row>
    <row r="487" spans="1:46" x14ac:dyDescent="0.25">
      <c r="A487" s="11" t="s">
        <v>3873</v>
      </c>
      <c r="B487" s="12" t="s">
        <v>43</v>
      </c>
      <c r="C487" s="12" t="s">
        <v>44</v>
      </c>
      <c r="D487" s="12" t="s">
        <v>231</v>
      </c>
      <c r="E487" s="12" t="s">
        <v>46</v>
      </c>
      <c r="F487" s="22">
        <v>43156</v>
      </c>
      <c r="G487" s="56">
        <v>0.60763888888888895</v>
      </c>
      <c r="H487" s="12" t="s">
        <v>47</v>
      </c>
      <c r="I487" s="12" t="s">
        <v>48</v>
      </c>
      <c r="J487" s="12" t="s">
        <v>49</v>
      </c>
      <c r="K487" s="12" t="s">
        <v>1452</v>
      </c>
      <c r="L487" s="12" t="s">
        <v>71</v>
      </c>
      <c r="M487" s="12" t="s">
        <v>1043</v>
      </c>
      <c r="N487" s="12" t="s">
        <v>116</v>
      </c>
      <c r="O487" s="12" t="s">
        <v>61</v>
      </c>
      <c r="P487" s="12" t="s">
        <v>127</v>
      </c>
      <c r="Q487" s="12" t="s">
        <v>116</v>
      </c>
      <c r="R487" s="12"/>
      <c r="S487" s="12" t="s">
        <v>1044</v>
      </c>
      <c r="T487" s="12"/>
      <c r="U487" s="12" t="s">
        <v>53</v>
      </c>
      <c r="V487" s="12" t="s">
        <v>54</v>
      </c>
      <c r="W487" s="12"/>
      <c r="X487" s="12" t="s">
        <v>1124</v>
      </c>
      <c r="Y487" s="12" t="s">
        <v>55</v>
      </c>
      <c r="Z487" s="51"/>
      <c r="AA487" s="12"/>
      <c r="AB487" s="12"/>
      <c r="AC487" s="12" t="s">
        <v>609</v>
      </c>
      <c r="AD487" s="12" t="s">
        <v>288</v>
      </c>
      <c r="AE487" s="12" t="s">
        <v>1453</v>
      </c>
      <c r="AF487" s="12" t="s">
        <v>1454</v>
      </c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3"/>
      <c r="AS487" s="14">
        <f>я[[#This Row],[Дата создания]]+я[[#This Row],[Время создания]]</f>
        <v>43156.607638888891</v>
      </c>
      <c r="AT487" s="15">
        <f>IF(я[[#This Row],[Дата закрытия]]="","",я[[#This Row],[Дата закрытия]]-я[[#This Row],[Дата, время создания]])</f>
        <v>2.1423611111094942</v>
      </c>
    </row>
    <row r="488" spans="1:46" x14ac:dyDescent="0.25">
      <c r="A488" s="11" t="s">
        <v>3874</v>
      </c>
      <c r="B488" s="12" t="s">
        <v>43</v>
      </c>
      <c r="C488" s="12" t="s">
        <v>147</v>
      </c>
      <c r="D488" s="12" t="s">
        <v>45</v>
      </c>
      <c r="E488" s="12" t="s">
        <v>1042</v>
      </c>
      <c r="F488" s="22">
        <v>43156</v>
      </c>
      <c r="G488" s="56">
        <v>0.57152777777777775</v>
      </c>
      <c r="H488" s="12" t="s">
        <v>47</v>
      </c>
      <c r="I488" s="12" t="s">
        <v>48</v>
      </c>
      <c r="J488" s="12" t="s">
        <v>49</v>
      </c>
      <c r="K488" s="12" t="s">
        <v>1476</v>
      </c>
      <c r="L488" s="12" t="s">
        <v>399</v>
      </c>
      <c r="M488" s="12" t="s">
        <v>1477</v>
      </c>
      <c r="N488" s="12" t="s">
        <v>1478</v>
      </c>
      <c r="O488" s="12" t="s">
        <v>1479</v>
      </c>
      <c r="P488" s="12" t="s">
        <v>72</v>
      </c>
      <c r="Q488" s="12" t="s">
        <v>1478</v>
      </c>
      <c r="R488" s="12" t="s">
        <v>268</v>
      </c>
      <c r="S488" s="12" t="s">
        <v>1480</v>
      </c>
      <c r="T488" s="12"/>
      <c r="U488" s="12" t="s">
        <v>53</v>
      </c>
      <c r="V488" s="12" t="s">
        <v>54</v>
      </c>
      <c r="W488" s="12"/>
      <c r="X488" s="12" t="s">
        <v>1124</v>
      </c>
      <c r="Y488" s="12" t="s">
        <v>55</v>
      </c>
      <c r="Z488" s="51"/>
      <c r="AA488" s="12"/>
      <c r="AB488" s="12"/>
      <c r="AC488" s="12" t="s">
        <v>1481</v>
      </c>
      <c r="AD488" s="12" t="s">
        <v>149</v>
      </c>
      <c r="AE488" s="12" t="s">
        <v>1482</v>
      </c>
      <c r="AF488" s="12" t="s">
        <v>1483</v>
      </c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3"/>
      <c r="AS488" s="14">
        <f>я[[#This Row],[Дата создания]]+я[[#This Row],[Время создания]]</f>
        <v>43156.571527777778</v>
      </c>
      <c r="AT488" s="15">
        <f>IF(я[[#This Row],[Дата закрытия]]="","",я[[#This Row],[Дата закрытия]]-я[[#This Row],[Дата, время создания]])</f>
        <v>0.70833333333575865</v>
      </c>
    </row>
    <row r="489" spans="1:46" x14ac:dyDescent="0.25">
      <c r="A489" s="11" t="s">
        <v>3875</v>
      </c>
      <c r="B489" s="12" t="s">
        <v>43</v>
      </c>
      <c r="C489" s="12" t="s">
        <v>183</v>
      </c>
      <c r="D489" s="12" t="s">
        <v>122</v>
      </c>
      <c r="E489" s="12" t="s">
        <v>184</v>
      </c>
      <c r="F489" s="22">
        <v>43156</v>
      </c>
      <c r="G489" s="56">
        <v>0.58680555555555558</v>
      </c>
      <c r="H489" s="12" t="s">
        <v>393</v>
      </c>
      <c r="I489" s="12" t="s">
        <v>48</v>
      </c>
      <c r="J489" s="12" t="s">
        <v>49</v>
      </c>
      <c r="K489" s="12" t="s">
        <v>493</v>
      </c>
      <c r="L489" s="12" t="s">
        <v>71</v>
      </c>
      <c r="M489" s="12" t="s">
        <v>1060</v>
      </c>
      <c r="N489" s="12" t="s">
        <v>219</v>
      </c>
      <c r="O489" s="12" t="s">
        <v>52</v>
      </c>
      <c r="P489" s="12" t="s">
        <v>73</v>
      </c>
      <c r="Q489" s="12" t="s">
        <v>74</v>
      </c>
      <c r="R489" s="12" t="s">
        <v>461</v>
      </c>
      <c r="S489" s="12" t="s">
        <v>1456</v>
      </c>
      <c r="T489" s="12" t="s">
        <v>1457</v>
      </c>
      <c r="U489" s="12" t="s">
        <v>53</v>
      </c>
      <c r="V489" s="12" t="s">
        <v>54</v>
      </c>
      <c r="W489" s="12"/>
      <c r="X489" s="12" t="s">
        <v>1124</v>
      </c>
      <c r="Y489" s="12" t="s">
        <v>55</v>
      </c>
      <c r="Z489" s="51"/>
      <c r="AA489" s="12"/>
      <c r="AB489" s="12"/>
      <c r="AC489" s="12" t="s">
        <v>190</v>
      </c>
      <c r="AD489" s="12" t="s">
        <v>191</v>
      </c>
      <c r="AE489" s="12"/>
      <c r="AF489" s="12"/>
      <c r="AG489" s="12"/>
      <c r="AH489" s="12"/>
      <c r="AI489" s="12"/>
      <c r="AJ489" s="12" t="s">
        <v>1458</v>
      </c>
      <c r="AK489" s="12" t="s">
        <v>983</v>
      </c>
      <c r="AL489" s="12" t="s">
        <v>1459</v>
      </c>
      <c r="AM489" s="12"/>
      <c r="AN489" s="12"/>
      <c r="AO489" s="12"/>
      <c r="AP489" s="12"/>
      <c r="AQ489" s="12"/>
      <c r="AR489" s="13"/>
      <c r="AS489" s="14">
        <f>я[[#This Row],[Дата создания]]+я[[#This Row],[Время создания]]</f>
        <v>43156.586805555555</v>
      </c>
      <c r="AT489" s="15" t="str">
        <f>IF(я[[#This Row],[Дата закрытия]]="","",я[[#This Row],[Дата закрытия]]-я[[#This Row],[Дата, время создания]])</f>
        <v/>
      </c>
    </row>
    <row r="490" spans="1:46" x14ac:dyDescent="0.25">
      <c r="A490" s="11" t="s">
        <v>3876</v>
      </c>
      <c r="B490" s="12" t="s">
        <v>43</v>
      </c>
      <c r="C490" s="12" t="s">
        <v>92</v>
      </c>
      <c r="D490" s="12" t="s">
        <v>665</v>
      </c>
      <c r="E490" s="12" t="s">
        <v>627</v>
      </c>
      <c r="F490" s="22">
        <v>43156</v>
      </c>
      <c r="G490" s="56">
        <v>0.56597222222222221</v>
      </c>
      <c r="H490" s="12" t="s">
        <v>47</v>
      </c>
      <c r="I490" s="12" t="s">
        <v>48</v>
      </c>
      <c r="J490" s="12" t="s">
        <v>49</v>
      </c>
      <c r="K490" s="12" t="s">
        <v>1491</v>
      </c>
      <c r="L490" s="12" t="s">
        <v>402</v>
      </c>
      <c r="M490" s="12" t="s">
        <v>679</v>
      </c>
      <c r="N490" s="12" t="s">
        <v>199</v>
      </c>
      <c r="O490" s="12" t="s">
        <v>83</v>
      </c>
      <c r="P490" s="12" t="s">
        <v>73</v>
      </c>
      <c r="Q490" s="12" t="s">
        <v>199</v>
      </c>
      <c r="R490" s="12" t="s">
        <v>134</v>
      </c>
      <c r="S490" s="12" t="s">
        <v>1492</v>
      </c>
      <c r="T490" s="12" t="s">
        <v>1493</v>
      </c>
      <c r="U490" s="12" t="s">
        <v>53</v>
      </c>
      <c r="V490" s="12" t="s">
        <v>54</v>
      </c>
      <c r="W490" s="12"/>
      <c r="X490" s="12" t="s">
        <v>1124</v>
      </c>
      <c r="Y490" s="12" t="s">
        <v>55</v>
      </c>
      <c r="Z490" s="51"/>
      <c r="AA490" s="12"/>
      <c r="AB490" s="12"/>
      <c r="AC490" s="12" t="s">
        <v>666</v>
      </c>
      <c r="AD490" s="12" t="s">
        <v>225</v>
      </c>
      <c r="AE490" s="12" t="s">
        <v>1494</v>
      </c>
      <c r="AF490" s="12" t="s">
        <v>1495</v>
      </c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3"/>
      <c r="AS490" s="14">
        <f>я[[#This Row],[Дата создания]]+я[[#This Row],[Время создания]]</f>
        <v>43156.565972222219</v>
      </c>
      <c r="AT490" s="15">
        <f>IF(я[[#This Row],[Дата закрытия]]="","",я[[#This Row],[Дата закрытия]]-я[[#This Row],[Дата, время создания]])</f>
        <v>1.9562500000029104</v>
      </c>
    </row>
    <row r="491" spans="1:46" x14ac:dyDescent="0.25">
      <c r="A491" s="11" t="s">
        <v>3877</v>
      </c>
      <c r="B491" s="12" t="s">
        <v>43</v>
      </c>
      <c r="C491" s="12" t="s">
        <v>44</v>
      </c>
      <c r="D491" s="12" t="s">
        <v>329</v>
      </c>
      <c r="E491" s="12" t="s">
        <v>46</v>
      </c>
      <c r="F491" s="22">
        <v>43156</v>
      </c>
      <c r="G491" s="56">
        <v>0.58402777777777781</v>
      </c>
      <c r="H491" s="12" t="s">
        <v>47</v>
      </c>
      <c r="I491" s="12" t="s">
        <v>48</v>
      </c>
      <c r="J491" s="12" t="s">
        <v>49</v>
      </c>
      <c r="K491" s="12" t="s">
        <v>1460</v>
      </c>
      <c r="L491" s="12" t="s">
        <v>50</v>
      </c>
      <c r="M491" s="12" t="s">
        <v>820</v>
      </c>
      <c r="N491" s="12" t="s">
        <v>322</v>
      </c>
      <c r="O491" s="12" t="s">
        <v>61</v>
      </c>
      <c r="P491" s="12" t="s">
        <v>182</v>
      </c>
      <c r="Q491" s="12" t="s">
        <v>821</v>
      </c>
      <c r="R491" s="12" t="s">
        <v>335</v>
      </c>
      <c r="S491" s="12" t="s">
        <v>822</v>
      </c>
      <c r="T491" s="12"/>
      <c r="U491" s="12" t="s">
        <v>53</v>
      </c>
      <c r="V491" s="12" t="s">
        <v>54</v>
      </c>
      <c r="W491" s="12"/>
      <c r="X491" s="12" t="s">
        <v>1124</v>
      </c>
      <c r="Y491" s="12" t="s">
        <v>55</v>
      </c>
      <c r="Z491" s="51"/>
      <c r="AA491" s="12"/>
      <c r="AB491" s="12"/>
      <c r="AC491" s="12" t="s">
        <v>1010</v>
      </c>
      <c r="AD491" s="12" t="s">
        <v>246</v>
      </c>
      <c r="AE491" s="12" t="s">
        <v>1461</v>
      </c>
      <c r="AF491" s="12" t="s">
        <v>1462</v>
      </c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3"/>
      <c r="AS491" s="14">
        <f>я[[#This Row],[Дата создания]]+я[[#This Row],[Время создания]]</f>
        <v>43156.584027777775</v>
      </c>
      <c r="AT491" s="15">
        <f>IF(я[[#This Row],[Дата закрытия]]="","",я[[#This Row],[Дата закрытия]]-я[[#This Row],[Дата, время создания]])</f>
        <v>4.0972222224809229E-2</v>
      </c>
    </row>
    <row r="492" spans="1:46" x14ac:dyDescent="0.25">
      <c r="A492" s="11" t="s">
        <v>3878</v>
      </c>
      <c r="B492" s="12" t="s">
        <v>43</v>
      </c>
      <c r="C492" s="12" t="s">
        <v>57</v>
      </c>
      <c r="D492" s="12" t="s">
        <v>209</v>
      </c>
      <c r="E492" s="12" t="s">
        <v>59</v>
      </c>
      <c r="F492" s="22">
        <v>43156</v>
      </c>
      <c r="G492" s="56">
        <v>0.57986111111111105</v>
      </c>
      <c r="H492" s="12" t="s">
        <v>47</v>
      </c>
      <c r="I492" s="12" t="s">
        <v>48</v>
      </c>
      <c r="J492" s="12" t="s">
        <v>49</v>
      </c>
      <c r="K492" s="12" t="s">
        <v>1463</v>
      </c>
      <c r="L492" s="12" t="s">
        <v>398</v>
      </c>
      <c r="M492" s="12" t="s">
        <v>1464</v>
      </c>
      <c r="N492" s="12"/>
      <c r="O492" s="12"/>
      <c r="P492" s="12"/>
      <c r="Q492" s="12" t="s">
        <v>74</v>
      </c>
      <c r="R492" s="12" t="s">
        <v>139</v>
      </c>
      <c r="S492" s="12" t="s">
        <v>1465</v>
      </c>
      <c r="T492" s="12"/>
      <c r="U492" s="12" t="s">
        <v>53</v>
      </c>
      <c r="V492" s="12" t="s">
        <v>54</v>
      </c>
      <c r="W492" s="12" t="s">
        <v>1466</v>
      </c>
      <c r="X492" s="12" t="s">
        <v>1124</v>
      </c>
      <c r="Y492" s="12" t="s">
        <v>55</v>
      </c>
      <c r="Z492" s="51"/>
      <c r="AA492" s="12"/>
      <c r="AB492" s="12"/>
      <c r="AC492" s="12" t="s">
        <v>1467</v>
      </c>
      <c r="AD492" s="12" t="s">
        <v>171</v>
      </c>
      <c r="AE492" s="12" t="s">
        <v>1468</v>
      </c>
      <c r="AF492" s="12" t="s">
        <v>1469</v>
      </c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3"/>
      <c r="AS492" s="14">
        <f>я[[#This Row],[Дата создания]]+я[[#This Row],[Время создания]]</f>
        <v>43156.579861111109</v>
      </c>
      <c r="AT492" s="15">
        <f>IF(я[[#This Row],[Дата закрытия]]="","",я[[#This Row],[Дата закрытия]]-я[[#This Row],[Дата, время создания]])</f>
        <v>0.20069444444379769</v>
      </c>
    </row>
    <row r="493" spans="1:46" x14ac:dyDescent="0.25">
      <c r="A493" s="11" t="s">
        <v>3879</v>
      </c>
      <c r="B493" s="12" t="s">
        <v>43</v>
      </c>
      <c r="C493" s="12" t="s">
        <v>92</v>
      </c>
      <c r="D493" s="12" t="s">
        <v>665</v>
      </c>
      <c r="E493" s="12" t="s">
        <v>627</v>
      </c>
      <c r="F493" s="22">
        <v>43156</v>
      </c>
      <c r="G493" s="56">
        <v>0.5493055555555556</v>
      </c>
      <c r="H493" s="12" t="s">
        <v>47</v>
      </c>
      <c r="I493" s="12" t="s">
        <v>87</v>
      </c>
      <c r="J493" s="12" t="s">
        <v>49</v>
      </c>
      <c r="K493" s="12"/>
      <c r="L493" s="12" t="s">
        <v>397</v>
      </c>
      <c r="M493" s="12" t="s">
        <v>814</v>
      </c>
      <c r="N493" s="12"/>
      <c r="O493" s="12"/>
      <c r="P493" s="12" t="s">
        <v>61</v>
      </c>
      <c r="Q493" s="12"/>
      <c r="R493" s="12" t="s">
        <v>387</v>
      </c>
      <c r="S493" s="12" t="s">
        <v>1496</v>
      </c>
      <c r="T493" s="12"/>
      <c r="U493" s="12" t="s">
        <v>53</v>
      </c>
      <c r="V493" s="12" t="s">
        <v>54</v>
      </c>
      <c r="W493" s="12"/>
      <c r="X493" s="12" t="s">
        <v>1124</v>
      </c>
      <c r="Y493" s="12" t="s">
        <v>55</v>
      </c>
      <c r="Z493" s="51"/>
      <c r="AA493" s="12"/>
      <c r="AB493" s="12"/>
      <c r="AC493" s="12" t="s">
        <v>666</v>
      </c>
      <c r="AD493" s="12" t="s">
        <v>225</v>
      </c>
      <c r="AE493" s="12" t="s">
        <v>1484</v>
      </c>
      <c r="AF493" s="12" t="s">
        <v>1497</v>
      </c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3"/>
      <c r="AS493" s="14">
        <f>я[[#This Row],[Дата создания]]+я[[#This Row],[Время создания]]</f>
        <v>43156.549305555556</v>
      </c>
      <c r="AT493" s="15">
        <f>IF(я[[#This Row],[Дата закрытия]]="","",я[[#This Row],[Дата закрытия]]-я[[#This Row],[Дата, время создания]])</f>
        <v>0.15763888888614019</v>
      </c>
    </row>
    <row r="494" spans="1:46" x14ac:dyDescent="0.25">
      <c r="A494" s="11" t="s">
        <v>3880</v>
      </c>
      <c r="B494" s="12" t="s">
        <v>43</v>
      </c>
      <c r="C494" s="12" t="s">
        <v>113</v>
      </c>
      <c r="D494" s="12" t="s">
        <v>156</v>
      </c>
      <c r="E494" s="12" t="s">
        <v>115</v>
      </c>
      <c r="F494" s="22">
        <v>43156</v>
      </c>
      <c r="G494" s="56">
        <v>0.57708333333333328</v>
      </c>
      <c r="H494" s="12" t="s">
        <v>47</v>
      </c>
      <c r="I494" s="12" t="s">
        <v>48</v>
      </c>
      <c r="J494" s="12" t="s">
        <v>49</v>
      </c>
      <c r="K494" s="12" t="s">
        <v>1470</v>
      </c>
      <c r="L494" s="12" t="s">
        <v>71</v>
      </c>
      <c r="M494" s="12" t="s">
        <v>1471</v>
      </c>
      <c r="N494" s="12" t="s">
        <v>169</v>
      </c>
      <c r="O494" s="12" t="s">
        <v>52</v>
      </c>
      <c r="P494" s="12" t="s">
        <v>52</v>
      </c>
      <c r="Q494" s="12" t="s">
        <v>1472</v>
      </c>
      <c r="R494" s="12" t="s">
        <v>339</v>
      </c>
      <c r="S494" s="12" t="s">
        <v>1473</v>
      </c>
      <c r="T494" s="12"/>
      <c r="U494" s="12" t="s">
        <v>53</v>
      </c>
      <c r="V494" s="12" t="s">
        <v>54</v>
      </c>
      <c r="W494" s="12"/>
      <c r="X494" s="12" t="s">
        <v>1124</v>
      </c>
      <c r="Y494" s="12" t="s">
        <v>55</v>
      </c>
      <c r="Z494" s="51"/>
      <c r="AA494" s="12"/>
      <c r="AB494" s="12"/>
      <c r="AC494" s="12" t="s">
        <v>607</v>
      </c>
      <c r="AD494" s="12" t="s">
        <v>159</v>
      </c>
      <c r="AE494" s="12" t="s">
        <v>1474</v>
      </c>
      <c r="AF494" s="12" t="s">
        <v>1475</v>
      </c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3"/>
      <c r="AS494" s="14">
        <f>я[[#This Row],[Дата создания]]+я[[#This Row],[Время создания]]</f>
        <v>43156.57708333333</v>
      </c>
      <c r="AT494" s="15">
        <f>IF(я[[#This Row],[Дата закрытия]]="","",я[[#This Row],[Дата закрытия]]-я[[#This Row],[Дата, время создания]])</f>
        <v>0.1055555555576575</v>
      </c>
    </row>
    <row r="495" spans="1:46" x14ac:dyDescent="0.25">
      <c r="A495" s="11" t="s">
        <v>3881</v>
      </c>
      <c r="B495" s="12" t="s">
        <v>43</v>
      </c>
      <c r="C495" s="12" t="s">
        <v>183</v>
      </c>
      <c r="D495" s="12" t="s">
        <v>152</v>
      </c>
      <c r="E495" s="12" t="s">
        <v>184</v>
      </c>
      <c r="F495" s="22">
        <v>43156</v>
      </c>
      <c r="G495" s="56">
        <v>0.5708333333333333</v>
      </c>
      <c r="H495" s="12" t="s">
        <v>47</v>
      </c>
      <c r="I495" s="12" t="s">
        <v>48</v>
      </c>
      <c r="J495" s="12" t="s">
        <v>49</v>
      </c>
      <c r="K495" s="12" t="s">
        <v>1485</v>
      </c>
      <c r="L495" s="12" t="s">
        <v>50</v>
      </c>
      <c r="M495" s="12" t="s">
        <v>1486</v>
      </c>
      <c r="N495" s="12" t="s">
        <v>199</v>
      </c>
      <c r="O495" s="12" t="s">
        <v>61</v>
      </c>
      <c r="P495" s="12" t="s">
        <v>61</v>
      </c>
      <c r="Q495" s="12" t="s">
        <v>199</v>
      </c>
      <c r="R495" s="12" t="s">
        <v>1487</v>
      </c>
      <c r="S495" s="12" t="s">
        <v>1488</v>
      </c>
      <c r="T495" s="12"/>
      <c r="U495" s="12" t="s">
        <v>53</v>
      </c>
      <c r="V495" s="12" t="s">
        <v>54</v>
      </c>
      <c r="W495" s="12"/>
      <c r="X495" s="12" t="s">
        <v>1124</v>
      </c>
      <c r="Y495" s="12" t="s">
        <v>55</v>
      </c>
      <c r="Z495" s="51"/>
      <c r="AA495" s="12"/>
      <c r="AB495" s="12"/>
      <c r="AC495" s="12" t="s">
        <v>326</v>
      </c>
      <c r="AD495" s="12" t="s">
        <v>189</v>
      </c>
      <c r="AE495" s="12" t="s">
        <v>1489</v>
      </c>
      <c r="AF495" s="12" t="s">
        <v>1490</v>
      </c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3"/>
      <c r="AS495" s="14">
        <f>я[[#This Row],[Дата создания]]+я[[#This Row],[Время создания]]</f>
        <v>43156.570833333331</v>
      </c>
      <c r="AT495" s="15">
        <f>IF(я[[#This Row],[Дата закрытия]]="","",я[[#This Row],[Дата закрытия]]-я[[#This Row],[Дата, время создания]])</f>
        <v>0.15486111111385981</v>
      </c>
    </row>
    <row r="496" spans="1:46" x14ac:dyDescent="0.25">
      <c r="A496" s="11" t="s">
        <v>3882</v>
      </c>
      <c r="B496" s="12" t="s">
        <v>43</v>
      </c>
      <c r="C496" s="12" t="s">
        <v>92</v>
      </c>
      <c r="D496" s="12" t="s">
        <v>307</v>
      </c>
      <c r="E496" s="12" t="s">
        <v>627</v>
      </c>
      <c r="F496" s="22">
        <v>43156</v>
      </c>
      <c r="G496" s="56">
        <v>0.51874999999999993</v>
      </c>
      <c r="H496" s="12" t="s">
        <v>47</v>
      </c>
      <c r="I496" s="12" t="s">
        <v>48</v>
      </c>
      <c r="J496" s="12" t="s">
        <v>49</v>
      </c>
      <c r="K496" s="12" t="s">
        <v>1508</v>
      </c>
      <c r="L496" s="12" t="s">
        <v>50</v>
      </c>
      <c r="M496" s="12" t="s">
        <v>1509</v>
      </c>
      <c r="N496" s="12" t="s">
        <v>306</v>
      </c>
      <c r="O496" s="12" t="s">
        <v>52</v>
      </c>
      <c r="P496" s="12" t="s">
        <v>83</v>
      </c>
      <c r="Q496" s="12" t="s">
        <v>306</v>
      </c>
      <c r="R496" s="12" t="s">
        <v>323</v>
      </c>
      <c r="S496" s="12" t="s">
        <v>1510</v>
      </c>
      <c r="T496" s="12"/>
      <c r="U496" s="12" t="s">
        <v>53</v>
      </c>
      <c r="V496" s="12" t="s">
        <v>54</v>
      </c>
      <c r="W496" s="12"/>
      <c r="X496" s="12" t="s">
        <v>1124</v>
      </c>
      <c r="Y496" s="12" t="s">
        <v>55</v>
      </c>
      <c r="Z496" s="51"/>
      <c r="AA496" s="12"/>
      <c r="AB496" s="12"/>
      <c r="AC496" s="12" t="s">
        <v>628</v>
      </c>
      <c r="AD496" s="12" t="s">
        <v>96</v>
      </c>
      <c r="AE496" s="12" t="s">
        <v>1511</v>
      </c>
      <c r="AF496" s="12" t="s">
        <v>1512</v>
      </c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3"/>
      <c r="AS496" s="14">
        <f>я[[#This Row],[Дата создания]]+я[[#This Row],[Время создания]]</f>
        <v>43156.518750000003</v>
      </c>
      <c r="AT496" s="15">
        <f>IF(я[[#This Row],[Дата закрытия]]="","",я[[#This Row],[Дата закрытия]]-я[[#This Row],[Дата, время создания]])</f>
        <v>6.9444444437976927E-2</v>
      </c>
    </row>
    <row r="497" spans="1:46" x14ac:dyDescent="0.25">
      <c r="A497" s="11" t="s">
        <v>3883</v>
      </c>
      <c r="B497" s="12" t="s">
        <v>43</v>
      </c>
      <c r="C497" s="12" t="s">
        <v>78</v>
      </c>
      <c r="D497" s="12" t="s">
        <v>58</v>
      </c>
      <c r="E497" s="12" t="s">
        <v>81</v>
      </c>
      <c r="F497" s="22">
        <v>43156</v>
      </c>
      <c r="G497" s="56">
        <v>0.52777777777777779</v>
      </c>
      <c r="H497" s="12" t="s">
        <v>393</v>
      </c>
      <c r="I497" s="12" t="s">
        <v>48</v>
      </c>
      <c r="J497" s="12" t="s">
        <v>49</v>
      </c>
      <c r="K497" s="12" t="s">
        <v>1498</v>
      </c>
      <c r="L497" s="12" t="s">
        <v>71</v>
      </c>
      <c r="M497" s="12" t="s">
        <v>1499</v>
      </c>
      <c r="N497" s="12" t="s">
        <v>303</v>
      </c>
      <c r="O497" s="12" t="s">
        <v>52</v>
      </c>
      <c r="P497" s="12" t="s">
        <v>52</v>
      </c>
      <c r="Q497" s="12" t="s">
        <v>303</v>
      </c>
      <c r="R497" s="12" t="s">
        <v>1500</v>
      </c>
      <c r="S497" s="12" t="s">
        <v>1501</v>
      </c>
      <c r="T497" s="12"/>
      <c r="U497" s="12" t="s">
        <v>53</v>
      </c>
      <c r="V497" s="12" t="s">
        <v>54</v>
      </c>
      <c r="W497" s="12"/>
      <c r="X497" s="12" t="s">
        <v>1124</v>
      </c>
      <c r="Y497" s="12" t="s">
        <v>55</v>
      </c>
      <c r="Z497" s="51"/>
      <c r="AA497" s="12"/>
      <c r="AB497" s="12"/>
      <c r="AC497" s="12"/>
      <c r="AD497" s="12" t="s">
        <v>155</v>
      </c>
      <c r="AE497" s="12"/>
      <c r="AF497" s="12"/>
      <c r="AG497" s="12"/>
      <c r="AH497" s="12"/>
      <c r="AI497" s="12"/>
      <c r="AJ497" s="12" t="s">
        <v>1502</v>
      </c>
      <c r="AK497" s="12" t="s">
        <v>977</v>
      </c>
      <c r="AL497" s="12" t="s">
        <v>1014</v>
      </c>
      <c r="AM497" s="12"/>
      <c r="AN497" s="12"/>
      <c r="AO497" s="12"/>
      <c r="AP497" s="12"/>
      <c r="AQ497" s="12"/>
      <c r="AR497" s="13"/>
      <c r="AS497" s="14">
        <f>я[[#This Row],[Дата создания]]+я[[#This Row],[Время создания]]</f>
        <v>43156.527777777781</v>
      </c>
      <c r="AT497" s="15" t="str">
        <f>IF(я[[#This Row],[Дата закрытия]]="","",я[[#This Row],[Дата закрытия]]-я[[#This Row],[Дата, время создания]])</f>
        <v/>
      </c>
    </row>
    <row r="498" spans="1:46" x14ac:dyDescent="0.25">
      <c r="A498" s="11" t="s">
        <v>3884</v>
      </c>
      <c r="B498" s="12" t="s">
        <v>43</v>
      </c>
      <c r="C498" s="12" t="s">
        <v>57</v>
      </c>
      <c r="D498" s="12" t="s">
        <v>209</v>
      </c>
      <c r="E498" s="12" t="s">
        <v>59</v>
      </c>
      <c r="F498" s="22">
        <v>43156</v>
      </c>
      <c r="G498" s="56">
        <v>0.52152777777777781</v>
      </c>
      <c r="H498" s="12" t="s">
        <v>47</v>
      </c>
      <c r="I498" s="12" t="s">
        <v>48</v>
      </c>
      <c r="J498" s="12" t="s">
        <v>49</v>
      </c>
      <c r="K498" s="12" t="s">
        <v>1503</v>
      </c>
      <c r="L498" s="12" t="s">
        <v>50</v>
      </c>
      <c r="M498" s="12" t="s">
        <v>371</v>
      </c>
      <c r="N498" s="12" t="s">
        <v>366</v>
      </c>
      <c r="O498" s="12" t="s">
        <v>52</v>
      </c>
      <c r="P498" s="12" t="s">
        <v>186</v>
      </c>
      <c r="Q498" s="12" t="s">
        <v>366</v>
      </c>
      <c r="R498" s="12" t="s">
        <v>1504</v>
      </c>
      <c r="S498" s="12" t="s">
        <v>1505</v>
      </c>
      <c r="T498" s="12"/>
      <c r="U498" s="12" t="s">
        <v>53</v>
      </c>
      <c r="V498" s="12" t="s">
        <v>54</v>
      </c>
      <c r="W498" s="12"/>
      <c r="X498" s="12" t="s">
        <v>1124</v>
      </c>
      <c r="Y498" s="12" t="s">
        <v>55</v>
      </c>
      <c r="Z498" s="51"/>
      <c r="AA498" s="12"/>
      <c r="AB498" s="12"/>
      <c r="AC498" s="12" t="s">
        <v>1467</v>
      </c>
      <c r="AD498" s="12" t="s">
        <v>171</v>
      </c>
      <c r="AE498" s="12" t="s">
        <v>1506</v>
      </c>
      <c r="AF498" s="12" t="s">
        <v>1507</v>
      </c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3"/>
      <c r="AS498" s="14">
        <f>я[[#This Row],[Дата создания]]+я[[#This Row],[Время создания]]</f>
        <v>43156.521527777775</v>
      </c>
      <c r="AT498" s="15">
        <f>IF(я[[#This Row],[Дата закрытия]]="","",я[[#This Row],[Дата закрытия]]-я[[#This Row],[Дата, время создания]])</f>
        <v>5.5555555554747116E-2</v>
      </c>
    </row>
    <row r="499" spans="1:46" x14ac:dyDescent="0.25">
      <c r="A499" s="11" t="s">
        <v>3885</v>
      </c>
      <c r="B499" s="12" t="s">
        <v>43</v>
      </c>
      <c r="C499" s="12" t="s">
        <v>210</v>
      </c>
      <c r="D499" s="12" t="s">
        <v>114</v>
      </c>
      <c r="E499" s="12" t="s">
        <v>211</v>
      </c>
      <c r="F499" s="22">
        <v>43156</v>
      </c>
      <c r="G499" s="56">
        <v>0.50763888888888886</v>
      </c>
      <c r="H499" s="12" t="s">
        <v>47</v>
      </c>
      <c r="I499" s="12" t="s">
        <v>48</v>
      </c>
      <c r="J499" s="12" t="s">
        <v>49</v>
      </c>
      <c r="K499" s="12" t="s">
        <v>1513</v>
      </c>
      <c r="L499" s="12" t="s">
        <v>71</v>
      </c>
      <c r="M499" s="12" t="s">
        <v>1514</v>
      </c>
      <c r="N499" s="12" t="s">
        <v>120</v>
      </c>
      <c r="O499" s="12" t="s">
        <v>61</v>
      </c>
      <c r="P499" s="12" t="s">
        <v>83</v>
      </c>
      <c r="Q499" s="12" t="s">
        <v>74</v>
      </c>
      <c r="R499" s="12"/>
      <c r="S499" s="12" t="s">
        <v>1515</v>
      </c>
      <c r="T499" s="12"/>
      <c r="U499" s="12" t="s">
        <v>53</v>
      </c>
      <c r="V499" s="12" t="s">
        <v>54</v>
      </c>
      <c r="W499" s="12"/>
      <c r="X499" s="12" t="s">
        <v>1124</v>
      </c>
      <c r="Y499" s="12" t="s">
        <v>55</v>
      </c>
      <c r="Z499" s="51"/>
      <c r="AA499" s="12"/>
      <c r="AB499" s="12"/>
      <c r="AC499" s="12" t="s">
        <v>110</v>
      </c>
      <c r="AD499" s="12" t="s">
        <v>267</v>
      </c>
      <c r="AE499" s="12" t="s">
        <v>1516</v>
      </c>
      <c r="AF499" s="12" t="s">
        <v>1517</v>
      </c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3"/>
      <c r="AS499" s="14">
        <f>я[[#This Row],[Дата создания]]+я[[#This Row],[Время создания]]</f>
        <v>43156.507638888892</v>
      </c>
      <c r="AT499" s="15">
        <f>IF(я[[#This Row],[Дата закрытия]]="","",я[[#This Row],[Дата закрытия]]-я[[#This Row],[Дата, время создания]])</f>
        <v>0.26180555555038154</v>
      </c>
    </row>
    <row r="500" spans="1:46" x14ac:dyDescent="0.25">
      <c r="A500" s="11" t="s">
        <v>3886</v>
      </c>
      <c r="B500" s="12" t="s">
        <v>43</v>
      </c>
      <c r="C500" s="12" t="s">
        <v>92</v>
      </c>
      <c r="D500" s="12" t="s">
        <v>663</v>
      </c>
      <c r="E500" s="12" t="s">
        <v>676</v>
      </c>
      <c r="F500" s="22">
        <v>43156</v>
      </c>
      <c r="G500" s="56">
        <v>0.48194444444444445</v>
      </c>
      <c r="H500" s="12" t="s">
        <v>47</v>
      </c>
      <c r="I500" s="12" t="s">
        <v>48</v>
      </c>
      <c r="J500" s="12" t="s">
        <v>49</v>
      </c>
      <c r="K500" s="12" t="s">
        <v>1547</v>
      </c>
      <c r="L500" s="12" t="s">
        <v>402</v>
      </c>
      <c r="M500" s="12" t="s">
        <v>1548</v>
      </c>
      <c r="N500" s="12" t="s">
        <v>309</v>
      </c>
      <c r="O500" s="12" t="s">
        <v>73</v>
      </c>
      <c r="P500" s="12" t="s">
        <v>89</v>
      </c>
      <c r="Q500" s="12" t="s">
        <v>309</v>
      </c>
      <c r="R500" s="12" t="s">
        <v>1117</v>
      </c>
      <c r="S500" s="12" t="s">
        <v>1549</v>
      </c>
      <c r="T500" s="12"/>
      <c r="U500" s="12" t="s">
        <v>53</v>
      </c>
      <c r="V500" s="12" t="s">
        <v>54</v>
      </c>
      <c r="W500" s="12"/>
      <c r="X500" s="12" t="s">
        <v>1124</v>
      </c>
      <c r="Y500" s="12" t="s">
        <v>55</v>
      </c>
      <c r="Z500" s="51"/>
      <c r="AA500" s="12"/>
      <c r="AB500" s="12"/>
      <c r="AC500" s="12" t="s">
        <v>677</v>
      </c>
      <c r="AD500" s="12" t="s">
        <v>96</v>
      </c>
      <c r="AE500" s="12" t="s">
        <v>1550</v>
      </c>
      <c r="AF500" s="12" t="s">
        <v>1551</v>
      </c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3"/>
      <c r="AS500" s="14">
        <f>я[[#This Row],[Дата создания]]+я[[#This Row],[Время создания]]</f>
        <v>43156.481944444444</v>
      </c>
      <c r="AT500" s="15">
        <f>IF(я[[#This Row],[Дата закрытия]]="","",я[[#This Row],[Дата закрытия]]-я[[#This Row],[Дата, время создания]])</f>
        <v>2.1527777775190771E-2</v>
      </c>
    </row>
    <row r="501" spans="1:46" x14ac:dyDescent="0.25">
      <c r="A501" s="11" t="s">
        <v>3887</v>
      </c>
      <c r="B501" s="12" t="s">
        <v>43</v>
      </c>
      <c r="C501" s="12" t="s">
        <v>44</v>
      </c>
      <c r="D501" s="12" t="s">
        <v>64</v>
      </c>
      <c r="E501" s="12" t="s">
        <v>46</v>
      </c>
      <c r="F501" s="22">
        <v>43156</v>
      </c>
      <c r="G501" s="56">
        <v>0.50069444444444444</v>
      </c>
      <c r="H501" s="12" t="s">
        <v>47</v>
      </c>
      <c r="I501" s="12" t="s">
        <v>48</v>
      </c>
      <c r="J501" s="12" t="s">
        <v>49</v>
      </c>
      <c r="K501" s="12" t="s">
        <v>1518</v>
      </c>
      <c r="L501" s="12" t="s">
        <v>402</v>
      </c>
      <c r="M501" s="12" t="s">
        <v>1519</v>
      </c>
      <c r="N501" s="12" t="s">
        <v>148</v>
      </c>
      <c r="O501" s="12" t="s">
        <v>61</v>
      </c>
      <c r="P501" s="12" t="s">
        <v>73</v>
      </c>
      <c r="Q501" s="12" t="s">
        <v>148</v>
      </c>
      <c r="R501" s="12" t="s">
        <v>284</v>
      </c>
      <c r="S501" s="12" t="s">
        <v>1520</v>
      </c>
      <c r="T501" s="12"/>
      <c r="U501" s="12" t="s">
        <v>53</v>
      </c>
      <c r="V501" s="12" t="s">
        <v>54</v>
      </c>
      <c r="W501" s="12"/>
      <c r="X501" s="12" t="s">
        <v>1124</v>
      </c>
      <c r="Y501" s="12" t="s">
        <v>55</v>
      </c>
      <c r="Z501" s="51"/>
      <c r="AA501" s="12"/>
      <c r="AB501" s="12"/>
      <c r="AC501" s="12" t="s">
        <v>413</v>
      </c>
      <c r="AD501" s="12" t="s">
        <v>68</v>
      </c>
      <c r="AE501" s="12" t="s">
        <v>1521</v>
      </c>
      <c r="AF501" s="12" t="s">
        <v>1522</v>
      </c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3"/>
      <c r="AS501" s="14">
        <f>я[[#This Row],[Дата создания]]+я[[#This Row],[Время создания]]</f>
        <v>43156.500694444447</v>
      </c>
      <c r="AT501" s="15">
        <f>IF(я[[#This Row],[Дата закрытия]]="","",я[[#This Row],[Дата закрытия]]-я[[#This Row],[Дата, время создания]])</f>
        <v>6.1111111106583849E-2</v>
      </c>
    </row>
    <row r="502" spans="1:46" x14ac:dyDescent="0.25">
      <c r="A502" s="11" t="s">
        <v>3888</v>
      </c>
      <c r="B502" s="12" t="s">
        <v>43</v>
      </c>
      <c r="C502" s="12" t="s">
        <v>44</v>
      </c>
      <c r="D502" s="12" t="s">
        <v>244</v>
      </c>
      <c r="E502" s="12" t="s">
        <v>46</v>
      </c>
      <c r="F502" s="22">
        <v>43156</v>
      </c>
      <c r="G502" s="56">
        <v>0.49722222222222223</v>
      </c>
      <c r="H502" s="12" t="s">
        <v>47</v>
      </c>
      <c r="I502" s="12" t="s">
        <v>48</v>
      </c>
      <c r="J502" s="12" t="s">
        <v>49</v>
      </c>
      <c r="K502" s="12" t="s">
        <v>1523</v>
      </c>
      <c r="L502" s="12" t="s">
        <v>402</v>
      </c>
      <c r="M502" s="12" t="s">
        <v>1524</v>
      </c>
      <c r="N502" s="12" t="s">
        <v>1525</v>
      </c>
      <c r="O502" s="12" t="s">
        <v>89</v>
      </c>
      <c r="P502" s="12" t="s">
        <v>100</v>
      </c>
      <c r="Q502" s="12" t="s">
        <v>1525</v>
      </c>
      <c r="R502" s="12" t="s">
        <v>200</v>
      </c>
      <c r="S502" s="12" t="s">
        <v>1526</v>
      </c>
      <c r="T502" s="12"/>
      <c r="U502" s="12" t="s">
        <v>53</v>
      </c>
      <c r="V502" s="12" t="s">
        <v>54</v>
      </c>
      <c r="W502" s="12"/>
      <c r="X502" s="12" t="s">
        <v>1124</v>
      </c>
      <c r="Y502" s="12" t="s">
        <v>55</v>
      </c>
      <c r="Z502" s="51"/>
      <c r="AA502" s="12"/>
      <c r="AB502" s="12"/>
      <c r="AC502" s="12" t="s">
        <v>245</v>
      </c>
      <c r="AD502" s="12" t="s">
        <v>246</v>
      </c>
      <c r="AE502" s="12" t="s">
        <v>1527</v>
      </c>
      <c r="AF502" s="12" t="s">
        <v>1528</v>
      </c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3"/>
      <c r="AS502" s="14">
        <f>я[[#This Row],[Дата создания]]+я[[#This Row],[Время создания]]</f>
        <v>43156.49722222222</v>
      </c>
      <c r="AT502" s="15">
        <f>IF(я[[#This Row],[Дата закрытия]]="","",я[[#This Row],[Дата закрытия]]-я[[#This Row],[Дата, время создания]])</f>
        <v>0.24027777778246673</v>
      </c>
    </row>
    <row r="503" spans="1:46" x14ac:dyDescent="0.25">
      <c r="A503" s="11" t="s">
        <v>3889</v>
      </c>
      <c r="B503" s="12" t="s">
        <v>43</v>
      </c>
      <c r="C503" s="12" t="s">
        <v>210</v>
      </c>
      <c r="D503" s="12" t="s">
        <v>231</v>
      </c>
      <c r="E503" s="12" t="s">
        <v>211</v>
      </c>
      <c r="F503" s="22">
        <v>43156</v>
      </c>
      <c r="G503" s="56">
        <v>0.49374999999999997</v>
      </c>
      <c r="H503" s="12" t="s">
        <v>47</v>
      </c>
      <c r="I503" s="12" t="s">
        <v>48</v>
      </c>
      <c r="J503" s="12" t="s">
        <v>49</v>
      </c>
      <c r="K503" s="12" t="s">
        <v>1529</v>
      </c>
      <c r="L503" s="12" t="s">
        <v>71</v>
      </c>
      <c r="M503" s="12" t="s">
        <v>1530</v>
      </c>
      <c r="N503" s="12"/>
      <c r="O503" s="12"/>
      <c r="P503" s="12"/>
      <c r="Q503" s="12"/>
      <c r="R503" s="12" t="s">
        <v>1531</v>
      </c>
      <c r="S503" s="12" t="s">
        <v>1532</v>
      </c>
      <c r="T503" s="12" t="s">
        <v>1533</v>
      </c>
      <c r="U503" s="12" t="s">
        <v>53</v>
      </c>
      <c r="V503" s="12" t="s">
        <v>54</v>
      </c>
      <c r="W503" s="12"/>
      <c r="X503" s="12" t="s">
        <v>1124</v>
      </c>
      <c r="Y503" s="12" t="s">
        <v>55</v>
      </c>
      <c r="Z503" s="51"/>
      <c r="AA503" s="12"/>
      <c r="AB503" s="12"/>
      <c r="AC503" s="12" t="s">
        <v>1018</v>
      </c>
      <c r="AD503" s="12" t="s">
        <v>217</v>
      </c>
      <c r="AE503" s="12" t="s">
        <v>1534</v>
      </c>
      <c r="AF503" s="12" t="s">
        <v>1535</v>
      </c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3"/>
      <c r="AS503" s="14">
        <f>я[[#This Row],[Дата создания]]+я[[#This Row],[Время создания]]</f>
        <v>43156.493750000001</v>
      </c>
      <c r="AT503" s="15">
        <f>IF(я[[#This Row],[Дата закрытия]]="","",я[[#This Row],[Дата закрытия]]-я[[#This Row],[Дата, время создания]])</f>
        <v>7.2916666664241347E-2</v>
      </c>
    </row>
    <row r="504" spans="1:46" x14ac:dyDescent="0.25">
      <c r="A504" s="11" t="s">
        <v>3890</v>
      </c>
      <c r="B504" s="12" t="s">
        <v>43</v>
      </c>
      <c r="C504" s="12" t="s">
        <v>92</v>
      </c>
      <c r="D504" s="12" t="s">
        <v>477</v>
      </c>
      <c r="E504" s="12" t="s">
        <v>94</v>
      </c>
      <c r="F504" s="22">
        <v>43156</v>
      </c>
      <c r="G504" s="56">
        <v>0.48958333333333331</v>
      </c>
      <c r="H504" s="12" t="s">
        <v>47</v>
      </c>
      <c r="I504" s="12" t="s">
        <v>87</v>
      </c>
      <c r="J504" s="12" t="s">
        <v>49</v>
      </c>
      <c r="K504" s="12" t="s">
        <v>1537</v>
      </c>
      <c r="L504" s="12" t="s">
        <v>397</v>
      </c>
      <c r="M504" s="12" t="s">
        <v>1030</v>
      </c>
      <c r="N504" s="12"/>
      <c r="O504" s="12" t="s">
        <v>52</v>
      </c>
      <c r="P504" s="12"/>
      <c r="Q504" s="12"/>
      <c r="R504" s="12"/>
      <c r="S504" s="12" t="s">
        <v>1538</v>
      </c>
      <c r="T504" s="12"/>
      <c r="U504" s="12" t="s">
        <v>53</v>
      </c>
      <c r="V504" s="12" t="s">
        <v>54</v>
      </c>
      <c r="W504" s="12"/>
      <c r="X504" s="12" t="s">
        <v>1124</v>
      </c>
      <c r="Y504" s="12" t="s">
        <v>55</v>
      </c>
      <c r="Z504" s="51"/>
      <c r="AA504" s="12"/>
      <c r="AB504" s="12"/>
      <c r="AC504" s="12" t="s">
        <v>1539</v>
      </c>
      <c r="AD504" s="12" t="s">
        <v>478</v>
      </c>
      <c r="AE504" s="12" t="s">
        <v>1540</v>
      </c>
      <c r="AF504" s="12" t="s">
        <v>1541</v>
      </c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3"/>
      <c r="AS504" s="14">
        <f>я[[#This Row],[Дата создания]]+я[[#This Row],[Время создания]]</f>
        <v>43156.489583333336</v>
      </c>
      <c r="AT504" s="15">
        <f>IF(я[[#This Row],[Дата закрытия]]="","",я[[#This Row],[Дата закрытия]]-я[[#This Row],[Дата, время создания]])</f>
        <v>5.5555555554747116E-2</v>
      </c>
    </row>
    <row r="505" spans="1:46" x14ac:dyDescent="0.25">
      <c r="A505" s="11" t="s">
        <v>3891</v>
      </c>
      <c r="B505" s="12" t="s">
        <v>43</v>
      </c>
      <c r="C505" s="12" t="s">
        <v>84</v>
      </c>
      <c r="D505" s="12" t="s">
        <v>231</v>
      </c>
      <c r="E505" s="12" t="s">
        <v>610</v>
      </c>
      <c r="F505" s="22">
        <v>43156</v>
      </c>
      <c r="G505" s="56">
        <v>0.44236111111111115</v>
      </c>
      <c r="H505" s="12" t="s">
        <v>47</v>
      </c>
      <c r="I505" s="12" t="s">
        <v>48</v>
      </c>
      <c r="J505" s="12" t="s">
        <v>49</v>
      </c>
      <c r="K505" s="12"/>
      <c r="L505" s="12" t="s">
        <v>71</v>
      </c>
      <c r="M505" s="12" t="s">
        <v>1564</v>
      </c>
      <c r="N505" s="12" t="s">
        <v>128</v>
      </c>
      <c r="O505" s="12" t="s">
        <v>52</v>
      </c>
      <c r="P505" s="12" t="s">
        <v>72</v>
      </c>
      <c r="Q505" s="12" t="s">
        <v>1565</v>
      </c>
      <c r="R505" s="12" t="s">
        <v>1566</v>
      </c>
      <c r="S505" s="12" t="s">
        <v>1567</v>
      </c>
      <c r="T505" s="12"/>
      <c r="U505" s="12" t="s">
        <v>53</v>
      </c>
      <c r="V505" s="12" t="s">
        <v>54</v>
      </c>
      <c r="W505" s="12"/>
      <c r="X505" s="12" t="s">
        <v>1124</v>
      </c>
      <c r="Y505" s="12" t="s">
        <v>55</v>
      </c>
      <c r="Z505" s="51"/>
      <c r="AA505" s="12"/>
      <c r="AB505" s="12"/>
      <c r="AC505" s="12" t="s">
        <v>611</v>
      </c>
      <c r="AD505" s="12" t="s">
        <v>91</v>
      </c>
      <c r="AE505" s="12" t="s">
        <v>1568</v>
      </c>
      <c r="AF505" s="12" t="s">
        <v>1569</v>
      </c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3"/>
      <c r="AS505" s="14">
        <f>я[[#This Row],[Дата создания]]+я[[#This Row],[Время создания]]</f>
        <v>43156.442361111112</v>
      </c>
      <c r="AT505" s="15">
        <f>IF(я[[#This Row],[Дата закрытия]]="","",я[[#This Row],[Дата закрытия]]-я[[#This Row],[Дата, время создания]])</f>
        <v>8.9583333334303461E-2</v>
      </c>
    </row>
    <row r="506" spans="1:46" x14ac:dyDescent="0.25">
      <c r="A506" s="11" t="s">
        <v>3892</v>
      </c>
      <c r="B506" s="12" t="s">
        <v>43</v>
      </c>
      <c r="C506" s="12" t="s">
        <v>210</v>
      </c>
      <c r="D506" s="12" t="s">
        <v>122</v>
      </c>
      <c r="E506" s="12" t="s">
        <v>211</v>
      </c>
      <c r="F506" s="22">
        <v>43156</v>
      </c>
      <c r="G506" s="56">
        <v>0.48680555555555555</v>
      </c>
      <c r="H506" s="12" t="s">
        <v>47</v>
      </c>
      <c r="I506" s="12" t="s">
        <v>48</v>
      </c>
      <c r="J506" s="12" t="s">
        <v>49</v>
      </c>
      <c r="K506" s="12" t="s">
        <v>699</v>
      </c>
      <c r="L506" s="12" t="s">
        <v>71</v>
      </c>
      <c r="M506" s="12" t="s">
        <v>1542</v>
      </c>
      <c r="N506" s="12" t="s">
        <v>89</v>
      </c>
      <c r="O506" s="12" t="s">
        <v>61</v>
      </c>
      <c r="P506" s="12" t="s">
        <v>52</v>
      </c>
      <c r="Q506" s="12" t="s">
        <v>89</v>
      </c>
      <c r="R506" s="12" t="s">
        <v>1543</v>
      </c>
      <c r="S506" s="12" t="s">
        <v>1544</v>
      </c>
      <c r="T506" s="12"/>
      <c r="U506" s="12" t="s">
        <v>53</v>
      </c>
      <c r="V506" s="12" t="s">
        <v>54</v>
      </c>
      <c r="W506" s="12"/>
      <c r="X506" s="12" t="s">
        <v>1124</v>
      </c>
      <c r="Y506" s="12" t="s">
        <v>55</v>
      </c>
      <c r="Z506" s="51"/>
      <c r="AA506" s="12"/>
      <c r="AB506" s="12"/>
      <c r="AC506" s="12" t="s">
        <v>662</v>
      </c>
      <c r="AD506" s="12" t="s">
        <v>222</v>
      </c>
      <c r="AE506" s="12" t="s">
        <v>1545</v>
      </c>
      <c r="AF506" s="12" t="s">
        <v>1546</v>
      </c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3"/>
      <c r="AS506" s="14">
        <f>я[[#This Row],[Дата создания]]+я[[#This Row],[Время создания]]</f>
        <v>43156.486805555556</v>
      </c>
      <c r="AT506" s="15">
        <f>IF(я[[#This Row],[Дата закрытия]]="","",я[[#This Row],[Дата закрытия]]-я[[#This Row],[Дата, время создания]])</f>
        <v>5.486111110803904E-2</v>
      </c>
    </row>
    <row r="507" spans="1:46" x14ac:dyDescent="0.25">
      <c r="A507" s="11" t="s">
        <v>3893</v>
      </c>
      <c r="B507" s="12" t="s">
        <v>43</v>
      </c>
      <c r="C507" s="12" t="s">
        <v>78</v>
      </c>
      <c r="D507" s="12" t="s">
        <v>160</v>
      </c>
      <c r="E507" s="12" t="s">
        <v>81</v>
      </c>
      <c r="F507" s="22">
        <v>43156</v>
      </c>
      <c r="G507" s="56">
        <v>0.46666666666666662</v>
      </c>
      <c r="H507" s="12" t="s">
        <v>47</v>
      </c>
      <c r="I507" s="12" t="s">
        <v>48</v>
      </c>
      <c r="J507" s="12" t="s">
        <v>49</v>
      </c>
      <c r="K507" s="12"/>
      <c r="L507" s="12" t="s">
        <v>402</v>
      </c>
      <c r="M507" s="12" t="s">
        <v>1552</v>
      </c>
      <c r="N507" s="12" t="s">
        <v>1553</v>
      </c>
      <c r="O507" s="12" t="s">
        <v>251</v>
      </c>
      <c r="P507" s="12" t="s">
        <v>61</v>
      </c>
      <c r="Q507" s="12" t="s">
        <v>1553</v>
      </c>
      <c r="R507" s="12" t="s">
        <v>197</v>
      </c>
      <c r="S507" s="12" t="s">
        <v>1554</v>
      </c>
      <c r="T507" s="12"/>
      <c r="U507" s="12" t="s">
        <v>53</v>
      </c>
      <c r="V507" s="12" t="s">
        <v>54</v>
      </c>
      <c r="W507" s="12"/>
      <c r="X507" s="12" t="s">
        <v>1124</v>
      </c>
      <c r="Y507" s="12" t="s">
        <v>55</v>
      </c>
      <c r="Z507" s="51"/>
      <c r="AA507" s="12"/>
      <c r="AB507" s="12"/>
      <c r="AC507" s="12" t="s">
        <v>1555</v>
      </c>
      <c r="AD507" s="12" t="s">
        <v>79</v>
      </c>
      <c r="AE507" s="12" t="s">
        <v>1556</v>
      </c>
      <c r="AF507" s="12" t="s">
        <v>1557</v>
      </c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3"/>
      <c r="AS507" s="14">
        <f>я[[#This Row],[Дата создания]]+я[[#This Row],[Время создания]]</f>
        <v>43156.466666666667</v>
      </c>
      <c r="AT507" s="15">
        <f>IF(я[[#This Row],[Дата закрытия]]="","",я[[#This Row],[Дата закрытия]]-я[[#This Row],[Дата, время создания]])</f>
        <v>5.5555555554747116E-2</v>
      </c>
    </row>
    <row r="508" spans="1:46" x14ac:dyDescent="0.25">
      <c r="A508" s="11" t="s">
        <v>3894</v>
      </c>
      <c r="B508" s="12" t="s">
        <v>43</v>
      </c>
      <c r="C508" s="12" t="s">
        <v>78</v>
      </c>
      <c r="D508" s="12" t="s">
        <v>114</v>
      </c>
      <c r="E508" s="12" t="s">
        <v>681</v>
      </c>
      <c r="F508" s="22">
        <v>43156</v>
      </c>
      <c r="G508" s="56">
        <v>0.41944444444444445</v>
      </c>
      <c r="H508" s="12" t="s">
        <v>47</v>
      </c>
      <c r="I508" s="12" t="s">
        <v>48</v>
      </c>
      <c r="J508" s="12" t="s">
        <v>49</v>
      </c>
      <c r="K508" s="12" t="s">
        <v>1579</v>
      </c>
      <c r="L508" s="12" t="s">
        <v>71</v>
      </c>
      <c r="M508" s="12" t="s">
        <v>1580</v>
      </c>
      <c r="N508" s="12" t="s">
        <v>52</v>
      </c>
      <c r="O508" s="12" t="s">
        <v>61</v>
      </c>
      <c r="P508" s="12" t="s">
        <v>61</v>
      </c>
      <c r="Q508" s="12" t="s">
        <v>138</v>
      </c>
      <c r="R508" s="12"/>
      <c r="S508" s="12" t="s">
        <v>1581</v>
      </c>
      <c r="T508" s="12"/>
      <c r="U508" s="12" t="s">
        <v>53</v>
      </c>
      <c r="V508" s="12" t="s">
        <v>54</v>
      </c>
      <c r="W508" s="12"/>
      <c r="X508" s="12" t="s">
        <v>1124</v>
      </c>
      <c r="Y508" s="12" t="s">
        <v>55</v>
      </c>
      <c r="Z508" s="51"/>
      <c r="AA508" s="12"/>
      <c r="AB508" s="12"/>
      <c r="AC508" s="12" t="s">
        <v>683</v>
      </c>
      <c r="AD508" s="12" t="s">
        <v>155</v>
      </c>
      <c r="AE508" s="12" t="s">
        <v>1582</v>
      </c>
      <c r="AF508" s="12" t="s">
        <v>1353</v>
      </c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3"/>
      <c r="AS508" s="14">
        <f>я[[#This Row],[Дата создания]]+я[[#This Row],[Время создания]]</f>
        <v>43156.419444444444</v>
      </c>
      <c r="AT508" s="15">
        <f>IF(я[[#This Row],[Дата закрытия]]="","",я[[#This Row],[Дата закрытия]]-я[[#This Row],[Дата, время создания]])</f>
        <v>6.1805555553291924E-2</v>
      </c>
    </row>
    <row r="509" spans="1:46" x14ac:dyDescent="0.25">
      <c r="A509" s="11" t="s">
        <v>3895</v>
      </c>
      <c r="B509" s="12" t="s">
        <v>43</v>
      </c>
      <c r="C509" s="12" t="s">
        <v>210</v>
      </c>
      <c r="D509" s="12" t="s">
        <v>85</v>
      </c>
      <c r="E509" s="12" t="s">
        <v>211</v>
      </c>
      <c r="F509" s="22">
        <v>43156</v>
      </c>
      <c r="G509" s="56">
        <v>0.45694444444444443</v>
      </c>
      <c r="H509" s="12" t="s">
        <v>47</v>
      </c>
      <c r="I509" s="12" t="s">
        <v>48</v>
      </c>
      <c r="J509" s="12" t="s">
        <v>49</v>
      </c>
      <c r="K509" s="12" t="s">
        <v>1558</v>
      </c>
      <c r="L509" s="12" t="s">
        <v>50</v>
      </c>
      <c r="M509" s="12" t="s">
        <v>1559</v>
      </c>
      <c r="N509" s="12" t="s">
        <v>1560</v>
      </c>
      <c r="O509" s="12" t="s">
        <v>164</v>
      </c>
      <c r="P509" s="12" t="s">
        <v>73</v>
      </c>
      <c r="Q509" s="12" t="s">
        <v>1561</v>
      </c>
      <c r="R509" s="12" t="s">
        <v>314</v>
      </c>
      <c r="S509" s="12" t="s">
        <v>1562</v>
      </c>
      <c r="T509" s="12"/>
      <c r="U509" s="12" t="s">
        <v>53</v>
      </c>
      <c r="V509" s="12" t="s">
        <v>54</v>
      </c>
      <c r="W509" s="12"/>
      <c r="X509" s="12" t="s">
        <v>1124</v>
      </c>
      <c r="Y509" s="12" t="s">
        <v>55</v>
      </c>
      <c r="Z509" s="51"/>
      <c r="AA509" s="12"/>
      <c r="AB509" s="12"/>
      <c r="AC509" s="12" t="s">
        <v>440</v>
      </c>
      <c r="AD509" s="12" t="s">
        <v>212</v>
      </c>
      <c r="AE509" s="12" t="s">
        <v>1563</v>
      </c>
      <c r="AF509" s="12" t="s">
        <v>1451</v>
      </c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3"/>
      <c r="AS509" s="14">
        <f>я[[#This Row],[Дата создания]]+я[[#This Row],[Время создания]]</f>
        <v>43156.456944444442</v>
      </c>
      <c r="AT509" s="15">
        <f>IF(я[[#This Row],[Дата закрытия]]="","",я[[#This Row],[Дата закрытия]]-я[[#This Row],[Дата, время создания]])</f>
        <v>8.8888888887595385E-2</v>
      </c>
    </row>
    <row r="510" spans="1:46" x14ac:dyDescent="0.25">
      <c r="A510" s="11" t="s">
        <v>3896</v>
      </c>
      <c r="B510" s="12" t="s">
        <v>43</v>
      </c>
      <c r="C510" s="12" t="s">
        <v>57</v>
      </c>
      <c r="D510" s="12" t="s">
        <v>122</v>
      </c>
      <c r="E510" s="12" t="s">
        <v>59</v>
      </c>
      <c r="F510" s="22">
        <v>43156</v>
      </c>
      <c r="G510" s="56">
        <v>0.42777777777777781</v>
      </c>
      <c r="H510" s="12" t="s">
        <v>47</v>
      </c>
      <c r="I510" s="12" t="s">
        <v>48</v>
      </c>
      <c r="J510" s="12" t="s">
        <v>49</v>
      </c>
      <c r="K510" s="12"/>
      <c r="L510" s="12" t="s">
        <v>50</v>
      </c>
      <c r="M510" s="12" t="s">
        <v>1570</v>
      </c>
      <c r="N510" s="12" t="s">
        <v>812</v>
      </c>
      <c r="O510" s="12"/>
      <c r="P510" s="12" t="s">
        <v>127</v>
      </c>
      <c r="Q510" s="12" t="s">
        <v>812</v>
      </c>
      <c r="R510" s="12"/>
      <c r="S510" s="12" t="s">
        <v>1571</v>
      </c>
      <c r="T510" s="12"/>
      <c r="U510" s="12" t="s">
        <v>53</v>
      </c>
      <c r="V510" s="12" t="s">
        <v>54</v>
      </c>
      <c r="W510" s="12"/>
      <c r="X510" s="12" t="s">
        <v>1124</v>
      </c>
      <c r="Y510" s="12" t="s">
        <v>55</v>
      </c>
      <c r="Z510" s="51"/>
      <c r="AA510" s="12"/>
      <c r="AB510" s="12"/>
      <c r="AC510" s="12" t="s">
        <v>110</v>
      </c>
      <c r="AD510" s="12" t="s">
        <v>232</v>
      </c>
      <c r="AE510" s="12" t="s">
        <v>1572</v>
      </c>
      <c r="AF510" s="12" t="s">
        <v>1573</v>
      </c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3"/>
      <c r="AS510" s="14">
        <f>я[[#This Row],[Дата создания]]+я[[#This Row],[Время создания]]</f>
        <v>43156.427777777775</v>
      </c>
      <c r="AT510" s="15">
        <f>IF(я[[#This Row],[Дата закрытия]]="","",я[[#This Row],[Дата закрытия]]-я[[#This Row],[Дата, время создания]])</f>
        <v>0.23958333333575865</v>
      </c>
    </row>
    <row r="511" spans="1:46" x14ac:dyDescent="0.25">
      <c r="A511" s="11" t="s">
        <v>3897</v>
      </c>
      <c r="B511" s="12" t="s">
        <v>43</v>
      </c>
      <c r="C511" s="12" t="s">
        <v>57</v>
      </c>
      <c r="D511" s="12" t="s">
        <v>58</v>
      </c>
      <c r="E511" s="12" t="s">
        <v>59</v>
      </c>
      <c r="F511" s="22">
        <v>43156</v>
      </c>
      <c r="G511" s="56">
        <v>0.42430555555555555</v>
      </c>
      <c r="H511" s="12" t="s">
        <v>47</v>
      </c>
      <c r="I511" s="12" t="s">
        <v>48</v>
      </c>
      <c r="J511" s="12" t="s">
        <v>49</v>
      </c>
      <c r="K511" s="12" t="s">
        <v>1574</v>
      </c>
      <c r="L511" s="12" t="s">
        <v>402</v>
      </c>
      <c r="M511" s="12" t="s">
        <v>1073</v>
      </c>
      <c r="N511" s="12" t="s">
        <v>169</v>
      </c>
      <c r="O511" s="12" t="s">
        <v>61</v>
      </c>
      <c r="P511" s="12" t="s">
        <v>89</v>
      </c>
      <c r="Q511" s="12" t="s">
        <v>1575</v>
      </c>
      <c r="R511" s="12" t="s">
        <v>349</v>
      </c>
      <c r="S511" s="12" t="s">
        <v>1576</v>
      </c>
      <c r="T511" s="12"/>
      <c r="U511" s="12" t="s">
        <v>53</v>
      </c>
      <c r="V511" s="12" t="s">
        <v>54</v>
      </c>
      <c r="W511" s="12"/>
      <c r="X511" s="12" t="s">
        <v>1124</v>
      </c>
      <c r="Y511" s="12" t="s">
        <v>55</v>
      </c>
      <c r="Z511" s="51"/>
      <c r="AA511" s="12"/>
      <c r="AB511" s="12"/>
      <c r="AC511" s="12" t="s">
        <v>520</v>
      </c>
      <c r="AD511" s="12" t="s">
        <v>63</v>
      </c>
      <c r="AE511" s="12" t="s">
        <v>1577</v>
      </c>
      <c r="AF511" s="12" t="s">
        <v>1578</v>
      </c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3"/>
      <c r="AS511" s="14">
        <f>я[[#This Row],[Дата создания]]+я[[#This Row],[Время создания]]</f>
        <v>43156.424305555556</v>
      </c>
      <c r="AT511" s="15">
        <f>IF(я[[#This Row],[Дата закрытия]]="","",я[[#This Row],[Дата закрытия]]-я[[#This Row],[Дата, время создания]])</f>
        <v>0.12430555555329192</v>
      </c>
    </row>
    <row r="512" spans="1:46" x14ac:dyDescent="0.25">
      <c r="A512" s="11" t="s">
        <v>3898</v>
      </c>
      <c r="B512" s="12" t="s">
        <v>43</v>
      </c>
      <c r="C512" s="12" t="s">
        <v>92</v>
      </c>
      <c r="D512" s="12" t="s">
        <v>198</v>
      </c>
      <c r="E512" s="12" t="s">
        <v>94</v>
      </c>
      <c r="F512" s="22">
        <v>43156</v>
      </c>
      <c r="G512" s="56">
        <v>0.41597222222222219</v>
      </c>
      <c r="H512" s="12" t="s">
        <v>47</v>
      </c>
      <c r="I512" s="12" t="s">
        <v>48</v>
      </c>
      <c r="J512" s="12" t="s">
        <v>49</v>
      </c>
      <c r="K512" s="12"/>
      <c r="L512" s="12" t="s">
        <v>71</v>
      </c>
      <c r="M512" s="12" t="s">
        <v>1583</v>
      </c>
      <c r="N512" s="12"/>
      <c r="O512" s="12"/>
      <c r="P512" s="12"/>
      <c r="Q512" s="12"/>
      <c r="R512" s="12" t="s">
        <v>1584</v>
      </c>
      <c r="S512" s="12" t="s">
        <v>1585</v>
      </c>
      <c r="T512" s="12"/>
      <c r="U512" s="12" t="s">
        <v>53</v>
      </c>
      <c r="V512" s="12" t="s">
        <v>54</v>
      </c>
      <c r="W512" s="12"/>
      <c r="X512" s="12" t="s">
        <v>1124</v>
      </c>
      <c r="Y512" s="12" t="s">
        <v>55</v>
      </c>
      <c r="Z512" s="51"/>
      <c r="AA512" s="12"/>
      <c r="AB512" s="12"/>
      <c r="AC512" s="12" t="s">
        <v>345</v>
      </c>
      <c r="AD512" s="12" t="s">
        <v>225</v>
      </c>
      <c r="AE512" s="12" t="s">
        <v>1586</v>
      </c>
      <c r="AF512" s="12" t="s">
        <v>1587</v>
      </c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3"/>
      <c r="AS512" s="14">
        <f>я[[#This Row],[Дата создания]]+я[[#This Row],[Время создания]]</f>
        <v>43156.415972222225</v>
      </c>
      <c r="AT512" s="15">
        <f>IF(я[[#This Row],[Дата закрытия]]="","",я[[#This Row],[Дата закрытия]]-я[[#This Row],[Дата, время создания]])</f>
        <v>0.18055555555474712</v>
      </c>
    </row>
    <row r="513" spans="1:46" x14ac:dyDescent="0.25">
      <c r="A513" s="11" t="s">
        <v>3899</v>
      </c>
      <c r="B513" s="12" t="s">
        <v>43</v>
      </c>
      <c r="C513" s="12" t="s">
        <v>92</v>
      </c>
      <c r="D513" s="12" t="s">
        <v>372</v>
      </c>
      <c r="E513" s="12" t="s">
        <v>627</v>
      </c>
      <c r="F513" s="22">
        <v>43156</v>
      </c>
      <c r="G513" s="56">
        <v>0.3972222222222222</v>
      </c>
      <c r="H513" s="12" t="s">
        <v>47</v>
      </c>
      <c r="I513" s="12" t="s">
        <v>48</v>
      </c>
      <c r="J513" s="12" t="s">
        <v>49</v>
      </c>
      <c r="K513" s="12" t="s">
        <v>1599</v>
      </c>
      <c r="L513" s="12" t="s">
        <v>50</v>
      </c>
      <c r="M513" s="12" t="s">
        <v>1600</v>
      </c>
      <c r="N513" s="12" t="s">
        <v>61</v>
      </c>
      <c r="O513" s="12" t="s">
        <v>61</v>
      </c>
      <c r="P513" s="12" t="s">
        <v>61</v>
      </c>
      <c r="Q513" s="12" t="s">
        <v>61</v>
      </c>
      <c r="R513" s="12" t="s">
        <v>1601</v>
      </c>
      <c r="S513" s="12" t="s">
        <v>1602</v>
      </c>
      <c r="T513" s="12"/>
      <c r="U513" s="12" t="s">
        <v>53</v>
      </c>
      <c r="V513" s="12" t="s">
        <v>54</v>
      </c>
      <c r="W513" s="12"/>
      <c r="X513" s="12" t="s">
        <v>1124</v>
      </c>
      <c r="Y513" s="12" t="s">
        <v>55</v>
      </c>
      <c r="Z513" s="51"/>
      <c r="AA513" s="12"/>
      <c r="AB513" s="12"/>
      <c r="AC513" s="12" t="s">
        <v>666</v>
      </c>
      <c r="AD513" s="12" t="s">
        <v>225</v>
      </c>
      <c r="AE513" s="12" t="s">
        <v>1603</v>
      </c>
      <c r="AF513" s="12" t="s">
        <v>1032</v>
      </c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3"/>
      <c r="AS513" s="14">
        <f>я[[#This Row],[Дата создания]]+я[[#This Row],[Время создания]]</f>
        <v>43156.397222222222</v>
      </c>
      <c r="AT513" s="15">
        <f>IF(я[[#This Row],[Дата закрытия]]="","",я[[#This Row],[Дата закрытия]]-я[[#This Row],[Дата, время создания]])</f>
        <v>3.888888889196096E-2</v>
      </c>
    </row>
    <row r="514" spans="1:46" x14ac:dyDescent="0.25">
      <c r="A514" s="11" t="s">
        <v>3900</v>
      </c>
      <c r="B514" s="12" t="s">
        <v>43</v>
      </c>
      <c r="C514" s="12" t="s">
        <v>97</v>
      </c>
      <c r="D514" s="12" t="s">
        <v>234</v>
      </c>
      <c r="E514" s="12" t="s">
        <v>99</v>
      </c>
      <c r="F514" s="22">
        <v>43156</v>
      </c>
      <c r="G514" s="56">
        <v>0.41319444444444442</v>
      </c>
      <c r="H514" s="12" t="s">
        <v>47</v>
      </c>
      <c r="I514" s="12" t="s">
        <v>87</v>
      </c>
      <c r="J514" s="12" t="s">
        <v>49</v>
      </c>
      <c r="K514" s="12" t="s">
        <v>1588</v>
      </c>
      <c r="L514" s="12" t="s">
        <v>397</v>
      </c>
      <c r="M514" s="12" t="s">
        <v>356</v>
      </c>
      <c r="N514" s="12" t="s">
        <v>83</v>
      </c>
      <c r="O514" s="12" t="s">
        <v>61</v>
      </c>
      <c r="P514" s="12" t="s">
        <v>73</v>
      </c>
      <c r="Q514" s="12" t="s">
        <v>1589</v>
      </c>
      <c r="R514" s="12"/>
      <c r="S514" s="12" t="s">
        <v>1022</v>
      </c>
      <c r="T514" s="12" t="s">
        <v>1590</v>
      </c>
      <c r="U514" s="12" t="s">
        <v>53</v>
      </c>
      <c r="V514" s="12" t="s">
        <v>54</v>
      </c>
      <c r="W514" s="12"/>
      <c r="X514" s="12" t="s">
        <v>1124</v>
      </c>
      <c r="Y514" s="12" t="s">
        <v>55</v>
      </c>
      <c r="Z514" s="51"/>
      <c r="AA514" s="12"/>
      <c r="AB514" s="12"/>
      <c r="AC514" s="12" t="s">
        <v>846</v>
      </c>
      <c r="AD514" s="12" t="s">
        <v>235</v>
      </c>
      <c r="AE514" s="12" t="s">
        <v>1591</v>
      </c>
      <c r="AF514" s="12" t="s">
        <v>1592</v>
      </c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3"/>
      <c r="AS514" s="14">
        <f>я[[#This Row],[Дата создания]]+я[[#This Row],[Время создания]]</f>
        <v>43156.413194444445</v>
      </c>
      <c r="AT514" s="15">
        <f>IF(я[[#This Row],[Дата закрытия]]="","",я[[#This Row],[Дата закрытия]]-я[[#This Row],[Дата, время создания]])</f>
        <v>0.37430555555329192</v>
      </c>
    </row>
    <row r="515" spans="1:46" x14ac:dyDescent="0.25">
      <c r="A515" s="11" t="s">
        <v>3901</v>
      </c>
      <c r="B515" s="12" t="s">
        <v>43</v>
      </c>
      <c r="C515" s="12" t="s">
        <v>78</v>
      </c>
      <c r="D515" s="12" t="s">
        <v>85</v>
      </c>
      <c r="E515" s="12" t="s">
        <v>81</v>
      </c>
      <c r="F515" s="22">
        <v>43156</v>
      </c>
      <c r="G515" s="56">
        <v>0.4069444444444445</v>
      </c>
      <c r="H515" s="12" t="s">
        <v>47</v>
      </c>
      <c r="I515" s="12" t="s">
        <v>87</v>
      </c>
      <c r="J515" s="12" t="s">
        <v>49</v>
      </c>
      <c r="K515" s="12" t="s">
        <v>1593</v>
      </c>
      <c r="L515" s="12" t="s">
        <v>394</v>
      </c>
      <c r="M515" s="12" t="s">
        <v>1594</v>
      </c>
      <c r="N515" s="12" t="s">
        <v>196</v>
      </c>
      <c r="O515" s="12" t="s">
        <v>83</v>
      </c>
      <c r="P515" s="12" t="s">
        <v>52</v>
      </c>
      <c r="Q515" s="12" t="s">
        <v>196</v>
      </c>
      <c r="R515" s="12" t="s">
        <v>109</v>
      </c>
      <c r="S515" s="12" t="s">
        <v>1595</v>
      </c>
      <c r="T515" s="12"/>
      <c r="U515" s="12" t="s">
        <v>53</v>
      </c>
      <c r="V515" s="12" t="s">
        <v>54</v>
      </c>
      <c r="W515" s="12" t="s">
        <v>1596</v>
      </c>
      <c r="X515" s="12" t="s">
        <v>1124</v>
      </c>
      <c r="Y515" s="12" t="s">
        <v>55</v>
      </c>
      <c r="Z515" s="51"/>
      <c r="AA515" s="12"/>
      <c r="AB515" s="12"/>
      <c r="AC515" s="12" t="s">
        <v>381</v>
      </c>
      <c r="AD515" s="12" t="s">
        <v>224</v>
      </c>
      <c r="AE515" s="12" t="s">
        <v>1597</v>
      </c>
      <c r="AF515" s="12" t="s">
        <v>1598</v>
      </c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3"/>
      <c r="AS515" s="14">
        <f>я[[#This Row],[Дата создания]]+я[[#This Row],[Время создания]]</f>
        <v>43156.406944444447</v>
      </c>
      <c r="AT515" s="15">
        <f>IF(я[[#This Row],[Дата закрытия]]="","",я[[#This Row],[Дата закрытия]]-я[[#This Row],[Дата, время создания]])</f>
        <v>1.5277777776645962E-2</v>
      </c>
    </row>
    <row r="516" spans="1:46" x14ac:dyDescent="0.25">
      <c r="A516" s="11" t="s">
        <v>3902</v>
      </c>
      <c r="B516" s="12" t="s">
        <v>43</v>
      </c>
      <c r="C516" s="12" t="s">
        <v>78</v>
      </c>
      <c r="D516" s="12" t="s">
        <v>231</v>
      </c>
      <c r="E516" s="12" t="s">
        <v>670</v>
      </c>
      <c r="F516" s="22">
        <v>43156</v>
      </c>
      <c r="G516" s="56">
        <v>0.375</v>
      </c>
      <c r="H516" s="12" t="s">
        <v>47</v>
      </c>
      <c r="I516" s="12" t="s">
        <v>48</v>
      </c>
      <c r="J516" s="12" t="s">
        <v>49</v>
      </c>
      <c r="K516" s="12" t="s">
        <v>1614</v>
      </c>
      <c r="L516" s="12" t="s">
        <v>50</v>
      </c>
      <c r="M516" s="12" t="s">
        <v>1615</v>
      </c>
      <c r="N516" s="12" t="s">
        <v>282</v>
      </c>
      <c r="O516" s="12" t="s">
        <v>61</v>
      </c>
      <c r="P516" s="12" t="s">
        <v>66</v>
      </c>
      <c r="Q516" s="12" t="s">
        <v>282</v>
      </c>
      <c r="R516" s="12" t="s">
        <v>585</v>
      </c>
      <c r="S516" s="12" t="s">
        <v>1616</v>
      </c>
      <c r="T516" s="12"/>
      <c r="U516" s="12" t="s">
        <v>53</v>
      </c>
      <c r="V516" s="12" t="s">
        <v>54</v>
      </c>
      <c r="W516" s="12"/>
      <c r="X516" s="12" t="s">
        <v>1124</v>
      </c>
      <c r="Y516" s="12" t="s">
        <v>55</v>
      </c>
      <c r="Z516" s="51"/>
      <c r="AA516" s="12"/>
      <c r="AB516" s="12"/>
      <c r="AC516" s="12" t="s">
        <v>671</v>
      </c>
      <c r="AD516" s="12" t="s">
        <v>672</v>
      </c>
      <c r="AE516" s="12" t="s">
        <v>1617</v>
      </c>
      <c r="AF516" s="12" t="s">
        <v>1618</v>
      </c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3"/>
      <c r="AS516" s="14">
        <f>я[[#This Row],[Дата создания]]+я[[#This Row],[Время создания]]</f>
        <v>43156.375</v>
      </c>
      <c r="AT516" s="15">
        <f>IF(я[[#This Row],[Дата закрытия]]="","",я[[#This Row],[Дата закрытия]]-я[[#This Row],[Дата, время создания]])</f>
        <v>8.611111110803904E-2</v>
      </c>
    </row>
    <row r="517" spans="1:46" x14ac:dyDescent="0.25">
      <c r="A517" s="11" t="s">
        <v>3903</v>
      </c>
      <c r="B517" s="12" t="s">
        <v>43</v>
      </c>
      <c r="C517" s="12" t="s">
        <v>84</v>
      </c>
      <c r="D517" s="12" t="s">
        <v>122</v>
      </c>
      <c r="E517" s="12" t="s">
        <v>1619</v>
      </c>
      <c r="F517" s="22">
        <v>43156</v>
      </c>
      <c r="G517" s="56">
        <v>0.37013888888888885</v>
      </c>
      <c r="H517" s="12" t="s">
        <v>393</v>
      </c>
      <c r="I517" s="12" t="s">
        <v>48</v>
      </c>
      <c r="J517" s="12" t="s">
        <v>49</v>
      </c>
      <c r="K517" s="12" t="s">
        <v>1620</v>
      </c>
      <c r="L517" s="12" t="s">
        <v>50</v>
      </c>
      <c r="M517" s="12" t="s">
        <v>1621</v>
      </c>
      <c r="N517" s="12" t="s">
        <v>116</v>
      </c>
      <c r="O517" s="12" t="s">
        <v>73</v>
      </c>
      <c r="P517" s="12" t="s">
        <v>83</v>
      </c>
      <c r="Q517" s="12" t="s">
        <v>116</v>
      </c>
      <c r="R517" s="12" t="s">
        <v>270</v>
      </c>
      <c r="S517" s="12" t="s">
        <v>1622</v>
      </c>
      <c r="T517" s="12"/>
      <c r="U517" s="12" t="s">
        <v>53</v>
      </c>
      <c r="V517" s="12" t="s">
        <v>54</v>
      </c>
      <c r="W517" s="12"/>
      <c r="X517" s="12" t="s">
        <v>1124</v>
      </c>
      <c r="Y517" s="12" t="s">
        <v>55</v>
      </c>
      <c r="Z517" s="51"/>
      <c r="AA517" s="12"/>
      <c r="AB517" s="12"/>
      <c r="AC517" s="12"/>
      <c r="AD517" s="12" t="s">
        <v>124</v>
      </c>
      <c r="AE517" s="12"/>
      <c r="AF517" s="12"/>
      <c r="AG517" s="12"/>
      <c r="AH517" s="12"/>
      <c r="AI517" s="12"/>
      <c r="AJ517" s="12" t="s">
        <v>1623</v>
      </c>
      <c r="AK517" s="12" t="s">
        <v>1004</v>
      </c>
      <c r="AL517" s="12" t="s">
        <v>1624</v>
      </c>
      <c r="AM517" s="12"/>
      <c r="AN517" s="12"/>
      <c r="AO517" s="12"/>
      <c r="AP517" s="12"/>
      <c r="AQ517" s="12"/>
      <c r="AR517" s="13"/>
      <c r="AS517" s="14">
        <f>я[[#This Row],[Дата создания]]+я[[#This Row],[Время создания]]</f>
        <v>43156.370138888888</v>
      </c>
      <c r="AT517" s="15" t="str">
        <f>IF(я[[#This Row],[Дата закрытия]]="","",я[[#This Row],[Дата закрытия]]-я[[#This Row],[Дата, время создания]])</f>
        <v/>
      </c>
    </row>
    <row r="518" spans="1:46" x14ac:dyDescent="0.25">
      <c r="A518" s="11" t="s">
        <v>3904</v>
      </c>
      <c r="B518" s="12" t="s">
        <v>43</v>
      </c>
      <c r="C518" s="12" t="s">
        <v>210</v>
      </c>
      <c r="D518" s="12" t="s">
        <v>231</v>
      </c>
      <c r="E518" s="12" t="s">
        <v>211</v>
      </c>
      <c r="F518" s="22">
        <v>43156</v>
      </c>
      <c r="G518" s="56">
        <v>0.39027777777777778</v>
      </c>
      <c r="H518" s="12" t="s">
        <v>47</v>
      </c>
      <c r="I518" s="12" t="s">
        <v>48</v>
      </c>
      <c r="J518" s="12" t="s">
        <v>49</v>
      </c>
      <c r="K518" s="12" t="s">
        <v>1604</v>
      </c>
      <c r="L518" s="12" t="s">
        <v>71</v>
      </c>
      <c r="M518" s="12" t="s">
        <v>1067</v>
      </c>
      <c r="N518" s="12" t="s">
        <v>61</v>
      </c>
      <c r="O518" s="12" t="s">
        <v>61</v>
      </c>
      <c r="P518" s="12" t="s">
        <v>83</v>
      </c>
      <c r="Q518" s="12" t="s">
        <v>1068</v>
      </c>
      <c r="R518" s="12" t="s">
        <v>1605</v>
      </c>
      <c r="S518" s="12" t="s">
        <v>1079</v>
      </c>
      <c r="T518" s="12"/>
      <c r="U518" s="12" t="s">
        <v>53</v>
      </c>
      <c r="V518" s="12" t="s">
        <v>54</v>
      </c>
      <c r="W518" s="12"/>
      <c r="X518" s="12" t="s">
        <v>1124</v>
      </c>
      <c r="Y518" s="12" t="s">
        <v>55</v>
      </c>
      <c r="Z518" s="51"/>
      <c r="AA518" s="12"/>
      <c r="AB518" s="12"/>
      <c r="AC518" s="12" t="s">
        <v>1018</v>
      </c>
      <c r="AD518" s="12" t="s">
        <v>217</v>
      </c>
      <c r="AE518" s="12" t="s">
        <v>1606</v>
      </c>
      <c r="AF518" s="12" t="s">
        <v>1607</v>
      </c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3"/>
      <c r="AS518" s="14">
        <f>я[[#This Row],[Дата создания]]+я[[#This Row],[Время создания]]</f>
        <v>43156.390277777777</v>
      </c>
      <c r="AT518" s="15">
        <f>IF(я[[#This Row],[Дата закрытия]]="","",я[[#This Row],[Дата закрытия]]-я[[#This Row],[Дата, время создания]])</f>
        <v>0.148611111115315</v>
      </c>
    </row>
    <row r="519" spans="1:46" x14ac:dyDescent="0.25">
      <c r="A519" s="11" t="s">
        <v>3905</v>
      </c>
      <c r="B519" s="12" t="s">
        <v>43</v>
      </c>
      <c r="C519" s="12" t="s">
        <v>78</v>
      </c>
      <c r="D519" s="12" t="s">
        <v>85</v>
      </c>
      <c r="E519" s="12" t="s">
        <v>81</v>
      </c>
      <c r="F519" s="22">
        <v>43156</v>
      </c>
      <c r="G519" s="56">
        <v>0.38125000000000003</v>
      </c>
      <c r="H519" s="12" t="s">
        <v>47</v>
      </c>
      <c r="I519" s="12" t="s">
        <v>87</v>
      </c>
      <c r="J519" s="12" t="s">
        <v>49</v>
      </c>
      <c r="K519" s="12"/>
      <c r="L519" s="12" t="s">
        <v>397</v>
      </c>
      <c r="M519" s="12" t="s">
        <v>1608</v>
      </c>
      <c r="N519" s="12" t="s">
        <v>52</v>
      </c>
      <c r="O519" s="12" t="s">
        <v>61</v>
      </c>
      <c r="P519" s="12" t="s">
        <v>52</v>
      </c>
      <c r="Q519" s="12" t="s">
        <v>1609</v>
      </c>
      <c r="R519" s="12" t="s">
        <v>259</v>
      </c>
      <c r="S519" s="12" t="s">
        <v>1610</v>
      </c>
      <c r="T519" s="12"/>
      <c r="U519" s="12" t="s">
        <v>53</v>
      </c>
      <c r="V519" s="12" t="s">
        <v>54</v>
      </c>
      <c r="W519" s="12"/>
      <c r="X519" s="12" t="s">
        <v>1124</v>
      </c>
      <c r="Y519" s="12" t="s">
        <v>55</v>
      </c>
      <c r="Z519" s="51"/>
      <c r="AA519" s="12"/>
      <c r="AB519" s="12"/>
      <c r="AC519" s="12" t="s">
        <v>381</v>
      </c>
      <c r="AD519" s="12" t="s">
        <v>224</v>
      </c>
      <c r="AE519" s="12" t="s">
        <v>1611</v>
      </c>
      <c r="AF519" s="12" t="s">
        <v>1612</v>
      </c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3"/>
      <c r="AS519" s="14">
        <f>я[[#This Row],[Дата создания]]+я[[#This Row],[Время создания]]</f>
        <v>43156.381249999999</v>
      </c>
      <c r="AT519" s="15">
        <f>IF(я[[#This Row],[Дата закрытия]]="","",я[[#This Row],[Дата закрытия]]-я[[#This Row],[Дата, время создания]])</f>
        <v>0.125</v>
      </c>
    </row>
    <row r="520" spans="1:46" x14ac:dyDescent="0.25">
      <c r="A520" s="11" t="s">
        <v>3906</v>
      </c>
      <c r="B520" s="12" t="s">
        <v>43</v>
      </c>
      <c r="C520" s="12" t="s">
        <v>84</v>
      </c>
      <c r="D520" s="12" t="s">
        <v>114</v>
      </c>
      <c r="E520" s="12" t="s">
        <v>86</v>
      </c>
      <c r="F520" s="22">
        <v>43156</v>
      </c>
      <c r="G520" s="56">
        <v>0.3527777777777778</v>
      </c>
      <c r="H520" s="12" t="s">
        <v>400</v>
      </c>
      <c r="I520" s="12" t="s">
        <v>48</v>
      </c>
      <c r="J520" s="12" t="s">
        <v>49</v>
      </c>
      <c r="K520" s="12" t="s">
        <v>1625</v>
      </c>
      <c r="L520" s="12" t="s">
        <v>405</v>
      </c>
      <c r="M520" s="12" t="s">
        <v>1626</v>
      </c>
      <c r="N520" s="12" t="s">
        <v>72</v>
      </c>
      <c r="O520" s="12" t="s">
        <v>61</v>
      </c>
      <c r="P520" s="12"/>
      <c r="Q520" s="12" t="s">
        <v>72</v>
      </c>
      <c r="R520" s="12"/>
      <c r="S520" s="12" t="s">
        <v>1627</v>
      </c>
      <c r="T520" s="12"/>
      <c r="U520" s="12" t="s">
        <v>53</v>
      </c>
      <c r="V520" s="12" t="s">
        <v>54</v>
      </c>
      <c r="W520" s="12"/>
      <c r="X520" s="12" t="s">
        <v>1124</v>
      </c>
      <c r="Y520" s="12" t="s">
        <v>55</v>
      </c>
      <c r="Z520" s="51"/>
      <c r="AA520" s="12"/>
      <c r="AB520" s="12"/>
      <c r="AC520" s="12" t="s">
        <v>1008</v>
      </c>
      <c r="AD520" s="12" t="s">
        <v>124</v>
      </c>
      <c r="AE520" s="12"/>
      <c r="AF520" s="12"/>
      <c r="AG520" s="12" t="s">
        <v>1628</v>
      </c>
      <c r="AH520" s="12" t="s">
        <v>415</v>
      </c>
      <c r="AI520" s="12" t="s">
        <v>1629</v>
      </c>
      <c r="AJ520" s="12"/>
      <c r="AK520" s="12"/>
      <c r="AL520" s="12"/>
      <c r="AM520" s="12"/>
      <c r="AN520" s="12"/>
      <c r="AO520" s="12"/>
      <c r="AP520" s="12"/>
      <c r="AQ520" s="12"/>
      <c r="AR520" s="13"/>
      <c r="AS520" s="14"/>
      <c r="AT520" s="15"/>
    </row>
    <row r="521" spans="1:46" x14ac:dyDescent="0.25">
      <c r="A521" s="11" t="s">
        <v>3907</v>
      </c>
      <c r="B521" s="12" t="s">
        <v>43</v>
      </c>
      <c r="C521" s="12" t="s">
        <v>97</v>
      </c>
      <c r="D521" s="12" t="s">
        <v>262</v>
      </c>
      <c r="E521" s="12" t="s">
        <v>99</v>
      </c>
      <c r="F521" s="22">
        <v>43156</v>
      </c>
      <c r="G521" s="56">
        <v>0.35138888888888892</v>
      </c>
      <c r="H521" s="12" t="s">
        <v>47</v>
      </c>
      <c r="I521" s="12" t="s">
        <v>48</v>
      </c>
      <c r="J521" s="12" t="s">
        <v>49</v>
      </c>
      <c r="K521" s="12" t="s">
        <v>1630</v>
      </c>
      <c r="L521" s="12" t="s">
        <v>71</v>
      </c>
      <c r="M521" s="12" t="s">
        <v>1631</v>
      </c>
      <c r="N521" s="12" t="s">
        <v>172</v>
      </c>
      <c r="O521" s="12" t="s">
        <v>61</v>
      </c>
      <c r="P521" s="12" t="s">
        <v>164</v>
      </c>
      <c r="Q521" s="12"/>
      <c r="R521" s="12" t="s">
        <v>335</v>
      </c>
      <c r="S521" s="12" t="s">
        <v>1632</v>
      </c>
      <c r="T521" s="12"/>
      <c r="U521" s="12" t="s">
        <v>53</v>
      </c>
      <c r="V521" s="12" t="s">
        <v>54</v>
      </c>
      <c r="W521" s="12"/>
      <c r="X521" s="12" t="s">
        <v>1124</v>
      </c>
      <c r="Y521" s="12" t="s">
        <v>55</v>
      </c>
      <c r="Z521" s="51"/>
      <c r="AA521" s="12"/>
      <c r="AB521" s="12"/>
      <c r="AC521" s="12" t="s">
        <v>1012</v>
      </c>
      <c r="AD521" s="12" t="s">
        <v>263</v>
      </c>
      <c r="AE521" s="12" t="s">
        <v>1633</v>
      </c>
      <c r="AF521" s="12" t="s">
        <v>1634</v>
      </c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3"/>
      <c r="AS521" s="14">
        <f>я[[#This Row],[Дата создания]]+я[[#This Row],[Время создания]]</f>
        <v>43156.351388888892</v>
      </c>
      <c r="AT521" s="15">
        <f>IF(я[[#This Row],[Дата закрытия]]="","",я[[#This Row],[Дата закрытия]]-я[[#This Row],[Дата, время создания]])</f>
        <v>0.36249999999563443</v>
      </c>
    </row>
    <row r="522" spans="1:46" x14ac:dyDescent="0.25">
      <c r="A522" s="11" t="s">
        <v>3908</v>
      </c>
      <c r="B522" s="12" t="s">
        <v>43</v>
      </c>
      <c r="C522" s="12" t="s">
        <v>97</v>
      </c>
      <c r="D522" s="12" t="s">
        <v>234</v>
      </c>
      <c r="E522" s="12" t="s">
        <v>99</v>
      </c>
      <c r="F522" s="22">
        <v>43156</v>
      </c>
      <c r="G522" s="56">
        <v>0.34097222222222223</v>
      </c>
      <c r="H522" s="12" t="s">
        <v>47</v>
      </c>
      <c r="I522" s="12" t="s">
        <v>48</v>
      </c>
      <c r="J522" s="12" t="s">
        <v>49</v>
      </c>
      <c r="K522" s="12" t="s">
        <v>1635</v>
      </c>
      <c r="L522" s="12" t="s">
        <v>399</v>
      </c>
      <c r="M522" s="12" t="s">
        <v>1636</v>
      </c>
      <c r="N522" s="12" t="s">
        <v>285</v>
      </c>
      <c r="O522" s="12" t="s">
        <v>61</v>
      </c>
      <c r="P522" s="12" t="s">
        <v>89</v>
      </c>
      <c r="Q522" s="12" t="s">
        <v>1637</v>
      </c>
      <c r="R522" s="12" t="s">
        <v>75</v>
      </c>
      <c r="S522" s="12" t="s">
        <v>1638</v>
      </c>
      <c r="T522" s="12"/>
      <c r="U522" s="12" t="s">
        <v>53</v>
      </c>
      <c r="V522" s="12" t="s">
        <v>54</v>
      </c>
      <c r="W522" s="12"/>
      <c r="X522" s="12" t="s">
        <v>1124</v>
      </c>
      <c r="Y522" s="12" t="s">
        <v>55</v>
      </c>
      <c r="Z522" s="51"/>
      <c r="AA522" s="12"/>
      <c r="AB522" s="12"/>
      <c r="AC522" s="12" t="s">
        <v>334</v>
      </c>
      <c r="AD522" s="12" t="s">
        <v>235</v>
      </c>
      <c r="AE522" s="12" t="s">
        <v>1639</v>
      </c>
      <c r="AF522" s="12" t="s">
        <v>1640</v>
      </c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3"/>
      <c r="AS522" s="14">
        <f>я[[#This Row],[Дата создания]]+я[[#This Row],[Время создания]]</f>
        <v>43156.34097222222</v>
      </c>
      <c r="AT522" s="15">
        <f>IF(я[[#This Row],[Дата закрытия]]="","",я[[#This Row],[Дата закрытия]]-я[[#This Row],[Дата, время создания]])</f>
        <v>0.18888888889341615</v>
      </c>
    </row>
    <row r="523" spans="1:46" x14ac:dyDescent="0.25">
      <c r="A523" s="11" t="s">
        <v>3909</v>
      </c>
      <c r="B523" s="12" t="s">
        <v>43</v>
      </c>
      <c r="C523" s="12" t="s">
        <v>97</v>
      </c>
      <c r="D523" s="12" t="s">
        <v>102</v>
      </c>
      <c r="E523" s="12" t="s">
        <v>99</v>
      </c>
      <c r="F523" s="22">
        <v>43156</v>
      </c>
      <c r="G523" s="56">
        <v>0.32847222222222222</v>
      </c>
      <c r="H523" s="12" t="s">
        <v>47</v>
      </c>
      <c r="I523" s="12" t="s">
        <v>48</v>
      </c>
      <c r="J523" s="12" t="s">
        <v>49</v>
      </c>
      <c r="K523" s="12" t="s">
        <v>1641</v>
      </c>
      <c r="L523" s="12" t="s">
        <v>402</v>
      </c>
      <c r="M523" s="12" t="s">
        <v>1642</v>
      </c>
      <c r="N523" s="12" t="s">
        <v>233</v>
      </c>
      <c r="O523" s="12" t="s">
        <v>164</v>
      </c>
      <c r="P523" s="12" t="s">
        <v>83</v>
      </c>
      <c r="Q523" s="12" t="s">
        <v>233</v>
      </c>
      <c r="R523" s="12"/>
      <c r="S523" s="12" t="s">
        <v>1643</v>
      </c>
      <c r="T523" s="12"/>
      <c r="U523" s="12" t="s">
        <v>1644</v>
      </c>
      <c r="V523" s="12" t="s">
        <v>54</v>
      </c>
      <c r="W523" s="12"/>
      <c r="X523" s="12" t="s">
        <v>1124</v>
      </c>
      <c r="Y523" s="12" t="s">
        <v>55</v>
      </c>
      <c r="Z523" s="51"/>
      <c r="AA523" s="12"/>
      <c r="AB523" s="12"/>
      <c r="AC523" s="12" t="s">
        <v>105</v>
      </c>
      <c r="AD523" s="12" t="s">
        <v>106</v>
      </c>
      <c r="AE523" s="12" t="s">
        <v>1645</v>
      </c>
      <c r="AF523" s="12" t="s">
        <v>1646</v>
      </c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3"/>
      <c r="AS523" s="14">
        <f>я[[#This Row],[Дата создания]]+я[[#This Row],[Время создания]]</f>
        <v>43156.328472222223</v>
      </c>
      <c r="AT523" s="15">
        <f>IF(я[[#This Row],[Дата закрытия]]="","",я[[#This Row],[Дата закрытия]]-я[[#This Row],[Дата, время создания]])</f>
        <v>0.12986111111240461</v>
      </c>
    </row>
    <row r="524" spans="1:46" x14ac:dyDescent="0.25">
      <c r="A524" s="11" t="s">
        <v>3910</v>
      </c>
      <c r="B524" s="12" t="s">
        <v>43</v>
      </c>
      <c r="C524" s="12" t="s">
        <v>57</v>
      </c>
      <c r="D524" s="12" t="s">
        <v>122</v>
      </c>
      <c r="E524" s="12" t="s">
        <v>59</v>
      </c>
      <c r="F524" s="22">
        <v>43156</v>
      </c>
      <c r="G524" s="56">
        <v>0.32013888888888892</v>
      </c>
      <c r="H524" s="12" t="s">
        <v>47</v>
      </c>
      <c r="I524" s="12" t="s">
        <v>48</v>
      </c>
      <c r="J524" s="12" t="s">
        <v>49</v>
      </c>
      <c r="K524" s="12"/>
      <c r="L524" s="12" t="s">
        <v>71</v>
      </c>
      <c r="M524" s="12" t="s">
        <v>1647</v>
      </c>
      <c r="N524" s="12" t="s">
        <v>61</v>
      </c>
      <c r="O524" s="12" t="s">
        <v>61</v>
      </c>
      <c r="P524" s="12" t="s">
        <v>61</v>
      </c>
      <c r="Q524" s="12" t="s">
        <v>61</v>
      </c>
      <c r="R524" s="12"/>
      <c r="S524" s="12" t="s">
        <v>1648</v>
      </c>
      <c r="T524" s="12"/>
      <c r="U524" s="12" t="s">
        <v>53</v>
      </c>
      <c r="V524" s="12" t="s">
        <v>54</v>
      </c>
      <c r="W524" s="12"/>
      <c r="X524" s="12" t="s">
        <v>1124</v>
      </c>
      <c r="Y524" s="12" t="s">
        <v>55</v>
      </c>
      <c r="Z524" s="51"/>
      <c r="AA524" s="12"/>
      <c r="AB524" s="12"/>
      <c r="AC524" s="12" t="s">
        <v>110</v>
      </c>
      <c r="AD524" s="12" t="s">
        <v>232</v>
      </c>
      <c r="AE524" s="12" t="s">
        <v>1649</v>
      </c>
      <c r="AF524" s="12" t="s">
        <v>1613</v>
      </c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3"/>
      <c r="AS524" s="14">
        <f>я[[#This Row],[Дата создания]]+я[[#This Row],[Время создания]]</f>
        <v>43156.320138888892</v>
      </c>
      <c r="AT524" s="15">
        <f>IF(я[[#This Row],[Дата закрытия]]="","",я[[#This Row],[Дата закрытия]]-я[[#This Row],[Дата, время создания]])</f>
        <v>8.3333333328482695E-2</v>
      </c>
    </row>
    <row r="525" spans="1:46" x14ac:dyDescent="0.25">
      <c r="A525" s="11" t="s">
        <v>3911</v>
      </c>
      <c r="B525" s="12" t="s">
        <v>43</v>
      </c>
      <c r="C525" s="12" t="s">
        <v>57</v>
      </c>
      <c r="D525" s="12" t="s">
        <v>122</v>
      </c>
      <c r="E525" s="12" t="s">
        <v>59</v>
      </c>
      <c r="F525" s="22">
        <v>43156</v>
      </c>
      <c r="G525" s="56">
        <v>0.30138888888888887</v>
      </c>
      <c r="H525" s="12" t="s">
        <v>47</v>
      </c>
      <c r="I525" s="12" t="s">
        <v>48</v>
      </c>
      <c r="J525" s="12" t="s">
        <v>49</v>
      </c>
      <c r="K525" s="12" t="s">
        <v>1650</v>
      </c>
      <c r="L525" s="12" t="s">
        <v>71</v>
      </c>
      <c r="M525" s="12" t="s">
        <v>1651</v>
      </c>
      <c r="N525" s="12" t="s">
        <v>83</v>
      </c>
      <c r="O525" s="12" t="s">
        <v>61</v>
      </c>
      <c r="P525" s="12" t="s">
        <v>52</v>
      </c>
      <c r="Q525" s="12" t="s">
        <v>1652</v>
      </c>
      <c r="R525" s="12" t="s">
        <v>247</v>
      </c>
      <c r="S525" s="12" t="s">
        <v>1653</v>
      </c>
      <c r="T525" s="12"/>
      <c r="U525" s="12" t="s">
        <v>53</v>
      </c>
      <c r="V525" s="12" t="s">
        <v>54</v>
      </c>
      <c r="W525" s="12"/>
      <c r="X525" s="12" t="s">
        <v>1124</v>
      </c>
      <c r="Y525" s="12" t="s">
        <v>55</v>
      </c>
      <c r="Z525" s="51"/>
      <c r="AA525" s="12"/>
      <c r="AB525" s="12"/>
      <c r="AC525" s="12" t="s">
        <v>110</v>
      </c>
      <c r="AD525" s="12" t="s">
        <v>232</v>
      </c>
      <c r="AE525" s="12" t="s">
        <v>1654</v>
      </c>
      <c r="AF525" s="12" t="s">
        <v>1613</v>
      </c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3"/>
      <c r="AS525" s="14">
        <f>я[[#This Row],[Дата создания]]+я[[#This Row],[Время создания]]</f>
        <v>43156.301388888889</v>
      </c>
      <c r="AT525" s="15">
        <f>IF(я[[#This Row],[Дата закрытия]]="","",я[[#This Row],[Дата закрытия]]-я[[#This Row],[Дата, время создания]])</f>
        <v>0.13194444444525288</v>
      </c>
    </row>
    <row r="526" spans="1:46" x14ac:dyDescent="0.25">
      <c r="A526"/>
      <c r="B526"/>
      <c r="C526"/>
      <c r="D526"/>
      <c r="E526"/>
      <c r="F526"/>
      <c r="G526" s="59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 s="4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</row>
    <row r="527" spans="1:46" x14ac:dyDescent="0.25">
      <c r="A527"/>
      <c r="B527"/>
      <c r="C527"/>
      <c r="D527"/>
      <c r="E527"/>
      <c r="F527"/>
      <c r="G527" s="59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 s="46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</row>
    <row r="528" spans="1:46" x14ac:dyDescent="0.25">
      <c r="A528"/>
      <c r="B528"/>
      <c r="C528"/>
      <c r="D528"/>
      <c r="E528"/>
      <c r="F528"/>
      <c r="G528" s="59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 s="46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</row>
    <row r="529" spans="1:46" x14ac:dyDescent="0.25">
      <c r="A529"/>
      <c r="B529"/>
      <c r="C529"/>
      <c r="D529"/>
      <c r="E529"/>
      <c r="F529"/>
      <c r="G529" s="5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 s="46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</row>
    <row r="530" spans="1:46" x14ac:dyDescent="0.25">
      <c r="A530"/>
      <c r="B530"/>
      <c r="C530"/>
      <c r="D530"/>
      <c r="E530"/>
      <c r="F530"/>
      <c r="G530" s="59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 s="46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</row>
    <row r="531" spans="1:46" x14ac:dyDescent="0.25">
      <c r="A531"/>
      <c r="B531"/>
      <c r="C531"/>
      <c r="D531"/>
      <c r="E531"/>
      <c r="F531"/>
      <c r="G531" s="59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 s="46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</row>
    <row r="532" spans="1:46" x14ac:dyDescent="0.25">
      <c r="A532"/>
      <c r="B532"/>
      <c r="C532"/>
      <c r="D532"/>
      <c r="E532"/>
      <c r="F532"/>
      <c r="G532" s="59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 s="46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</row>
    <row r="533" spans="1:46" x14ac:dyDescent="0.25">
      <c r="A533"/>
      <c r="B533"/>
      <c r="C533"/>
      <c r="D533"/>
      <c r="E533">
        <f>COUNTIFS(E4:E525,'задание 2'!C10,Z4:Z525,"&gt;0")</f>
        <v>2</v>
      </c>
      <c r="F533"/>
      <c r="G533" s="59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 s="46" t="e">
        <f>сч</f>
        <v>#NAME?</v>
      </c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</row>
    <row r="534" spans="1:46" x14ac:dyDescent="0.25">
      <c r="A534"/>
      <c r="B534"/>
      <c r="C534"/>
      <c r="D534"/>
      <c r="E534">
        <f>COUNTIF(Z4:Z525,"&gt;0")</f>
        <v>8</v>
      </c>
      <c r="F534"/>
      <c r="G534" s="59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 s="46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</row>
    <row r="535" spans="1:46" x14ac:dyDescent="0.25">
      <c r="A535"/>
      <c r="B535"/>
      <c r="C535"/>
      <c r="D535"/>
      <c r="E535"/>
      <c r="F535"/>
      <c r="G535" s="59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 s="46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</row>
    <row r="536" spans="1:46" x14ac:dyDescent="0.25">
      <c r="A536"/>
      <c r="B536"/>
      <c r="C536"/>
      <c r="D536"/>
      <c r="E536"/>
      <c r="F536"/>
      <c r="G536" s="59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 s="4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</row>
    <row r="537" spans="1:46" x14ac:dyDescent="0.25">
      <c r="A537"/>
      <c r="B537"/>
      <c r="C537"/>
      <c r="D537"/>
      <c r="E537"/>
      <c r="F537"/>
      <c r="G537" s="59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 s="46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</row>
    <row r="538" spans="1:46" x14ac:dyDescent="0.25">
      <c r="A538"/>
      <c r="B538"/>
      <c r="C538"/>
      <c r="D538"/>
      <c r="E538"/>
      <c r="F538"/>
      <c r="G538" s="59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 s="46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</row>
    <row r="539" spans="1:46" x14ac:dyDescent="0.25">
      <c r="A539"/>
      <c r="B539"/>
      <c r="C539"/>
      <c r="D539"/>
      <c r="E539"/>
      <c r="F539"/>
      <c r="G539" s="5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 s="46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</row>
    <row r="540" spans="1:46" x14ac:dyDescent="0.25">
      <c r="A540"/>
      <c r="B540"/>
      <c r="C540"/>
      <c r="D540"/>
      <c r="E540"/>
      <c r="F540"/>
      <c r="G540" s="59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 s="46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</row>
    <row r="541" spans="1:46" x14ac:dyDescent="0.25">
      <c r="A541"/>
      <c r="B541"/>
      <c r="C541"/>
      <c r="D541"/>
      <c r="E541"/>
      <c r="F541"/>
      <c r="G541" s="59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 s="46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</row>
    <row r="542" spans="1:46" x14ac:dyDescent="0.25">
      <c r="A542"/>
      <c r="B542"/>
      <c r="C542"/>
      <c r="D542"/>
      <c r="E542"/>
      <c r="F542"/>
      <c r="G542" s="59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 s="46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</row>
    <row r="543" spans="1:46" x14ac:dyDescent="0.25">
      <c r="A543"/>
      <c r="B543"/>
      <c r="C543"/>
      <c r="D543"/>
      <c r="E543"/>
      <c r="F543"/>
      <c r="G543" s="59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 s="46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</row>
    <row r="544" spans="1:46" x14ac:dyDescent="0.25">
      <c r="A544"/>
      <c r="B544"/>
      <c r="C544"/>
      <c r="D544"/>
      <c r="E544"/>
      <c r="F544"/>
      <c r="G544" s="59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 s="46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</row>
    <row r="545" spans="1:46" x14ac:dyDescent="0.25">
      <c r="A545"/>
      <c r="B545"/>
      <c r="C545"/>
      <c r="D545"/>
      <c r="E545"/>
      <c r="F545"/>
      <c r="G545" s="59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 s="46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</row>
    <row r="546" spans="1:46" x14ac:dyDescent="0.25">
      <c r="A546"/>
      <c r="B546"/>
      <c r="C546"/>
      <c r="D546"/>
      <c r="E546"/>
      <c r="F546"/>
      <c r="G546" s="59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 s="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</row>
    <row r="547" spans="1:46" x14ac:dyDescent="0.25">
      <c r="A547"/>
      <c r="B547"/>
      <c r="C547"/>
      <c r="D547"/>
      <c r="E547"/>
      <c r="F547"/>
      <c r="G547" s="59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 s="46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</row>
    <row r="548" spans="1:46" x14ac:dyDescent="0.25">
      <c r="A548"/>
      <c r="B548"/>
      <c r="C548"/>
      <c r="D548"/>
      <c r="E548"/>
      <c r="F548"/>
      <c r="G548" s="59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 s="46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</row>
    <row r="549" spans="1:46" x14ac:dyDescent="0.25">
      <c r="A549"/>
      <c r="B549"/>
      <c r="C549"/>
      <c r="D549"/>
      <c r="E549"/>
      <c r="F549"/>
      <c r="G549" s="5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 s="46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</row>
    <row r="550" spans="1:46" x14ac:dyDescent="0.25">
      <c r="A550"/>
      <c r="B550"/>
      <c r="C550"/>
      <c r="D550"/>
      <c r="E550"/>
      <c r="F550"/>
      <c r="G550" s="59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 s="46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</row>
    <row r="551" spans="1:46" x14ac:dyDescent="0.25">
      <c r="A551"/>
      <c r="B551"/>
      <c r="C551"/>
      <c r="D551"/>
      <c r="E551"/>
      <c r="F551"/>
      <c r="G551" s="59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 s="46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</row>
    <row r="552" spans="1:46" x14ac:dyDescent="0.25">
      <c r="A552"/>
      <c r="B552"/>
      <c r="C552"/>
      <c r="D552"/>
      <c r="E552"/>
      <c r="F552"/>
      <c r="G552" s="59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 s="46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</row>
    <row r="553" spans="1:46" x14ac:dyDescent="0.25">
      <c r="A553"/>
      <c r="B553"/>
      <c r="C553"/>
      <c r="D553"/>
      <c r="E553"/>
      <c r="F553"/>
      <c r="G553" s="59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 s="46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</row>
    <row r="554" spans="1:46" x14ac:dyDescent="0.25">
      <c r="A554"/>
      <c r="B554"/>
      <c r="C554"/>
      <c r="D554"/>
      <c r="E554"/>
      <c r="F554"/>
      <c r="G554" s="59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 s="46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</row>
    <row r="555" spans="1:46" x14ac:dyDescent="0.25">
      <c r="A555"/>
      <c r="B555"/>
      <c r="C555"/>
      <c r="D555"/>
      <c r="E555"/>
      <c r="F555"/>
      <c r="G555" s="59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 s="46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</row>
    <row r="556" spans="1:46" x14ac:dyDescent="0.25">
      <c r="A556"/>
      <c r="B556"/>
      <c r="C556"/>
      <c r="D556"/>
      <c r="E556"/>
      <c r="F556"/>
      <c r="G556" s="59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 s="4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</row>
    <row r="557" spans="1:46" x14ac:dyDescent="0.25">
      <c r="A557"/>
      <c r="B557"/>
      <c r="C557"/>
      <c r="D557"/>
      <c r="E557"/>
      <c r="F557"/>
      <c r="G557" s="59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 s="46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</row>
    <row r="558" spans="1:46" x14ac:dyDescent="0.25">
      <c r="A558"/>
      <c r="B558"/>
      <c r="C558"/>
      <c r="D558"/>
      <c r="E558"/>
      <c r="F558"/>
      <c r="G558" s="59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 s="46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</row>
    <row r="559" spans="1:46" x14ac:dyDescent="0.25">
      <c r="A559"/>
      <c r="B559"/>
      <c r="C559"/>
      <c r="D559"/>
      <c r="E559"/>
      <c r="F559"/>
      <c r="G559" s="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 s="46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</row>
    <row r="560" spans="1:46" x14ac:dyDescent="0.25">
      <c r="A560"/>
      <c r="B560"/>
      <c r="C560"/>
      <c r="D560"/>
      <c r="E560"/>
      <c r="F560"/>
      <c r="G560" s="59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 s="46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</row>
    <row r="561" spans="1:46" x14ac:dyDescent="0.25">
      <c r="A561"/>
      <c r="B561"/>
      <c r="C561"/>
      <c r="D561"/>
      <c r="E561"/>
      <c r="F561"/>
      <c r="G561" s="59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 s="46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</row>
    <row r="562" spans="1:46" x14ac:dyDescent="0.25">
      <c r="A562"/>
      <c r="B562"/>
      <c r="C562"/>
      <c r="D562"/>
      <c r="E562"/>
      <c r="F562"/>
      <c r="G562" s="59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 s="46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</row>
    <row r="563" spans="1:46" x14ac:dyDescent="0.25">
      <c r="A563"/>
      <c r="B563"/>
      <c r="C563"/>
      <c r="D563"/>
      <c r="E563"/>
      <c r="F563"/>
      <c r="G563" s="59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 s="46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</row>
    <row r="564" spans="1:46" x14ac:dyDescent="0.25">
      <c r="A564"/>
      <c r="B564"/>
      <c r="C564"/>
      <c r="D564"/>
      <c r="E564"/>
      <c r="F564"/>
      <c r="G564" s="59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 s="46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</row>
    <row r="565" spans="1:46" x14ac:dyDescent="0.25">
      <c r="A565"/>
      <c r="B565"/>
      <c r="C565"/>
      <c r="D565"/>
      <c r="E565"/>
      <c r="F565"/>
      <c r="G565" s="59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 s="46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</row>
    <row r="566" spans="1:46" x14ac:dyDescent="0.25">
      <c r="A566"/>
      <c r="B566"/>
      <c r="C566"/>
      <c r="D566"/>
      <c r="E566"/>
      <c r="F566"/>
      <c r="G566" s="59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 s="4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</row>
    <row r="567" spans="1:46" x14ac:dyDescent="0.25">
      <c r="A567"/>
      <c r="B567"/>
      <c r="C567"/>
      <c r="D567"/>
      <c r="E567"/>
      <c r="F567"/>
      <c r="G567" s="59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 s="46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</row>
    <row r="568" spans="1:46" x14ac:dyDescent="0.25">
      <c r="A568"/>
      <c r="B568"/>
      <c r="C568"/>
      <c r="D568"/>
      <c r="E568"/>
      <c r="F568"/>
      <c r="G568" s="59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 s="46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</row>
    <row r="569" spans="1:46" x14ac:dyDescent="0.25">
      <c r="A569"/>
      <c r="B569"/>
      <c r="C569"/>
      <c r="D569"/>
      <c r="E569"/>
      <c r="F569"/>
      <c r="G569" s="5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 s="46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</row>
    <row r="570" spans="1:46" x14ac:dyDescent="0.25">
      <c r="A570"/>
      <c r="B570"/>
      <c r="C570"/>
      <c r="D570"/>
      <c r="E570"/>
      <c r="F570"/>
      <c r="G570" s="59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 s="46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</row>
    <row r="571" spans="1:46" x14ac:dyDescent="0.25">
      <c r="A571"/>
      <c r="B571"/>
      <c r="C571"/>
      <c r="D571"/>
      <c r="E571"/>
      <c r="F571"/>
      <c r="G571" s="59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 s="46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</row>
    <row r="572" spans="1:46" x14ac:dyDescent="0.25">
      <c r="A572"/>
      <c r="B572"/>
      <c r="C572"/>
      <c r="D572"/>
      <c r="E572"/>
      <c r="F572"/>
      <c r="G572" s="59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 s="46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</row>
    <row r="573" spans="1:46" x14ac:dyDescent="0.25">
      <c r="A573"/>
      <c r="B573"/>
      <c r="C573"/>
      <c r="D573"/>
      <c r="E573"/>
      <c r="F573"/>
      <c r="G573" s="59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 s="46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</row>
    <row r="574" spans="1:46" x14ac:dyDescent="0.25">
      <c r="A574"/>
      <c r="B574"/>
      <c r="C574"/>
      <c r="D574"/>
      <c r="E574"/>
      <c r="F574"/>
      <c r="G574" s="59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 s="46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</row>
    <row r="575" spans="1:46" x14ac:dyDescent="0.25">
      <c r="A575"/>
      <c r="B575"/>
      <c r="C575"/>
      <c r="D575"/>
      <c r="E575"/>
      <c r="F575"/>
      <c r="G575" s="59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 s="46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</row>
    <row r="576" spans="1:46" x14ac:dyDescent="0.25">
      <c r="A576"/>
      <c r="B576"/>
      <c r="C576"/>
      <c r="D576"/>
      <c r="E576"/>
      <c r="F576"/>
      <c r="G576" s="59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 s="4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</row>
    <row r="577" spans="1:46" x14ac:dyDescent="0.25">
      <c r="A577"/>
      <c r="B577"/>
      <c r="C577"/>
      <c r="D577"/>
      <c r="E577"/>
      <c r="F577"/>
      <c r="G577" s="59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 s="46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</row>
    <row r="578" spans="1:46" x14ac:dyDescent="0.25">
      <c r="A578"/>
      <c r="B578"/>
      <c r="C578"/>
      <c r="D578"/>
      <c r="E578"/>
      <c r="F578"/>
      <c r="G578" s="59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 s="46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</row>
    <row r="579" spans="1:46" x14ac:dyDescent="0.25">
      <c r="A579"/>
      <c r="B579"/>
      <c r="C579"/>
      <c r="D579"/>
      <c r="E579"/>
      <c r="F579"/>
      <c r="G579" s="5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 s="46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</row>
    <row r="580" spans="1:46" x14ac:dyDescent="0.25">
      <c r="A580"/>
      <c r="B580"/>
      <c r="C580"/>
      <c r="D580"/>
      <c r="E580"/>
      <c r="F580"/>
      <c r="G580" s="59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 s="46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</row>
    <row r="581" spans="1:46" x14ac:dyDescent="0.25">
      <c r="A581"/>
      <c r="B581"/>
      <c r="C581"/>
      <c r="D581"/>
      <c r="E581"/>
      <c r="F581"/>
      <c r="G581" s="59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 s="46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</row>
    <row r="582" spans="1:46" x14ac:dyDescent="0.25">
      <c r="A582"/>
      <c r="B582"/>
      <c r="C582"/>
      <c r="D582"/>
      <c r="E582"/>
      <c r="F582"/>
      <c r="G582" s="59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 s="46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</row>
    <row r="583" spans="1:46" x14ac:dyDescent="0.25">
      <c r="A583"/>
      <c r="B583"/>
      <c r="C583"/>
      <c r="D583"/>
      <c r="E583"/>
      <c r="F583"/>
      <c r="G583" s="59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 s="46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</row>
    <row r="584" spans="1:46" x14ac:dyDescent="0.25">
      <c r="A584"/>
      <c r="B584"/>
      <c r="C584"/>
      <c r="D584"/>
      <c r="E584"/>
      <c r="F584"/>
      <c r="G584" s="59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 s="46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</row>
    <row r="585" spans="1:46" x14ac:dyDescent="0.25">
      <c r="A585"/>
      <c r="B585"/>
      <c r="C585"/>
      <c r="D585"/>
      <c r="E585"/>
      <c r="F585"/>
      <c r="G585" s="59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 s="46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</row>
    <row r="586" spans="1:46" x14ac:dyDescent="0.25">
      <c r="A586"/>
      <c r="B586"/>
      <c r="C586"/>
      <c r="D586"/>
      <c r="E586"/>
      <c r="F586"/>
      <c r="G586" s="59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 s="4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</row>
    <row r="587" spans="1:46" x14ac:dyDescent="0.25">
      <c r="A587"/>
      <c r="B587"/>
      <c r="C587"/>
      <c r="D587"/>
      <c r="E587"/>
      <c r="F587"/>
      <c r="G587" s="59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 s="46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</row>
    <row r="588" spans="1:46" x14ac:dyDescent="0.25">
      <c r="A588"/>
      <c r="B588"/>
      <c r="C588"/>
      <c r="D588"/>
      <c r="E588"/>
      <c r="F588"/>
      <c r="G588" s="59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 s="46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</row>
    <row r="589" spans="1:46" x14ac:dyDescent="0.25">
      <c r="A589"/>
      <c r="B589"/>
      <c r="C589"/>
      <c r="D589"/>
      <c r="E589"/>
      <c r="F589"/>
      <c r="G589" s="5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 s="46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</row>
    <row r="590" spans="1:46" x14ac:dyDescent="0.25">
      <c r="A590"/>
      <c r="B590"/>
      <c r="C590"/>
      <c r="D590"/>
      <c r="E590"/>
      <c r="F590"/>
      <c r="G590" s="59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 s="46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</row>
    <row r="591" spans="1:46" x14ac:dyDescent="0.25">
      <c r="A591"/>
      <c r="B591"/>
      <c r="C591"/>
      <c r="D591"/>
      <c r="E591"/>
      <c r="F591"/>
      <c r="G591" s="59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 s="46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</row>
    <row r="592" spans="1:46" x14ac:dyDescent="0.25">
      <c r="A592"/>
      <c r="B592"/>
      <c r="C592"/>
      <c r="D592"/>
      <c r="E592"/>
      <c r="F592"/>
      <c r="G592" s="59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 s="46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</row>
    <row r="593" spans="1:46" x14ac:dyDescent="0.25">
      <c r="A593"/>
      <c r="B593"/>
      <c r="C593"/>
      <c r="D593"/>
      <c r="E593"/>
      <c r="F593"/>
      <c r="G593" s="59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 s="46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</row>
    <row r="594" spans="1:46" x14ac:dyDescent="0.25">
      <c r="A594"/>
      <c r="B594"/>
      <c r="C594"/>
      <c r="D594"/>
      <c r="E594"/>
      <c r="F594"/>
      <c r="G594" s="59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 s="46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</row>
    <row r="595" spans="1:46" x14ac:dyDescent="0.25">
      <c r="A595"/>
      <c r="B595"/>
      <c r="C595"/>
      <c r="D595"/>
      <c r="E595"/>
      <c r="F595"/>
      <c r="G595" s="59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 s="46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</row>
    <row r="596" spans="1:46" x14ac:dyDescent="0.25">
      <c r="A596"/>
      <c r="B596"/>
      <c r="C596"/>
      <c r="D596"/>
      <c r="E596"/>
      <c r="F596"/>
      <c r="G596" s="59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 s="4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</row>
    <row r="597" spans="1:46" x14ac:dyDescent="0.25">
      <c r="A597"/>
      <c r="B597"/>
      <c r="C597"/>
      <c r="D597"/>
      <c r="E597"/>
      <c r="F597"/>
      <c r="G597" s="59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 s="46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</row>
    <row r="598" spans="1:46" x14ac:dyDescent="0.25">
      <c r="A598"/>
      <c r="B598"/>
      <c r="C598"/>
      <c r="D598"/>
      <c r="E598"/>
      <c r="F598"/>
      <c r="G598" s="59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 s="46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</row>
    <row r="599" spans="1:46" x14ac:dyDescent="0.25">
      <c r="A599"/>
      <c r="B599"/>
      <c r="C599"/>
      <c r="D599"/>
      <c r="E599"/>
      <c r="F599"/>
      <c r="G599" s="5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 s="46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</row>
    <row r="600" spans="1:46" x14ac:dyDescent="0.25">
      <c r="A600"/>
      <c r="B600"/>
      <c r="C600"/>
      <c r="D600"/>
      <c r="E600"/>
      <c r="F600"/>
      <c r="G600" s="59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 s="46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</row>
    <row r="601" spans="1:46" x14ac:dyDescent="0.25">
      <c r="A601"/>
      <c r="B601"/>
      <c r="C601"/>
      <c r="D601"/>
      <c r="E601"/>
      <c r="F601"/>
      <c r="G601" s="59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 s="46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</row>
    <row r="602" spans="1:46" x14ac:dyDescent="0.25">
      <c r="A602"/>
      <c r="B602"/>
      <c r="C602"/>
      <c r="D602"/>
      <c r="E602"/>
      <c r="F602"/>
      <c r="G602" s="59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 s="46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</row>
    <row r="603" spans="1:46" x14ac:dyDescent="0.25">
      <c r="A603"/>
      <c r="B603"/>
      <c r="C603"/>
      <c r="D603"/>
      <c r="E603"/>
      <c r="F603"/>
      <c r="G603" s="59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 s="46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</row>
    <row r="604" spans="1:46" x14ac:dyDescent="0.25">
      <c r="A604"/>
      <c r="B604"/>
      <c r="C604"/>
      <c r="D604"/>
      <c r="E604"/>
      <c r="F604"/>
      <c r="G604" s="59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 s="46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</row>
    <row r="605" spans="1:46" x14ac:dyDescent="0.25">
      <c r="A605"/>
      <c r="B605"/>
      <c r="C605"/>
      <c r="D605"/>
      <c r="E605"/>
      <c r="F605"/>
      <c r="G605" s="59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 s="46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</row>
    <row r="606" spans="1:46" x14ac:dyDescent="0.25">
      <c r="A606"/>
      <c r="B606"/>
      <c r="C606"/>
      <c r="D606"/>
      <c r="E606"/>
      <c r="F606"/>
      <c r="G606" s="59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 s="4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</row>
    <row r="607" spans="1:46" x14ac:dyDescent="0.25">
      <c r="A607"/>
      <c r="B607"/>
      <c r="C607"/>
      <c r="D607"/>
      <c r="E607"/>
      <c r="F607"/>
      <c r="G607" s="59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 s="46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</row>
    <row r="608" spans="1:46" x14ac:dyDescent="0.25">
      <c r="A608"/>
      <c r="B608"/>
      <c r="C608"/>
      <c r="D608"/>
      <c r="E608"/>
      <c r="F608"/>
      <c r="G608" s="59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 s="46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</row>
    <row r="609" spans="1:46" x14ac:dyDescent="0.25">
      <c r="A609"/>
      <c r="B609"/>
      <c r="C609"/>
      <c r="D609"/>
      <c r="E609"/>
      <c r="F609"/>
      <c r="G609" s="5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 s="46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</row>
    <row r="610" spans="1:46" x14ac:dyDescent="0.25">
      <c r="A610"/>
      <c r="B610"/>
      <c r="C610"/>
      <c r="D610"/>
      <c r="E610"/>
      <c r="F610"/>
      <c r="G610" s="59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 s="46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</row>
    <row r="611" spans="1:46" x14ac:dyDescent="0.25">
      <c r="A611"/>
      <c r="B611"/>
      <c r="C611"/>
      <c r="D611"/>
      <c r="E611"/>
      <c r="F611"/>
      <c r="G611" s="59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 s="46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</row>
    <row r="612" spans="1:46" x14ac:dyDescent="0.25">
      <c r="A612"/>
      <c r="B612"/>
      <c r="C612"/>
      <c r="D612"/>
      <c r="E612"/>
      <c r="F612"/>
      <c r="G612" s="59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 s="46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</row>
    <row r="613" spans="1:46" x14ac:dyDescent="0.25">
      <c r="A613"/>
      <c r="B613"/>
      <c r="C613"/>
      <c r="D613"/>
      <c r="E613"/>
      <c r="F613"/>
      <c r="G613" s="59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 s="46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</row>
    <row r="614" spans="1:46" x14ac:dyDescent="0.25">
      <c r="A614"/>
      <c r="B614"/>
      <c r="C614"/>
      <c r="D614"/>
      <c r="E614"/>
      <c r="F614"/>
      <c r="G614" s="59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 s="46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</row>
    <row r="615" spans="1:46" x14ac:dyDescent="0.25">
      <c r="A615"/>
      <c r="B615"/>
      <c r="C615"/>
      <c r="D615"/>
      <c r="E615"/>
      <c r="F615"/>
      <c r="G615" s="59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 s="46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</row>
    <row r="616" spans="1:46" x14ac:dyDescent="0.25">
      <c r="A616"/>
      <c r="B616"/>
      <c r="C616"/>
      <c r="D616"/>
      <c r="E616"/>
      <c r="F616"/>
      <c r="G616" s="59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 s="4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</row>
    <row r="617" spans="1:46" x14ac:dyDescent="0.25">
      <c r="A617"/>
      <c r="B617"/>
      <c r="C617"/>
      <c r="D617"/>
      <c r="E617"/>
      <c r="F617"/>
      <c r="G617" s="59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 s="46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</row>
    <row r="618" spans="1:46" x14ac:dyDescent="0.25">
      <c r="A618"/>
      <c r="B618"/>
      <c r="C618"/>
      <c r="D618"/>
      <c r="E618"/>
      <c r="F618"/>
      <c r="G618" s="59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 s="46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</row>
    <row r="619" spans="1:46" x14ac:dyDescent="0.25">
      <c r="A619"/>
      <c r="B619"/>
      <c r="C619"/>
      <c r="D619"/>
      <c r="E619"/>
      <c r="F619"/>
      <c r="G619" s="5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 s="46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</row>
    <row r="620" spans="1:46" x14ac:dyDescent="0.25">
      <c r="A620"/>
      <c r="B620"/>
      <c r="C620"/>
      <c r="D620"/>
      <c r="E620"/>
      <c r="F620"/>
      <c r="G620" s="59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 s="46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</row>
    <row r="621" spans="1:46" x14ac:dyDescent="0.25">
      <c r="A621"/>
      <c r="B621"/>
      <c r="C621"/>
      <c r="D621"/>
      <c r="E621"/>
      <c r="F621"/>
      <c r="G621" s="59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 s="46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</row>
    <row r="622" spans="1:46" x14ac:dyDescent="0.25">
      <c r="A622"/>
      <c r="B622"/>
      <c r="C622"/>
      <c r="D622"/>
      <c r="E622"/>
      <c r="F622"/>
      <c r="G622" s="59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 s="46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</row>
    <row r="623" spans="1:46" x14ac:dyDescent="0.25">
      <c r="A623"/>
      <c r="B623"/>
      <c r="C623"/>
      <c r="D623"/>
      <c r="E623"/>
      <c r="F623"/>
      <c r="G623" s="59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 s="46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</row>
    <row r="624" spans="1:46" x14ac:dyDescent="0.25">
      <c r="A624"/>
      <c r="B624"/>
      <c r="C624"/>
      <c r="D624"/>
      <c r="E624"/>
      <c r="F624"/>
      <c r="G624" s="59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 s="46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</row>
    <row r="625" spans="1:46" x14ac:dyDescent="0.25">
      <c r="A625"/>
      <c r="B625"/>
      <c r="C625"/>
      <c r="D625"/>
      <c r="E625"/>
      <c r="F625"/>
      <c r="G625" s="59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 s="46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</row>
    <row r="626" spans="1:46" x14ac:dyDescent="0.25">
      <c r="A626"/>
      <c r="B626"/>
      <c r="C626"/>
      <c r="D626"/>
      <c r="E626"/>
      <c r="F626"/>
      <c r="G626" s="59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 s="4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</row>
    <row r="627" spans="1:46" x14ac:dyDescent="0.25">
      <c r="A627"/>
      <c r="B627"/>
      <c r="C627"/>
      <c r="D627"/>
      <c r="E627"/>
      <c r="F627"/>
      <c r="G627" s="59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 s="46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</row>
    <row r="628" spans="1:46" x14ac:dyDescent="0.25">
      <c r="A628"/>
      <c r="B628"/>
      <c r="C628"/>
      <c r="D628"/>
      <c r="E628"/>
      <c r="F628"/>
      <c r="G628" s="59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 s="46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</row>
    <row r="629" spans="1:46" x14ac:dyDescent="0.25">
      <c r="A629"/>
      <c r="B629"/>
      <c r="C629"/>
      <c r="D629"/>
      <c r="E629"/>
      <c r="F629"/>
      <c r="G629" s="5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 s="46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</row>
    <row r="630" spans="1:46" x14ac:dyDescent="0.25">
      <c r="A630"/>
      <c r="B630"/>
      <c r="C630"/>
      <c r="D630"/>
      <c r="E630"/>
      <c r="F630"/>
      <c r="G630" s="59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 s="46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</row>
    <row r="631" spans="1:46" x14ac:dyDescent="0.25">
      <c r="A631"/>
      <c r="B631"/>
      <c r="C631"/>
      <c r="D631"/>
      <c r="E631"/>
      <c r="F631"/>
      <c r="G631" s="59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 s="46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</row>
    <row r="632" spans="1:46" x14ac:dyDescent="0.25">
      <c r="A632"/>
      <c r="B632"/>
      <c r="C632"/>
      <c r="D632"/>
      <c r="E632"/>
      <c r="F632"/>
      <c r="G632" s="59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 s="46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</row>
    <row r="633" spans="1:46" x14ac:dyDescent="0.25">
      <c r="A633"/>
      <c r="B633"/>
      <c r="C633"/>
      <c r="D633"/>
      <c r="E633"/>
      <c r="F633"/>
      <c r="G633" s="59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 s="46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</row>
    <row r="634" spans="1:46" x14ac:dyDescent="0.25">
      <c r="A634"/>
      <c r="B634"/>
      <c r="C634"/>
      <c r="D634"/>
      <c r="E634"/>
      <c r="F634"/>
      <c r="G634" s="59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 s="46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</row>
    <row r="635" spans="1:46" x14ac:dyDescent="0.25">
      <c r="A635"/>
      <c r="B635"/>
      <c r="C635"/>
      <c r="D635"/>
      <c r="E635"/>
      <c r="F635"/>
      <c r="G635" s="59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 s="46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</row>
    <row r="636" spans="1:46" x14ac:dyDescent="0.25">
      <c r="A636"/>
      <c r="B636"/>
      <c r="C636"/>
      <c r="D636"/>
      <c r="E636"/>
      <c r="F636"/>
      <c r="G636" s="59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 s="4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</row>
    <row r="637" spans="1:46" x14ac:dyDescent="0.25">
      <c r="A637"/>
      <c r="B637"/>
      <c r="C637"/>
      <c r="D637"/>
      <c r="E637"/>
      <c r="F637"/>
      <c r="G637" s="59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 s="46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</row>
    <row r="638" spans="1:46" x14ac:dyDescent="0.25">
      <c r="A638"/>
      <c r="B638"/>
      <c r="C638"/>
      <c r="D638"/>
      <c r="E638"/>
      <c r="F638"/>
      <c r="G638" s="59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 s="46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</row>
    <row r="639" spans="1:46" x14ac:dyDescent="0.25">
      <c r="A639"/>
      <c r="B639"/>
      <c r="C639"/>
      <c r="D639"/>
      <c r="E639"/>
      <c r="F639"/>
      <c r="G639" s="5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 s="46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</row>
    <row r="640" spans="1:46" x14ac:dyDescent="0.25">
      <c r="A640"/>
      <c r="B640"/>
      <c r="C640"/>
      <c r="D640"/>
      <c r="E640"/>
      <c r="F640"/>
      <c r="G640" s="59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 s="46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</row>
    <row r="641" spans="1:46" x14ac:dyDescent="0.25">
      <c r="A641"/>
      <c r="B641"/>
      <c r="C641"/>
      <c r="D641"/>
      <c r="E641"/>
      <c r="F641"/>
      <c r="G641" s="59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 s="46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</row>
    <row r="642" spans="1:46" x14ac:dyDescent="0.25">
      <c r="A642"/>
      <c r="B642"/>
      <c r="C642"/>
      <c r="D642"/>
      <c r="E642"/>
      <c r="F642"/>
      <c r="G642" s="59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 s="46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</row>
    <row r="643" spans="1:46" x14ac:dyDescent="0.25">
      <c r="A643"/>
      <c r="B643"/>
      <c r="C643"/>
      <c r="D643"/>
      <c r="E643"/>
      <c r="F643"/>
      <c r="G643" s="59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 s="46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</row>
    <row r="644" spans="1:46" x14ac:dyDescent="0.25">
      <c r="A644"/>
      <c r="B644"/>
      <c r="C644"/>
      <c r="D644"/>
      <c r="E644"/>
      <c r="F644"/>
      <c r="G644" s="59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 s="46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</row>
    <row r="645" spans="1:46" x14ac:dyDescent="0.25">
      <c r="A645"/>
      <c r="B645"/>
      <c r="C645"/>
      <c r="D645"/>
      <c r="E645"/>
      <c r="F645"/>
      <c r="G645" s="59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 s="46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</row>
    <row r="646" spans="1:46" x14ac:dyDescent="0.25">
      <c r="A646"/>
      <c r="B646"/>
      <c r="C646"/>
      <c r="D646"/>
      <c r="E646"/>
      <c r="F646"/>
      <c r="G646" s="59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 s="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</row>
    <row r="647" spans="1:46" x14ac:dyDescent="0.25">
      <c r="A647"/>
      <c r="B647"/>
      <c r="C647"/>
      <c r="D647"/>
      <c r="E647"/>
      <c r="F647"/>
      <c r="G647" s="59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 s="46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</row>
    <row r="648" spans="1:46" x14ac:dyDescent="0.25">
      <c r="A648"/>
      <c r="B648"/>
      <c r="C648"/>
      <c r="D648"/>
      <c r="E648"/>
      <c r="F648"/>
      <c r="G648" s="59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 s="46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</row>
    <row r="649" spans="1:46" x14ac:dyDescent="0.25">
      <c r="A649"/>
      <c r="B649"/>
      <c r="C649"/>
      <c r="D649"/>
      <c r="E649"/>
      <c r="F649"/>
      <c r="G649" s="5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 s="46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</row>
    <row r="650" spans="1:46" x14ac:dyDescent="0.25">
      <c r="A650"/>
      <c r="B650"/>
      <c r="C650"/>
      <c r="D650"/>
      <c r="E650"/>
      <c r="F650"/>
      <c r="G650" s="59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 s="46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</row>
    <row r="651" spans="1:46" x14ac:dyDescent="0.25">
      <c r="A651"/>
      <c r="B651"/>
      <c r="C651"/>
      <c r="D651"/>
      <c r="E651"/>
      <c r="F651"/>
      <c r="G651" s="59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 s="46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</row>
    <row r="652" spans="1:46" x14ac:dyDescent="0.25">
      <c r="A652"/>
      <c r="B652"/>
      <c r="C652"/>
      <c r="D652"/>
      <c r="E652"/>
      <c r="F652"/>
      <c r="G652" s="59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 s="46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</row>
    <row r="653" spans="1:46" x14ac:dyDescent="0.25">
      <c r="A653"/>
      <c r="B653"/>
      <c r="C653"/>
      <c r="D653"/>
      <c r="E653"/>
      <c r="F653"/>
      <c r="G653" s="59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 s="46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</row>
    <row r="654" spans="1:46" x14ac:dyDescent="0.25">
      <c r="A654"/>
      <c r="B654"/>
      <c r="C654"/>
      <c r="D654"/>
      <c r="E654"/>
      <c r="F654"/>
      <c r="G654" s="59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 s="46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</row>
    <row r="655" spans="1:46" x14ac:dyDescent="0.25">
      <c r="A655"/>
      <c r="B655"/>
      <c r="C655"/>
      <c r="D655"/>
      <c r="E655"/>
      <c r="F655"/>
      <c r="G655" s="59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 s="46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</row>
    <row r="656" spans="1:46" x14ac:dyDescent="0.25">
      <c r="A656"/>
      <c r="B656"/>
      <c r="C656"/>
      <c r="D656"/>
      <c r="E656"/>
      <c r="F656"/>
      <c r="G656" s="59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 s="4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</row>
    <row r="657" spans="1:46" x14ac:dyDescent="0.25">
      <c r="A657"/>
      <c r="B657"/>
      <c r="C657"/>
      <c r="D657"/>
      <c r="E657"/>
      <c r="F657"/>
      <c r="G657" s="59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 s="46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</row>
    <row r="658" spans="1:46" x14ac:dyDescent="0.25">
      <c r="A658"/>
      <c r="B658"/>
      <c r="C658"/>
      <c r="D658"/>
      <c r="E658"/>
      <c r="F658"/>
      <c r="G658" s="59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 s="46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</row>
    <row r="659" spans="1:46" x14ac:dyDescent="0.25">
      <c r="A659"/>
      <c r="B659"/>
      <c r="C659"/>
      <c r="D659"/>
      <c r="E659"/>
      <c r="F659"/>
      <c r="G659" s="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 s="46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</row>
    <row r="660" spans="1:46" x14ac:dyDescent="0.25">
      <c r="A660"/>
      <c r="B660"/>
      <c r="C660"/>
      <c r="D660"/>
      <c r="E660"/>
      <c r="F660"/>
      <c r="G660" s="59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 s="46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</row>
    <row r="661" spans="1:46" x14ac:dyDescent="0.25">
      <c r="A661"/>
      <c r="B661"/>
      <c r="C661"/>
      <c r="D661"/>
      <c r="E661"/>
      <c r="F661"/>
      <c r="G661" s="59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 s="46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</row>
    <row r="662" spans="1:46" x14ac:dyDescent="0.25">
      <c r="A662"/>
      <c r="B662"/>
      <c r="C662"/>
      <c r="D662"/>
      <c r="E662"/>
      <c r="F662"/>
      <c r="G662" s="59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 s="46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</row>
    <row r="663" spans="1:46" x14ac:dyDescent="0.25">
      <c r="A663"/>
      <c r="B663"/>
      <c r="C663"/>
      <c r="D663"/>
      <c r="E663"/>
      <c r="F663"/>
      <c r="G663" s="59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 s="46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</row>
    <row r="664" spans="1:46" x14ac:dyDescent="0.25">
      <c r="A664"/>
      <c r="B664"/>
      <c r="C664"/>
      <c r="D664"/>
      <c r="E664"/>
      <c r="F664"/>
      <c r="G664" s="59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 s="46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</row>
    <row r="665" spans="1:46" x14ac:dyDescent="0.25">
      <c r="A665"/>
      <c r="B665"/>
      <c r="C665"/>
      <c r="D665"/>
      <c r="E665"/>
      <c r="F665"/>
      <c r="G665" s="59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 s="46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</row>
    <row r="666" spans="1:46" x14ac:dyDescent="0.25">
      <c r="A666"/>
      <c r="B666"/>
      <c r="C666"/>
      <c r="D666"/>
      <c r="E666"/>
      <c r="F666"/>
      <c r="G666" s="59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 s="4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</row>
    <row r="667" spans="1:46" x14ac:dyDescent="0.25">
      <c r="A667"/>
      <c r="B667"/>
      <c r="C667"/>
      <c r="D667"/>
      <c r="E667"/>
      <c r="F667"/>
      <c r="G667" s="59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 s="46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</row>
    <row r="668" spans="1:46" x14ac:dyDescent="0.25">
      <c r="A668"/>
      <c r="B668"/>
      <c r="C668"/>
      <c r="D668"/>
      <c r="E668"/>
      <c r="F668"/>
      <c r="G668" s="59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 s="46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</row>
    <row r="669" spans="1:46" x14ac:dyDescent="0.25">
      <c r="A669"/>
      <c r="B669"/>
      <c r="C669"/>
      <c r="D669"/>
      <c r="E669"/>
      <c r="F669"/>
      <c r="G669" s="5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 s="46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</row>
    <row r="670" spans="1:46" x14ac:dyDescent="0.25">
      <c r="A670"/>
      <c r="B670"/>
      <c r="C670"/>
      <c r="D670"/>
      <c r="E670"/>
      <c r="F670"/>
      <c r="G670" s="59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 s="46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</row>
    <row r="671" spans="1:46" x14ac:dyDescent="0.25">
      <c r="A671"/>
      <c r="B671"/>
      <c r="C671"/>
      <c r="D671"/>
      <c r="E671"/>
      <c r="F671"/>
      <c r="G671" s="59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 s="46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</row>
    <row r="672" spans="1:46" x14ac:dyDescent="0.25">
      <c r="A672"/>
      <c r="B672"/>
      <c r="C672"/>
      <c r="D672"/>
      <c r="E672"/>
      <c r="F672"/>
      <c r="G672" s="59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 s="46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</row>
    <row r="673" spans="1:46" x14ac:dyDescent="0.25">
      <c r="A673"/>
      <c r="B673"/>
      <c r="C673"/>
      <c r="D673"/>
      <c r="E673"/>
      <c r="F673"/>
      <c r="G673" s="59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 s="46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</row>
    <row r="674" spans="1:46" x14ac:dyDescent="0.25">
      <c r="A674"/>
      <c r="B674"/>
      <c r="C674"/>
      <c r="D674"/>
      <c r="E674"/>
      <c r="F674"/>
      <c r="G674" s="59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 s="46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</row>
    <row r="675" spans="1:46" x14ac:dyDescent="0.25">
      <c r="A675"/>
      <c r="B675"/>
      <c r="C675"/>
      <c r="D675"/>
      <c r="E675"/>
      <c r="F675"/>
      <c r="G675" s="59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 s="46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</row>
    <row r="676" spans="1:46" x14ac:dyDescent="0.25">
      <c r="A676"/>
      <c r="B676"/>
      <c r="C676"/>
      <c r="D676"/>
      <c r="E676"/>
      <c r="F676"/>
      <c r="G676" s="59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 s="4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</row>
    <row r="677" spans="1:46" x14ac:dyDescent="0.25">
      <c r="A677"/>
      <c r="B677"/>
      <c r="C677"/>
      <c r="D677"/>
      <c r="E677"/>
      <c r="F677"/>
      <c r="G677" s="59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 s="46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</row>
    <row r="678" spans="1:46" x14ac:dyDescent="0.25">
      <c r="A678"/>
      <c r="B678"/>
      <c r="C678"/>
      <c r="D678"/>
      <c r="E678"/>
      <c r="F678"/>
      <c r="G678" s="59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 s="46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</row>
    <row r="679" spans="1:46" x14ac:dyDescent="0.25">
      <c r="A679"/>
      <c r="B679"/>
      <c r="C679"/>
      <c r="D679"/>
      <c r="E679"/>
      <c r="F679"/>
      <c r="G679" s="5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 s="46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</row>
    <row r="680" spans="1:46" x14ac:dyDescent="0.25">
      <c r="A680"/>
      <c r="B680"/>
      <c r="C680"/>
      <c r="D680"/>
      <c r="E680"/>
      <c r="F680"/>
      <c r="G680" s="59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 s="46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</row>
    <row r="681" spans="1:46" x14ac:dyDescent="0.25">
      <c r="A681"/>
      <c r="B681"/>
      <c r="C681"/>
      <c r="D681"/>
      <c r="E681"/>
      <c r="F681"/>
      <c r="G681" s="59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 s="46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</row>
    <row r="682" spans="1:46" x14ac:dyDescent="0.25">
      <c r="A682"/>
      <c r="B682"/>
      <c r="C682"/>
      <c r="D682"/>
      <c r="E682"/>
      <c r="F682"/>
      <c r="G682" s="59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 s="46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</row>
    <row r="683" spans="1:46" x14ac:dyDescent="0.25">
      <c r="A683"/>
      <c r="B683"/>
      <c r="C683"/>
      <c r="D683"/>
      <c r="E683"/>
      <c r="F683"/>
      <c r="G683" s="59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 s="46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</row>
    <row r="684" spans="1:46" x14ac:dyDescent="0.25">
      <c r="A684"/>
      <c r="B684"/>
      <c r="C684"/>
      <c r="D684"/>
      <c r="E684"/>
      <c r="F684"/>
      <c r="G684" s="59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 s="46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</row>
    <row r="685" spans="1:46" x14ac:dyDescent="0.25">
      <c r="A685"/>
      <c r="B685"/>
      <c r="C685"/>
      <c r="D685"/>
      <c r="E685"/>
      <c r="F685"/>
      <c r="G685" s="59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 s="46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</row>
    <row r="686" spans="1:46" x14ac:dyDescent="0.25">
      <c r="A686"/>
      <c r="B686"/>
      <c r="C686"/>
      <c r="D686"/>
      <c r="E686"/>
      <c r="F686"/>
      <c r="G686" s="59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 s="4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</row>
    <row r="687" spans="1:46" x14ac:dyDescent="0.25">
      <c r="A687"/>
      <c r="B687"/>
      <c r="C687"/>
      <c r="D687"/>
      <c r="E687"/>
      <c r="F687"/>
      <c r="G687" s="59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 s="46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</row>
    <row r="688" spans="1:46" x14ac:dyDescent="0.25">
      <c r="A688"/>
      <c r="B688"/>
      <c r="C688"/>
      <c r="D688"/>
      <c r="E688"/>
      <c r="F688"/>
      <c r="G688" s="59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 s="46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</row>
    <row r="689" spans="1:46" x14ac:dyDescent="0.25">
      <c r="A689"/>
      <c r="B689"/>
      <c r="C689"/>
      <c r="D689"/>
      <c r="E689"/>
      <c r="F689"/>
      <c r="G689" s="5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 s="46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</row>
    <row r="690" spans="1:46" x14ac:dyDescent="0.25">
      <c r="A690"/>
      <c r="B690"/>
      <c r="C690"/>
      <c r="D690"/>
      <c r="E690"/>
      <c r="F690"/>
      <c r="G690" s="59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 s="46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</row>
    <row r="691" spans="1:46" x14ac:dyDescent="0.25">
      <c r="A691"/>
      <c r="B691"/>
      <c r="C691"/>
      <c r="D691"/>
      <c r="E691"/>
      <c r="F691"/>
      <c r="G691" s="59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 s="46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</row>
    <row r="692" spans="1:46" x14ac:dyDescent="0.25">
      <c r="A692"/>
      <c r="B692"/>
      <c r="C692"/>
      <c r="D692"/>
      <c r="E692"/>
      <c r="F692"/>
      <c r="G692" s="59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 s="46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</row>
    <row r="693" spans="1:46" x14ac:dyDescent="0.25">
      <c r="A693"/>
      <c r="B693"/>
      <c r="C693"/>
      <c r="D693"/>
      <c r="E693"/>
      <c r="F693"/>
      <c r="G693" s="59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 s="46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</row>
    <row r="694" spans="1:46" x14ac:dyDescent="0.25">
      <c r="A694"/>
      <c r="B694"/>
      <c r="C694"/>
      <c r="D694"/>
      <c r="E694"/>
      <c r="F694"/>
      <c r="G694" s="59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 s="46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</row>
    <row r="695" spans="1:46" x14ac:dyDescent="0.25">
      <c r="A695"/>
      <c r="B695"/>
      <c r="C695"/>
      <c r="D695"/>
      <c r="E695"/>
      <c r="F695"/>
      <c r="G695" s="59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 s="46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</row>
    <row r="696" spans="1:46" x14ac:dyDescent="0.25">
      <c r="A696"/>
      <c r="B696"/>
      <c r="C696"/>
      <c r="D696"/>
      <c r="E696"/>
      <c r="F696"/>
      <c r="G696" s="59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 s="4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</row>
    <row r="697" spans="1:46" x14ac:dyDescent="0.25">
      <c r="A697"/>
      <c r="B697"/>
      <c r="C697"/>
      <c r="D697"/>
      <c r="E697"/>
      <c r="F697"/>
      <c r="G697" s="59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 s="46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</row>
    <row r="698" spans="1:46" x14ac:dyDescent="0.25">
      <c r="A698"/>
      <c r="B698"/>
      <c r="C698"/>
      <c r="D698"/>
      <c r="E698"/>
      <c r="F698"/>
      <c r="G698" s="59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 s="46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</row>
    <row r="699" spans="1:46" x14ac:dyDescent="0.25">
      <c r="A699"/>
      <c r="B699"/>
      <c r="C699"/>
      <c r="D699"/>
      <c r="E699"/>
      <c r="F699"/>
      <c r="G699" s="5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 s="46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</row>
    <row r="700" spans="1:46" x14ac:dyDescent="0.25">
      <c r="A700"/>
      <c r="B700"/>
      <c r="C700"/>
      <c r="D700"/>
      <c r="E700"/>
      <c r="F700"/>
      <c r="G700" s="59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 s="46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</row>
    <row r="701" spans="1:46" x14ac:dyDescent="0.25">
      <c r="A701"/>
      <c r="B701"/>
      <c r="C701"/>
      <c r="D701"/>
      <c r="E701"/>
      <c r="F701"/>
      <c r="G701" s="59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 s="46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</row>
    <row r="702" spans="1:46" x14ac:dyDescent="0.25">
      <c r="A702"/>
      <c r="B702"/>
      <c r="C702"/>
      <c r="D702"/>
      <c r="E702"/>
      <c r="F702"/>
      <c r="G702" s="59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 s="46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</row>
    <row r="703" spans="1:46" x14ac:dyDescent="0.25">
      <c r="A703"/>
      <c r="B703"/>
      <c r="C703"/>
      <c r="D703"/>
      <c r="E703"/>
      <c r="F703"/>
      <c r="G703" s="59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 s="46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</row>
    <row r="704" spans="1:46" x14ac:dyDescent="0.25">
      <c r="A704"/>
      <c r="B704"/>
      <c r="C704"/>
      <c r="D704"/>
      <c r="E704"/>
      <c r="F704"/>
      <c r="G704" s="59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 s="46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</row>
    <row r="705" spans="1:46" x14ac:dyDescent="0.25">
      <c r="A705"/>
      <c r="B705"/>
      <c r="C705"/>
      <c r="D705"/>
      <c r="E705"/>
      <c r="F705"/>
      <c r="G705" s="59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 s="46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</row>
    <row r="706" spans="1:46" x14ac:dyDescent="0.25">
      <c r="A706"/>
      <c r="B706"/>
      <c r="C706"/>
      <c r="D706"/>
      <c r="E706"/>
      <c r="F706"/>
      <c r="G706" s="59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 s="4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</row>
    <row r="707" spans="1:46" x14ac:dyDescent="0.25">
      <c r="A707"/>
      <c r="B707"/>
      <c r="C707"/>
      <c r="D707"/>
      <c r="E707"/>
      <c r="F707"/>
      <c r="G707" s="59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 s="46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</row>
    <row r="708" spans="1:46" x14ac:dyDescent="0.25">
      <c r="A708"/>
      <c r="B708"/>
      <c r="C708"/>
      <c r="D708"/>
      <c r="E708"/>
      <c r="F708"/>
      <c r="G708" s="59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 s="46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</row>
    <row r="709" spans="1:46" x14ac:dyDescent="0.25">
      <c r="A709"/>
      <c r="B709"/>
      <c r="C709"/>
      <c r="D709"/>
      <c r="E709"/>
      <c r="F709"/>
      <c r="G709" s="5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 s="46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</row>
    <row r="710" spans="1:46" x14ac:dyDescent="0.25">
      <c r="A710"/>
      <c r="B710"/>
      <c r="C710"/>
      <c r="D710"/>
      <c r="E710"/>
      <c r="F710"/>
      <c r="G710" s="59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 s="46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</row>
    <row r="711" spans="1:46" x14ac:dyDescent="0.25">
      <c r="A711"/>
      <c r="B711"/>
      <c r="C711"/>
      <c r="D711"/>
      <c r="E711"/>
      <c r="F711"/>
      <c r="G711" s="59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 s="46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</row>
    <row r="712" spans="1:46" x14ac:dyDescent="0.25">
      <c r="A712"/>
      <c r="B712"/>
      <c r="C712"/>
      <c r="D712"/>
      <c r="E712"/>
      <c r="F712"/>
      <c r="G712" s="59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 s="46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</row>
    <row r="713" spans="1:46" x14ac:dyDescent="0.25">
      <c r="A713"/>
      <c r="B713"/>
      <c r="C713"/>
      <c r="D713"/>
      <c r="E713"/>
      <c r="F713"/>
      <c r="G713" s="59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 s="46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</row>
    <row r="714" spans="1:46" x14ac:dyDescent="0.25">
      <c r="A714"/>
      <c r="B714"/>
      <c r="C714"/>
      <c r="D714"/>
      <c r="E714"/>
      <c r="F714"/>
      <c r="G714" s="59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 s="46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</row>
    <row r="715" spans="1:46" x14ac:dyDescent="0.25">
      <c r="A715"/>
      <c r="B715"/>
      <c r="C715"/>
      <c r="D715"/>
      <c r="E715"/>
      <c r="F715"/>
      <c r="G715" s="59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 s="46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</row>
    <row r="716" spans="1:46" x14ac:dyDescent="0.25">
      <c r="A716"/>
      <c r="B716"/>
      <c r="C716"/>
      <c r="D716"/>
      <c r="E716"/>
      <c r="F716"/>
      <c r="G716" s="59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 s="4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</row>
    <row r="717" spans="1:46" x14ac:dyDescent="0.25">
      <c r="A717"/>
      <c r="B717"/>
      <c r="C717"/>
      <c r="D717"/>
      <c r="E717"/>
      <c r="F717"/>
      <c r="G717" s="59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 s="46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</row>
    <row r="718" spans="1:46" x14ac:dyDescent="0.25">
      <c r="A718"/>
      <c r="B718"/>
      <c r="C718"/>
      <c r="D718"/>
      <c r="E718"/>
      <c r="F718"/>
      <c r="G718" s="59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 s="46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</row>
    <row r="719" spans="1:46" x14ac:dyDescent="0.25">
      <c r="A719"/>
      <c r="B719"/>
      <c r="C719"/>
      <c r="D719"/>
      <c r="E719"/>
      <c r="F719"/>
      <c r="G719" s="5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 s="46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</row>
    <row r="720" spans="1:46" x14ac:dyDescent="0.25">
      <c r="A720"/>
      <c r="B720"/>
      <c r="C720"/>
      <c r="D720"/>
      <c r="E720"/>
      <c r="F720"/>
      <c r="G720" s="59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 s="46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</row>
    <row r="721" spans="1:46" x14ac:dyDescent="0.25">
      <c r="A721"/>
      <c r="B721"/>
      <c r="C721"/>
      <c r="D721"/>
      <c r="E721"/>
      <c r="F721"/>
      <c r="G721" s="59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 s="46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</row>
    <row r="722" spans="1:46" x14ac:dyDescent="0.25">
      <c r="A722"/>
      <c r="B722"/>
      <c r="C722"/>
      <c r="D722"/>
      <c r="E722"/>
      <c r="F722"/>
      <c r="G722" s="59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 s="46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</row>
    <row r="723" spans="1:46" x14ac:dyDescent="0.25">
      <c r="A723"/>
      <c r="B723"/>
      <c r="C723"/>
      <c r="D723"/>
      <c r="E723"/>
      <c r="F723"/>
      <c r="G723" s="59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 s="46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</row>
    <row r="724" spans="1:46" x14ac:dyDescent="0.25">
      <c r="A724"/>
      <c r="B724"/>
      <c r="C724"/>
      <c r="D724"/>
      <c r="E724"/>
      <c r="F724"/>
      <c r="G724" s="59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 s="46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</row>
    <row r="725" spans="1:46" x14ac:dyDescent="0.25">
      <c r="A725"/>
      <c r="B725"/>
      <c r="C725"/>
      <c r="D725"/>
      <c r="E725"/>
      <c r="F725"/>
      <c r="G725" s="59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 s="46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</row>
    <row r="726" spans="1:46" x14ac:dyDescent="0.25">
      <c r="A726"/>
      <c r="B726"/>
      <c r="C726"/>
      <c r="D726"/>
      <c r="E726"/>
      <c r="F726"/>
      <c r="G726" s="59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 s="4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</row>
    <row r="727" spans="1:46" x14ac:dyDescent="0.25">
      <c r="A727"/>
      <c r="B727"/>
      <c r="C727"/>
      <c r="D727"/>
      <c r="E727"/>
      <c r="F727"/>
      <c r="G727" s="59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 s="46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</row>
    <row r="728" spans="1:46" x14ac:dyDescent="0.25">
      <c r="A728"/>
      <c r="B728"/>
      <c r="C728"/>
      <c r="D728"/>
      <c r="E728"/>
      <c r="F728"/>
      <c r="G728" s="59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 s="46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</row>
    <row r="729" spans="1:46" x14ac:dyDescent="0.25">
      <c r="A729"/>
      <c r="B729"/>
      <c r="C729"/>
      <c r="D729"/>
      <c r="E729"/>
      <c r="F729"/>
      <c r="G729" s="5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 s="46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</row>
    <row r="730" spans="1:46" x14ac:dyDescent="0.25">
      <c r="A730"/>
      <c r="B730"/>
      <c r="C730"/>
      <c r="D730"/>
      <c r="E730"/>
      <c r="F730"/>
      <c r="G730" s="59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 s="46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</row>
    <row r="731" spans="1:46" x14ac:dyDescent="0.25">
      <c r="A731"/>
      <c r="B731"/>
      <c r="C731"/>
      <c r="D731"/>
      <c r="E731"/>
      <c r="F731"/>
      <c r="G731" s="59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 s="46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</row>
    <row r="732" spans="1:46" x14ac:dyDescent="0.25">
      <c r="A732"/>
      <c r="B732"/>
      <c r="C732"/>
      <c r="D732"/>
      <c r="E732"/>
      <c r="F732"/>
      <c r="G732" s="59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 s="46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</row>
    <row r="733" spans="1:46" x14ac:dyDescent="0.25">
      <c r="A733"/>
      <c r="B733"/>
      <c r="C733"/>
      <c r="D733"/>
      <c r="E733"/>
      <c r="F733"/>
      <c r="G733" s="59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 s="46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</row>
    <row r="734" spans="1:46" x14ac:dyDescent="0.25">
      <c r="A734"/>
      <c r="B734"/>
      <c r="C734"/>
      <c r="D734"/>
      <c r="E734"/>
      <c r="F734"/>
      <c r="G734" s="59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 s="46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</row>
    <row r="735" spans="1:46" x14ac:dyDescent="0.25">
      <c r="A735"/>
      <c r="B735"/>
      <c r="C735"/>
      <c r="D735"/>
      <c r="E735"/>
      <c r="F735"/>
      <c r="G735" s="59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 s="46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</row>
    <row r="736" spans="1:46" x14ac:dyDescent="0.25">
      <c r="A736"/>
      <c r="B736"/>
      <c r="C736"/>
      <c r="D736"/>
      <c r="E736"/>
      <c r="F736"/>
      <c r="G736" s="59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 s="4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</row>
    <row r="737" spans="1:46" x14ac:dyDescent="0.25">
      <c r="A737"/>
      <c r="B737"/>
      <c r="C737"/>
      <c r="D737"/>
      <c r="E737"/>
      <c r="F737"/>
      <c r="G737" s="59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 s="46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</row>
    <row r="738" spans="1:46" x14ac:dyDescent="0.25">
      <c r="A738"/>
      <c r="B738"/>
      <c r="C738"/>
      <c r="D738"/>
      <c r="E738"/>
      <c r="F738"/>
      <c r="G738" s="59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 s="46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</row>
    <row r="739" spans="1:46" x14ac:dyDescent="0.25">
      <c r="A739"/>
      <c r="B739"/>
      <c r="C739"/>
      <c r="D739"/>
      <c r="E739"/>
      <c r="F739"/>
      <c r="G739" s="5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 s="46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</row>
    <row r="740" spans="1:46" x14ac:dyDescent="0.25">
      <c r="A740"/>
      <c r="B740"/>
      <c r="C740"/>
      <c r="D740"/>
      <c r="E740"/>
      <c r="F740"/>
      <c r="G740" s="59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 s="46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</row>
    <row r="741" spans="1:46" x14ac:dyDescent="0.25">
      <c r="A741"/>
      <c r="B741"/>
      <c r="C741"/>
      <c r="D741"/>
      <c r="E741"/>
      <c r="F741"/>
      <c r="G741" s="59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 s="46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</row>
    <row r="742" spans="1:46" x14ac:dyDescent="0.25">
      <c r="A742"/>
      <c r="B742"/>
      <c r="C742"/>
      <c r="D742"/>
      <c r="E742"/>
      <c r="F742"/>
      <c r="G742" s="59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 s="46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</row>
    <row r="743" spans="1:46" x14ac:dyDescent="0.25">
      <c r="A743"/>
      <c r="B743"/>
      <c r="C743"/>
      <c r="D743"/>
      <c r="E743"/>
      <c r="F743"/>
      <c r="G743" s="59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 s="46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</row>
    <row r="744" spans="1:46" x14ac:dyDescent="0.25">
      <c r="A744"/>
      <c r="B744"/>
      <c r="C744"/>
      <c r="D744"/>
      <c r="E744"/>
      <c r="F744"/>
      <c r="G744" s="59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 s="46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</row>
    <row r="745" spans="1:46" x14ac:dyDescent="0.25">
      <c r="A745"/>
      <c r="B745"/>
      <c r="C745"/>
      <c r="D745"/>
      <c r="E745"/>
      <c r="F745"/>
      <c r="G745" s="59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 s="46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</row>
    <row r="746" spans="1:46" x14ac:dyDescent="0.25">
      <c r="A746"/>
      <c r="B746"/>
      <c r="C746"/>
      <c r="D746"/>
      <c r="E746"/>
      <c r="F746"/>
      <c r="G746" s="59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 s="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</row>
    <row r="747" spans="1:46" x14ac:dyDescent="0.25">
      <c r="A747"/>
      <c r="B747"/>
      <c r="C747"/>
      <c r="D747"/>
      <c r="E747"/>
      <c r="F747"/>
      <c r="G747" s="59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 s="46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</row>
    <row r="748" spans="1:46" x14ac:dyDescent="0.25">
      <c r="A748"/>
      <c r="B748"/>
      <c r="C748"/>
      <c r="D748"/>
      <c r="E748"/>
      <c r="F748"/>
      <c r="G748" s="59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 s="46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</row>
    <row r="749" spans="1:46" x14ac:dyDescent="0.25">
      <c r="A749"/>
      <c r="B749"/>
      <c r="C749"/>
      <c r="D749"/>
      <c r="E749"/>
      <c r="F749"/>
      <c r="G749" s="5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 s="46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</row>
    <row r="750" spans="1:46" x14ac:dyDescent="0.25">
      <c r="A750"/>
      <c r="B750"/>
      <c r="C750"/>
      <c r="D750"/>
      <c r="E750"/>
      <c r="F750"/>
      <c r="G750" s="59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 s="46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</row>
    <row r="751" spans="1:46" x14ac:dyDescent="0.25">
      <c r="A751"/>
      <c r="B751"/>
      <c r="C751"/>
      <c r="D751"/>
      <c r="E751"/>
      <c r="F751"/>
      <c r="G751" s="59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 s="46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</row>
    <row r="752" spans="1:46" x14ac:dyDescent="0.25">
      <c r="A752"/>
      <c r="B752"/>
      <c r="C752"/>
      <c r="D752"/>
      <c r="E752"/>
      <c r="F752"/>
      <c r="G752" s="59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 s="46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</row>
    <row r="753" spans="1:46" x14ac:dyDescent="0.25">
      <c r="A753"/>
      <c r="B753"/>
      <c r="C753"/>
      <c r="D753"/>
      <c r="E753"/>
      <c r="F753"/>
      <c r="G753" s="59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 s="46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</row>
    <row r="754" spans="1:46" x14ac:dyDescent="0.25">
      <c r="A754"/>
      <c r="B754"/>
      <c r="C754"/>
      <c r="D754"/>
      <c r="E754"/>
      <c r="F754"/>
      <c r="G754" s="59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 s="46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</row>
    <row r="755" spans="1:46" x14ac:dyDescent="0.25">
      <c r="A755"/>
      <c r="B755"/>
      <c r="C755"/>
      <c r="D755"/>
      <c r="E755"/>
      <c r="F755"/>
      <c r="G755" s="59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 s="46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</row>
    <row r="756" spans="1:46" x14ac:dyDescent="0.25">
      <c r="A756"/>
      <c r="B756"/>
      <c r="C756"/>
      <c r="D756"/>
      <c r="E756"/>
      <c r="F756"/>
      <c r="G756" s="59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 s="4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</row>
    <row r="757" spans="1:46" x14ac:dyDescent="0.25">
      <c r="A757"/>
      <c r="B757"/>
      <c r="C757"/>
      <c r="D757"/>
      <c r="E757"/>
      <c r="F757"/>
      <c r="G757" s="59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 s="46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</row>
    <row r="758" spans="1:46" x14ac:dyDescent="0.25">
      <c r="A758"/>
      <c r="B758"/>
      <c r="C758"/>
      <c r="D758"/>
      <c r="E758"/>
      <c r="F758"/>
      <c r="G758" s="59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 s="46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</row>
    <row r="759" spans="1:46" x14ac:dyDescent="0.25">
      <c r="A759"/>
      <c r="B759"/>
      <c r="C759"/>
      <c r="D759"/>
      <c r="E759"/>
      <c r="F759"/>
      <c r="G759" s="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 s="46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</row>
    <row r="760" spans="1:46" x14ac:dyDescent="0.25">
      <c r="A760"/>
      <c r="B760"/>
      <c r="C760"/>
      <c r="D760"/>
      <c r="E760"/>
      <c r="F760"/>
      <c r="G760" s="59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 s="46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</row>
    <row r="761" spans="1:46" x14ac:dyDescent="0.25">
      <c r="A761"/>
      <c r="B761"/>
      <c r="C761"/>
      <c r="D761"/>
      <c r="E761"/>
      <c r="F761"/>
      <c r="G761" s="59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 s="46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</row>
    <row r="762" spans="1:46" x14ac:dyDescent="0.25">
      <c r="A762"/>
      <c r="B762"/>
      <c r="C762"/>
      <c r="D762"/>
      <c r="E762"/>
      <c r="F762"/>
      <c r="G762" s="59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 s="46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</row>
    <row r="763" spans="1:46" x14ac:dyDescent="0.25">
      <c r="A763"/>
      <c r="B763"/>
      <c r="C763"/>
      <c r="D763"/>
      <c r="E763"/>
      <c r="F763"/>
      <c r="G763" s="59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 s="46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</row>
    <row r="764" spans="1:46" x14ac:dyDescent="0.25">
      <c r="A764"/>
      <c r="B764"/>
      <c r="C764"/>
      <c r="D764"/>
      <c r="E764"/>
      <c r="F764"/>
      <c r="G764" s="59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 s="46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</row>
    <row r="765" spans="1:46" x14ac:dyDescent="0.25">
      <c r="A765"/>
      <c r="B765"/>
      <c r="C765"/>
      <c r="D765"/>
      <c r="E765"/>
      <c r="F765"/>
      <c r="G765" s="59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 s="46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</row>
    <row r="766" spans="1:46" x14ac:dyDescent="0.25">
      <c r="A766"/>
      <c r="B766"/>
      <c r="C766"/>
      <c r="D766"/>
      <c r="E766"/>
      <c r="F766"/>
      <c r="G766" s="59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 s="4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</row>
    <row r="767" spans="1:46" x14ac:dyDescent="0.25">
      <c r="A767"/>
      <c r="B767"/>
      <c r="C767"/>
      <c r="D767"/>
      <c r="E767"/>
      <c r="F767"/>
      <c r="G767" s="59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 s="46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</row>
    <row r="768" spans="1:46" x14ac:dyDescent="0.25">
      <c r="A768"/>
      <c r="B768"/>
      <c r="C768"/>
      <c r="D768"/>
      <c r="E768"/>
      <c r="F768"/>
      <c r="G768" s="59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 s="46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</row>
    <row r="769" spans="1:46" x14ac:dyDescent="0.25">
      <c r="A769"/>
      <c r="B769"/>
      <c r="C769"/>
      <c r="D769"/>
      <c r="E769"/>
      <c r="F769"/>
      <c r="G769" s="5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 s="46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</row>
    <row r="770" spans="1:46" x14ac:dyDescent="0.25">
      <c r="A770"/>
      <c r="B770"/>
      <c r="C770"/>
      <c r="D770"/>
      <c r="E770"/>
      <c r="F770"/>
      <c r="G770" s="59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 s="46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</row>
    <row r="771" spans="1:46" x14ac:dyDescent="0.25">
      <c r="A771"/>
      <c r="B771"/>
      <c r="C771"/>
      <c r="D771"/>
      <c r="E771"/>
      <c r="F771"/>
      <c r="G771" s="59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 s="46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</row>
    <row r="772" spans="1:46" x14ac:dyDescent="0.25">
      <c r="A772"/>
      <c r="B772"/>
      <c r="C772"/>
      <c r="D772"/>
      <c r="E772"/>
      <c r="F772"/>
      <c r="G772" s="59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 s="46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</row>
    <row r="773" spans="1:46" x14ac:dyDescent="0.25">
      <c r="A773"/>
      <c r="B773"/>
      <c r="C773"/>
      <c r="D773"/>
      <c r="E773"/>
      <c r="F773"/>
      <c r="G773" s="59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 s="46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</row>
    <row r="774" spans="1:46" x14ac:dyDescent="0.25">
      <c r="A774"/>
      <c r="B774"/>
      <c r="C774"/>
      <c r="D774"/>
      <c r="E774"/>
      <c r="F774"/>
      <c r="G774" s="59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 s="46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</row>
    <row r="775" spans="1:46" x14ac:dyDescent="0.25">
      <c r="A775"/>
      <c r="B775"/>
      <c r="C775"/>
      <c r="D775"/>
      <c r="E775"/>
      <c r="F775"/>
      <c r="G775" s="59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 s="46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</row>
    <row r="776" spans="1:46" x14ac:dyDescent="0.25">
      <c r="A776"/>
      <c r="B776"/>
      <c r="C776"/>
      <c r="D776"/>
      <c r="E776"/>
      <c r="F776"/>
      <c r="G776" s="59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 s="4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</row>
    <row r="777" spans="1:46" x14ac:dyDescent="0.25">
      <c r="A777"/>
      <c r="B777"/>
      <c r="C777"/>
      <c r="D777"/>
      <c r="E777"/>
      <c r="F777"/>
      <c r="G777" s="59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 s="46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</row>
    <row r="778" spans="1:46" x14ac:dyDescent="0.25">
      <c r="A778"/>
      <c r="B778"/>
      <c r="C778"/>
      <c r="D778"/>
      <c r="E778"/>
      <c r="F778"/>
      <c r="G778" s="59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 s="46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</row>
    <row r="779" spans="1:46" x14ac:dyDescent="0.25">
      <c r="A779"/>
      <c r="B779"/>
      <c r="C779"/>
      <c r="D779"/>
      <c r="E779"/>
      <c r="F779"/>
      <c r="G779" s="5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 s="46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</row>
    <row r="780" spans="1:46" x14ac:dyDescent="0.25">
      <c r="A780"/>
      <c r="B780"/>
      <c r="C780"/>
      <c r="D780"/>
      <c r="E780"/>
      <c r="F780"/>
      <c r="G780" s="59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 s="46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</row>
    <row r="781" spans="1:46" x14ac:dyDescent="0.25">
      <c r="A781"/>
      <c r="B781"/>
      <c r="C781"/>
      <c r="D781"/>
      <c r="E781"/>
      <c r="F781"/>
      <c r="G781" s="59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 s="46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</row>
    <row r="782" spans="1:46" x14ac:dyDescent="0.25">
      <c r="A782"/>
      <c r="B782"/>
      <c r="C782"/>
      <c r="D782"/>
      <c r="E782"/>
      <c r="F782"/>
      <c r="G782" s="59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 s="46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</row>
    <row r="783" spans="1:46" x14ac:dyDescent="0.25">
      <c r="A783"/>
      <c r="B783"/>
      <c r="C783"/>
      <c r="D783"/>
      <c r="E783"/>
      <c r="F783"/>
      <c r="G783" s="59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 s="46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</row>
    <row r="784" spans="1:46" x14ac:dyDescent="0.25">
      <c r="A784"/>
      <c r="B784"/>
      <c r="C784"/>
      <c r="D784"/>
      <c r="E784"/>
      <c r="F784"/>
      <c r="G784" s="59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 s="46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</row>
    <row r="785" spans="1:46" x14ac:dyDescent="0.25">
      <c r="A785"/>
      <c r="B785"/>
      <c r="C785"/>
      <c r="D785"/>
      <c r="E785"/>
      <c r="F785"/>
      <c r="G785" s="59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 s="46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</row>
    <row r="786" spans="1:46" x14ac:dyDescent="0.25">
      <c r="A786"/>
      <c r="B786"/>
      <c r="C786"/>
      <c r="D786"/>
      <c r="E786"/>
      <c r="F786"/>
      <c r="G786" s="59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 s="4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</row>
    <row r="787" spans="1:46" x14ac:dyDescent="0.25">
      <c r="A787"/>
      <c r="B787"/>
      <c r="C787"/>
      <c r="D787"/>
      <c r="E787"/>
      <c r="F787"/>
      <c r="G787" s="59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 s="46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</row>
    <row r="788" spans="1:46" x14ac:dyDescent="0.25">
      <c r="A788"/>
      <c r="B788"/>
      <c r="C788"/>
      <c r="D788"/>
      <c r="E788"/>
      <c r="F788"/>
      <c r="G788" s="59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 s="46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</row>
    <row r="789" spans="1:46" x14ac:dyDescent="0.25">
      <c r="A789"/>
      <c r="B789"/>
      <c r="C789"/>
      <c r="D789"/>
      <c r="E789"/>
      <c r="F789"/>
      <c r="G789" s="5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 s="46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</row>
    <row r="790" spans="1:46" x14ac:dyDescent="0.25">
      <c r="A790"/>
      <c r="B790"/>
      <c r="C790"/>
      <c r="D790"/>
      <c r="E790"/>
      <c r="F790"/>
      <c r="G790" s="59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 s="46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</row>
    <row r="791" spans="1:46" x14ac:dyDescent="0.25">
      <c r="A791"/>
      <c r="B791"/>
      <c r="C791"/>
      <c r="D791"/>
      <c r="E791"/>
      <c r="F791"/>
      <c r="G791" s="59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 s="46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</row>
    <row r="792" spans="1:46" x14ac:dyDescent="0.25">
      <c r="A792"/>
      <c r="B792"/>
      <c r="C792"/>
      <c r="D792"/>
      <c r="E792"/>
      <c r="F792"/>
      <c r="G792" s="59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 s="46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</row>
    <row r="793" spans="1:46" x14ac:dyDescent="0.25">
      <c r="A793"/>
      <c r="B793"/>
      <c r="C793"/>
      <c r="D793"/>
      <c r="E793"/>
      <c r="F793"/>
      <c r="G793" s="59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 s="46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</row>
    <row r="794" spans="1:46" x14ac:dyDescent="0.25">
      <c r="A794"/>
      <c r="B794"/>
      <c r="C794"/>
      <c r="D794"/>
      <c r="E794"/>
      <c r="F794"/>
      <c r="G794" s="59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 s="46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</row>
    <row r="795" spans="1:46" x14ac:dyDescent="0.25">
      <c r="A795"/>
      <c r="B795"/>
      <c r="C795"/>
      <c r="D795"/>
      <c r="E795"/>
      <c r="F795"/>
      <c r="G795" s="59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 s="46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</row>
    <row r="796" spans="1:46" x14ac:dyDescent="0.25">
      <c r="A796"/>
      <c r="B796"/>
      <c r="C796"/>
      <c r="D796"/>
      <c r="E796"/>
      <c r="F796"/>
      <c r="G796" s="59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 s="4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</row>
    <row r="797" spans="1:46" x14ac:dyDescent="0.25">
      <c r="A797"/>
      <c r="B797"/>
      <c r="C797"/>
      <c r="D797"/>
      <c r="E797"/>
      <c r="F797"/>
      <c r="G797" s="59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 s="46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</row>
    <row r="798" spans="1:46" x14ac:dyDescent="0.25">
      <c r="A798"/>
      <c r="B798"/>
      <c r="C798"/>
      <c r="D798"/>
      <c r="E798"/>
      <c r="F798"/>
      <c r="G798" s="59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 s="46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</row>
    <row r="799" spans="1:46" x14ac:dyDescent="0.25">
      <c r="A799"/>
      <c r="B799"/>
      <c r="C799"/>
      <c r="D799"/>
      <c r="E799"/>
      <c r="F799"/>
      <c r="G799" s="5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 s="46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</row>
    <row r="800" spans="1:46" x14ac:dyDescent="0.25">
      <c r="A800"/>
      <c r="B800"/>
      <c r="C800"/>
      <c r="D800"/>
      <c r="E800"/>
      <c r="F800"/>
      <c r="G800" s="59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 s="46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</row>
    <row r="801" spans="1:46" x14ac:dyDescent="0.25">
      <c r="A801"/>
      <c r="B801"/>
      <c r="C801"/>
      <c r="D801"/>
      <c r="E801"/>
      <c r="F801"/>
      <c r="G801" s="59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 s="46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</row>
    <row r="802" spans="1:46" x14ac:dyDescent="0.25">
      <c r="A802"/>
      <c r="B802"/>
      <c r="C802"/>
      <c r="D802"/>
      <c r="E802"/>
      <c r="F802"/>
      <c r="G802" s="59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 s="46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</row>
    <row r="803" spans="1:46" x14ac:dyDescent="0.25">
      <c r="A803"/>
      <c r="B803"/>
      <c r="C803"/>
      <c r="D803"/>
      <c r="E803"/>
      <c r="F803"/>
      <c r="G803" s="59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 s="46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</row>
    <row r="804" spans="1:46" x14ac:dyDescent="0.25">
      <c r="A804"/>
      <c r="B804"/>
      <c r="C804"/>
      <c r="D804"/>
      <c r="E804"/>
      <c r="F804"/>
      <c r="G804" s="59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 s="46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</row>
    <row r="805" spans="1:46" x14ac:dyDescent="0.25">
      <c r="A805"/>
      <c r="B805"/>
      <c r="C805"/>
      <c r="D805"/>
      <c r="E805"/>
      <c r="F805"/>
      <c r="G805" s="59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 s="46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</row>
    <row r="806" spans="1:46" x14ac:dyDescent="0.25">
      <c r="A806"/>
      <c r="B806"/>
      <c r="C806"/>
      <c r="D806"/>
      <c r="E806"/>
      <c r="F806"/>
      <c r="G806" s="59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 s="4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</row>
    <row r="807" spans="1:46" x14ac:dyDescent="0.25">
      <c r="A807"/>
      <c r="B807"/>
      <c r="C807"/>
      <c r="D807"/>
      <c r="E807"/>
      <c r="F807"/>
      <c r="G807" s="59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 s="46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</row>
    <row r="808" spans="1:46" x14ac:dyDescent="0.25">
      <c r="A808"/>
      <c r="B808"/>
      <c r="C808"/>
      <c r="D808"/>
      <c r="E808"/>
      <c r="F808"/>
      <c r="G808" s="59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 s="46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</row>
    <row r="809" spans="1:46" x14ac:dyDescent="0.25">
      <c r="A809"/>
      <c r="B809"/>
      <c r="C809"/>
      <c r="D809"/>
      <c r="E809"/>
      <c r="F809"/>
      <c r="G809" s="5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 s="46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</row>
    <row r="810" spans="1:46" x14ac:dyDescent="0.25">
      <c r="A810"/>
      <c r="B810"/>
      <c r="C810"/>
      <c r="D810"/>
      <c r="E810"/>
      <c r="F810"/>
      <c r="G810" s="59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 s="46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</row>
    <row r="811" spans="1:46" x14ac:dyDescent="0.25">
      <c r="A811"/>
      <c r="B811"/>
      <c r="C811"/>
      <c r="D811"/>
      <c r="E811"/>
      <c r="F811"/>
      <c r="G811" s="59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 s="46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</row>
    <row r="812" spans="1:46" x14ac:dyDescent="0.25">
      <c r="A812"/>
      <c r="B812"/>
      <c r="C812"/>
      <c r="D812"/>
      <c r="E812"/>
      <c r="F812"/>
      <c r="G812" s="59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 s="46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</row>
    <row r="813" spans="1:46" x14ac:dyDescent="0.25">
      <c r="A813"/>
      <c r="B813"/>
      <c r="C813"/>
      <c r="D813"/>
      <c r="E813"/>
      <c r="F813"/>
      <c r="G813" s="59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 s="46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</row>
    <row r="814" spans="1:46" x14ac:dyDescent="0.25">
      <c r="A814"/>
      <c r="B814"/>
      <c r="C814"/>
      <c r="D814"/>
      <c r="E814"/>
      <c r="F814"/>
      <c r="G814" s="59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 s="46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</row>
    <row r="815" spans="1:46" x14ac:dyDescent="0.25">
      <c r="A815"/>
      <c r="B815"/>
      <c r="C815"/>
      <c r="D815"/>
      <c r="E815"/>
      <c r="F815"/>
      <c r="G815" s="59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 s="46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</row>
    <row r="816" spans="1:46" x14ac:dyDescent="0.25">
      <c r="A816"/>
      <c r="B816"/>
      <c r="C816"/>
      <c r="D816"/>
      <c r="E816"/>
      <c r="F816"/>
      <c r="G816" s="59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 s="4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</row>
    <row r="817" spans="1:46" x14ac:dyDescent="0.25">
      <c r="A817"/>
      <c r="B817"/>
      <c r="C817"/>
      <c r="D817"/>
      <c r="E817"/>
      <c r="F817"/>
      <c r="G817" s="59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 s="46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</row>
    <row r="818" spans="1:46" x14ac:dyDescent="0.25">
      <c r="A818"/>
      <c r="B818"/>
      <c r="C818"/>
      <c r="D818"/>
      <c r="E818"/>
      <c r="F818"/>
      <c r="G818" s="59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 s="46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</row>
    <row r="819" spans="1:46" x14ac:dyDescent="0.25">
      <c r="A819"/>
      <c r="B819"/>
      <c r="C819"/>
      <c r="D819"/>
      <c r="E819"/>
      <c r="F819"/>
      <c r="G819" s="5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 s="46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</row>
    <row r="820" spans="1:46" x14ac:dyDescent="0.25">
      <c r="A820"/>
      <c r="B820"/>
      <c r="C820"/>
      <c r="D820"/>
      <c r="E820"/>
      <c r="F820"/>
      <c r="G820" s="59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 s="46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</row>
    <row r="821" spans="1:46" x14ac:dyDescent="0.25">
      <c r="A821"/>
      <c r="B821"/>
      <c r="C821"/>
      <c r="D821"/>
      <c r="E821"/>
      <c r="F821"/>
      <c r="G821" s="59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 s="46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</row>
    <row r="822" spans="1:46" x14ac:dyDescent="0.25">
      <c r="A822"/>
      <c r="B822"/>
      <c r="C822"/>
      <c r="D822"/>
      <c r="E822"/>
      <c r="F822"/>
      <c r="G822" s="59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 s="46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</row>
    <row r="823" spans="1:46" x14ac:dyDescent="0.25">
      <c r="A823"/>
      <c r="B823"/>
      <c r="C823"/>
      <c r="D823"/>
      <c r="E823"/>
      <c r="F823"/>
      <c r="G823" s="59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 s="46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</row>
    <row r="824" spans="1:46" x14ac:dyDescent="0.25">
      <c r="A824"/>
      <c r="B824"/>
      <c r="C824"/>
      <c r="D824"/>
      <c r="E824"/>
      <c r="F824"/>
      <c r="G824" s="59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 s="46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</row>
    <row r="825" spans="1:46" x14ac:dyDescent="0.25">
      <c r="A825"/>
      <c r="B825"/>
      <c r="C825"/>
      <c r="D825"/>
      <c r="E825"/>
      <c r="F825"/>
      <c r="G825" s="59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 s="46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</row>
    <row r="826" spans="1:46" x14ac:dyDescent="0.25">
      <c r="A826"/>
      <c r="B826"/>
      <c r="C826"/>
      <c r="D826"/>
      <c r="E826"/>
      <c r="F826"/>
      <c r="G826" s="59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 s="4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</row>
    <row r="827" spans="1:46" x14ac:dyDescent="0.25">
      <c r="A827"/>
      <c r="B827"/>
      <c r="C827"/>
      <c r="D827"/>
      <c r="E827"/>
      <c r="F827"/>
      <c r="G827" s="59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 s="46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</row>
    <row r="828" spans="1:46" x14ac:dyDescent="0.25">
      <c r="A828"/>
      <c r="B828"/>
      <c r="C828"/>
      <c r="D828"/>
      <c r="E828"/>
      <c r="F828"/>
      <c r="G828" s="59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 s="46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</row>
    <row r="829" spans="1:46" x14ac:dyDescent="0.25">
      <c r="A829"/>
      <c r="B829"/>
      <c r="C829"/>
      <c r="D829"/>
      <c r="E829"/>
      <c r="F829"/>
      <c r="G829" s="5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 s="46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</row>
    <row r="830" spans="1:46" x14ac:dyDescent="0.25">
      <c r="A830"/>
      <c r="B830"/>
      <c r="C830"/>
      <c r="D830"/>
      <c r="E830"/>
      <c r="F830"/>
      <c r="G830" s="59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 s="46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</row>
    <row r="831" spans="1:46" x14ac:dyDescent="0.25">
      <c r="A831"/>
      <c r="B831"/>
      <c r="C831"/>
      <c r="D831"/>
      <c r="E831"/>
      <c r="F831"/>
      <c r="G831" s="59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 s="46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</row>
    <row r="832" spans="1:46" x14ac:dyDescent="0.25">
      <c r="A832"/>
      <c r="B832"/>
      <c r="C832"/>
      <c r="D832"/>
      <c r="E832"/>
      <c r="F832"/>
      <c r="G832" s="59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 s="46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</row>
    <row r="833" spans="1:46" x14ac:dyDescent="0.25">
      <c r="A833"/>
      <c r="B833"/>
      <c r="C833"/>
      <c r="D833"/>
      <c r="E833"/>
      <c r="F833"/>
      <c r="G833" s="59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 s="46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</row>
    <row r="834" spans="1:46" x14ac:dyDescent="0.25">
      <c r="A834"/>
      <c r="B834"/>
      <c r="C834"/>
      <c r="D834"/>
      <c r="E834"/>
      <c r="F834"/>
      <c r="G834" s="59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 s="46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</row>
    <row r="835" spans="1:46" x14ac:dyDescent="0.25">
      <c r="A835"/>
      <c r="B835"/>
      <c r="C835"/>
      <c r="D835"/>
      <c r="E835"/>
      <c r="F835"/>
      <c r="G835" s="59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 s="46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</row>
    <row r="836" spans="1:46" x14ac:dyDescent="0.25">
      <c r="A836"/>
      <c r="B836"/>
      <c r="C836"/>
      <c r="D836"/>
      <c r="E836"/>
      <c r="F836"/>
      <c r="G836" s="59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 s="4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</row>
    <row r="837" spans="1:46" x14ac:dyDescent="0.25">
      <c r="A837"/>
      <c r="B837"/>
      <c r="C837"/>
      <c r="D837"/>
      <c r="E837"/>
      <c r="F837"/>
      <c r="G837" s="59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 s="46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</row>
    <row r="838" spans="1:46" x14ac:dyDescent="0.25">
      <c r="A838"/>
      <c r="B838"/>
      <c r="C838"/>
      <c r="D838"/>
      <c r="E838"/>
      <c r="F838"/>
      <c r="G838" s="59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 s="46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</row>
    <row r="839" spans="1:46" x14ac:dyDescent="0.25">
      <c r="A839"/>
      <c r="B839"/>
      <c r="C839"/>
      <c r="D839"/>
      <c r="E839"/>
      <c r="F839"/>
      <c r="G839" s="5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 s="46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</row>
    <row r="840" spans="1:46" x14ac:dyDescent="0.25">
      <c r="A840"/>
      <c r="B840"/>
      <c r="C840"/>
      <c r="D840"/>
      <c r="E840"/>
      <c r="F840"/>
      <c r="G840" s="59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 s="46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</row>
    <row r="841" spans="1:46" x14ac:dyDescent="0.25">
      <c r="A841"/>
      <c r="B841"/>
      <c r="C841"/>
      <c r="D841"/>
      <c r="E841"/>
      <c r="F841"/>
      <c r="G841" s="59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 s="46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</row>
    <row r="842" spans="1:46" x14ac:dyDescent="0.25">
      <c r="A842"/>
      <c r="B842"/>
      <c r="C842"/>
      <c r="D842"/>
      <c r="E842"/>
      <c r="F842"/>
      <c r="G842" s="59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 s="46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</row>
    <row r="843" spans="1:46" x14ac:dyDescent="0.25">
      <c r="A843"/>
      <c r="B843"/>
      <c r="C843"/>
      <c r="D843"/>
      <c r="E843"/>
      <c r="F843"/>
      <c r="G843" s="59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 s="46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</row>
    <row r="844" spans="1:46" x14ac:dyDescent="0.25">
      <c r="A844"/>
      <c r="B844"/>
      <c r="C844"/>
      <c r="D844"/>
      <c r="E844"/>
      <c r="F844"/>
      <c r="G844" s="59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 s="46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</row>
    <row r="845" spans="1:46" x14ac:dyDescent="0.25">
      <c r="A845"/>
      <c r="B845"/>
      <c r="C845"/>
      <c r="D845"/>
      <c r="E845"/>
      <c r="F845"/>
      <c r="G845" s="59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 s="46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</row>
    <row r="846" spans="1:46" x14ac:dyDescent="0.25">
      <c r="A846"/>
      <c r="B846"/>
      <c r="C846"/>
      <c r="D846"/>
      <c r="E846"/>
      <c r="F846"/>
      <c r="G846" s="59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 s="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</row>
    <row r="847" spans="1:46" x14ac:dyDescent="0.25">
      <c r="A847"/>
      <c r="B847"/>
      <c r="C847"/>
      <c r="D847"/>
      <c r="E847"/>
      <c r="F847"/>
      <c r="G847" s="59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 s="46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</row>
    <row r="848" spans="1:46" x14ac:dyDescent="0.25">
      <c r="A848"/>
      <c r="B848"/>
      <c r="C848"/>
      <c r="D848"/>
      <c r="E848"/>
      <c r="F848"/>
      <c r="G848" s="59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 s="46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</row>
    <row r="849" spans="1:46" x14ac:dyDescent="0.25">
      <c r="A849"/>
      <c r="B849"/>
      <c r="C849"/>
      <c r="D849"/>
      <c r="E849"/>
      <c r="F849"/>
      <c r="G849" s="5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 s="46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</row>
    <row r="850" spans="1:46" x14ac:dyDescent="0.25">
      <c r="A850"/>
      <c r="B850"/>
      <c r="C850"/>
      <c r="D850"/>
      <c r="E850"/>
      <c r="F850"/>
      <c r="G850" s="59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 s="46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</row>
    <row r="851" spans="1:46" x14ac:dyDescent="0.25">
      <c r="A851"/>
      <c r="B851"/>
      <c r="C851"/>
      <c r="D851"/>
      <c r="E851"/>
      <c r="F851"/>
      <c r="G851" s="59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 s="46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</row>
    <row r="852" spans="1:46" x14ac:dyDescent="0.25">
      <c r="A852"/>
      <c r="B852"/>
      <c r="C852"/>
      <c r="D852"/>
      <c r="E852"/>
      <c r="F852"/>
      <c r="G852" s="59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 s="46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</row>
    <row r="853" spans="1:46" x14ac:dyDescent="0.25">
      <c r="A853"/>
      <c r="B853"/>
      <c r="C853"/>
      <c r="D853"/>
      <c r="E853"/>
      <c r="F853"/>
      <c r="G853" s="59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 s="46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</row>
    <row r="854" spans="1:46" x14ac:dyDescent="0.25">
      <c r="A854"/>
      <c r="B854"/>
      <c r="C854"/>
      <c r="D854"/>
      <c r="E854"/>
      <c r="F854"/>
      <c r="G854" s="59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 s="46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</row>
    <row r="855" spans="1:46" x14ac:dyDescent="0.25">
      <c r="A855"/>
      <c r="B855"/>
      <c r="C855"/>
      <c r="D855"/>
      <c r="E855"/>
      <c r="F855"/>
      <c r="G855" s="59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 s="46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</row>
    <row r="856" spans="1:46" x14ac:dyDescent="0.25">
      <c r="A856"/>
      <c r="B856"/>
      <c r="C856"/>
      <c r="D856"/>
      <c r="E856"/>
      <c r="F856"/>
      <c r="G856" s="59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 s="4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</row>
    <row r="857" spans="1:46" x14ac:dyDescent="0.25">
      <c r="A857"/>
      <c r="B857"/>
      <c r="C857"/>
      <c r="D857"/>
      <c r="E857"/>
      <c r="F857"/>
      <c r="G857" s="59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 s="46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</row>
    <row r="858" spans="1:46" x14ac:dyDescent="0.25">
      <c r="A858"/>
      <c r="B858"/>
      <c r="C858"/>
      <c r="D858"/>
      <c r="E858"/>
      <c r="F858"/>
      <c r="G858" s="59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 s="46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</row>
    <row r="859" spans="1:46" x14ac:dyDescent="0.25">
      <c r="A859"/>
      <c r="B859"/>
      <c r="C859"/>
      <c r="D859"/>
      <c r="E859"/>
      <c r="F859"/>
      <c r="G859" s="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 s="46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</row>
    <row r="860" spans="1:46" x14ac:dyDescent="0.25">
      <c r="A860"/>
      <c r="B860"/>
      <c r="C860"/>
      <c r="D860"/>
      <c r="E860"/>
      <c r="F860"/>
      <c r="G860" s="59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 s="46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</row>
    <row r="861" spans="1:46" x14ac:dyDescent="0.25">
      <c r="A861"/>
      <c r="B861"/>
      <c r="C861"/>
      <c r="D861"/>
      <c r="E861"/>
      <c r="F861"/>
      <c r="G861" s="59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 s="46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</row>
    <row r="862" spans="1:46" x14ac:dyDescent="0.25">
      <c r="A862"/>
      <c r="B862"/>
      <c r="C862"/>
      <c r="D862"/>
      <c r="E862"/>
      <c r="F862"/>
      <c r="G862" s="59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 s="46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</row>
    <row r="863" spans="1:46" x14ac:dyDescent="0.25">
      <c r="A863"/>
      <c r="B863"/>
      <c r="C863"/>
      <c r="D863"/>
      <c r="E863"/>
      <c r="F863"/>
      <c r="G863" s="59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 s="46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</row>
    <row r="864" spans="1:46" x14ac:dyDescent="0.25">
      <c r="A864"/>
      <c r="B864"/>
      <c r="C864"/>
      <c r="D864"/>
      <c r="E864"/>
      <c r="F864"/>
      <c r="G864" s="59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 s="46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</row>
    <row r="865" spans="1:46" x14ac:dyDescent="0.25">
      <c r="A865"/>
      <c r="B865"/>
      <c r="C865"/>
      <c r="D865"/>
      <c r="E865"/>
      <c r="F865"/>
      <c r="G865" s="59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 s="46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</row>
    <row r="866" spans="1:46" x14ac:dyDescent="0.25">
      <c r="A866"/>
      <c r="B866"/>
      <c r="C866"/>
      <c r="D866"/>
      <c r="E866"/>
      <c r="F866"/>
      <c r="G866" s="59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 s="4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</row>
    <row r="867" spans="1:46" x14ac:dyDescent="0.25">
      <c r="A867"/>
      <c r="B867"/>
      <c r="C867"/>
      <c r="D867"/>
      <c r="E867"/>
      <c r="F867"/>
      <c r="G867" s="59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 s="46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</row>
    <row r="868" spans="1:46" x14ac:dyDescent="0.25">
      <c r="A868"/>
      <c r="B868"/>
      <c r="C868"/>
      <c r="D868"/>
      <c r="E868"/>
      <c r="F868"/>
      <c r="G868" s="59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 s="46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</row>
    <row r="869" spans="1:46" x14ac:dyDescent="0.25">
      <c r="A869"/>
      <c r="B869"/>
      <c r="C869"/>
      <c r="D869"/>
      <c r="E869"/>
      <c r="F869"/>
      <c r="G869" s="5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 s="46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</row>
    <row r="870" spans="1:46" x14ac:dyDescent="0.25">
      <c r="A870"/>
      <c r="B870"/>
      <c r="C870"/>
      <c r="D870"/>
      <c r="E870"/>
      <c r="F870"/>
      <c r="G870" s="59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 s="46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</row>
    <row r="871" spans="1:46" x14ac:dyDescent="0.25">
      <c r="A871"/>
      <c r="B871"/>
      <c r="C871"/>
      <c r="D871"/>
      <c r="E871"/>
      <c r="F871"/>
      <c r="G871" s="59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 s="46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</row>
    <row r="872" spans="1:46" x14ac:dyDescent="0.25">
      <c r="A872"/>
      <c r="B872"/>
      <c r="C872"/>
      <c r="D872"/>
      <c r="E872"/>
      <c r="F872"/>
      <c r="G872" s="59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 s="46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</row>
    <row r="873" spans="1:46" x14ac:dyDescent="0.25">
      <c r="A873"/>
      <c r="B873"/>
      <c r="C873"/>
      <c r="D873"/>
      <c r="E873"/>
      <c r="F873"/>
      <c r="G873" s="59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 s="46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</row>
    <row r="874" spans="1:46" x14ac:dyDescent="0.25">
      <c r="A874"/>
      <c r="B874"/>
      <c r="C874"/>
      <c r="D874"/>
      <c r="E874"/>
      <c r="F874"/>
      <c r="G874" s="59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 s="46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</row>
    <row r="875" spans="1:46" x14ac:dyDescent="0.25">
      <c r="A875"/>
      <c r="B875"/>
      <c r="C875"/>
      <c r="D875"/>
      <c r="E875"/>
      <c r="F875"/>
      <c r="G875" s="59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 s="46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</row>
    <row r="876" spans="1:46" x14ac:dyDescent="0.25">
      <c r="A876"/>
      <c r="B876"/>
      <c r="C876"/>
      <c r="D876"/>
      <c r="E876"/>
      <c r="F876"/>
      <c r="G876" s="59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 s="4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</row>
    <row r="877" spans="1:46" x14ac:dyDescent="0.25">
      <c r="A877"/>
      <c r="B877"/>
      <c r="C877"/>
      <c r="D877"/>
      <c r="E877"/>
      <c r="F877"/>
      <c r="G877" s="59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 s="46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</row>
    <row r="878" spans="1:46" x14ac:dyDescent="0.25">
      <c r="A878"/>
      <c r="B878"/>
      <c r="C878"/>
      <c r="D878"/>
      <c r="E878"/>
      <c r="F878"/>
      <c r="G878" s="59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 s="46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</row>
    <row r="879" spans="1:46" x14ac:dyDescent="0.25">
      <c r="A879"/>
      <c r="B879"/>
      <c r="C879"/>
      <c r="D879"/>
      <c r="E879"/>
      <c r="F879"/>
      <c r="G879" s="5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 s="46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</row>
    <row r="880" spans="1:46" x14ac:dyDescent="0.25">
      <c r="A880"/>
      <c r="B880"/>
      <c r="C880"/>
      <c r="D880"/>
      <c r="E880"/>
      <c r="F880"/>
      <c r="G880" s="59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 s="46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</row>
    <row r="881" spans="1:46" x14ac:dyDescent="0.25">
      <c r="A881"/>
      <c r="B881"/>
      <c r="C881"/>
      <c r="D881"/>
      <c r="E881"/>
      <c r="F881"/>
      <c r="G881" s="59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 s="46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</row>
    <row r="882" spans="1:46" x14ac:dyDescent="0.25">
      <c r="A882"/>
      <c r="B882"/>
      <c r="C882"/>
      <c r="D882"/>
      <c r="E882"/>
      <c r="F882"/>
      <c r="G882" s="59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 s="46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</row>
    <row r="883" spans="1:46" x14ac:dyDescent="0.25">
      <c r="A883"/>
      <c r="B883"/>
      <c r="C883"/>
      <c r="D883"/>
      <c r="E883"/>
      <c r="F883"/>
      <c r="G883" s="59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 s="46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</row>
    <row r="884" spans="1:46" x14ac:dyDescent="0.25">
      <c r="A884"/>
      <c r="B884"/>
      <c r="C884"/>
      <c r="D884"/>
      <c r="E884"/>
      <c r="F884"/>
      <c r="G884" s="59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 s="46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</row>
    <row r="885" spans="1:46" x14ac:dyDescent="0.25">
      <c r="A885"/>
      <c r="B885"/>
      <c r="C885"/>
      <c r="D885"/>
      <c r="E885"/>
      <c r="F885"/>
      <c r="G885" s="59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 s="46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</row>
    <row r="886" spans="1:46" x14ac:dyDescent="0.25">
      <c r="A886"/>
      <c r="B886"/>
      <c r="C886"/>
      <c r="D886"/>
      <c r="E886"/>
      <c r="F886"/>
      <c r="G886" s="59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 s="4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</row>
    <row r="887" spans="1:46" x14ac:dyDescent="0.25">
      <c r="A887"/>
      <c r="B887"/>
      <c r="C887"/>
      <c r="D887"/>
      <c r="E887"/>
      <c r="F887"/>
      <c r="G887" s="59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 s="46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</row>
    <row r="888" spans="1:46" x14ac:dyDescent="0.25">
      <c r="A888"/>
      <c r="B888"/>
      <c r="C888"/>
      <c r="D888"/>
      <c r="E888"/>
      <c r="F888"/>
      <c r="G888" s="59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 s="46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</row>
    <row r="889" spans="1:46" x14ac:dyDescent="0.25">
      <c r="A889"/>
      <c r="B889"/>
      <c r="C889"/>
      <c r="D889"/>
      <c r="E889"/>
      <c r="F889"/>
      <c r="G889" s="5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 s="46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</row>
    <row r="890" spans="1:46" x14ac:dyDescent="0.25">
      <c r="A890"/>
      <c r="B890"/>
      <c r="C890"/>
      <c r="D890"/>
      <c r="E890"/>
      <c r="F890"/>
      <c r="G890" s="59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 s="46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</row>
    <row r="891" spans="1:46" x14ac:dyDescent="0.25">
      <c r="A891"/>
      <c r="B891"/>
      <c r="C891"/>
      <c r="D891"/>
      <c r="E891"/>
      <c r="F891"/>
      <c r="G891" s="59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 s="46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</row>
    <row r="892" spans="1:46" x14ac:dyDescent="0.25">
      <c r="A892"/>
      <c r="B892"/>
      <c r="C892"/>
      <c r="D892"/>
      <c r="E892"/>
      <c r="F892"/>
      <c r="G892" s="59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 s="46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</row>
    <row r="893" spans="1:46" x14ac:dyDescent="0.25">
      <c r="A893"/>
      <c r="B893"/>
      <c r="C893"/>
      <c r="D893"/>
      <c r="E893"/>
      <c r="F893"/>
      <c r="G893" s="59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 s="46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</row>
    <row r="894" spans="1:46" x14ac:dyDescent="0.25">
      <c r="A894"/>
      <c r="B894"/>
      <c r="C894"/>
      <c r="D894"/>
      <c r="E894"/>
      <c r="F894"/>
      <c r="G894" s="59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 s="46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</row>
    <row r="895" spans="1:46" x14ac:dyDescent="0.25">
      <c r="A895"/>
      <c r="B895"/>
      <c r="C895"/>
      <c r="D895"/>
      <c r="E895"/>
      <c r="F895"/>
      <c r="G895" s="59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 s="46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</row>
    <row r="896" spans="1:46" x14ac:dyDescent="0.25">
      <c r="A896"/>
      <c r="B896"/>
      <c r="C896"/>
      <c r="D896"/>
      <c r="E896"/>
      <c r="F896"/>
      <c r="G896" s="59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 s="4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</row>
    <row r="897" spans="1:46" x14ac:dyDescent="0.25">
      <c r="A897"/>
      <c r="B897"/>
      <c r="C897"/>
      <c r="D897"/>
      <c r="E897"/>
      <c r="F897"/>
      <c r="G897" s="59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 s="46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</row>
    <row r="898" spans="1:46" x14ac:dyDescent="0.25">
      <c r="A898"/>
      <c r="B898"/>
      <c r="C898"/>
      <c r="D898"/>
      <c r="E898"/>
      <c r="F898"/>
      <c r="G898" s="59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 s="46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</row>
    <row r="899" spans="1:46" x14ac:dyDescent="0.25">
      <c r="A899"/>
      <c r="B899"/>
      <c r="C899"/>
      <c r="D899"/>
      <c r="E899"/>
      <c r="F899"/>
      <c r="G899" s="5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 s="46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</row>
    <row r="900" spans="1:46" x14ac:dyDescent="0.25">
      <c r="A900"/>
      <c r="B900"/>
      <c r="C900"/>
      <c r="D900"/>
      <c r="E900"/>
      <c r="F900"/>
      <c r="G900" s="59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 s="46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</row>
    <row r="901" spans="1:46" x14ac:dyDescent="0.25">
      <c r="A901"/>
      <c r="B901"/>
      <c r="C901"/>
      <c r="D901"/>
      <c r="E901"/>
      <c r="F901"/>
      <c r="G901" s="59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 s="46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</row>
    <row r="902" spans="1:46" x14ac:dyDescent="0.25">
      <c r="A902"/>
      <c r="B902"/>
      <c r="C902"/>
      <c r="D902"/>
      <c r="E902"/>
      <c r="F902"/>
      <c r="G902" s="59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 s="46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</row>
    <row r="903" spans="1:46" x14ac:dyDescent="0.25">
      <c r="A903"/>
      <c r="B903"/>
      <c r="C903"/>
      <c r="D903"/>
      <c r="E903"/>
      <c r="F903"/>
      <c r="G903" s="59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 s="46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</row>
    <row r="904" spans="1:46" x14ac:dyDescent="0.25">
      <c r="A904"/>
      <c r="B904"/>
      <c r="C904"/>
      <c r="D904"/>
      <c r="E904"/>
      <c r="F904"/>
      <c r="G904" s="59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 s="46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</row>
    <row r="905" spans="1:46" x14ac:dyDescent="0.25">
      <c r="A905"/>
      <c r="B905"/>
      <c r="C905"/>
      <c r="D905"/>
      <c r="E905"/>
      <c r="F905"/>
      <c r="G905" s="59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 s="46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</row>
    <row r="906" spans="1:46" x14ac:dyDescent="0.25">
      <c r="A906"/>
      <c r="B906"/>
      <c r="C906"/>
      <c r="D906"/>
      <c r="E906"/>
      <c r="F906"/>
      <c r="G906" s="59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 s="4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</row>
    <row r="907" spans="1:46" x14ac:dyDescent="0.25">
      <c r="A907"/>
      <c r="B907"/>
      <c r="C907"/>
      <c r="D907"/>
      <c r="E907"/>
      <c r="F907"/>
      <c r="G907" s="59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 s="46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</row>
    <row r="908" spans="1:46" x14ac:dyDescent="0.25">
      <c r="A908"/>
      <c r="B908"/>
      <c r="C908"/>
      <c r="D908"/>
      <c r="E908"/>
      <c r="F908"/>
      <c r="G908" s="59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 s="46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</row>
    <row r="909" spans="1:46" x14ac:dyDescent="0.25">
      <c r="A909"/>
      <c r="B909"/>
      <c r="C909"/>
      <c r="D909"/>
      <c r="E909"/>
      <c r="F909"/>
      <c r="G909" s="5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 s="46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</row>
    <row r="910" spans="1:46" x14ac:dyDescent="0.25">
      <c r="A910"/>
      <c r="B910"/>
      <c r="C910"/>
      <c r="D910"/>
      <c r="E910"/>
      <c r="F910"/>
      <c r="G910" s="59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 s="46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</row>
    <row r="911" spans="1:46" x14ac:dyDescent="0.25">
      <c r="A911"/>
      <c r="B911"/>
      <c r="C911"/>
      <c r="D911"/>
      <c r="E911"/>
      <c r="F911"/>
      <c r="G911" s="59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 s="46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</row>
    <row r="912" spans="1:46" x14ac:dyDescent="0.25">
      <c r="A912"/>
      <c r="B912"/>
      <c r="C912"/>
      <c r="D912"/>
      <c r="E912"/>
      <c r="F912"/>
      <c r="G912" s="59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 s="46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</row>
    <row r="913" spans="1:46" x14ac:dyDescent="0.25">
      <c r="A913"/>
      <c r="B913"/>
      <c r="C913"/>
      <c r="D913"/>
      <c r="E913"/>
      <c r="F913"/>
      <c r="G913" s="59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 s="46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</row>
    <row r="914" spans="1:46" x14ac:dyDescent="0.25">
      <c r="A914"/>
      <c r="B914"/>
      <c r="C914"/>
      <c r="D914"/>
      <c r="E914"/>
      <c r="F914"/>
      <c r="G914" s="59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 s="46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</row>
    <row r="915" spans="1:46" x14ac:dyDescent="0.25">
      <c r="A915"/>
      <c r="B915"/>
      <c r="C915"/>
      <c r="D915"/>
      <c r="E915"/>
      <c r="F915"/>
      <c r="G915" s="59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 s="46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</row>
    <row r="916" spans="1:46" x14ac:dyDescent="0.25">
      <c r="A916"/>
      <c r="B916"/>
      <c r="C916"/>
      <c r="D916"/>
      <c r="E916"/>
      <c r="F916"/>
      <c r="G916" s="59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 s="4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</row>
    <row r="917" spans="1:46" x14ac:dyDescent="0.25">
      <c r="A917"/>
      <c r="B917"/>
      <c r="C917"/>
      <c r="D917"/>
      <c r="E917"/>
      <c r="F917"/>
      <c r="G917" s="59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 s="46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</row>
    <row r="918" spans="1:46" x14ac:dyDescent="0.25">
      <c r="A918"/>
      <c r="B918"/>
      <c r="C918"/>
      <c r="D918"/>
      <c r="E918"/>
      <c r="F918"/>
      <c r="G918" s="59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 s="46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</row>
    <row r="919" spans="1:46" x14ac:dyDescent="0.25">
      <c r="A919"/>
      <c r="B919"/>
      <c r="C919"/>
      <c r="D919"/>
      <c r="E919"/>
      <c r="F919"/>
      <c r="G919" s="5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 s="46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</row>
    <row r="920" spans="1:46" x14ac:dyDescent="0.25">
      <c r="A920"/>
      <c r="B920"/>
      <c r="C920"/>
      <c r="D920"/>
      <c r="E920"/>
      <c r="F920"/>
      <c r="G920" s="59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 s="46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</row>
    <row r="921" spans="1:46" x14ac:dyDescent="0.25">
      <c r="A921"/>
      <c r="B921"/>
      <c r="C921"/>
      <c r="D921"/>
      <c r="E921"/>
      <c r="F921"/>
      <c r="G921" s="59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 s="46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</row>
    <row r="922" spans="1:46" x14ac:dyDescent="0.25">
      <c r="A922"/>
      <c r="B922"/>
      <c r="C922"/>
      <c r="D922"/>
      <c r="E922"/>
      <c r="F922"/>
      <c r="G922" s="59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 s="46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</row>
    <row r="923" spans="1:46" x14ac:dyDescent="0.25">
      <c r="A923"/>
      <c r="B923"/>
      <c r="C923"/>
      <c r="D923"/>
      <c r="E923"/>
      <c r="F923"/>
      <c r="G923" s="59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 s="46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</row>
    <row r="924" spans="1:46" x14ac:dyDescent="0.25">
      <c r="A924"/>
      <c r="B924"/>
      <c r="C924"/>
      <c r="D924"/>
      <c r="E924"/>
      <c r="F924"/>
      <c r="G924" s="59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 s="46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</row>
    <row r="925" spans="1:46" x14ac:dyDescent="0.25">
      <c r="A925"/>
      <c r="B925"/>
      <c r="C925"/>
      <c r="D925"/>
      <c r="E925"/>
      <c r="F925"/>
      <c r="G925" s="59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 s="46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</row>
    <row r="926" spans="1:46" x14ac:dyDescent="0.25">
      <c r="A926"/>
      <c r="B926"/>
      <c r="C926"/>
      <c r="D926"/>
      <c r="E926"/>
      <c r="F926"/>
      <c r="G926" s="59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 s="4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</row>
    <row r="927" spans="1:46" x14ac:dyDescent="0.25">
      <c r="A927"/>
      <c r="B927"/>
      <c r="C927"/>
      <c r="D927"/>
      <c r="E927"/>
      <c r="F927"/>
      <c r="G927" s="59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 s="46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</row>
    <row r="928" spans="1:46" x14ac:dyDescent="0.25">
      <c r="A928"/>
      <c r="B928"/>
      <c r="C928"/>
      <c r="D928"/>
      <c r="E928"/>
      <c r="F928"/>
      <c r="G928" s="59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 s="46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</row>
    <row r="929" spans="1:46" x14ac:dyDescent="0.25">
      <c r="A929"/>
      <c r="B929"/>
      <c r="C929"/>
      <c r="D929"/>
      <c r="E929"/>
      <c r="F929"/>
      <c r="G929" s="5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 s="46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</row>
    <row r="930" spans="1:46" x14ac:dyDescent="0.25">
      <c r="A930"/>
      <c r="B930"/>
      <c r="C930"/>
      <c r="D930"/>
      <c r="E930"/>
      <c r="F930"/>
      <c r="G930" s="59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 s="46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</row>
    <row r="931" spans="1:46" x14ac:dyDescent="0.25">
      <c r="A931"/>
      <c r="B931"/>
      <c r="C931"/>
      <c r="D931"/>
      <c r="E931"/>
      <c r="F931"/>
      <c r="G931" s="59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 s="46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</row>
    <row r="932" spans="1:46" x14ac:dyDescent="0.25">
      <c r="A932"/>
      <c r="B932"/>
      <c r="C932"/>
      <c r="D932"/>
      <c r="E932"/>
      <c r="F932"/>
      <c r="G932" s="59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 s="46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</row>
    <row r="933" spans="1:46" x14ac:dyDescent="0.25">
      <c r="A933"/>
      <c r="B933"/>
      <c r="C933"/>
      <c r="D933"/>
      <c r="E933"/>
      <c r="F933"/>
      <c r="G933" s="59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 s="46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</row>
    <row r="934" spans="1:46" x14ac:dyDescent="0.25">
      <c r="A934"/>
      <c r="B934"/>
      <c r="C934"/>
      <c r="D934"/>
      <c r="E934"/>
      <c r="F934"/>
      <c r="G934" s="59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 s="46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</row>
    <row r="935" spans="1:46" x14ac:dyDescent="0.25">
      <c r="A935"/>
      <c r="B935"/>
      <c r="C935"/>
      <c r="D935"/>
      <c r="E935"/>
      <c r="F935"/>
      <c r="G935" s="59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 s="46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</row>
    <row r="936" spans="1:46" x14ac:dyDescent="0.25">
      <c r="A936"/>
      <c r="B936"/>
      <c r="C936"/>
      <c r="D936"/>
      <c r="E936"/>
      <c r="F936"/>
      <c r="G936" s="59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 s="4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</row>
    <row r="937" spans="1:46" x14ac:dyDescent="0.25">
      <c r="A937"/>
      <c r="B937"/>
      <c r="C937"/>
      <c r="D937"/>
      <c r="E937"/>
      <c r="F937"/>
      <c r="G937" s="59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 s="46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</row>
    <row r="938" spans="1:46" x14ac:dyDescent="0.25">
      <c r="A938"/>
      <c r="B938"/>
      <c r="C938"/>
      <c r="D938"/>
      <c r="E938"/>
      <c r="F938"/>
      <c r="G938" s="59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 s="46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</row>
    <row r="939" spans="1:46" x14ac:dyDescent="0.25">
      <c r="A939"/>
      <c r="B939"/>
      <c r="C939"/>
      <c r="D939"/>
      <c r="E939"/>
      <c r="F939"/>
      <c r="G939" s="5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 s="46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</row>
    <row r="940" spans="1:46" x14ac:dyDescent="0.25">
      <c r="A940"/>
      <c r="B940"/>
      <c r="C940"/>
      <c r="D940"/>
      <c r="E940"/>
      <c r="F940"/>
      <c r="G940" s="59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 s="46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</row>
    <row r="941" spans="1:46" x14ac:dyDescent="0.25">
      <c r="A941"/>
      <c r="B941"/>
      <c r="C941"/>
      <c r="D941"/>
      <c r="E941"/>
      <c r="F941"/>
      <c r="G941" s="59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 s="46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</row>
    <row r="942" spans="1:46" x14ac:dyDescent="0.25">
      <c r="A942"/>
      <c r="B942"/>
      <c r="C942"/>
      <c r="D942"/>
      <c r="E942"/>
      <c r="F942"/>
      <c r="G942" s="59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 s="46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</row>
    <row r="943" spans="1:46" x14ac:dyDescent="0.25">
      <c r="A943"/>
      <c r="B943"/>
      <c r="C943"/>
      <c r="D943"/>
      <c r="E943"/>
      <c r="F943"/>
      <c r="G943" s="59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 s="46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</row>
    <row r="944" spans="1:46" x14ac:dyDescent="0.25">
      <c r="A944"/>
      <c r="B944"/>
      <c r="C944"/>
      <c r="D944"/>
      <c r="E944"/>
      <c r="F944"/>
      <c r="G944" s="59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 s="46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</row>
    <row r="945" spans="1:46" x14ac:dyDescent="0.25">
      <c r="A945"/>
      <c r="B945"/>
      <c r="C945"/>
      <c r="D945"/>
      <c r="E945"/>
      <c r="F945"/>
      <c r="G945" s="59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 s="46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</row>
    <row r="946" spans="1:46" x14ac:dyDescent="0.25">
      <c r="A946"/>
      <c r="B946"/>
      <c r="C946"/>
      <c r="D946"/>
      <c r="E946"/>
      <c r="F946"/>
      <c r="G946" s="59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 s="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</row>
    <row r="947" spans="1:46" x14ac:dyDescent="0.25">
      <c r="A947"/>
      <c r="B947"/>
      <c r="C947"/>
      <c r="D947"/>
      <c r="E947"/>
      <c r="F947"/>
      <c r="G947" s="59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 s="46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</row>
    <row r="948" spans="1:46" x14ac:dyDescent="0.25">
      <c r="A948"/>
      <c r="B948"/>
      <c r="C948"/>
      <c r="D948"/>
      <c r="E948"/>
      <c r="F948"/>
      <c r="G948" s="59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 s="46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</row>
    <row r="949" spans="1:46" x14ac:dyDescent="0.25">
      <c r="A949"/>
      <c r="B949"/>
      <c r="C949"/>
      <c r="D949"/>
      <c r="E949"/>
      <c r="F949"/>
      <c r="G949" s="5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 s="46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</row>
    <row r="950" spans="1:46" x14ac:dyDescent="0.25">
      <c r="A950"/>
      <c r="B950"/>
      <c r="C950"/>
      <c r="D950"/>
      <c r="E950"/>
      <c r="F950"/>
      <c r="G950" s="59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 s="46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</row>
    <row r="951" spans="1:46" x14ac:dyDescent="0.25">
      <c r="A951"/>
      <c r="B951"/>
      <c r="C951"/>
      <c r="D951"/>
      <c r="E951"/>
      <c r="F951"/>
      <c r="G951" s="59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 s="46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</row>
    <row r="952" spans="1:46" x14ac:dyDescent="0.25">
      <c r="A952"/>
      <c r="B952"/>
      <c r="C952"/>
      <c r="D952"/>
      <c r="E952"/>
      <c r="F952"/>
      <c r="G952" s="59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 s="46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</row>
    <row r="953" spans="1:46" x14ac:dyDescent="0.25">
      <c r="A953"/>
      <c r="B953"/>
      <c r="C953"/>
      <c r="D953"/>
      <c r="E953"/>
      <c r="F953"/>
      <c r="G953" s="59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 s="46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</row>
    <row r="954" spans="1:46" x14ac:dyDescent="0.25">
      <c r="A954"/>
      <c r="B954"/>
      <c r="C954"/>
      <c r="D954"/>
      <c r="E954"/>
      <c r="F954"/>
      <c r="G954" s="59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 s="46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</row>
    <row r="955" spans="1:46" x14ac:dyDescent="0.25">
      <c r="A955"/>
      <c r="B955"/>
      <c r="C955"/>
      <c r="D955"/>
      <c r="E955"/>
      <c r="F955"/>
      <c r="G955" s="59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 s="46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</row>
    <row r="956" spans="1:46" x14ac:dyDescent="0.25">
      <c r="A956"/>
      <c r="B956"/>
      <c r="C956"/>
      <c r="D956"/>
      <c r="E956"/>
      <c r="F956"/>
      <c r="G956" s="59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 s="4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</row>
    <row r="957" spans="1:46" x14ac:dyDescent="0.25">
      <c r="A957"/>
      <c r="B957"/>
      <c r="C957"/>
      <c r="D957"/>
      <c r="E957"/>
      <c r="F957"/>
      <c r="G957" s="59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 s="46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</row>
    <row r="958" spans="1:46" x14ac:dyDescent="0.25">
      <c r="A958"/>
      <c r="B958"/>
      <c r="C958"/>
      <c r="D958"/>
      <c r="E958"/>
      <c r="F958"/>
      <c r="G958" s="59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 s="46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</row>
    <row r="959" spans="1:46" x14ac:dyDescent="0.25">
      <c r="A959"/>
      <c r="B959"/>
      <c r="C959"/>
      <c r="D959"/>
      <c r="E959"/>
      <c r="F959"/>
      <c r="G959" s="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 s="46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</row>
    <row r="960" spans="1:46" x14ac:dyDescent="0.25">
      <c r="A960"/>
      <c r="B960"/>
      <c r="C960"/>
      <c r="D960"/>
      <c r="E960"/>
      <c r="F960"/>
      <c r="G960" s="59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 s="46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</row>
    <row r="961" spans="1:46" x14ac:dyDescent="0.25">
      <c r="A961"/>
      <c r="B961"/>
      <c r="C961"/>
      <c r="D961"/>
      <c r="E961"/>
      <c r="F961"/>
      <c r="G961" s="59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 s="46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</row>
    <row r="962" spans="1:46" x14ac:dyDescent="0.25">
      <c r="A962"/>
      <c r="B962"/>
      <c r="C962"/>
      <c r="D962"/>
      <c r="E962"/>
      <c r="F962"/>
      <c r="G962" s="59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 s="46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</row>
    <row r="963" spans="1:46" x14ac:dyDescent="0.25">
      <c r="A963"/>
      <c r="B963"/>
      <c r="C963"/>
      <c r="D963"/>
      <c r="E963"/>
      <c r="F963"/>
      <c r="G963" s="59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 s="46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</row>
    <row r="964" spans="1:46" x14ac:dyDescent="0.25">
      <c r="A964"/>
      <c r="B964"/>
      <c r="C964"/>
      <c r="D964"/>
      <c r="E964"/>
      <c r="F964"/>
      <c r="G964" s="59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 s="46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</row>
    <row r="965" spans="1:46" x14ac:dyDescent="0.25">
      <c r="A965"/>
      <c r="B965"/>
      <c r="C965"/>
      <c r="D965"/>
      <c r="E965"/>
      <c r="F965"/>
      <c r="G965" s="59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 s="46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</row>
    <row r="966" spans="1:46" x14ac:dyDescent="0.25">
      <c r="A966"/>
      <c r="B966"/>
      <c r="C966"/>
      <c r="D966"/>
      <c r="E966"/>
      <c r="F966"/>
      <c r="G966" s="59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 s="4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</row>
    <row r="967" spans="1:46" x14ac:dyDescent="0.25">
      <c r="A967"/>
      <c r="B967"/>
      <c r="C967"/>
      <c r="D967"/>
      <c r="E967"/>
      <c r="F967"/>
      <c r="G967" s="59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 s="46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</row>
    <row r="968" spans="1:46" x14ac:dyDescent="0.25">
      <c r="A968"/>
      <c r="B968"/>
      <c r="C968"/>
      <c r="D968"/>
      <c r="E968"/>
      <c r="F968"/>
      <c r="G968" s="59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 s="46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</row>
    <row r="969" spans="1:46" x14ac:dyDescent="0.25">
      <c r="A969"/>
      <c r="B969"/>
      <c r="C969"/>
      <c r="D969"/>
      <c r="E969"/>
      <c r="F969"/>
      <c r="G969" s="5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 s="46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</row>
    <row r="970" spans="1:46" x14ac:dyDescent="0.25">
      <c r="A970"/>
      <c r="B970"/>
      <c r="C970"/>
      <c r="D970"/>
      <c r="E970"/>
      <c r="F970"/>
      <c r="G970" s="59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 s="46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</row>
    <row r="971" spans="1:46" x14ac:dyDescent="0.25">
      <c r="A971"/>
      <c r="B971"/>
      <c r="C971"/>
      <c r="D971"/>
      <c r="E971"/>
      <c r="F971"/>
      <c r="G971" s="59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 s="46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</row>
    <row r="972" spans="1:46" x14ac:dyDescent="0.25">
      <c r="A972"/>
      <c r="B972"/>
      <c r="C972"/>
      <c r="D972"/>
      <c r="E972"/>
      <c r="F972"/>
      <c r="G972" s="59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 s="46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</row>
    <row r="973" spans="1:46" x14ac:dyDescent="0.25">
      <c r="A973"/>
      <c r="B973"/>
      <c r="C973"/>
      <c r="D973"/>
      <c r="E973"/>
      <c r="F973"/>
      <c r="G973" s="59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 s="46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</row>
    <row r="974" spans="1:46" x14ac:dyDescent="0.25">
      <c r="A974"/>
      <c r="B974"/>
      <c r="C974"/>
      <c r="D974"/>
      <c r="E974"/>
      <c r="F974"/>
      <c r="G974" s="59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 s="46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</row>
    <row r="975" spans="1:46" x14ac:dyDescent="0.25">
      <c r="A975"/>
      <c r="B975"/>
      <c r="C975"/>
      <c r="D975"/>
      <c r="E975"/>
      <c r="F975"/>
      <c r="G975" s="59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 s="46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</row>
    <row r="976" spans="1:46" x14ac:dyDescent="0.25">
      <c r="A976"/>
      <c r="B976"/>
      <c r="C976"/>
      <c r="D976"/>
      <c r="E976"/>
      <c r="F976"/>
      <c r="G976" s="59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 s="4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</row>
    <row r="977" spans="1:46" x14ac:dyDescent="0.25">
      <c r="A977"/>
      <c r="B977"/>
      <c r="C977"/>
      <c r="D977"/>
      <c r="E977"/>
      <c r="F977"/>
      <c r="G977" s="59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 s="46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</row>
    <row r="978" spans="1:46" x14ac:dyDescent="0.25">
      <c r="A978"/>
      <c r="B978"/>
      <c r="C978"/>
      <c r="D978"/>
      <c r="E978"/>
      <c r="F978"/>
      <c r="G978" s="59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 s="46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</row>
    <row r="979" spans="1:46" x14ac:dyDescent="0.25">
      <c r="A979"/>
      <c r="B979"/>
      <c r="C979"/>
      <c r="D979"/>
      <c r="E979"/>
      <c r="F979"/>
      <c r="G979" s="5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 s="46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</row>
    <row r="980" spans="1:46" x14ac:dyDescent="0.25">
      <c r="A980"/>
      <c r="B980"/>
      <c r="C980"/>
      <c r="D980"/>
      <c r="E980"/>
      <c r="F980"/>
      <c r="G980" s="59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 s="46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</row>
    <row r="981" spans="1:46" x14ac:dyDescent="0.25">
      <c r="A981"/>
      <c r="B981"/>
      <c r="C981"/>
      <c r="D981"/>
      <c r="E981"/>
      <c r="F981"/>
      <c r="G981" s="59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 s="46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</row>
    <row r="982" spans="1:46" x14ac:dyDescent="0.25">
      <c r="A982"/>
      <c r="B982"/>
      <c r="C982"/>
      <c r="D982"/>
      <c r="E982"/>
      <c r="F982"/>
      <c r="G982" s="59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 s="46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</row>
    <row r="983" spans="1:46" x14ac:dyDescent="0.25">
      <c r="A983"/>
      <c r="B983"/>
      <c r="C983"/>
      <c r="D983"/>
      <c r="E983"/>
      <c r="F983"/>
      <c r="G983" s="59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 s="46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</row>
    <row r="984" spans="1:46" x14ac:dyDescent="0.25">
      <c r="A984"/>
      <c r="B984"/>
      <c r="C984"/>
      <c r="D984"/>
      <c r="E984"/>
      <c r="F984"/>
      <c r="G984" s="59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 s="46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</row>
    <row r="985" spans="1:46" x14ac:dyDescent="0.25">
      <c r="A985"/>
      <c r="B985"/>
      <c r="C985"/>
      <c r="D985"/>
      <c r="E985"/>
      <c r="F985"/>
      <c r="G985" s="59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 s="46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</row>
    <row r="986" spans="1:46" x14ac:dyDescent="0.25">
      <c r="A986"/>
      <c r="B986"/>
      <c r="C986"/>
      <c r="D986"/>
      <c r="E986"/>
      <c r="F986"/>
      <c r="G986" s="59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 s="4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</row>
    <row r="987" spans="1:46" x14ac:dyDescent="0.25">
      <c r="A987"/>
      <c r="B987"/>
      <c r="C987"/>
      <c r="D987"/>
      <c r="E987"/>
      <c r="F987"/>
      <c r="G987" s="59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 s="46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</row>
    <row r="988" spans="1:46" x14ac:dyDescent="0.25">
      <c r="A988"/>
      <c r="B988"/>
      <c r="C988"/>
      <c r="D988"/>
      <c r="E988"/>
      <c r="F988"/>
      <c r="G988" s="59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 s="46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</row>
    <row r="989" spans="1:46" x14ac:dyDescent="0.25">
      <c r="A989"/>
      <c r="B989"/>
      <c r="C989"/>
      <c r="D989"/>
      <c r="E989"/>
      <c r="F989"/>
      <c r="G989" s="5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 s="46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</row>
    <row r="990" spans="1:46" x14ac:dyDescent="0.25">
      <c r="A990"/>
      <c r="B990"/>
      <c r="C990"/>
      <c r="D990"/>
      <c r="E990"/>
      <c r="F990"/>
      <c r="G990" s="59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 s="46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</row>
    <row r="991" spans="1:46" x14ac:dyDescent="0.25">
      <c r="A991"/>
      <c r="B991"/>
      <c r="C991"/>
      <c r="D991"/>
      <c r="E991"/>
      <c r="F991"/>
      <c r="G991" s="59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 s="46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</row>
    <row r="992" spans="1:46" x14ac:dyDescent="0.25">
      <c r="A992"/>
      <c r="B992"/>
      <c r="C992"/>
      <c r="D992"/>
      <c r="E992"/>
      <c r="F992"/>
      <c r="G992" s="59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 s="46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</row>
    <row r="993" spans="1:46" x14ac:dyDescent="0.25">
      <c r="A993"/>
      <c r="B993"/>
      <c r="C993"/>
      <c r="D993"/>
      <c r="E993"/>
      <c r="F993"/>
      <c r="G993" s="59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 s="46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</row>
    <row r="994" spans="1:46" x14ac:dyDescent="0.25">
      <c r="A994"/>
      <c r="B994"/>
      <c r="C994"/>
      <c r="D994"/>
      <c r="E994"/>
      <c r="F994"/>
      <c r="G994" s="59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 s="46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</row>
    <row r="995" spans="1:46" x14ac:dyDescent="0.25">
      <c r="A995"/>
      <c r="B995"/>
      <c r="C995"/>
      <c r="D995"/>
      <c r="E995"/>
      <c r="F995"/>
      <c r="G995" s="59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 s="46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</row>
    <row r="996" spans="1:46" x14ac:dyDescent="0.25">
      <c r="A996"/>
      <c r="B996"/>
      <c r="C996"/>
      <c r="D996"/>
      <c r="E996"/>
      <c r="F996"/>
      <c r="G996" s="59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 s="4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</row>
    <row r="997" spans="1:46" x14ac:dyDescent="0.25">
      <c r="A997"/>
      <c r="B997"/>
      <c r="C997"/>
      <c r="D997"/>
      <c r="E997"/>
      <c r="F997"/>
      <c r="G997" s="59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 s="46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</row>
    <row r="998" spans="1:46" x14ac:dyDescent="0.25">
      <c r="A998"/>
      <c r="B998"/>
      <c r="C998"/>
      <c r="D998"/>
      <c r="E998"/>
      <c r="F998"/>
      <c r="G998" s="59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 s="46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</row>
    <row r="999" spans="1:46" x14ac:dyDescent="0.25">
      <c r="A999"/>
      <c r="B999"/>
      <c r="C999"/>
      <c r="D999"/>
      <c r="E999"/>
      <c r="F999"/>
      <c r="G999" s="5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 s="46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</row>
    <row r="1000" spans="1:46" x14ac:dyDescent="0.25">
      <c r="A1000"/>
      <c r="B1000"/>
      <c r="C1000"/>
      <c r="D1000"/>
      <c r="E1000"/>
      <c r="F1000"/>
      <c r="G1000" s="59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 s="46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</row>
    <row r="1001" spans="1:46" x14ac:dyDescent="0.25">
      <c r="A1001"/>
      <c r="B1001"/>
      <c r="C1001"/>
      <c r="D1001"/>
      <c r="E1001"/>
      <c r="F1001"/>
      <c r="G1001" s="59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 s="46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</row>
    <row r="1002" spans="1:46" x14ac:dyDescent="0.25">
      <c r="A1002"/>
      <c r="B1002"/>
      <c r="C1002"/>
      <c r="D1002"/>
      <c r="E1002"/>
      <c r="F1002"/>
      <c r="G1002" s="59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 s="46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</row>
    <row r="1003" spans="1:46" x14ac:dyDescent="0.25">
      <c r="A1003"/>
      <c r="B1003"/>
      <c r="C1003"/>
      <c r="D1003"/>
      <c r="E1003"/>
      <c r="F1003"/>
      <c r="G1003" s="59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 s="46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</row>
    <row r="1004" spans="1:46" x14ac:dyDescent="0.25">
      <c r="A1004"/>
      <c r="B1004"/>
      <c r="C1004"/>
      <c r="D1004"/>
      <c r="E1004"/>
      <c r="F1004"/>
      <c r="G1004" s="59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 s="46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</row>
    <row r="1005" spans="1:46" x14ac:dyDescent="0.25">
      <c r="A1005"/>
      <c r="B1005"/>
      <c r="C1005"/>
      <c r="D1005"/>
      <c r="E1005"/>
      <c r="F1005"/>
      <c r="G1005" s="59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 s="46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</row>
    <row r="1006" spans="1:46" x14ac:dyDescent="0.25">
      <c r="A1006"/>
      <c r="B1006"/>
      <c r="C1006"/>
      <c r="D1006"/>
      <c r="E1006"/>
      <c r="F1006"/>
      <c r="G1006" s="59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 s="4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</row>
    <row r="1007" spans="1:46" x14ac:dyDescent="0.25">
      <c r="A1007"/>
      <c r="B1007"/>
      <c r="C1007"/>
      <c r="D1007"/>
      <c r="E1007"/>
      <c r="F1007"/>
      <c r="G1007" s="59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 s="46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</row>
    <row r="1008" spans="1:46" x14ac:dyDescent="0.25">
      <c r="A1008"/>
      <c r="B1008"/>
      <c r="C1008"/>
      <c r="D1008"/>
      <c r="E1008"/>
      <c r="F1008"/>
      <c r="G1008" s="59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 s="46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</row>
    <row r="1009" spans="1:46" x14ac:dyDescent="0.25">
      <c r="A1009"/>
      <c r="B1009"/>
      <c r="C1009"/>
      <c r="D1009"/>
      <c r="E1009"/>
      <c r="F1009"/>
      <c r="G1009" s="5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 s="46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</row>
    <row r="1010" spans="1:46" x14ac:dyDescent="0.25">
      <c r="A1010"/>
      <c r="B1010"/>
      <c r="C1010"/>
      <c r="D1010"/>
      <c r="E1010"/>
      <c r="F1010"/>
      <c r="G1010" s="59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 s="46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</row>
    <row r="1011" spans="1:46" x14ac:dyDescent="0.25">
      <c r="A1011"/>
      <c r="B1011"/>
      <c r="C1011"/>
      <c r="D1011"/>
      <c r="E1011"/>
      <c r="F1011"/>
      <c r="G1011" s="59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 s="46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</row>
    <row r="1012" spans="1:46" x14ac:dyDescent="0.25">
      <c r="A1012"/>
      <c r="B1012"/>
      <c r="C1012"/>
      <c r="D1012"/>
      <c r="E1012"/>
      <c r="F1012"/>
      <c r="G1012" s="59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 s="46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</row>
    <row r="1013" spans="1:46" x14ac:dyDescent="0.25">
      <c r="A1013"/>
      <c r="B1013"/>
      <c r="C1013"/>
      <c r="D1013"/>
      <c r="E1013"/>
      <c r="F1013"/>
      <c r="G1013" s="59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 s="46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</row>
    <row r="1014" spans="1:46" x14ac:dyDescent="0.25">
      <c r="A1014"/>
      <c r="B1014"/>
      <c r="C1014"/>
      <c r="D1014"/>
      <c r="E1014"/>
      <c r="F1014"/>
      <c r="G1014" s="59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 s="46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</row>
    <row r="1015" spans="1:46" x14ac:dyDescent="0.25">
      <c r="A1015"/>
      <c r="B1015"/>
      <c r="C1015"/>
      <c r="D1015"/>
      <c r="E1015"/>
      <c r="F1015"/>
      <c r="G1015" s="59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 s="46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</row>
    <row r="1016" spans="1:46" x14ac:dyDescent="0.25">
      <c r="A1016"/>
      <c r="B1016"/>
      <c r="C1016"/>
      <c r="D1016"/>
      <c r="E1016"/>
      <c r="F1016"/>
      <c r="G1016" s="59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 s="4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</row>
    <row r="1017" spans="1:46" x14ac:dyDescent="0.25">
      <c r="A1017"/>
      <c r="B1017"/>
      <c r="C1017"/>
      <c r="D1017"/>
      <c r="E1017"/>
      <c r="F1017"/>
      <c r="G1017" s="59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 s="46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</row>
    <row r="1018" spans="1:46" x14ac:dyDescent="0.25">
      <c r="A1018"/>
      <c r="B1018"/>
      <c r="C1018"/>
      <c r="D1018"/>
      <c r="E1018"/>
      <c r="F1018"/>
      <c r="G1018" s="59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 s="46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</row>
    <row r="1019" spans="1:46" x14ac:dyDescent="0.25">
      <c r="A1019"/>
      <c r="B1019"/>
      <c r="C1019"/>
      <c r="D1019"/>
      <c r="E1019"/>
      <c r="F1019"/>
      <c r="G1019" s="5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 s="46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</row>
    <row r="1020" spans="1:46" x14ac:dyDescent="0.25">
      <c r="A1020"/>
      <c r="B1020"/>
      <c r="C1020"/>
      <c r="D1020"/>
      <c r="E1020"/>
      <c r="F1020"/>
      <c r="G1020" s="59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 s="46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</row>
    <row r="1021" spans="1:46" x14ac:dyDescent="0.25">
      <c r="A1021"/>
      <c r="B1021"/>
      <c r="C1021"/>
      <c r="D1021"/>
      <c r="E1021"/>
      <c r="F1021"/>
      <c r="G1021" s="59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 s="46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</row>
    <row r="1022" spans="1:46" x14ac:dyDescent="0.25">
      <c r="A1022"/>
      <c r="B1022"/>
      <c r="C1022"/>
      <c r="D1022"/>
      <c r="E1022"/>
      <c r="F1022"/>
      <c r="G1022" s="59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 s="46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</row>
    <row r="1023" spans="1:46" x14ac:dyDescent="0.25">
      <c r="A1023"/>
      <c r="B1023"/>
      <c r="C1023"/>
      <c r="D1023"/>
      <c r="E1023"/>
      <c r="F1023"/>
      <c r="G1023" s="59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 s="46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</row>
    <row r="1024" spans="1:46" x14ac:dyDescent="0.25">
      <c r="A1024"/>
      <c r="B1024"/>
      <c r="C1024"/>
      <c r="D1024"/>
      <c r="E1024"/>
      <c r="F1024"/>
      <c r="G1024" s="59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 s="46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</row>
    <row r="1025" spans="1:46" x14ac:dyDescent="0.25">
      <c r="A1025"/>
      <c r="B1025"/>
      <c r="C1025"/>
      <c r="D1025"/>
      <c r="E1025"/>
      <c r="F1025"/>
      <c r="G1025" s="59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 s="46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</row>
    <row r="1026" spans="1:46" x14ac:dyDescent="0.25">
      <c r="A1026"/>
      <c r="B1026"/>
      <c r="C1026"/>
      <c r="D1026"/>
      <c r="E1026"/>
      <c r="F1026"/>
      <c r="G1026" s="59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 s="4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</row>
    <row r="1027" spans="1:46" x14ac:dyDescent="0.25">
      <c r="A1027"/>
      <c r="B1027"/>
      <c r="C1027"/>
      <c r="D1027"/>
      <c r="E1027"/>
      <c r="F1027"/>
      <c r="G1027" s="59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 s="46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</row>
    <row r="1028" spans="1:46" x14ac:dyDescent="0.25">
      <c r="A1028"/>
      <c r="B1028"/>
      <c r="C1028"/>
      <c r="D1028"/>
      <c r="E1028"/>
      <c r="F1028"/>
      <c r="G1028" s="59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 s="46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</row>
    <row r="1029" spans="1:46" x14ac:dyDescent="0.25">
      <c r="A1029"/>
      <c r="B1029"/>
      <c r="C1029"/>
      <c r="D1029"/>
      <c r="E1029"/>
      <c r="F1029"/>
      <c r="G1029" s="5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 s="46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</row>
    <row r="1030" spans="1:46" x14ac:dyDescent="0.25">
      <c r="A1030"/>
      <c r="B1030"/>
      <c r="C1030"/>
      <c r="D1030"/>
      <c r="E1030"/>
      <c r="F1030"/>
      <c r="G1030" s="59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 s="46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</row>
    <row r="1031" spans="1:46" x14ac:dyDescent="0.25">
      <c r="A1031"/>
      <c r="B1031"/>
      <c r="C1031"/>
      <c r="D1031"/>
      <c r="E1031"/>
      <c r="F1031"/>
      <c r="G1031" s="59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 s="46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</row>
    <row r="1032" spans="1:46" x14ac:dyDescent="0.25">
      <c r="A1032"/>
      <c r="B1032"/>
      <c r="C1032"/>
      <c r="D1032"/>
      <c r="E1032"/>
      <c r="F1032"/>
      <c r="G1032" s="59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 s="46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</row>
    <row r="1033" spans="1:46" x14ac:dyDescent="0.25">
      <c r="A1033"/>
      <c r="B1033"/>
      <c r="C1033"/>
      <c r="D1033"/>
      <c r="E1033"/>
      <c r="F1033"/>
      <c r="G1033" s="59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 s="46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</row>
    <row r="1034" spans="1:46" x14ac:dyDescent="0.25">
      <c r="A1034"/>
      <c r="B1034"/>
      <c r="C1034"/>
      <c r="D1034"/>
      <c r="E1034"/>
      <c r="F1034"/>
      <c r="G1034" s="59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 s="46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</row>
    <row r="1035" spans="1:46" x14ac:dyDescent="0.25">
      <c r="A1035"/>
      <c r="B1035"/>
      <c r="C1035"/>
      <c r="D1035"/>
      <c r="E1035"/>
      <c r="F1035"/>
      <c r="G1035" s="59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 s="46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</row>
    <row r="1036" spans="1:46" x14ac:dyDescent="0.25">
      <c r="A1036"/>
      <c r="B1036"/>
      <c r="C1036"/>
      <c r="D1036"/>
      <c r="E1036"/>
      <c r="F1036"/>
      <c r="G1036" s="59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 s="4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</row>
    <row r="1037" spans="1:46" x14ac:dyDescent="0.25">
      <c r="A1037"/>
      <c r="B1037"/>
      <c r="C1037"/>
      <c r="D1037"/>
      <c r="E1037"/>
      <c r="F1037"/>
      <c r="G1037" s="59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 s="46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</row>
    <row r="1038" spans="1:46" x14ac:dyDescent="0.25">
      <c r="A1038"/>
      <c r="B1038"/>
      <c r="C1038"/>
      <c r="D1038"/>
      <c r="E1038"/>
      <c r="F1038"/>
      <c r="G1038" s="59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 s="46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</row>
    <row r="1039" spans="1:46" x14ac:dyDescent="0.25">
      <c r="A1039"/>
      <c r="B1039"/>
      <c r="C1039"/>
      <c r="D1039"/>
      <c r="E1039"/>
      <c r="F1039"/>
      <c r="G1039" s="5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 s="46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</row>
    <row r="1040" spans="1:46" x14ac:dyDescent="0.25">
      <c r="A1040"/>
      <c r="B1040"/>
      <c r="C1040"/>
      <c r="D1040"/>
      <c r="E1040"/>
      <c r="F1040"/>
      <c r="G1040" s="59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 s="46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</row>
    <row r="1041" spans="1:46" x14ac:dyDescent="0.25">
      <c r="A1041"/>
      <c r="B1041"/>
      <c r="C1041"/>
      <c r="D1041"/>
      <c r="E1041"/>
      <c r="F1041"/>
      <c r="G1041" s="59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 s="46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</row>
    <row r="1042" spans="1:46" x14ac:dyDescent="0.25">
      <c r="A1042"/>
      <c r="B1042"/>
      <c r="C1042"/>
      <c r="D1042"/>
      <c r="E1042"/>
      <c r="F1042"/>
      <c r="G1042" s="59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 s="46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</row>
    <row r="1043" spans="1:46" x14ac:dyDescent="0.25">
      <c r="A1043"/>
      <c r="B1043"/>
      <c r="C1043"/>
      <c r="D1043"/>
      <c r="E1043"/>
      <c r="F1043"/>
      <c r="G1043" s="59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 s="46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</row>
    <row r="1044" spans="1:46" x14ac:dyDescent="0.25">
      <c r="A1044"/>
      <c r="B1044"/>
      <c r="C1044"/>
      <c r="D1044"/>
      <c r="E1044"/>
      <c r="F1044"/>
      <c r="G1044" s="59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 s="46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</row>
    <row r="1045" spans="1:46" x14ac:dyDescent="0.25">
      <c r="A1045"/>
      <c r="B1045"/>
      <c r="C1045"/>
      <c r="D1045"/>
      <c r="E1045"/>
      <c r="F1045"/>
      <c r="G1045" s="59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 s="46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</row>
    <row r="1046" spans="1:46" x14ac:dyDescent="0.25">
      <c r="A1046"/>
      <c r="B1046"/>
      <c r="C1046"/>
      <c r="D1046"/>
      <c r="E1046"/>
      <c r="F1046"/>
      <c r="G1046" s="59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 s="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</row>
    <row r="1047" spans="1:46" x14ac:dyDescent="0.25">
      <c r="A1047"/>
      <c r="B1047"/>
      <c r="C1047"/>
      <c r="D1047"/>
      <c r="E1047"/>
      <c r="F1047"/>
      <c r="G1047" s="59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 s="46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</row>
    <row r="1048" spans="1:46" x14ac:dyDescent="0.25">
      <c r="A1048"/>
      <c r="B1048"/>
      <c r="C1048"/>
      <c r="D1048"/>
      <c r="E1048"/>
      <c r="F1048"/>
      <c r="G1048" s="59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 s="46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</row>
    <row r="1049" spans="1:46" x14ac:dyDescent="0.25">
      <c r="A1049"/>
      <c r="B1049"/>
      <c r="C1049"/>
      <c r="D1049"/>
      <c r="E1049"/>
      <c r="F1049"/>
      <c r="G1049" s="5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 s="46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</row>
    <row r="1050" spans="1:46" x14ac:dyDescent="0.25">
      <c r="A1050"/>
      <c r="B1050"/>
      <c r="C1050"/>
      <c r="D1050"/>
      <c r="E1050"/>
      <c r="F1050"/>
      <c r="G1050" s="59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 s="46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</row>
    <row r="1051" spans="1:46" x14ac:dyDescent="0.25">
      <c r="A1051"/>
      <c r="B1051"/>
      <c r="C1051"/>
      <c r="D1051"/>
      <c r="E1051"/>
      <c r="F1051"/>
      <c r="G1051" s="59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 s="46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</row>
    <row r="1052" spans="1:46" x14ac:dyDescent="0.25">
      <c r="A1052"/>
      <c r="B1052"/>
      <c r="C1052"/>
      <c r="D1052"/>
      <c r="E1052"/>
      <c r="F1052"/>
      <c r="G1052" s="59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 s="46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</row>
    <row r="1053" spans="1:46" x14ac:dyDescent="0.25">
      <c r="A1053"/>
      <c r="B1053"/>
      <c r="C1053"/>
      <c r="D1053"/>
      <c r="E1053"/>
      <c r="F1053"/>
      <c r="G1053" s="59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 s="46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</row>
    <row r="1054" spans="1:46" x14ac:dyDescent="0.25">
      <c r="A1054"/>
      <c r="B1054"/>
      <c r="C1054"/>
      <c r="D1054"/>
      <c r="E1054"/>
      <c r="F1054"/>
      <c r="G1054" s="59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 s="46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</row>
    <row r="1055" spans="1:46" x14ac:dyDescent="0.25">
      <c r="A1055"/>
      <c r="B1055"/>
      <c r="C1055"/>
      <c r="D1055"/>
      <c r="E1055"/>
      <c r="F1055"/>
      <c r="G1055" s="59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 s="46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</row>
    <row r="1056" spans="1:46" x14ac:dyDescent="0.25">
      <c r="A1056"/>
      <c r="B1056"/>
      <c r="C1056"/>
      <c r="D1056"/>
      <c r="E1056"/>
      <c r="F1056"/>
      <c r="G1056" s="59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 s="4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</row>
    <row r="1057" spans="1:46" x14ac:dyDescent="0.25">
      <c r="A1057"/>
      <c r="B1057"/>
      <c r="C1057"/>
      <c r="D1057"/>
      <c r="E1057"/>
      <c r="F1057"/>
      <c r="G1057" s="59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 s="46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</row>
    <row r="1058" spans="1:46" x14ac:dyDescent="0.25">
      <c r="A1058"/>
      <c r="B1058"/>
      <c r="C1058"/>
      <c r="D1058"/>
      <c r="E1058"/>
      <c r="F1058"/>
      <c r="G1058" s="59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 s="46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</row>
    <row r="1059" spans="1:46" x14ac:dyDescent="0.25">
      <c r="A1059"/>
      <c r="B1059"/>
      <c r="C1059"/>
      <c r="D1059"/>
      <c r="E1059"/>
      <c r="F1059"/>
      <c r="G1059" s="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 s="46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</row>
    <row r="1060" spans="1:46" x14ac:dyDescent="0.25">
      <c r="A1060"/>
      <c r="B1060"/>
      <c r="C1060"/>
      <c r="D1060"/>
      <c r="E1060"/>
      <c r="F1060"/>
      <c r="G1060" s="59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 s="46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</row>
    <row r="1061" spans="1:46" x14ac:dyDescent="0.25">
      <c r="A1061"/>
      <c r="B1061"/>
      <c r="C1061"/>
      <c r="D1061"/>
      <c r="E1061"/>
      <c r="F1061"/>
      <c r="G1061" s="59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 s="46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</row>
    <row r="1062" spans="1:46" x14ac:dyDescent="0.25">
      <c r="A1062"/>
      <c r="B1062"/>
      <c r="C1062"/>
      <c r="D1062"/>
      <c r="E1062"/>
      <c r="F1062"/>
      <c r="G1062" s="59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 s="46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</row>
    <row r="1063" spans="1:46" x14ac:dyDescent="0.25">
      <c r="A1063"/>
      <c r="B1063"/>
      <c r="C1063"/>
      <c r="D1063"/>
      <c r="E1063"/>
      <c r="F1063"/>
      <c r="G1063" s="59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 s="46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</row>
    <row r="1064" spans="1:46" x14ac:dyDescent="0.25">
      <c r="A1064"/>
      <c r="B1064"/>
      <c r="C1064"/>
      <c r="D1064"/>
      <c r="E1064"/>
      <c r="F1064"/>
      <c r="G1064" s="59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 s="46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</row>
    <row r="1065" spans="1:46" x14ac:dyDescent="0.25">
      <c r="A1065"/>
      <c r="B1065"/>
      <c r="C1065"/>
      <c r="D1065"/>
      <c r="E1065"/>
      <c r="F1065"/>
      <c r="G1065" s="59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 s="46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</row>
    <row r="1066" spans="1:46" x14ac:dyDescent="0.25">
      <c r="A1066"/>
      <c r="B1066"/>
      <c r="C1066"/>
      <c r="D1066"/>
      <c r="E1066"/>
      <c r="F1066"/>
      <c r="G1066" s="59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 s="4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</row>
    <row r="1067" spans="1:46" x14ac:dyDescent="0.25">
      <c r="A1067"/>
      <c r="B1067"/>
      <c r="C1067"/>
      <c r="D1067"/>
      <c r="E1067"/>
      <c r="F1067"/>
      <c r="G1067" s="59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 s="46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</row>
    <row r="1068" spans="1:46" x14ac:dyDescent="0.25">
      <c r="A1068"/>
      <c r="B1068"/>
      <c r="C1068"/>
      <c r="D1068"/>
      <c r="E1068"/>
      <c r="F1068"/>
      <c r="G1068" s="59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 s="46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</row>
    <row r="1069" spans="1:46" x14ac:dyDescent="0.25">
      <c r="A1069"/>
      <c r="B1069"/>
      <c r="C1069"/>
      <c r="D1069"/>
      <c r="E1069"/>
      <c r="F1069"/>
      <c r="G1069" s="5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 s="46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</row>
    <row r="1070" spans="1:46" x14ac:dyDescent="0.25">
      <c r="A1070"/>
      <c r="B1070"/>
      <c r="C1070"/>
      <c r="D1070"/>
      <c r="E1070"/>
      <c r="F1070"/>
      <c r="G1070" s="59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 s="46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</row>
    <row r="1071" spans="1:46" x14ac:dyDescent="0.25">
      <c r="A1071"/>
      <c r="B1071"/>
      <c r="C1071"/>
      <c r="D1071"/>
      <c r="E1071"/>
      <c r="F1071"/>
      <c r="G1071" s="59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 s="46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</row>
    <row r="1072" spans="1:46" x14ac:dyDescent="0.25">
      <c r="A1072"/>
      <c r="B1072"/>
      <c r="C1072"/>
      <c r="D1072"/>
      <c r="E1072"/>
      <c r="F1072"/>
      <c r="G1072" s="59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 s="46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</row>
    <row r="1073" spans="1:46" x14ac:dyDescent="0.25">
      <c r="A1073"/>
      <c r="B1073"/>
      <c r="C1073"/>
      <c r="D1073"/>
      <c r="E1073"/>
      <c r="F1073"/>
      <c r="G1073" s="59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 s="46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</row>
    <row r="1074" spans="1:46" x14ac:dyDescent="0.25">
      <c r="A1074"/>
      <c r="B1074"/>
      <c r="C1074"/>
      <c r="D1074"/>
      <c r="E1074"/>
      <c r="F1074"/>
      <c r="G1074" s="59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 s="46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</row>
    <row r="1075" spans="1:46" x14ac:dyDescent="0.25">
      <c r="A1075"/>
      <c r="B1075"/>
      <c r="C1075"/>
      <c r="D1075"/>
      <c r="E1075"/>
      <c r="F1075"/>
      <c r="G1075" s="59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 s="46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</row>
    <row r="1076" spans="1:46" x14ac:dyDescent="0.25">
      <c r="A1076"/>
      <c r="B1076"/>
      <c r="C1076"/>
      <c r="D1076"/>
      <c r="E1076"/>
      <c r="F1076"/>
      <c r="G1076" s="59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 s="4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</row>
    <row r="1077" spans="1:46" x14ac:dyDescent="0.25">
      <c r="A1077"/>
      <c r="B1077"/>
      <c r="C1077"/>
      <c r="D1077"/>
      <c r="E1077"/>
      <c r="F1077"/>
      <c r="G1077" s="59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 s="46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</row>
    <row r="1078" spans="1:46" x14ac:dyDescent="0.25">
      <c r="A1078"/>
      <c r="B1078"/>
      <c r="C1078"/>
      <c r="D1078"/>
      <c r="E1078"/>
      <c r="F1078"/>
      <c r="G1078" s="59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 s="46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</row>
    <row r="1079" spans="1:46" x14ac:dyDescent="0.25">
      <c r="A1079"/>
      <c r="B1079"/>
      <c r="C1079"/>
      <c r="D1079"/>
      <c r="E1079"/>
      <c r="F1079"/>
      <c r="G1079" s="5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 s="46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</row>
    <row r="1080" spans="1:46" x14ac:dyDescent="0.25">
      <c r="A1080"/>
      <c r="B1080"/>
      <c r="C1080"/>
      <c r="D1080"/>
      <c r="E1080"/>
      <c r="F1080"/>
      <c r="G1080" s="59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 s="46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</row>
    <row r="1081" spans="1:46" x14ac:dyDescent="0.25">
      <c r="A1081"/>
      <c r="B1081"/>
      <c r="C1081"/>
      <c r="D1081"/>
      <c r="E1081"/>
      <c r="F1081"/>
      <c r="G1081" s="59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 s="46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</row>
    <row r="1082" spans="1:46" x14ac:dyDescent="0.25">
      <c r="A1082"/>
      <c r="B1082"/>
      <c r="C1082"/>
      <c r="D1082"/>
      <c r="E1082"/>
      <c r="F1082"/>
      <c r="G1082" s="59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 s="46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</row>
    <row r="1083" spans="1:46" x14ac:dyDescent="0.25">
      <c r="A1083"/>
      <c r="B1083"/>
      <c r="C1083"/>
      <c r="D1083"/>
      <c r="E1083"/>
      <c r="F1083"/>
      <c r="G1083" s="59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 s="46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</row>
    <row r="1084" spans="1:46" x14ac:dyDescent="0.25">
      <c r="A1084"/>
      <c r="B1084"/>
      <c r="C1084"/>
      <c r="D1084"/>
      <c r="E1084"/>
      <c r="F1084"/>
      <c r="G1084" s="59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 s="46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</row>
    <row r="1085" spans="1:46" x14ac:dyDescent="0.25">
      <c r="A1085"/>
      <c r="B1085"/>
      <c r="C1085"/>
      <c r="D1085"/>
      <c r="E1085"/>
      <c r="F1085"/>
      <c r="G1085" s="59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 s="46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</row>
    <row r="1086" spans="1:46" x14ac:dyDescent="0.25">
      <c r="A1086"/>
      <c r="B1086"/>
      <c r="C1086"/>
      <c r="D1086"/>
      <c r="E1086"/>
      <c r="F1086"/>
      <c r="G1086" s="59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 s="4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</row>
    <row r="1087" spans="1:46" x14ac:dyDescent="0.25">
      <c r="A1087"/>
      <c r="B1087"/>
      <c r="C1087"/>
      <c r="D1087"/>
      <c r="E1087"/>
      <c r="F1087"/>
      <c r="G1087" s="59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 s="46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</row>
    <row r="1088" spans="1:46" x14ac:dyDescent="0.25">
      <c r="A1088"/>
      <c r="B1088"/>
      <c r="C1088"/>
      <c r="D1088"/>
      <c r="E1088"/>
      <c r="F1088"/>
      <c r="G1088" s="59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 s="46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</row>
  </sheetData>
  <conditionalFormatting sqref="A4:A525">
    <cfRule type="duplicateValues" dxfId="55" priority="1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 Кочетова</cp:lastModifiedBy>
  <cp:revision>43</cp:revision>
  <dcterms:created xsi:type="dcterms:W3CDTF">2016-11-30T15:11:48Z</dcterms:created>
  <dcterms:modified xsi:type="dcterms:W3CDTF">2023-03-16T14:07:02Z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