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onra\Coding\FuE Seminar_2\DSC2_Alterung\data\"/>
    </mc:Choice>
  </mc:AlternateContent>
  <xr:revisionPtr revIDLastSave="0" documentId="13_ncr:1_{511CE084-DD45-47B9-B74A-9AB6C3517091}" xr6:coauthVersionLast="47" xr6:coauthVersionMax="47" xr10:uidLastSave="{00000000-0000-0000-0000-000000000000}"/>
  <bookViews>
    <workbookView xWindow="-13800" yWindow="-13714" windowWidth="16629" windowHeight="13080" activeTab="1" xr2:uid="{00000000-000D-0000-FFFF-FFFF00000000}"/>
  </bookViews>
  <sheets>
    <sheet name="Legend" sheetId="18" r:id="rId1"/>
    <sheet name="0-PE" sheetId="16" r:id="rId2"/>
    <sheet name="1-UV-PE" sheetId="1" r:id="rId3"/>
    <sheet name="2-UV-PE " sheetId="3" r:id="rId4"/>
    <sheet name="3-UV-PE " sheetId="4" r:id="rId5"/>
    <sheet name="1-EBT-PE " sheetId="8" r:id="rId6"/>
    <sheet name="2-EBT-PE  " sheetId="9" r:id="rId7"/>
    <sheet name="3-EBT-PE" sheetId="10" r:id="rId8"/>
    <sheet name="0-PET" sheetId="17" r:id="rId9"/>
    <sheet name="1-UV-PET" sheetId="5" r:id="rId10"/>
    <sheet name="2-UV-PET" sheetId="6" r:id="rId11"/>
    <sheet name="3-UV-PET " sheetId="7" r:id="rId12"/>
    <sheet name="1-EBT-PET  " sheetId="11" r:id="rId13"/>
    <sheet name="2-EBT-PET" sheetId="14" r:id="rId14"/>
    <sheet name="3-EBT-PE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8" l="1"/>
  <c r="AI40" i="8" s="1"/>
  <c r="AI38" i="8"/>
  <c r="AI30" i="8"/>
  <c r="AI29" i="8"/>
  <c r="AI21" i="8"/>
  <c r="AI22" i="8" s="1"/>
  <c r="AI20" i="8"/>
  <c r="AI12" i="8"/>
  <c r="AI13" i="8" s="1"/>
  <c r="AI11" i="8"/>
  <c r="T39" i="8"/>
  <c r="T40" i="8" s="1"/>
  <c r="T38" i="8"/>
  <c r="T30" i="8"/>
  <c r="T29" i="8"/>
  <c r="T21" i="8"/>
  <c r="T22" i="8" s="1"/>
  <c r="T20" i="8"/>
  <c r="T12" i="8"/>
  <c r="T13" i="8" s="1"/>
  <c r="T11" i="8"/>
  <c r="AI31" i="8" l="1"/>
  <c r="T31" i="8"/>
  <c r="AI66" i="7" l="1"/>
  <c r="AH66" i="7"/>
  <c r="AG66" i="7"/>
  <c r="AF66" i="7"/>
  <c r="AE66" i="7"/>
  <c r="AD66" i="7"/>
  <c r="AI65" i="7"/>
  <c r="AH65" i="7"/>
  <c r="AG65" i="7"/>
  <c r="AF65" i="7"/>
  <c r="AE65" i="7"/>
  <c r="AD65" i="7"/>
  <c r="AI57" i="7"/>
  <c r="AH57" i="7"/>
  <c r="AG57" i="7"/>
  <c r="AF57" i="7"/>
  <c r="AE57" i="7"/>
  <c r="AD57" i="7"/>
  <c r="AI56" i="7"/>
  <c r="AH56" i="7"/>
  <c r="AG56" i="7"/>
  <c r="AF56" i="7"/>
  <c r="AE56" i="7"/>
  <c r="AD56" i="7"/>
  <c r="AI48" i="7"/>
  <c r="AH48" i="7"/>
  <c r="AG48" i="7"/>
  <c r="AF48" i="7"/>
  <c r="AE48" i="7"/>
  <c r="AD48" i="7"/>
  <c r="AI47" i="7"/>
  <c r="AH47" i="7"/>
  <c r="AG47" i="7"/>
  <c r="AF47" i="7"/>
  <c r="AE47" i="7"/>
  <c r="AD47" i="7"/>
  <c r="T48" i="7"/>
  <c r="T49" i="7" s="1"/>
  <c r="S48" i="7"/>
  <c r="R48" i="7"/>
  <c r="Q48" i="7"/>
  <c r="P48" i="7"/>
  <c r="P49" i="7" s="1"/>
  <c r="T47" i="7"/>
  <c r="S47" i="7"/>
  <c r="R47" i="7"/>
  <c r="Q47" i="7"/>
  <c r="P47" i="7"/>
  <c r="T57" i="7"/>
  <c r="T58" i="7" s="1"/>
  <c r="S57" i="7"/>
  <c r="R57" i="7"/>
  <c r="Q57" i="7"/>
  <c r="P57" i="7"/>
  <c r="T56" i="7"/>
  <c r="S56" i="7"/>
  <c r="R56" i="7"/>
  <c r="Q56" i="7"/>
  <c r="P56" i="7"/>
  <c r="T66" i="7"/>
  <c r="T67" i="7" s="1"/>
  <c r="S66" i="7"/>
  <c r="R66" i="7"/>
  <c r="Q66" i="7"/>
  <c r="P66" i="7"/>
  <c r="T65" i="7"/>
  <c r="S65" i="7"/>
  <c r="R65" i="7"/>
  <c r="Q65" i="7"/>
  <c r="P65" i="7"/>
  <c r="F66" i="7"/>
  <c r="E66" i="7"/>
  <c r="D66" i="7"/>
  <c r="C66" i="7"/>
  <c r="B66" i="7"/>
  <c r="F65" i="7"/>
  <c r="E65" i="7"/>
  <c r="D65" i="7"/>
  <c r="C65" i="7"/>
  <c r="B65" i="7"/>
  <c r="F57" i="7"/>
  <c r="E57" i="7"/>
  <c r="D57" i="7"/>
  <c r="C57" i="7"/>
  <c r="B57" i="7"/>
  <c r="F56" i="7"/>
  <c r="E56" i="7"/>
  <c r="D56" i="7"/>
  <c r="C56" i="7"/>
  <c r="B56" i="7"/>
  <c r="F48" i="7"/>
  <c r="E48" i="7"/>
  <c r="E49" i="7" s="1"/>
  <c r="D48" i="7"/>
  <c r="C48" i="7"/>
  <c r="C49" i="7" s="1"/>
  <c r="B48" i="7"/>
  <c r="F47" i="7"/>
  <c r="E47" i="7"/>
  <c r="D47" i="7"/>
  <c r="C47" i="7"/>
  <c r="B47" i="7"/>
  <c r="AH39" i="5"/>
  <c r="AG39" i="5"/>
  <c r="AH38" i="5"/>
  <c r="AG38" i="5"/>
  <c r="AH39" i="6"/>
  <c r="AG39" i="6"/>
  <c r="AH38" i="6"/>
  <c r="AG38" i="6"/>
  <c r="AH39" i="7"/>
  <c r="AG39" i="7"/>
  <c r="AH38" i="7"/>
  <c r="AG38" i="7"/>
  <c r="AH39" i="11"/>
  <c r="AG39" i="11"/>
  <c r="AH38" i="11"/>
  <c r="AG38" i="11"/>
  <c r="AH39" i="14"/>
  <c r="AG39" i="14"/>
  <c r="AG40" i="14" s="1"/>
  <c r="AH38" i="14"/>
  <c r="AG38" i="14"/>
  <c r="AG39" i="15"/>
  <c r="AG38" i="15"/>
  <c r="AH39" i="17"/>
  <c r="AG39" i="17"/>
  <c r="AH38" i="17"/>
  <c r="AG38" i="17"/>
  <c r="AH30" i="5"/>
  <c r="AG30" i="5"/>
  <c r="AH29" i="5"/>
  <c r="AG29" i="5"/>
  <c r="AH30" i="6"/>
  <c r="AG30" i="6"/>
  <c r="AH29" i="6"/>
  <c r="AG29" i="6"/>
  <c r="AH30" i="7"/>
  <c r="AG30" i="7"/>
  <c r="AH29" i="7"/>
  <c r="AG29" i="7"/>
  <c r="AH30" i="11"/>
  <c r="AG30" i="11"/>
  <c r="AH29" i="11"/>
  <c r="AG29" i="11"/>
  <c r="AG31" i="11" s="1"/>
  <c r="AH30" i="14"/>
  <c r="AH31" i="14" s="1"/>
  <c r="AG30" i="14"/>
  <c r="AH29" i="14"/>
  <c r="AG29" i="14"/>
  <c r="AG30" i="15"/>
  <c r="AG29" i="15"/>
  <c r="AH30" i="17"/>
  <c r="AG30" i="17"/>
  <c r="AH29" i="17"/>
  <c r="AG29" i="17"/>
  <c r="AH12" i="5"/>
  <c r="AG12" i="5"/>
  <c r="AH11" i="5"/>
  <c r="AG11" i="5"/>
  <c r="AH12" i="6"/>
  <c r="AG12" i="6"/>
  <c r="AH11" i="6"/>
  <c r="AH13" i="6" s="1"/>
  <c r="AG11" i="6"/>
  <c r="AH12" i="7"/>
  <c r="AG12" i="7"/>
  <c r="AH11" i="7"/>
  <c r="AG11" i="7"/>
  <c r="AH12" i="11"/>
  <c r="AG12" i="11"/>
  <c r="AH11" i="11"/>
  <c r="AG11" i="11"/>
  <c r="AH12" i="14"/>
  <c r="AH11" i="14"/>
  <c r="AG12" i="15"/>
  <c r="AG11" i="15"/>
  <c r="AH12" i="17"/>
  <c r="AH13" i="17" s="1"/>
  <c r="AG12" i="17"/>
  <c r="AH11" i="17"/>
  <c r="AG11" i="17"/>
  <c r="AH21" i="5"/>
  <c r="AH21" i="6"/>
  <c r="AH21" i="7"/>
  <c r="AH22" i="7" s="1"/>
  <c r="AH21" i="11"/>
  <c r="AH22" i="11" s="1"/>
  <c r="AH21" i="14"/>
  <c r="AH21" i="17"/>
  <c r="AH20" i="5"/>
  <c r="AH20" i="6"/>
  <c r="AH20" i="7"/>
  <c r="AH20" i="11"/>
  <c r="AH20" i="14"/>
  <c r="AH20" i="17"/>
  <c r="AI39" i="17"/>
  <c r="AF39" i="17"/>
  <c r="AE39" i="17"/>
  <c r="AD39" i="17"/>
  <c r="T39" i="17"/>
  <c r="S39" i="17"/>
  <c r="R39" i="17"/>
  <c r="Q39" i="17"/>
  <c r="P39" i="17"/>
  <c r="F39" i="17"/>
  <c r="E39" i="17"/>
  <c r="D39" i="17"/>
  <c r="C39" i="17"/>
  <c r="B39" i="17"/>
  <c r="AI38" i="17"/>
  <c r="AF38" i="17"/>
  <c r="AE38" i="17"/>
  <c r="AD38" i="17"/>
  <c r="T38" i="17"/>
  <c r="S38" i="17"/>
  <c r="R38" i="17"/>
  <c r="Q38" i="17"/>
  <c r="P38" i="17"/>
  <c r="F38" i="17"/>
  <c r="E38" i="17"/>
  <c r="D38" i="17"/>
  <c r="C38" i="17"/>
  <c r="B38" i="17"/>
  <c r="AI30" i="17"/>
  <c r="AF30" i="17"/>
  <c r="AE30" i="17"/>
  <c r="AD30" i="17"/>
  <c r="T30" i="17"/>
  <c r="S30" i="17"/>
  <c r="R30" i="17"/>
  <c r="Q30" i="17"/>
  <c r="P30" i="17"/>
  <c r="F30" i="17"/>
  <c r="E30" i="17"/>
  <c r="D30" i="17"/>
  <c r="C30" i="17"/>
  <c r="B30" i="17"/>
  <c r="AI29" i="17"/>
  <c r="AF29" i="17"/>
  <c r="AE29" i="17"/>
  <c r="AD29" i="17"/>
  <c r="T29" i="17"/>
  <c r="S29" i="17"/>
  <c r="R29" i="17"/>
  <c r="Q29" i="17"/>
  <c r="P29" i="17"/>
  <c r="F29" i="17"/>
  <c r="E29" i="17"/>
  <c r="D29" i="17"/>
  <c r="C29" i="17"/>
  <c r="B29" i="17"/>
  <c r="AI21" i="17"/>
  <c r="AG21" i="17"/>
  <c r="AF21" i="17"/>
  <c r="AE21" i="17"/>
  <c r="AD21" i="17"/>
  <c r="T21" i="17"/>
  <c r="S21" i="17"/>
  <c r="R21" i="17"/>
  <c r="Q21" i="17"/>
  <c r="P21" i="17"/>
  <c r="F21" i="17"/>
  <c r="E21" i="17"/>
  <c r="D21" i="17"/>
  <c r="C21" i="17"/>
  <c r="B21" i="17"/>
  <c r="AI20" i="17"/>
  <c r="AG20" i="17"/>
  <c r="AF20" i="17"/>
  <c r="AE20" i="17"/>
  <c r="AD20" i="17"/>
  <c r="T20" i="17"/>
  <c r="S20" i="17"/>
  <c r="R20" i="17"/>
  <c r="Q20" i="17"/>
  <c r="P20" i="17"/>
  <c r="F20" i="17"/>
  <c r="E20" i="17"/>
  <c r="D20" i="17"/>
  <c r="C20" i="17"/>
  <c r="B20" i="17"/>
  <c r="AI12" i="17"/>
  <c r="AF12" i="17"/>
  <c r="AE12" i="17"/>
  <c r="AD12" i="17"/>
  <c r="T12" i="17"/>
  <c r="S12" i="17"/>
  <c r="R12" i="17"/>
  <c r="Q12" i="17"/>
  <c r="P12" i="17"/>
  <c r="F12" i="17"/>
  <c r="E12" i="17"/>
  <c r="D12" i="17"/>
  <c r="C12" i="17"/>
  <c r="B12" i="17"/>
  <c r="AI11" i="17"/>
  <c r="AF11" i="17"/>
  <c r="AE11" i="17"/>
  <c r="AD11" i="17"/>
  <c r="T11" i="17"/>
  <c r="S11" i="17"/>
  <c r="R11" i="17"/>
  <c r="Q11" i="17"/>
  <c r="P11" i="17"/>
  <c r="F11" i="17"/>
  <c r="E11" i="17"/>
  <c r="D11" i="17"/>
  <c r="C11" i="17"/>
  <c r="B11" i="17"/>
  <c r="AH39" i="16"/>
  <c r="AG39" i="16"/>
  <c r="AF39" i="16"/>
  <c r="AE39" i="16"/>
  <c r="AD39" i="16"/>
  <c r="AD40" i="16" s="1"/>
  <c r="T39" i="16"/>
  <c r="S39" i="16"/>
  <c r="R39" i="16"/>
  <c r="Q39" i="16"/>
  <c r="Q40" i="16" s="1"/>
  <c r="P39" i="16"/>
  <c r="F39" i="16"/>
  <c r="E39" i="16"/>
  <c r="D39" i="16"/>
  <c r="D40" i="16" s="1"/>
  <c r="C39" i="16"/>
  <c r="B39" i="16"/>
  <c r="AH38" i="16"/>
  <c r="AG38" i="16"/>
  <c r="AF38" i="16"/>
  <c r="AE38" i="16"/>
  <c r="AD38" i="16"/>
  <c r="T38" i="16"/>
  <c r="S38" i="16"/>
  <c r="R38" i="16"/>
  <c r="Q38" i="16"/>
  <c r="P38" i="16"/>
  <c r="F38" i="16"/>
  <c r="E38" i="16"/>
  <c r="D38" i="16"/>
  <c r="C38" i="16"/>
  <c r="B38" i="16"/>
  <c r="AH30" i="16"/>
  <c r="AG30" i="16"/>
  <c r="AF30" i="16"/>
  <c r="AF31" i="16" s="1"/>
  <c r="AE30" i="16"/>
  <c r="AD30" i="16"/>
  <c r="T30" i="16"/>
  <c r="T31" i="16" s="1"/>
  <c r="S30" i="16"/>
  <c r="R30" i="16"/>
  <c r="Q30" i="16"/>
  <c r="P30" i="16"/>
  <c r="F30" i="16"/>
  <c r="F31" i="16" s="1"/>
  <c r="E30" i="16"/>
  <c r="D30" i="16"/>
  <c r="C30" i="16"/>
  <c r="B30" i="16"/>
  <c r="B31" i="16" s="1"/>
  <c r="AH29" i="16"/>
  <c r="AG29" i="16"/>
  <c r="AF29" i="16"/>
  <c r="AE29" i="16"/>
  <c r="AD29" i="16"/>
  <c r="T29" i="16"/>
  <c r="S29" i="16"/>
  <c r="R29" i="16"/>
  <c r="Q29" i="16"/>
  <c r="P29" i="16"/>
  <c r="F29" i="16"/>
  <c r="E29" i="16"/>
  <c r="D29" i="16"/>
  <c r="C29" i="16"/>
  <c r="B29" i="16"/>
  <c r="AH21" i="16"/>
  <c r="AH22" i="16" s="1"/>
  <c r="AG21" i="16"/>
  <c r="AF21" i="16"/>
  <c r="AE21" i="16"/>
  <c r="AD21" i="16"/>
  <c r="AD22" i="16" s="1"/>
  <c r="T21" i="16"/>
  <c r="S21" i="16"/>
  <c r="R21" i="16"/>
  <c r="Q21" i="16"/>
  <c r="Q22" i="16" s="1"/>
  <c r="P21" i="16"/>
  <c r="F21" i="16"/>
  <c r="E21" i="16"/>
  <c r="D21" i="16"/>
  <c r="D22" i="16" s="1"/>
  <c r="C21" i="16"/>
  <c r="B21" i="16"/>
  <c r="AH20" i="16"/>
  <c r="AG20" i="16"/>
  <c r="AF20" i="16"/>
  <c r="AE20" i="16"/>
  <c r="AD20" i="16"/>
  <c r="T20" i="16"/>
  <c r="T22" i="16" s="1"/>
  <c r="S20" i="16"/>
  <c r="R20" i="16"/>
  <c r="Q20" i="16"/>
  <c r="P20" i="16"/>
  <c r="F20" i="16"/>
  <c r="E20" i="16"/>
  <c r="D20" i="16"/>
  <c r="C20" i="16"/>
  <c r="B20" i="16"/>
  <c r="AH12" i="16"/>
  <c r="AG12" i="16"/>
  <c r="AF12" i="16"/>
  <c r="AF13" i="16" s="1"/>
  <c r="AE12" i="16"/>
  <c r="AD12" i="16"/>
  <c r="T12" i="16"/>
  <c r="S12" i="16"/>
  <c r="S13" i="16" s="1"/>
  <c r="R12" i="16"/>
  <c r="Q12" i="16"/>
  <c r="P12" i="16"/>
  <c r="F12" i="16"/>
  <c r="F13" i="16" s="1"/>
  <c r="E12" i="16"/>
  <c r="D12" i="16"/>
  <c r="C12" i="16"/>
  <c r="B12" i="16"/>
  <c r="B13" i="16" s="1"/>
  <c r="AH11" i="16"/>
  <c r="AG11" i="16"/>
  <c r="AF11" i="16"/>
  <c r="AE11" i="16"/>
  <c r="AD11" i="16"/>
  <c r="T11" i="16"/>
  <c r="T13" i="16" s="1"/>
  <c r="S11" i="16"/>
  <c r="R11" i="16"/>
  <c r="Q11" i="16"/>
  <c r="P11" i="16"/>
  <c r="F11" i="16"/>
  <c r="E11" i="16"/>
  <c r="D11" i="16"/>
  <c r="C11" i="16"/>
  <c r="B11" i="16"/>
  <c r="AH39" i="15"/>
  <c r="AF39" i="15"/>
  <c r="AE39" i="15"/>
  <c r="AD39" i="15"/>
  <c r="T39" i="15"/>
  <c r="S39" i="15"/>
  <c r="R39" i="15"/>
  <c r="Q39" i="15"/>
  <c r="P39" i="15"/>
  <c r="F39" i="15"/>
  <c r="E39" i="15"/>
  <c r="D39" i="15"/>
  <c r="C39" i="15"/>
  <c r="B39" i="15"/>
  <c r="AH38" i="15"/>
  <c r="AF38" i="15"/>
  <c r="AE38" i="15"/>
  <c r="AD38" i="15"/>
  <c r="T38" i="15"/>
  <c r="S38" i="15"/>
  <c r="R38" i="15"/>
  <c r="Q38" i="15"/>
  <c r="P38" i="15"/>
  <c r="F38" i="15"/>
  <c r="E38" i="15"/>
  <c r="D38" i="15"/>
  <c r="C38" i="15"/>
  <c r="B38" i="15"/>
  <c r="AH30" i="15"/>
  <c r="AF30" i="15"/>
  <c r="AE30" i="15"/>
  <c r="AD30" i="15"/>
  <c r="T30" i="15"/>
  <c r="S30" i="15"/>
  <c r="R30" i="15"/>
  <c r="Q30" i="15"/>
  <c r="P30" i="15"/>
  <c r="F30" i="15"/>
  <c r="E30" i="15"/>
  <c r="D30" i="15"/>
  <c r="C30" i="15"/>
  <c r="B30" i="15"/>
  <c r="AH29" i="15"/>
  <c r="AF29" i="15"/>
  <c r="AE29" i="15"/>
  <c r="AD29" i="15"/>
  <c r="T29" i="15"/>
  <c r="S29" i="15"/>
  <c r="R29" i="15"/>
  <c r="Q29" i="15"/>
  <c r="P29" i="15"/>
  <c r="F29" i="15"/>
  <c r="E29" i="15"/>
  <c r="D29" i="15"/>
  <c r="C29" i="15"/>
  <c r="B29" i="15"/>
  <c r="AH21" i="15"/>
  <c r="AG21" i="15"/>
  <c r="AF21" i="15"/>
  <c r="AE21" i="15"/>
  <c r="AD21" i="15"/>
  <c r="T21" i="15"/>
  <c r="S21" i="15"/>
  <c r="R21" i="15"/>
  <c r="Q21" i="15"/>
  <c r="P21" i="15"/>
  <c r="F21" i="15"/>
  <c r="E21" i="15"/>
  <c r="D21" i="15"/>
  <c r="C21" i="15"/>
  <c r="B21" i="15"/>
  <c r="AH20" i="15"/>
  <c r="AG20" i="15"/>
  <c r="AF20" i="15"/>
  <c r="AE20" i="15"/>
  <c r="AD20" i="15"/>
  <c r="T20" i="15"/>
  <c r="S20" i="15"/>
  <c r="R20" i="15"/>
  <c r="Q20" i="15"/>
  <c r="P20" i="15"/>
  <c r="F20" i="15"/>
  <c r="E20" i="15"/>
  <c r="D20" i="15"/>
  <c r="C20" i="15"/>
  <c r="B20" i="15"/>
  <c r="AH12" i="15"/>
  <c r="AF12" i="15"/>
  <c r="AE12" i="15"/>
  <c r="AD12" i="15"/>
  <c r="T12" i="15"/>
  <c r="S12" i="15"/>
  <c r="R12" i="15"/>
  <c r="Q12" i="15"/>
  <c r="P12" i="15"/>
  <c r="F12" i="15"/>
  <c r="E12" i="15"/>
  <c r="D12" i="15"/>
  <c r="C12" i="15"/>
  <c r="B12" i="15"/>
  <c r="AH11" i="15"/>
  <c r="AF11" i="15"/>
  <c r="AE11" i="15"/>
  <c r="AD11" i="15"/>
  <c r="T11" i="15"/>
  <c r="S11" i="15"/>
  <c r="R11" i="15"/>
  <c r="Q11" i="15"/>
  <c r="P11" i="15"/>
  <c r="F11" i="15"/>
  <c r="E11" i="15"/>
  <c r="D11" i="15"/>
  <c r="C11" i="15"/>
  <c r="B11" i="15"/>
  <c r="AI39" i="14"/>
  <c r="AF39" i="14"/>
  <c r="AE39" i="14"/>
  <c r="AE40" i="14" s="1"/>
  <c r="AD39" i="14"/>
  <c r="T39" i="14"/>
  <c r="S39" i="14"/>
  <c r="R39" i="14"/>
  <c r="R40" i="14" s="1"/>
  <c r="Q39" i="14"/>
  <c r="P39" i="14"/>
  <c r="F39" i="14"/>
  <c r="E39" i="14"/>
  <c r="D39" i="14"/>
  <c r="D40" i="14" s="1"/>
  <c r="C39" i="14"/>
  <c r="B39" i="14"/>
  <c r="AI38" i="14"/>
  <c r="AF38" i="14"/>
  <c r="AE38" i="14"/>
  <c r="AD38" i="14"/>
  <c r="T38" i="14"/>
  <c r="S38" i="14"/>
  <c r="R38" i="14"/>
  <c r="Q38" i="14"/>
  <c r="P38" i="14"/>
  <c r="F38" i="14"/>
  <c r="E38" i="14"/>
  <c r="D38" i="14"/>
  <c r="C38" i="14"/>
  <c r="B38" i="14"/>
  <c r="AI30" i="14"/>
  <c r="AF30" i="14"/>
  <c r="AE30" i="14"/>
  <c r="AD30" i="14"/>
  <c r="T30" i="14"/>
  <c r="S30" i="14"/>
  <c r="R30" i="14"/>
  <c r="Q30" i="14"/>
  <c r="Q31" i="14" s="1"/>
  <c r="P30" i="14"/>
  <c r="F30" i="14"/>
  <c r="E30" i="14"/>
  <c r="D30" i="14"/>
  <c r="D31" i="14" s="1"/>
  <c r="C30" i="14"/>
  <c r="B30" i="14"/>
  <c r="AI29" i="14"/>
  <c r="AF29" i="14"/>
  <c r="AE29" i="14"/>
  <c r="AD29" i="14"/>
  <c r="T29" i="14"/>
  <c r="S29" i="14"/>
  <c r="R29" i="14"/>
  <c r="Q29" i="14"/>
  <c r="P29" i="14"/>
  <c r="F29" i="14"/>
  <c r="E29" i="14"/>
  <c r="D29" i="14"/>
  <c r="C29" i="14"/>
  <c r="B29" i="14"/>
  <c r="AI21" i="14"/>
  <c r="AG21" i="14"/>
  <c r="AF21" i="14"/>
  <c r="AE21" i="14"/>
  <c r="AD21" i="14"/>
  <c r="T21" i="14"/>
  <c r="S21" i="14"/>
  <c r="R21" i="14"/>
  <c r="Q21" i="14"/>
  <c r="P21" i="14"/>
  <c r="F21" i="14"/>
  <c r="F22" i="14" s="1"/>
  <c r="E21" i="14"/>
  <c r="D21" i="14"/>
  <c r="C21" i="14"/>
  <c r="B21" i="14"/>
  <c r="B22" i="14" s="1"/>
  <c r="AI20" i="14"/>
  <c r="AG20" i="14"/>
  <c r="AF20" i="14"/>
  <c r="AE20" i="14"/>
  <c r="AD20" i="14"/>
  <c r="T20" i="14"/>
  <c r="S20" i="14"/>
  <c r="R20" i="14"/>
  <c r="Q20" i="14"/>
  <c r="P20" i="14"/>
  <c r="F20" i="14"/>
  <c r="E20" i="14"/>
  <c r="D20" i="14"/>
  <c r="C20" i="14"/>
  <c r="B20" i="14"/>
  <c r="AI12" i="14"/>
  <c r="AI13" i="14" s="1"/>
  <c r="AF12" i="14"/>
  <c r="AE12" i="14"/>
  <c r="AD12" i="14"/>
  <c r="T12" i="14"/>
  <c r="T13" i="14" s="1"/>
  <c r="S12" i="14"/>
  <c r="S13" i="14" s="1"/>
  <c r="R12" i="14"/>
  <c r="Q12" i="14"/>
  <c r="P12" i="14"/>
  <c r="F12" i="14"/>
  <c r="F13" i="14" s="1"/>
  <c r="E12" i="14"/>
  <c r="D12" i="14"/>
  <c r="C12" i="14"/>
  <c r="B12" i="14"/>
  <c r="B13" i="14" s="1"/>
  <c r="AI11" i="14"/>
  <c r="AF11" i="14"/>
  <c r="AE11" i="14"/>
  <c r="AD11" i="14"/>
  <c r="T11" i="14"/>
  <c r="S11" i="14"/>
  <c r="R11" i="14"/>
  <c r="Q11" i="14"/>
  <c r="P11" i="14"/>
  <c r="F11" i="14"/>
  <c r="E11" i="14"/>
  <c r="D11" i="14"/>
  <c r="C11" i="14"/>
  <c r="B11" i="14"/>
  <c r="AI39" i="11"/>
  <c r="AF39" i="11"/>
  <c r="AE39" i="11"/>
  <c r="AD39" i="11"/>
  <c r="T39" i="11"/>
  <c r="T40" i="11" s="1"/>
  <c r="S39" i="11"/>
  <c r="R39" i="11"/>
  <c r="Q39" i="11"/>
  <c r="P39" i="11"/>
  <c r="F39" i="11"/>
  <c r="E39" i="11"/>
  <c r="D39" i="11"/>
  <c r="C39" i="11"/>
  <c r="C40" i="11" s="1"/>
  <c r="B39" i="11"/>
  <c r="AI38" i="11"/>
  <c r="AF38" i="11"/>
  <c r="AE38" i="11"/>
  <c r="AD38" i="11"/>
  <c r="T38" i="11"/>
  <c r="S38" i="11"/>
  <c r="R38" i="11"/>
  <c r="Q38" i="11"/>
  <c r="P38" i="11"/>
  <c r="F38" i="11"/>
  <c r="E38" i="11"/>
  <c r="D38" i="11"/>
  <c r="C38" i="11"/>
  <c r="B38" i="11"/>
  <c r="AI30" i="11"/>
  <c r="AF30" i="11"/>
  <c r="AE30" i="11"/>
  <c r="AD30" i="11"/>
  <c r="T30" i="11"/>
  <c r="T31" i="11" s="1"/>
  <c r="S30" i="11"/>
  <c r="R30" i="11"/>
  <c r="Q30" i="11"/>
  <c r="P30" i="11"/>
  <c r="F30" i="11"/>
  <c r="E30" i="11"/>
  <c r="D30" i="11"/>
  <c r="C30" i="11"/>
  <c r="B30" i="11"/>
  <c r="AI29" i="11"/>
  <c r="AF29" i="11"/>
  <c r="AE29" i="11"/>
  <c r="AD29" i="11"/>
  <c r="T29" i="11"/>
  <c r="S29" i="11"/>
  <c r="R29" i="11"/>
  <c r="Q29" i="11"/>
  <c r="P29" i="11"/>
  <c r="F29" i="11"/>
  <c r="E29" i="11"/>
  <c r="D29" i="11"/>
  <c r="C29" i="11"/>
  <c r="B29" i="11"/>
  <c r="C22" i="11"/>
  <c r="AI21" i="11"/>
  <c r="AG21" i="11"/>
  <c r="AF21" i="11"/>
  <c r="AE21" i="11"/>
  <c r="AE22" i="11" s="1"/>
  <c r="AD21" i="11"/>
  <c r="T21" i="11"/>
  <c r="S21" i="11"/>
  <c r="R21" i="11"/>
  <c r="Q21" i="11"/>
  <c r="P21" i="11"/>
  <c r="F21" i="11"/>
  <c r="E21" i="11"/>
  <c r="E22" i="11" s="1"/>
  <c r="D21" i="11"/>
  <c r="C21" i="11"/>
  <c r="B21" i="11"/>
  <c r="AI20" i="11"/>
  <c r="AG20" i="11"/>
  <c r="AF20" i="11"/>
  <c r="AE20" i="11"/>
  <c r="AD20" i="11"/>
  <c r="T20" i="11"/>
  <c r="S20" i="11"/>
  <c r="R20" i="11"/>
  <c r="Q20" i="11"/>
  <c r="P20" i="11"/>
  <c r="P22" i="11" s="1"/>
  <c r="F20" i="11"/>
  <c r="E20" i="11"/>
  <c r="D20" i="11"/>
  <c r="C20" i="11"/>
  <c r="B20" i="11"/>
  <c r="AI12" i="11"/>
  <c r="AF12" i="11"/>
  <c r="AF13" i="11" s="1"/>
  <c r="AE12" i="11"/>
  <c r="AD12" i="11"/>
  <c r="T12" i="11"/>
  <c r="S12" i="11"/>
  <c r="S13" i="11" s="1"/>
  <c r="R12" i="11"/>
  <c r="Q12" i="11"/>
  <c r="P12" i="11"/>
  <c r="F12" i="11"/>
  <c r="F13" i="11" s="1"/>
  <c r="E12" i="11"/>
  <c r="D12" i="11"/>
  <c r="C12" i="11"/>
  <c r="B12" i="11"/>
  <c r="B13" i="11" s="1"/>
  <c r="AI11" i="11"/>
  <c r="AF11" i="11"/>
  <c r="AE11" i="11"/>
  <c r="AD11" i="11"/>
  <c r="T11" i="11"/>
  <c r="S11" i="11"/>
  <c r="R11" i="11"/>
  <c r="Q11" i="11"/>
  <c r="P11" i="11"/>
  <c r="F11" i="11"/>
  <c r="E11" i="11"/>
  <c r="D11" i="11"/>
  <c r="C11" i="11"/>
  <c r="B11" i="11"/>
  <c r="AH39" i="10"/>
  <c r="AG39" i="10"/>
  <c r="AF39" i="10"/>
  <c r="AE39" i="10"/>
  <c r="AD39" i="10"/>
  <c r="T39" i="10"/>
  <c r="T40" i="10" s="1"/>
  <c r="S39" i="10"/>
  <c r="R39" i="10"/>
  <c r="Q39" i="10"/>
  <c r="P39" i="10"/>
  <c r="F39" i="10"/>
  <c r="E39" i="10"/>
  <c r="D39" i="10"/>
  <c r="C39" i="10"/>
  <c r="B39" i="10"/>
  <c r="AH38" i="10"/>
  <c r="AG38" i="10"/>
  <c r="AF38" i="10"/>
  <c r="AE38" i="10"/>
  <c r="AD38" i="10"/>
  <c r="T38" i="10"/>
  <c r="S38" i="10"/>
  <c r="R38" i="10"/>
  <c r="Q38" i="10"/>
  <c r="P38" i="10"/>
  <c r="F38" i="10"/>
  <c r="E38" i="10"/>
  <c r="E40" i="10" s="1"/>
  <c r="D38" i="10"/>
  <c r="C38" i="10"/>
  <c r="B38" i="10"/>
  <c r="P31" i="10"/>
  <c r="AH30" i="10"/>
  <c r="AG30" i="10"/>
  <c r="AF30" i="10"/>
  <c r="AF31" i="10" s="1"/>
  <c r="AE30" i="10"/>
  <c r="AD30" i="10"/>
  <c r="T30" i="10"/>
  <c r="S30" i="10"/>
  <c r="S31" i="10" s="1"/>
  <c r="R30" i="10"/>
  <c r="Q30" i="10"/>
  <c r="P30" i="10"/>
  <c r="F30" i="10"/>
  <c r="F31" i="10" s="1"/>
  <c r="E30" i="10"/>
  <c r="D30" i="10"/>
  <c r="C30" i="10"/>
  <c r="B30" i="10"/>
  <c r="B31" i="10" s="1"/>
  <c r="AH29" i="10"/>
  <c r="AG29" i="10"/>
  <c r="AF29" i="10"/>
  <c r="AE29" i="10"/>
  <c r="AD29" i="10"/>
  <c r="AD31" i="10" s="1"/>
  <c r="T29" i="10"/>
  <c r="S29" i="10"/>
  <c r="R29" i="10"/>
  <c r="Q29" i="10"/>
  <c r="Q31" i="10" s="1"/>
  <c r="P29" i="10"/>
  <c r="F29" i="10"/>
  <c r="E29" i="10"/>
  <c r="D29" i="10"/>
  <c r="C29" i="10"/>
  <c r="B29" i="10"/>
  <c r="AH21" i="10"/>
  <c r="AG21" i="10"/>
  <c r="AF21" i="10"/>
  <c r="AE21" i="10"/>
  <c r="AD21" i="10"/>
  <c r="T21" i="10"/>
  <c r="S21" i="10"/>
  <c r="R21" i="10"/>
  <c r="Q21" i="10"/>
  <c r="P21" i="10"/>
  <c r="F21" i="10"/>
  <c r="E21" i="10"/>
  <c r="D21" i="10"/>
  <c r="C21" i="10"/>
  <c r="B21" i="10"/>
  <c r="AH20" i="10"/>
  <c r="AG20" i="10"/>
  <c r="AF20" i="10"/>
  <c r="AE20" i="10"/>
  <c r="AD20" i="10"/>
  <c r="T20" i="10"/>
  <c r="S20" i="10"/>
  <c r="R20" i="10"/>
  <c r="Q20" i="10"/>
  <c r="Q22" i="10" s="1"/>
  <c r="P20" i="10"/>
  <c r="F20" i="10"/>
  <c r="E20" i="10"/>
  <c r="D20" i="10"/>
  <c r="C20" i="10"/>
  <c r="B20" i="10"/>
  <c r="AH12" i="10"/>
  <c r="AG12" i="10"/>
  <c r="AF12" i="10"/>
  <c r="AE12" i="10"/>
  <c r="AD12" i="10"/>
  <c r="T12" i="10"/>
  <c r="T13" i="10" s="1"/>
  <c r="S12" i="10"/>
  <c r="R12" i="10"/>
  <c r="Q12" i="10"/>
  <c r="P12" i="10"/>
  <c r="F12" i="10"/>
  <c r="E12" i="10"/>
  <c r="D12" i="10"/>
  <c r="C12" i="10"/>
  <c r="B12" i="10"/>
  <c r="AH11" i="10"/>
  <c r="AG11" i="10"/>
  <c r="AF11" i="10"/>
  <c r="AE11" i="10"/>
  <c r="AD11" i="10"/>
  <c r="T11" i="10"/>
  <c r="S11" i="10"/>
  <c r="S13" i="10" s="1"/>
  <c r="R11" i="10"/>
  <c r="Q11" i="10"/>
  <c r="P11" i="10"/>
  <c r="F11" i="10"/>
  <c r="E11" i="10"/>
  <c r="D11" i="10"/>
  <c r="C11" i="10"/>
  <c r="B11" i="10"/>
  <c r="AH39" i="9"/>
  <c r="AG39" i="9"/>
  <c r="AF39" i="9"/>
  <c r="AE39" i="9"/>
  <c r="AE40" i="9" s="1"/>
  <c r="AD39" i="9"/>
  <c r="T39" i="9"/>
  <c r="S39" i="9"/>
  <c r="R39" i="9"/>
  <c r="R40" i="9" s="1"/>
  <c r="Q39" i="9"/>
  <c r="P39" i="9"/>
  <c r="F39" i="9"/>
  <c r="E39" i="9"/>
  <c r="E40" i="9" s="1"/>
  <c r="D39" i="9"/>
  <c r="C39" i="9"/>
  <c r="B39" i="9"/>
  <c r="AH38" i="9"/>
  <c r="AG38" i="9"/>
  <c r="AF38" i="9"/>
  <c r="AE38" i="9"/>
  <c r="AD38" i="9"/>
  <c r="T38" i="9"/>
  <c r="S38" i="9"/>
  <c r="R38" i="9"/>
  <c r="Q38" i="9"/>
  <c r="P38" i="9"/>
  <c r="F38" i="9"/>
  <c r="E38" i="9"/>
  <c r="D38" i="9"/>
  <c r="C38" i="9"/>
  <c r="B38" i="9"/>
  <c r="AH30" i="9"/>
  <c r="AH31" i="9" s="1"/>
  <c r="AG30" i="9"/>
  <c r="AF30" i="9"/>
  <c r="AE30" i="9"/>
  <c r="AD30" i="9"/>
  <c r="AD31" i="9" s="1"/>
  <c r="T30" i="9"/>
  <c r="S30" i="9"/>
  <c r="S31" i="9" s="1"/>
  <c r="R30" i="9"/>
  <c r="Q30" i="9"/>
  <c r="P30" i="9"/>
  <c r="F30" i="9"/>
  <c r="E30" i="9"/>
  <c r="D30" i="9"/>
  <c r="C30" i="9"/>
  <c r="B30" i="9"/>
  <c r="AH29" i="9"/>
  <c r="AG29" i="9"/>
  <c r="AF29" i="9"/>
  <c r="AE29" i="9"/>
  <c r="AD29" i="9"/>
  <c r="T29" i="9"/>
  <c r="S29" i="9"/>
  <c r="R29" i="9"/>
  <c r="Q29" i="9"/>
  <c r="P29" i="9"/>
  <c r="F29" i="9"/>
  <c r="E29" i="9"/>
  <c r="D29" i="9"/>
  <c r="C29" i="9"/>
  <c r="B29" i="9"/>
  <c r="AH21" i="9"/>
  <c r="AG21" i="9"/>
  <c r="AF21" i="9"/>
  <c r="AE21" i="9"/>
  <c r="AD21" i="9"/>
  <c r="T21" i="9"/>
  <c r="S21" i="9"/>
  <c r="R21" i="9"/>
  <c r="Q21" i="9"/>
  <c r="P21" i="9"/>
  <c r="F21" i="9"/>
  <c r="E21" i="9"/>
  <c r="D21" i="9"/>
  <c r="C21" i="9"/>
  <c r="B21" i="9"/>
  <c r="AH20" i="9"/>
  <c r="AG20" i="9"/>
  <c r="AF20" i="9"/>
  <c r="AE20" i="9"/>
  <c r="AD20" i="9"/>
  <c r="T20" i="9"/>
  <c r="S20" i="9"/>
  <c r="R20" i="9"/>
  <c r="Q20" i="9"/>
  <c r="P20" i="9"/>
  <c r="F20" i="9"/>
  <c r="E20" i="9"/>
  <c r="D20" i="9"/>
  <c r="C20" i="9"/>
  <c r="B20" i="9"/>
  <c r="AH12" i="9"/>
  <c r="AH13" i="9" s="1"/>
  <c r="AG12" i="9"/>
  <c r="AF12" i="9"/>
  <c r="AE12" i="9"/>
  <c r="AD12" i="9"/>
  <c r="AD13" i="9" s="1"/>
  <c r="T12" i="9"/>
  <c r="S12" i="9"/>
  <c r="R12" i="9"/>
  <c r="Q12" i="9"/>
  <c r="Q13" i="9" s="1"/>
  <c r="P12" i="9"/>
  <c r="F12" i="9"/>
  <c r="E12" i="9"/>
  <c r="D12" i="9"/>
  <c r="C12" i="9"/>
  <c r="B12" i="9"/>
  <c r="AH11" i="9"/>
  <c r="AG11" i="9"/>
  <c r="AF11" i="9"/>
  <c r="AE11" i="9"/>
  <c r="AD11" i="9"/>
  <c r="T11" i="9"/>
  <c r="S11" i="9"/>
  <c r="R11" i="9"/>
  <c r="Q11" i="9"/>
  <c r="P11" i="9"/>
  <c r="F11" i="9"/>
  <c r="E11" i="9"/>
  <c r="D11" i="9"/>
  <c r="C11" i="9"/>
  <c r="B11" i="9"/>
  <c r="AJ39" i="8"/>
  <c r="AH39" i="8"/>
  <c r="AG39" i="8"/>
  <c r="AF39" i="8"/>
  <c r="AE39" i="8"/>
  <c r="U39" i="8"/>
  <c r="S39" i="8"/>
  <c r="S40" i="8" s="1"/>
  <c r="R39" i="8"/>
  <c r="Q39" i="8"/>
  <c r="P39" i="8"/>
  <c r="F39" i="8"/>
  <c r="E39" i="8"/>
  <c r="D39" i="8"/>
  <c r="C39" i="8"/>
  <c r="B39" i="8"/>
  <c r="B40" i="8" s="1"/>
  <c r="AJ38" i="8"/>
  <c r="AH38" i="8"/>
  <c r="AG38" i="8"/>
  <c r="AF38" i="8"/>
  <c r="AF40" i="8" s="1"/>
  <c r="AE38" i="8"/>
  <c r="U38" i="8"/>
  <c r="S38" i="8"/>
  <c r="R38" i="8"/>
  <c r="Q38" i="8"/>
  <c r="P38" i="8"/>
  <c r="P40" i="8" s="1"/>
  <c r="F38" i="8"/>
  <c r="E38" i="8"/>
  <c r="D38" i="8"/>
  <c r="C38" i="8"/>
  <c r="B38" i="8"/>
  <c r="AJ30" i="8"/>
  <c r="AH30" i="8"/>
  <c r="AG30" i="8"/>
  <c r="AF30" i="8"/>
  <c r="AE30" i="8"/>
  <c r="U30" i="8"/>
  <c r="S30" i="8"/>
  <c r="R30" i="8"/>
  <c r="Q30" i="8"/>
  <c r="P30" i="8"/>
  <c r="F30" i="8"/>
  <c r="E30" i="8"/>
  <c r="D30" i="8"/>
  <c r="C30" i="8"/>
  <c r="B30" i="8"/>
  <c r="AJ29" i="8"/>
  <c r="AH29" i="8"/>
  <c r="AG29" i="8"/>
  <c r="AF29" i="8"/>
  <c r="AE29" i="8"/>
  <c r="U29" i="8"/>
  <c r="S29" i="8"/>
  <c r="R29" i="8"/>
  <c r="Q29" i="8"/>
  <c r="P29" i="8"/>
  <c r="F29" i="8"/>
  <c r="F31" i="8" s="1"/>
  <c r="E29" i="8"/>
  <c r="D29" i="8"/>
  <c r="C29" i="8"/>
  <c r="B29" i="8"/>
  <c r="B31" i="8" s="1"/>
  <c r="AJ21" i="8"/>
  <c r="AH21" i="8"/>
  <c r="AG21" i="8"/>
  <c r="AF21" i="8"/>
  <c r="AE21" i="8"/>
  <c r="U21" i="8"/>
  <c r="S21" i="8"/>
  <c r="R21" i="8"/>
  <c r="Q21" i="8"/>
  <c r="P21" i="8"/>
  <c r="F21" i="8"/>
  <c r="E21" i="8"/>
  <c r="D21" i="8"/>
  <c r="C21" i="8"/>
  <c r="B21" i="8"/>
  <c r="AJ20" i="8"/>
  <c r="AH20" i="8"/>
  <c r="AG20" i="8"/>
  <c r="AF20" i="8"/>
  <c r="AE20" i="8"/>
  <c r="U20" i="8"/>
  <c r="S20" i="8"/>
  <c r="R20" i="8"/>
  <c r="Q20" i="8"/>
  <c r="P20" i="8"/>
  <c r="F20" i="8"/>
  <c r="E20" i="8"/>
  <c r="D20" i="8"/>
  <c r="C20" i="8"/>
  <c r="B20" i="8"/>
  <c r="AJ12" i="8"/>
  <c r="AH12" i="8"/>
  <c r="AG12" i="8"/>
  <c r="AF12" i="8"/>
  <c r="AE12" i="8"/>
  <c r="U12" i="8"/>
  <c r="S12" i="8"/>
  <c r="R12" i="8"/>
  <c r="Q12" i="8"/>
  <c r="P12" i="8"/>
  <c r="F12" i="8"/>
  <c r="E12" i="8"/>
  <c r="D12" i="8"/>
  <c r="D13" i="8" s="1"/>
  <c r="C12" i="8"/>
  <c r="B12" i="8"/>
  <c r="AJ11" i="8"/>
  <c r="AH11" i="8"/>
  <c r="AG11" i="8"/>
  <c r="AF11" i="8"/>
  <c r="AE11" i="8"/>
  <c r="U11" i="8"/>
  <c r="S11" i="8"/>
  <c r="R11" i="8"/>
  <c r="Q11" i="8"/>
  <c r="P11" i="8"/>
  <c r="F11" i="8"/>
  <c r="E11" i="8"/>
  <c r="D11" i="8"/>
  <c r="C11" i="8"/>
  <c r="B11" i="8"/>
  <c r="AI39" i="7"/>
  <c r="AF39" i="7"/>
  <c r="AE39" i="7"/>
  <c r="AD39" i="7"/>
  <c r="T39" i="7"/>
  <c r="S39" i="7"/>
  <c r="R39" i="7"/>
  <c r="Q39" i="7"/>
  <c r="P39" i="7"/>
  <c r="F39" i="7"/>
  <c r="E39" i="7"/>
  <c r="D39" i="7"/>
  <c r="C39" i="7"/>
  <c r="B39" i="7"/>
  <c r="AI38" i="7"/>
  <c r="AF38" i="7"/>
  <c r="AE38" i="7"/>
  <c r="AD38" i="7"/>
  <c r="T38" i="7"/>
  <c r="S38" i="7"/>
  <c r="R38" i="7"/>
  <c r="Q38" i="7"/>
  <c r="P38" i="7"/>
  <c r="F38" i="7"/>
  <c r="E38" i="7"/>
  <c r="D38" i="7"/>
  <c r="C38" i="7"/>
  <c r="B38" i="7"/>
  <c r="AI30" i="7"/>
  <c r="AF30" i="7"/>
  <c r="AE30" i="7"/>
  <c r="AD30" i="7"/>
  <c r="T30" i="7"/>
  <c r="S30" i="7"/>
  <c r="R30" i="7"/>
  <c r="Q30" i="7"/>
  <c r="P30" i="7"/>
  <c r="F30" i="7"/>
  <c r="E30" i="7"/>
  <c r="D30" i="7"/>
  <c r="C30" i="7"/>
  <c r="B30" i="7"/>
  <c r="AI29" i="7"/>
  <c r="AF29" i="7"/>
  <c r="AE29" i="7"/>
  <c r="AD29" i="7"/>
  <c r="T29" i="7"/>
  <c r="S29" i="7"/>
  <c r="R29" i="7"/>
  <c r="Q29" i="7"/>
  <c r="P29" i="7"/>
  <c r="F29" i="7"/>
  <c r="E29" i="7"/>
  <c r="D29" i="7"/>
  <c r="C29" i="7"/>
  <c r="B29" i="7"/>
  <c r="AI21" i="7"/>
  <c r="AG21" i="7"/>
  <c r="AF21" i="7"/>
  <c r="AE21" i="7"/>
  <c r="AD21" i="7"/>
  <c r="T21" i="7"/>
  <c r="T22" i="7" s="1"/>
  <c r="S21" i="7"/>
  <c r="S22" i="7" s="1"/>
  <c r="R21" i="7"/>
  <c r="Q21" i="7"/>
  <c r="P21" i="7"/>
  <c r="F21" i="7"/>
  <c r="E21" i="7"/>
  <c r="D21" i="7"/>
  <c r="C21" i="7"/>
  <c r="B21" i="7"/>
  <c r="AI20" i="7"/>
  <c r="AG20" i="7"/>
  <c r="AF20" i="7"/>
  <c r="AE20" i="7"/>
  <c r="AD20" i="7"/>
  <c r="T20" i="7"/>
  <c r="S20" i="7"/>
  <c r="R20" i="7"/>
  <c r="Q20" i="7"/>
  <c r="P20" i="7"/>
  <c r="F20" i="7"/>
  <c r="E20" i="7"/>
  <c r="D20" i="7"/>
  <c r="C20" i="7"/>
  <c r="B20" i="7"/>
  <c r="AI12" i="7"/>
  <c r="AF12" i="7"/>
  <c r="AE12" i="7"/>
  <c r="AD12" i="7"/>
  <c r="T12" i="7"/>
  <c r="T13" i="7" s="1"/>
  <c r="S12" i="7"/>
  <c r="S13" i="7" s="1"/>
  <c r="R12" i="7"/>
  <c r="Q12" i="7"/>
  <c r="P12" i="7"/>
  <c r="F12" i="7"/>
  <c r="E12" i="7"/>
  <c r="D12" i="7"/>
  <c r="C12" i="7"/>
  <c r="B12" i="7"/>
  <c r="AI11" i="7"/>
  <c r="AF11" i="7"/>
  <c r="AE11" i="7"/>
  <c r="AD11" i="7"/>
  <c r="T11" i="7"/>
  <c r="S11" i="7"/>
  <c r="R11" i="7"/>
  <c r="Q11" i="7"/>
  <c r="P11" i="7"/>
  <c r="F11" i="7"/>
  <c r="E11" i="7"/>
  <c r="D11" i="7"/>
  <c r="C11" i="7"/>
  <c r="B11" i="7"/>
  <c r="AI39" i="6"/>
  <c r="AF39" i="6"/>
  <c r="AE39" i="6"/>
  <c r="AD39" i="6"/>
  <c r="T39" i="6"/>
  <c r="S39" i="6"/>
  <c r="R39" i="6"/>
  <c r="Q39" i="6"/>
  <c r="P39" i="6"/>
  <c r="F39" i="6"/>
  <c r="E39" i="6"/>
  <c r="D39" i="6"/>
  <c r="C39" i="6"/>
  <c r="B39" i="6"/>
  <c r="AI38" i="6"/>
  <c r="AF38" i="6"/>
  <c r="AE38" i="6"/>
  <c r="AD38" i="6"/>
  <c r="T38" i="6"/>
  <c r="S38" i="6"/>
  <c r="R38" i="6"/>
  <c r="Q38" i="6"/>
  <c r="P38" i="6"/>
  <c r="F38" i="6"/>
  <c r="E38" i="6"/>
  <c r="D38" i="6"/>
  <c r="C38" i="6"/>
  <c r="B38" i="6"/>
  <c r="AI30" i="6"/>
  <c r="AF30" i="6"/>
  <c r="AE30" i="6"/>
  <c r="AD30" i="6"/>
  <c r="T30" i="6"/>
  <c r="S30" i="6"/>
  <c r="R30" i="6"/>
  <c r="Q30" i="6"/>
  <c r="P30" i="6"/>
  <c r="F30" i="6"/>
  <c r="E30" i="6"/>
  <c r="D30" i="6"/>
  <c r="C30" i="6"/>
  <c r="B30" i="6"/>
  <c r="AI29" i="6"/>
  <c r="AF29" i="6"/>
  <c r="AE29" i="6"/>
  <c r="AD29" i="6"/>
  <c r="T29" i="6"/>
  <c r="S29" i="6"/>
  <c r="R29" i="6"/>
  <c r="Q29" i="6"/>
  <c r="P29" i="6"/>
  <c r="F29" i="6"/>
  <c r="E29" i="6"/>
  <c r="D29" i="6"/>
  <c r="C29" i="6"/>
  <c r="B29" i="6"/>
  <c r="AI21" i="6"/>
  <c r="AG21" i="6"/>
  <c r="AF21" i="6"/>
  <c r="AE21" i="6"/>
  <c r="AD21" i="6"/>
  <c r="T21" i="6"/>
  <c r="S21" i="6"/>
  <c r="R21" i="6"/>
  <c r="Q21" i="6"/>
  <c r="P21" i="6"/>
  <c r="F21" i="6"/>
  <c r="E21" i="6"/>
  <c r="D21" i="6"/>
  <c r="C21" i="6"/>
  <c r="B21" i="6"/>
  <c r="AI20" i="6"/>
  <c r="AG20" i="6"/>
  <c r="AF20" i="6"/>
  <c r="AE20" i="6"/>
  <c r="AD20" i="6"/>
  <c r="T20" i="6"/>
  <c r="S20" i="6"/>
  <c r="R20" i="6"/>
  <c r="Q20" i="6"/>
  <c r="P20" i="6"/>
  <c r="F20" i="6"/>
  <c r="E20" i="6"/>
  <c r="D20" i="6"/>
  <c r="C20" i="6"/>
  <c r="B20" i="6"/>
  <c r="AI12" i="6"/>
  <c r="AF12" i="6"/>
  <c r="AE12" i="6"/>
  <c r="AD12" i="6"/>
  <c r="T12" i="6"/>
  <c r="S12" i="6"/>
  <c r="R12" i="6"/>
  <c r="Q12" i="6"/>
  <c r="P12" i="6"/>
  <c r="F12" i="6"/>
  <c r="E12" i="6"/>
  <c r="D12" i="6"/>
  <c r="C12" i="6"/>
  <c r="B12" i="6"/>
  <c r="AI11" i="6"/>
  <c r="AF11" i="6"/>
  <c r="AE11" i="6"/>
  <c r="AD11" i="6"/>
  <c r="T11" i="6"/>
  <c r="S11" i="6"/>
  <c r="R11" i="6"/>
  <c r="Q11" i="6"/>
  <c r="P11" i="6"/>
  <c r="F11" i="6"/>
  <c r="E11" i="6"/>
  <c r="D11" i="6"/>
  <c r="C11" i="6"/>
  <c r="B11" i="6"/>
  <c r="AI39" i="5"/>
  <c r="AF39" i="5"/>
  <c r="AE39" i="5"/>
  <c r="AE40" i="5" s="1"/>
  <c r="AD39" i="5"/>
  <c r="T39" i="5"/>
  <c r="S39" i="5"/>
  <c r="R39" i="5"/>
  <c r="Q39" i="5"/>
  <c r="P39" i="5"/>
  <c r="F39" i="5"/>
  <c r="E39" i="5"/>
  <c r="E40" i="5" s="1"/>
  <c r="D39" i="5"/>
  <c r="C39" i="5"/>
  <c r="B39" i="5"/>
  <c r="AI38" i="5"/>
  <c r="AF38" i="5"/>
  <c r="AE38" i="5"/>
  <c r="AD38" i="5"/>
  <c r="T38" i="5"/>
  <c r="S38" i="5"/>
  <c r="R38" i="5"/>
  <c r="Q38" i="5"/>
  <c r="P38" i="5"/>
  <c r="F38" i="5"/>
  <c r="E38" i="5"/>
  <c r="D38" i="5"/>
  <c r="C38" i="5"/>
  <c r="B38" i="5"/>
  <c r="AI30" i="5"/>
  <c r="AF30" i="5"/>
  <c r="AE30" i="5"/>
  <c r="AD30" i="5"/>
  <c r="T30" i="5"/>
  <c r="S30" i="5"/>
  <c r="R30" i="5"/>
  <c r="Q30" i="5"/>
  <c r="P30" i="5"/>
  <c r="F30" i="5"/>
  <c r="E30" i="5"/>
  <c r="E31" i="5" s="1"/>
  <c r="D30" i="5"/>
  <c r="C30" i="5"/>
  <c r="B30" i="5"/>
  <c r="AI29" i="5"/>
  <c r="AF29" i="5"/>
  <c r="AE29" i="5"/>
  <c r="AD29" i="5"/>
  <c r="T29" i="5"/>
  <c r="S29" i="5"/>
  <c r="R29" i="5"/>
  <c r="Q29" i="5"/>
  <c r="P29" i="5"/>
  <c r="F29" i="5"/>
  <c r="E29" i="5"/>
  <c r="D29" i="5"/>
  <c r="C29" i="5"/>
  <c r="B29" i="5"/>
  <c r="AI21" i="5"/>
  <c r="AG21" i="5"/>
  <c r="AF21" i="5"/>
  <c r="AE21" i="5"/>
  <c r="AD21" i="5"/>
  <c r="T21" i="5"/>
  <c r="T22" i="5" s="1"/>
  <c r="S21" i="5"/>
  <c r="R21" i="5"/>
  <c r="Q21" i="5"/>
  <c r="P21" i="5"/>
  <c r="F21" i="5"/>
  <c r="E21" i="5"/>
  <c r="D21" i="5"/>
  <c r="C21" i="5"/>
  <c r="B21" i="5"/>
  <c r="AI20" i="5"/>
  <c r="AG20" i="5"/>
  <c r="AF20" i="5"/>
  <c r="AE20" i="5"/>
  <c r="AD20" i="5"/>
  <c r="T20" i="5"/>
  <c r="S20" i="5"/>
  <c r="R20" i="5"/>
  <c r="Q20" i="5"/>
  <c r="P20" i="5"/>
  <c r="F20" i="5"/>
  <c r="E20" i="5"/>
  <c r="D20" i="5"/>
  <c r="C20" i="5"/>
  <c r="B20" i="5"/>
  <c r="AI12" i="5"/>
  <c r="AF12" i="5"/>
  <c r="AE12" i="5"/>
  <c r="AD12" i="5"/>
  <c r="T12" i="5"/>
  <c r="T13" i="5" s="1"/>
  <c r="S12" i="5"/>
  <c r="R12" i="5"/>
  <c r="Q12" i="5"/>
  <c r="P12" i="5"/>
  <c r="F12" i="5"/>
  <c r="E12" i="5"/>
  <c r="D12" i="5"/>
  <c r="C12" i="5"/>
  <c r="B12" i="5"/>
  <c r="AI11" i="5"/>
  <c r="AF11" i="5"/>
  <c r="AE11" i="5"/>
  <c r="AD11" i="5"/>
  <c r="T11" i="5"/>
  <c r="S11" i="5"/>
  <c r="R11" i="5"/>
  <c r="Q11" i="5"/>
  <c r="P11" i="5"/>
  <c r="F11" i="5"/>
  <c r="E11" i="5"/>
  <c r="D11" i="5"/>
  <c r="C11" i="5"/>
  <c r="B11" i="5"/>
  <c r="AH39" i="4"/>
  <c r="AG39" i="4"/>
  <c r="AF39" i="4"/>
  <c r="AF40" i="4" s="1"/>
  <c r="AE39" i="4"/>
  <c r="AE40" i="4" s="1"/>
  <c r="AD39" i="4"/>
  <c r="T39" i="4"/>
  <c r="T40" i="4" s="1"/>
  <c r="S39" i="4"/>
  <c r="S40" i="4" s="1"/>
  <c r="R39" i="4"/>
  <c r="R40" i="4" s="1"/>
  <c r="Q39" i="4"/>
  <c r="P39" i="4"/>
  <c r="F39" i="4"/>
  <c r="F40" i="4" s="1"/>
  <c r="E39" i="4"/>
  <c r="E40" i="4" s="1"/>
  <c r="D39" i="4"/>
  <c r="C39" i="4"/>
  <c r="B39" i="4"/>
  <c r="B40" i="4" s="1"/>
  <c r="AH38" i="4"/>
  <c r="AG38" i="4"/>
  <c r="AF38" i="4"/>
  <c r="AE38" i="4"/>
  <c r="AD38" i="4"/>
  <c r="T38" i="4"/>
  <c r="S38" i="4"/>
  <c r="R38" i="4"/>
  <c r="Q38" i="4"/>
  <c r="P38" i="4"/>
  <c r="F38" i="4"/>
  <c r="E38" i="4"/>
  <c r="D38" i="4"/>
  <c r="C38" i="4"/>
  <c r="B38" i="4"/>
  <c r="AH30" i="4"/>
  <c r="AG30" i="4"/>
  <c r="AF30" i="4"/>
  <c r="AE30" i="4"/>
  <c r="AE31" i="4" s="1"/>
  <c r="AD30" i="4"/>
  <c r="T30" i="4"/>
  <c r="T31" i="4" s="1"/>
  <c r="S30" i="4"/>
  <c r="R30" i="4"/>
  <c r="R31" i="4" s="1"/>
  <c r="Q30" i="4"/>
  <c r="Q31" i="4" s="1"/>
  <c r="P30" i="4"/>
  <c r="F30" i="4"/>
  <c r="E30" i="4"/>
  <c r="D30" i="4"/>
  <c r="D31" i="4" s="1"/>
  <c r="C30" i="4"/>
  <c r="B30" i="4"/>
  <c r="AH29" i="4"/>
  <c r="AG29" i="4"/>
  <c r="AF29" i="4"/>
  <c r="AE29" i="4"/>
  <c r="AD29" i="4"/>
  <c r="T29" i="4"/>
  <c r="S29" i="4"/>
  <c r="R29" i="4"/>
  <c r="Q29" i="4"/>
  <c r="P29" i="4"/>
  <c r="F29" i="4"/>
  <c r="E29" i="4"/>
  <c r="D29" i="4"/>
  <c r="C29" i="4"/>
  <c r="B29" i="4"/>
  <c r="B22" i="4"/>
  <c r="AH21" i="4"/>
  <c r="AG21" i="4"/>
  <c r="AF21" i="4"/>
  <c r="AE21" i="4"/>
  <c r="AD21" i="4"/>
  <c r="AD22" i="4" s="1"/>
  <c r="T21" i="4"/>
  <c r="S21" i="4"/>
  <c r="S22" i="4" s="1"/>
  <c r="R21" i="4"/>
  <c r="R22" i="4" s="1"/>
  <c r="Q21" i="4"/>
  <c r="P21" i="4"/>
  <c r="F21" i="4"/>
  <c r="E21" i="4"/>
  <c r="E22" i="4" s="1"/>
  <c r="D21" i="4"/>
  <c r="D22" i="4" s="1"/>
  <c r="C21" i="4"/>
  <c r="B21" i="4"/>
  <c r="AH20" i="4"/>
  <c r="AG20" i="4"/>
  <c r="AF20" i="4"/>
  <c r="AE20" i="4"/>
  <c r="AD20" i="4"/>
  <c r="T20" i="4"/>
  <c r="T22" i="4" s="1"/>
  <c r="S20" i="4"/>
  <c r="R20" i="4"/>
  <c r="Q20" i="4"/>
  <c r="P20" i="4"/>
  <c r="F20" i="4"/>
  <c r="E20" i="4"/>
  <c r="D20" i="4"/>
  <c r="C20" i="4"/>
  <c r="B20" i="4"/>
  <c r="AH12" i="4"/>
  <c r="AG12" i="4"/>
  <c r="AF12" i="4"/>
  <c r="AF13" i="4" s="1"/>
  <c r="AE12" i="4"/>
  <c r="AD12" i="4"/>
  <c r="T12" i="4"/>
  <c r="T13" i="4" s="1"/>
  <c r="S12" i="4"/>
  <c r="S13" i="4" s="1"/>
  <c r="R12" i="4"/>
  <c r="Q12" i="4"/>
  <c r="P12" i="4"/>
  <c r="F12" i="4"/>
  <c r="E12" i="4"/>
  <c r="D12" i="4"/>
  <c r="C12" i="4"/>
  <c r="C13" i="4" s="1"/>
  <c r="B12" i="4"/>
  <c r="B13" i="4" s="1"/>
  <c r="AH11" i="4"/>
  <c r="AG11" i="4"/>
  <c r="AF11" i="4"/>
  <c r="AE11" i="4"/>
  <c r="AD11" i="4"/>
  <c r="T11" i="4"/>
  <c r="S11" i="4"/>
  <c r="R11" i="4"/>
  <c r="Q11" i="4"/>
  <c r="P11" i="4"/>
  <c r="F11" i="4"/>
  <c r="E11" i="4"/>
  <c r="D11" i="4"/>
  <c r="C11" i="4"/>
  <c r="B11" i="4"/>
  <c r="AH39" i="3"/>
  <c r="AG39" i="3"/>
  <c r="AF39" i="3"/>
  <c r="AE39" i="3"/>
  <c r="AE40" i="3" s="1"/>
  <c r="AD39" i="3"/>
  <c r="AD40" i="3" s="1"/>
  <c r="T39" i="3"/>
  <c r="S39" i="3"/>
  <c r="R39" i="3"/>
  <c r="R40" i="3" s="1"/>
  <c r="Q39" i="3"/>
  <c r="Q40" i="3" s="1"/>
  <c r="P39" i="3"/>
  <c r="F39" i="3"/>
  <c r="E39" i="3"/>
  <c r="E40" i="3" s="1"/>
  <c r="D39" i="3"/>
  <c r="D40" i="3" s="1"/>
  <c r="C39" i="3"/>
  <c r="B39" i="3"/>
  <c r="AH38" i="3"/>
  <c r="AG38" i="3"/>
  <c r="AF38" i="3"/>
  <c r="AE38" i="3"/>
  <c r="AD38" i="3"/>
  <c r="T38" i="3"/>
  <c r="S38" i="3"/>
  <c r="R38" i="3"/>
  <c r="Q38" i="3"/>
  <c r="P38" i="3"/>
  <c r="F38" i="3"/>
  <c r="E38" i="3"/>
  <c r="D38" i="3"/>
  <c r="C38" i="3"/>
  <c r="B38" i="3"/>
  <c r="AH30" i="3"/>
  <c r="AG30" i="3"/>
  <c r="AG31" i="3" s="1"/>
  <c r="AF30" i="3"/>
  <c r="AE30" i="3"/>
  <c r="AD30" i="3"/>
  <c r="T30" i="3"/>
  <c r="T31" i="3" s="1"/>
  <c r="S30" i="3"/>
  <c r="R30" i="3"/>
  <c r="Q30" i="3"/>
  <c r="P30" i="3"/>
  <c r="F30" i="3"/>
  <c r="F31" i="3" s="1"/>
  <c r="E30" i="3"/>
  <c r="D30" i="3"/>
  <c r="C30" i="3"/>
  <c r="B30" i="3"/>
  <c r="B31" i="3" s="1"/>
  <c r="AH29" i="3"/>
  <c r="AG29" i="3"/>
  <c r="AF29" i="3"/>
  <c r="AE29" i="3"/>
  <c r="AD29" i="3"/>
  <c r="T29" i="3"/>
  <c r="S29" i="3"/>
  <c r="R29" i="3"/>
  <c r="Q29" i="3"/>
  <c r="P29" i="3"/>
  <c r="F29" i="3"/>
  <c r="E29" i="3"/>
  <c r="D29" i="3"/>
  <c r="C29" i="3"/>
  <c r="B29" i="3"/>
  <c r="AH21" i="3"/>
  <c r="AG21" i="3"/>
  <c r="AF21" i="3"/>
  <c r="AE21" i="3"/>
  <c r="AE22" i="3" s="1"/>
  <c r="AD21" i="3"/>
  <c r="T21" i="3"/>
  <c r="S21" i="3"/>
  <c r="R21" i="3"/>
  <c r="R22" i="3" s="1"/>
  <c r="Q21" i="3"/>
  <c r="P21" i="3"/>
  <c r="F21" i="3"/>
  <c r="E21" i="3"/>
  <c r="D21" i="3"/>
  <c r="C21" i="3"/>
  <c r="B21" i="3"/>
  <c r="AH20" i="3"/>
  <c r="AG20" i="3"/>
  <c r="AF20" i="3"/>
  <c r="AE20" i="3"/>
  <c r="AD20" i="3"/>
  <c r="T20" i="3"/>
  <c r="T22" i="3" s="1"/>
  <c r="S20" i="3"/>
  <c r="R20" i="3"/>
  <c r="Q20" i="3"/>
  <c r="P20" i="3"/>
  <c r="F20" i="3"/>
  <c r="E20" i="3"/>
  <c r="D20" i="3"/>
  <c r="C20" i="3"/>
  <c r="B20" i="3"/>
  <c r="AH12" i="3"/>
  <c r="AG12" i="3"/>
  <c r="AG13" i="3" s="1"/>
  <c r="AF12" i="3"/>
  <c r="AF13" i="3" s="1"/>
  <c r="AE12" i="3"/>
  <c r="AD12" i="3"/>
  <c r="T12" i="3"/>
  <c r="T13" i="3" s="1"/>
  <c r="S12" i="3"/>
  <c r="S13" i="3" s="1"/>
  <c r="R12" i="3"/>
  <c r="Q12" i="3"/>
  <c r="P12" i="3"/>
  <c r="F12" i="3"/>
  <c r="E12" i="3"/>
  <c r="D12" i="3"/>
  <c r="C12" i="3"/>
  <c r="C13" i="3" s="1"/>
  <c r="B12" i="3"/>
  <c r="B13" i="3" s="1"/>
  <c r="AH11" i="3"/>
  <c r="AG11" i="3"/>
  <c r="AF11" i="3"/>
  <c r="AE11" i="3"/>
  <c r="AD11" i="3"/>
  <c r="T11" i="3"/>
  <c r="S11" i="3"/>
  <c r="R11" i="3"/>
  <c r="Q11" i="3"/>
  <c r="P11" i="3"/>
  <c r="F11" i="3"/>
  <c r="E11" i="3"/>
  <c r="D11" i="3"/>
  <c r="C11" i="3"/>
  <c r="B11" i="3"/>
  <c r="AH39" i="1"/>
  <c r="AG39" i="1"/>
  <c r="AF39" i="1"/>
  <c r="AE39" i="1"/>
  <c r="AD39" i="1"/>
  <c r="AH38" i="1"/>
  <c r="AG38" i="1"/>
  <c r="AF38" i="1"/>
  <c r="AE38" i="1"/>
  <c r="AD38" i="1"/>
  <c r="T39" i="1"/>
  <c r="S39" i="1"/>
  <c r="R39" i="1"/>
  <c r="R40" i="1" s="1"/>
  <c r="Q39" i="1"/>
  <c r="P39" i="1"/>
  <c r="T38" i="1"/>
  <c r="S38" i="1"/>
  <c r="R38" i="1"/>
  <c r="Q38" i="1"/>
  <c r="P38" i="1"/>
  <c r="E40" i="1"/>
  <c r="F39" i="1"/>
  <c r="E39" i="1"/>
  <c r="D39" i="1"/>
  <c r="C39" i="1"/>
  <c r="C40" i="1" s="1"/>
  <c r="B39" i="1"/>
  <c r="F38" i="1"/>
  <c r="E38" i="1"/>
  <c r="D38" i="1"/>
  <c r="C38" i="1"/>
  <c r="B38" i="1"/>
  <c r="AH30" i="1"/>
  <c r="AG30" i="1"/>
  <c r="AF30" i="1"/>
  <c r="AE30" i="1"/>
  <c r="AD30" i="1"/>
  <c r="AH29" i="1"/>
  <c r="AG29" i="1"/>
  <c r="AF29" i="1"/>
  <c r="AF31" i="1" s="1"/>
  <c r="AE29" i="1"/>
  <c r="AD29" i="1"/>
  <c r="T30" i="1"/>
  <c r="S30" i="1"/>
  <c r="R30" i="1"/>
  <c r="Q30" i="1"/>
  <c r="Q31" i="1" s="1"/>
  <c r="P30" i="1"/>
  <c r="T29" i="1"/>
  <c r="S29" i="1"/>
  <c r="R29" i="1"/>
  <c r="Q29" i="1"/>
  <c r="P29" i="1"/>
  <c r="F30" i="1"/>
  <c r="E30" i="1"/>
  <c r="D30" i="1"/>
  <c r="C30" i="1"/>
  <c r="B30" i="1"/>
  <c r="F29" i="1"/>
  <c r="E29" i="1"/>
  <c r="D29" i="1"/>
  <c r="C29" i="1"/>
  <c r="B29" i="1"/>
  <c r="AH21" i="1"/>
  <c r="AG21" i="1"/>
  <c r="AF21" i="1"/>
  <c r="AE21" i="1"/>
  <c r="AD21" i="1"/>
  <c r="AH20" i="1"/>
  <c r="AG20" i="1"/>
  <c r="AF20" i="1"/>
  <c r="AE20" i="1"/>
  <c r="AD20" i="1"/>
  <c r="T21" i="1"/>
  <c r="S21" i="1"/>
  <c r="S22" i="1" s="1"/>
  <c r="R21" i="1"/>
  <c r="Q21" i="1"/>
  <c r="P21" i="1"/>
  <c r="T20" i="1"/>
  <c r="S20" i="1"/>
  <c r="R20" i="1"/>
  <c r="R22" i="1" s="1"/>
  <c r="Q20" i="1"/>
  <c r="P20" i="1"/>
  <c r="F21" i="1"/>
  <c r="E21" i="1"/>
  <c r="D21" i="1"/>
  <c r="C21" i="1"/>
  <c r="C22" i="1" s="1"/>
  <c r="B21" i="1"/>
  <c r="F20" i="1"/>
  <c r="E20" i="1"/>
  <c r="D20" i="1"/>
  <c r="C20" i="1"/>
  <c r="B20" i="1"/>
  <c r="AH12" i="1"/>
  <c r="AG12" i="1"/>
  <c r="AF12" i="1"/>
  <c r="AE12" i="1"/>
  <c r="AE13" i="1" s="1"/>
  <c r="AD12" i="1"/>
  <c r="AH11" i="1"/>
  <c r="AG11" i="1"/>
  <c r="AF11" i="1"/>
  <c r="AE11" i="1"/>
  <c r="AD11" i="1"/>
  <c r="T12" i="1"/>
  <c r="S12" i="1"/>
  <c r="R12" i="1"/>
  <c r="Q12" i="1"/>
  <c r="P12" i="1"/>
  <c r="T11" i="1"/>
  <c r="S11" i="1"/>
  <c r="R11" i="1"/>
  <c r="Q11" i="1"/>
  <c r="P11" i="1"/>
  <c r="F12" i="1"/>
  <c r="C12" i="1"/>
  <c r="D12" i="1"/>
  <c r="E12" i="1"/>
  <c r="C11" i="1"/>
  <c r="D11" i="1"/>
  <c r="E11" i="1"/>
  <c r="F11" i="1"/>
  <c r="F13" i="1" s="1"/>
  <c r="B12" i="1"/>
  <c r="B11" i="1"/>
  <c r="T22" i="6" l="1"/>
  <c r="E13" i="6"/>
  <c r="T31" i="6"/>
  <c r="T40" i="6"/>
  <c r="AI40" i="6"/>
  <c r="F31" i="5"/>
  <c r="AF40" i="5"/>
  <c r="S13" i="5"/>
  <c r="T22" i="1"/>
  <c r="B31" i="1"/>
  <c r="F31" i="1"/>
  <c r="AD31" i="1"/>
  <c r="AH31" i="1"/>
  <c r="AE40" i="1"/>
  <c r="F13" i="3"/>
  <c r="F13" i="4"/>
  <c r="T40" i="5"/>
  <c r="T13" i="6"/>
  <c r="T31" i="7"/>
  <c r="T40" i="7"/>
  <c r="P13" i="1"/>
  <c r="T13" i="1"/>
  <c r="AF13" i="1"/>
  <c r="T40" i="3"/>
  <c r="P22" i="6"/>
  <c r="AG22" i="6"/>
  <c r="R22" i="7"/>
  <c r="AE22" i="7"/>
  <c r="P13" i="9"/>
  <c r="T13" i="9"/>
  <c r="AG13" i="9"/>
  <c r="R22" i="9"/>
  <c r="C31" i="9"/>
  <c r="T31" i="9"/>
  <c r="AD40" i="9"/>
  <c r="AH40" i="9"/>
  <c r="D22" i="10"/>
  <c r="AD22" i="10"/>
  <c r="AH22" i="10"/>
  <c r="R31" i="10"/>
  <c r="AE31" i="10"/>
  <c r="S40" i="10"/>
  <c r="AF40" i="10"/>
  <c r="E13" i="16"/>
  <c r="R13" i="16"/>
  <c r="AE13" i="16"/>
  <c r="C22" i="16"/>
  <c r="P22" i="16"/>
  <c r="AG22" i="16"/>
  <c r="E31" i="16"/>
  <c r="R31" i="16"/>
  <c r="AE31" i="16"/>
  <c r="C40" i="16"/>
  <c r="P40" i="16"/>
  <c r="T40" i="16"/>
  <c r="B49" i="7"/>
  <c r="F49" i="7"/>
  <c r="C58" i="7"/>
  <c r="E67" i="7"/>
  <c r="Q67" i="7"/>
  <c r="Q49" i="7"/>
  <c r="E22" i="1"/>
  <c r="AG22" i="1"/>
  <c r="P40" i="1"/>
  <c r="T40" i="1"/>
  <c r="AF40" i="1"/>
  <c r="D13" i="3"/>
  <c r="Q13" i="3"/>
  <c r="AD13" i="3"/>
  <c r="E22" i="3"/>
  <c r="B22" i="3"/>
  <c r="F22" i="3"/>
  <c r="S22" i="3"/>
  <c r="AF22" i="3"/>
  <c r="AD31" i="3"/>
  <c r="AF40" i="3"/>
  <c r="D13" i="4"/>
  <c r="Q13" i="4"/>
  <c r="AD13" i="4"/>
  <c r="AE22" i="4"/>
  <c r="F22" i="4"/>
  <c r="AF22" i="4"/>
  <c r="E31" i="4"/>
  <c r="S31" i="4"/>
  <c r="AF31" i="4"/>
  <c r="P40" i="4"/>
  <c r="R13" i="5"/>
  <c r="D22" i="5"/>
  <c r="AD22" i="5"/>
  <c r="P31" i="5"/>
  <c r="T31" i="5"/>
  <c r="AI40" i="5"/>
  <c r="E22" i="6"/>
  <c r="R22" i="6"/>
  <c r="D31" i="6"/>
  <c r="Q31" i="6"/>
  <c r="D40" i="6"/>
  <c r="Q40" i="6"/>
  <c r="S31" i="7"/>
  <c r="S40" i="7"/>
  <c r="D13" i="9"/>
  <c r="E13" i="9"/>
  <c r="P22" i="9"/>
  <c r="AG22" i="9"/>
  <c r="R31" i="9"/>
  <c r="AE31" i="9"/>
  <c r="B40" i="9"/>
  <c r="F40" i="9"/>
  <c r="S40" i="9"/>
  <c r="AF40" i="9"/>
  <c r="AD13" i="10"/>
  <c r="T31" i="10"/>
  <c r="AG31" i="10"/>
  <c r="AG40" i="10"/>
  <c r="D40" i="10"/>
  <c r="Q40" i="10"/>
  <c r="AD40" i="10"/>
  <c r="E13" i="11"/>
  <c r="R13" i="11"/>
  <c r="T13" i="11"/>
  <c r="S40" i="11"/>
  <c r="P13" i="16"/>
  <c r="P31" i="16"/>
  <c r="AF31" i="17"/>
  <c r="B40" i="17"/>
  <c r="S40" i="17"/>
  <c r="AF40" i="17"/>
  <c r="AH22" i="17"/>
  <c r="AH13" i="14"/>
  <c r="AH13" i="7"/>
  <c r="AH40" i="14"/>
  <c r="AH40" i="7"/>
  <c r="AH40" i="5"/>
  <c r="D58" i="7"/>
  <c r="R67" i="7"/>
  <c r="R49" i="7"/>
  <c r="P31" i="1"/>
  <c r="T31" i="1"/>
  <c r="B40" i="1"/>
  <c r="E13" i="3"/>
  <c r="R13" i="3"/>
  <c r="AE13" i="3"/>
  <c r="C22" i="3"/>
  <c r="P22" i="3"/>
  <c r="E31" i="3"/>
  <c r="AE31" i="3"/>
  <c r="P40" i="3"/>
  <c r="AG40" i="3"/>
  <c r="E13" i="4"/>
  <c r="R13" i="4"/>
  <c r="AE13" i="4"/>
  <c r="AG22" i="4"/>
  <c r="P31" i="4"/>
  <c r="D40" i="4"/>
  <c r="AD40" i="4"/>
  <c r="AH40" i="4"/>
  <c r="B13" i="5"/>
  <c r="F13" i="5"/>
  <c r="AE22" i="5"/>
  <c r="AF31" i="5"/>
  <c r="D40" i="5"/>
  <c r="C31" i="7"/>
  <c r="P31" i="7"/>
  <c r="B13" i="9"/>
  <c r="S13" i="9"/>
  <c r="D22" i="9"/>
  <c r="Q22" i="9"/>
  <c r="AD22" i="9"/>
  <c r="AH22" i="9"/>
  <c r="B31" i="9"/>
  <c r="F31" i="9"/>
  <c r="AF31" i="9"/>
  <c r="P40" i="9"/>
  <c r="C22" i="10"/>
  <c r="P22" i="10"/>
  <c r="T22" i="10"/>
  <c r="AG22" i="10"/>
  <c r="R40" i="10"/>
  <c r="AE40" i="10"/>
  <c r="T22" i="11"/>
  <c r="T31" i="15"/>
  <c r="AI13" i="17"/>
  <c r="E13" i="17"/>
  <c r="R13" i="17"/>
  <c r="AE13" i="17"/>
  <c r="Q22" i="17"/>
  <c r="AI22" i="17"/>
  <c r="P31" i="17"/>
  <c r="T31" i="17"/>
  <c r="T40" i="17"/>
  <c r="AH22" i="5"/>
  <c r="AG13" i="17"/>
  <c r="AG13" i="11"/>
  <c r="AG40" i="11"/>
  <c r="D49" i="7"/>
  <c r="C67" i="7"/>
  <c r="Q58" i="7"/>
  <c r="F40" i="17"/>
  <c r="S31" i="5"/>
  <c r="R40" i="15"/>
  <c r="AG31" i="15"/>
  <c r="E13" i="15"/>
  <c r="R13" i="15"/>
  <c r="AE13" i="15"/>
  <c r="Q22" i="15"/>
  <c r="AD22" i="15"/>
  <c r="C31" i="15"/>
  <c r="AF31" i="15"/>
  <c r="AH22" i="15"/>
  <c r="AH13" i="15"/>
  <c r="AD13" i="15"/>
  <c r="S40" i="15"/>
  <c r="AF40" i="15"/>
  <c r="AE22" i="15"/>
  <c r="AF22" i="15"/>
  <c r="AE40" i="15"/>
  <c r="AH40" i="15"/>
  <c r="AG13" i="15"/>
  <c r="AG40" i="15"/>
  <c r="AD40" i="15"/>
  <c r="Q40" i="15"/>
  <c r="S31" i="15"/>
  <c r="S22" i="15"/>
  <c r="Q13" i="15"/>
  <c r="T13" i="15"/>
  <c r="P13" i="15"/>
  <c r="D40" i="15"/>
  <c r="B31" i="15"/>
  <c r="F31" i="15"/>
  <c r="B22" i="15"/>
  <c r="F22" i="15"/>
  <c r="D13" i="15"/>
  <c r="C13" i="15"/>
  <c r="T22" i="14"/>
  <c r="AF31" i="14"/>
  <c r="S40" i="14"/>
  <c r="AH22" i="14"/>
  <c r="Q22" i="14"/>
  <c r="AD22" i="14"/>
  <c r="T31" i="14"/>
  <c r="T40" i="14"/>
  <c r="AF40" i="14"/>
  <c r="AI40" i="14"/>
  <c r="AI31" i="14"/>
  <c r="AG31" i="14"/>
  <c r="AG22" i="14"/>
  <c r="AI22" i="14"/>
  <c r="AF22" i="14"/>
  <c r="AD40" i="14"/>
  <c r="AD31" i="14"/>
  <c r="AD13" i="14"/>
  <c r="AF13" i="14"/>
  <c r="Q40" i="14"/>
  <c r="S31" i="14"/>
  <c r="S22" i="14"/>
  <c r="Q13" i="14"/>
  <c r="P22" i="14"/>
  <c r="C22" i="14"/>
  <c r="D13" i="14"/>
  <c r="AF31" i="11"/>
  <c r="AH31" i="11"/>
  <c r="AE31" i="11"/>
  <c r="AG22" i="11"/>
  <c r="AD13" i="11"/>
  <c r="AE13" i="11"/>
  <c r="AI13" i="11"/>
  <c r="AH13" i="11"/>
  <c r="S31" i="11"/>
  <c r="R31" i="11"/>
  <c r="R22" i="11"/>
  <c r="Q13" i="11"/>
  <c r="AF40" i="11"/>
  <c r="AH40" i="11"/>
  <c r="AE40" i="11"/>
  <c r="R40" i="11"/>
  <c r="B40" i="11"/>
  <c r="D13" i="11"/>
  <c r="P40" i="10"/>
  <c r="AH40" i="10"/>
  <c r="AH31" i="10"/>
  <c r="B40" i="10"/>
  <c r="F40" i="10"/>
  <c r="C31" i="10"/>
  <c r="AH13" i="10"/>
  <c r="AE13" i="10"/>
  <c r="Q13" i="10"/>
  <c r="R13" i="10"/>
  <c r="E13" i="10"/>
  <c r="AF13" i="10"/>
  <c r="AG13" i="10"/>
  <c r="P13" i="10"/>
  <c r="D13" i="10"/>
  <c r="E22" i="10"/>
  <c r="R22" i="10"/>
  <c r="AE22" i="10"/>
  <c r="B22" i="10"/>
  <c r="F22" i="10"/>
  <c r="S22" i="10"/>
  <c r="AF22" i="10"/>
  <c r="B13" i="10"/>
  <c r="F13" i="10"/>
  <c r="C13" i="10"/>
  <c r="AG40" i="9"/>
  <c r="AG31" i="9"/>
  <c r="AE22" i="9"/>
  <c r="AF22" i="9"/>
  <c r="AE13" i="9"/>
  <c r="AF13" i="9"/>
  <c r="T40" i="9"/>
  <c r="Q40" i="9"/>
  <c r="Q31" i="9"/>
  <c r="S22" i="9"/>
  <c r="T22" i="9"/>
  <c r="R13" i="9"/>
  <c r="D40" i="9"/>
  <c r="E31" i="9"/>
  <c r="E22" i="9"/>
  <c r="C22" i="9"/>
  <c r="B22" i="9"/>
  <c r="F22" i="9"/>
  <c r="C13" i="9"/>
  <c r="F13" i="9"/>
  <c r="AH40" i="8"/>
  <c r="AG40" i="8"/>
  <c r="AG31" i="8"/>
  <c r="AF13" i="8"/>
  <c r="AJ13" i="8"/>
  <c r="AE13" i="8"/>
  <c r="C22" i="8"/>
  <c r="P22" i="8"/>
  <c r="U22" i="8"/>
  <c r="AH22" i="8"/>
  <c r="U40" i="8"/>
  <c r="D22" i="8"/>
  <c r="AE22" i="8"/>
  <c r="AJ22" i="8"/>
  <c r="Q40" i="8"/>
  <c r="AE40" i="8"/>
  <c r="AJ40" i="8"/>
  <c r="P13" i="8"/>
  <c r="U13" i="8"/>
  <c r="AH13" i="8"/>
  <c r="C31" i="8"/>
  <c r="P31" i="8"/>
  <c r="AH31" i="8"/>
  <c r="E40" i="8"/>
  <c r="R40" i="8"/>
  <c r="S31" i="8"/>
  <c r="U31" i="8"/>
  <c r="Q22" i="8"/>
  <c r="R13" i="8"/>
  <c r="Q13" i="8"/>
  <c r="S13" i="8"/>
  <c r="AG13" i="8"/>
  <c r="D31" i="8"/>
  <c r="Q31" i="8"/>
  <c r="AE31" i="8"/>
  <c r="AJ31" i="8"/>
  <c r="E31" i="8"/>
  <c r="R31" i="8"/>
  <c r="AF31" i="8"/>
  <c r="F40" i="8"/>
  <c r="E13" i="8"/>
  <c r="E22" i="8"/>
  <c r="R22" i="8"/>
  <c r="AF22" i="8"/>
  <c r="S22" i="8"/>
  <c r="AG22" i="8"/>
  <c r="P31" i="11"/>
  <c r="P31" i="9"/>
  <c r="P31" i="15"/>
  <c r="P40" i="11"/>
  <c r="C40" i="10"/>
  <c r="F40" i="11"/>
  <c r="E40" i="14"/>
  <c r="B40" i="15"/>
  <c r="F40" i="15"/>
  <c r="C40" i="8"/>
  <c r="D40" i="8"/>
  <c r="C40" i="9"/>
  <c r="E40" i="11"/>
  <c r="B40" i="14"/>
  <c r="F40" i="14"/>
  <c r="E40" i="15"/>
  <c r="D31" i="10"/>
  <c r="E31" i="10"/>
  <c r="C31" i="11"/>
  <c r="B31" i="11"/>
  <c r="F31" i="11"/>
  <c r="B31" i="14"/>
  <c r="F31" i="14"/>
  <c r="D31" i="9"/>
  <c r="E31" i="11"/>
  <c r="D22" i="14"/>
  <c r="B22" i="8"/>
  <c r="F22" i="8"/>
  <c r="D22" i="15"/>
  <c r="B13" i="8"/>
  <c r="F13" i="8"/>
  <c r="C13" i="8"/>
  <c r="AD49" i="7"/>
  <c r="AD58" i="7"/>
  <c r="AD67" i="7"/>
  <c r="AF67" i="7"/>
  <c r="AH67" i="7"/>
  <c r="AG67" i="7"/>
  <c r="AE67" i="7"/>
  <c r="AI67" i="7"/>
  <c r="AG49" i="7"/>
  <c r="AF58" i="7"/>
  <c r="AH58" i="7"/>
  <c r="AG58" i="7"/>
  <c r="AE58" i="7"/>
  <c r="AI58" i="7"/>
  <c r="AI49" i="7"/>
  <c r="AF49" i="7"/>
  <c r="AH49" i="7"/>
  <c r="AE49" i="7"/>
  <c r="AG40" i="7"/>
  <c r="AG31" i="7"/>
  <c r="AH31" i="7"/>
  <c r="AG13" i="7"/>
  <c r="P13" i="7"/>
  <c r="P58" i="7"/>
  <c r="P67" i="7"/>
  <c r="S67" i="7"/>
  <c r="R58" i="7"/>
  <c r="S58" i="7"/>
  <c r="S49" i="7"/>
  <c r="R40" i="7"/>
  <c r="B67" i="7"/>
  <c r="F67" i="7"/>
  <c r="D67" i="7"/>
  <c r="E58" i="7"/>
  <c r="B58" i="7"/>
  <c r="F58" i="7"/>
  <c r="E22" i="7"/>
  <c r="C13" i="7"/>
  <c r="AD40" i="6"/>
  <c r="AD31" i="6"/>
  <c r="P13" i="6"/>
  <c r="AE40" i="6"/>
  <c r="AH40" i="6"/>
  <c r="AI31" i="6"/>
  <c r="AH22" i="6"/>
  <c r="AE22" i="6"/>
  <c r="AE13" i="6"/>
  <c r="AG13" i="6"/>
  <c r="AG40" i="6"/>
  <c r="AF40" i="6"/>
  <c r="AG31" i="6"/>
  <c r="AF31" i="6"/>
  <c r="AH31" i="6"/>
  <c r="S40" i="6"/>
  <c r="R40" i="6"/>
  <c r="S31" i="6"/>
  <c r="B40" i="6"/>
  <c r="F40" i="6"/>
  <c r="E40" i="6"/>
  <c r="B31" i="6"/>
  <c r="F31" i="6"/>
  <c r="C22" i="6"/>
  <c r="R13" i="6"/>
  <c r="C13" i="6"/>
  <c r="Q40" i="5"/>
  <c r="D22" i="17"/>
  <c r="B31" i="17"/>
  <c r="S31" i="17"/>
  <c r="C13" i="17"/>
  <c r="P13" i="17"/>
  <c r="T13" i="17"/>
  <c r="B22" i="17"/>
  <c r="F22" i="17"/>
  <c r="S22" i="17"/>
  <c r="AF22" i="17"/>
  <c r="R40" i="17"/>
  <c r="AE40" i="17"/>
  <c r="C22" i="17"/>
  <c r="P22" i="17"/>
  <c r="T22" i="17"/>
  <c r="AG22" i="17"/>
  <c r="AD40" i="5"/>
  <c r="AG40" i="5"/>
  <c r="AE31" i="5"/>
  <c r="AG31" i="5"/>
  <c r="AH31" i="5"/>
  <c r="AI22" i="5"/>
  <c r="AE13" i="5"/>
  <c r="AG13" i="5"/>
  <c r="AF13" i="5"/>
  <c r="AH13" i="5"/>
  <c r="S40" i="5"/>
  <c r="R40" i="5"/>
  <c r="R31" i="5"/>
  <c r="Q22" i="5"/>
  <c r="R22" i="5"/>
  <c r="B40" i="5"/>
  <c r="F40" i="5"/>
  <c r="C31" i="5"/>
  <c r="B31" i="5"/>
  <c r="E22" i="5"/>
  <c r="F22" i="5"/>
  <c r="E13" i="5"/>
  <c r="AD40" i="17"/>
  <c r="AI40" i="17"/>
  <c r="AG40" i="17"/>
  <c r="AH40" i="17"/>
  <c r="Q40" i="17"/>
  <c r="D40" i="17"/>
  <c r="E40" i="17"/>
  <c r="AG31" i="17"/>
  <c r="AE31" i="17"/>
  <c r="AH31" i="17"/>
  <c r="R31" i="17"/>
  <c r="E31" i="17"/>
  <c r="F31" i="17"/>
  <c r="C31" i="17"/>
  <c r="AD22" i="17"/>
  <c r="AD13" i="17"/>
  <c r="C13" i="5"/>
  <c r="P13" i="5"/>
  <c r="B22" i="5"/>
  <c r="S22" i="5"/>
  <c r="AF22" i="5"/>
  <c r="C22" i="15"/>
  <c r="P22" i="15"/>
  <c r="T22" i="15"/>
  <c r="AG22" i="15"/>
  <c r="D13" i="5"/>
  <c r="Q13" i="5"/>
  <c r="AD13" i="5"/>
  <c r="AI13" i="5"/>
  <c r="C22" i="5"/>
  <c r="P22" i="5"/>
  <c r="AG22" i="5"/>
  <c r="D22" i="11"/>
  <c r="Q22" i="11"/>
  <c r="AD22" i="11"/>
  <c r="AI22" i="11"/>
  <c r="D31" i="5"/>
  <c r="Q31" i="5"/>
  <c r="AD31" i="5"/>
  <c r="AI31" i="5"/>
  <c r="C40" i="5"/>
  <c r="P40" i="5"/>
  <c r="B13" i="6"/>
  <c r="F13" i="6"/>
  <c r="S13" i="6"/>
  <c r="AF13" i="6"/>
  <c r="D22" i="6"/>
  <c r="Q22" i="6"/>
  <c r="AD22" i="6"/>
  <c r="AI22" i="6"/>
  <c r="C31" i="6"/>
  <c r="P31" i="6"/>
  <c r="C13" i="11"/>
  <c r="P13" i="11"/>
  <c r="B22" i="11"/>
  <c r="F22" i="11"/>
  <c r="S22" i="11"/>
  <c r="AF22" i="11"/>
  <c r="D31" i="11"/>
  <c r="Q31" i="11"/>
  <c r="AD31" i="11"/>
  <c r="AI31" i="11"/>
  <c r="E13" i="14"/>
  <c r="R13" i="14"/>
  <c r="AE13" i="14"/>
  <c r="E31" i="14"/>
  <c r="R31" i="14"/>
  <c r="AE31" i="14"/>
  <c r="C40" i="14"/>
  <c r="P40" i="14"/>
  <c r="B13" i="15"/>
  <c r="F13" i="15"/>
  <c r="S13" i="15"/>
  <c r="AF13" i="15"/>
  <c r="E22" i="15"/>
  <c r="R22" i="15"/>
  <c r="D13" i="17"/>
  <c r="Q13" i="17"/>
  <c r="D13" i="6"/>
  <c r="Q13" i="6"/>
  <c r="AD13" i="6"/>
  <c r="AI13" i="6"/>
  <c r="B22" i="6"/>
  <c r="F22" i="6"/>
  <c r="S22" i="6"/>
  <c r="AF22" i="6"/>
  <c r="E31" i="6"/>
  <c r="R31" i="6"/>
  <c r="AE31" i="6"/>
  <c r="C40" i="6"/>
  <c r="P40" i="6"/>
  <c r="D40" i="11"/>
  <c r="Q40" i="11"/>
  <c r="AD40" i="11"/>
  <c r="AI40" i="11"/>
  <c r="C13" i="14"/>
  <c r="P13" i="14"/>
  <c r="E22" i="14"/>
  <c r="R22" i="14"/>
  <c r="AE22" i="14"/>
  <c r="C31" i="14"/>
  <c r="P31" i="14"/>
  <c r="D31" i="15"/>
  <c r="Q31" i="15"/>
  <c r="AD31" i="15"/>
  <c r="AH31" i="15"/>
  <c r="E31" i="15"/>
  <c r="R31" i="15"/>
  <c r="AE31" i="15"/>
  <c r="C40" i="15"/>
  <c r="P40" i="15"/>
  <c r="T40" i="15"/>
  <c r="AF13" i="17"/>
  <c r="E22" i="17"/>
  <c r="R22" i="17"/>
  <c r="AE22" i="17"/>
  <c r="D31" i="17"/>
  <c r="Q31" i="17"/>
  <c r="AD31" i="17"/>
  <c r="AI31" i="17"/>
  <c r="C40" i="17"/>
  <c r="P40" i="17"/>
  <c r="S13" i="17"/>
  <c r="B13" i="17"/>
  <c r="F13" i="17"/>
  <c r="C40" i="4"/>
  <c r="C31" i="4"/>
  <c r="B31" i="4"/>
  <c r="F31" i="4"/>
  <c r="C22" i="4"/>
  <c r="P22" i="4"/>
  <c r="Q22" i="4"/>
  <c r="Q40" i="4"/>
  <c r="AG40" i="4"/>
  <c r="AG31" i="4"/>
  <c r="AD31" i="4"/>
  <c r="AH31" i="4"/>
  <c r="AH22" i="4"/>
  <c r="AG13" i="4"/>
  <c r="AH13" i="4"/>
  <c r="P13" i="4"/>
  <c r="AH40" i="3"/>
  <c r="S40" i="3"/>
  <c r="B40" i="3"/>
  <c r="F40" i="3"/>
  <c r="C40" i="3"/>
  <c r="AH31" i="3"/>
  <c r="AF31" i="3"/>
  <c r="Q31" i="3"/>
  <c r="R31" i="3"/>
  <c r="S31" i="3"/>
  <c r="P31" i="3"/>
  <c r="C31" i="3"/>
  <c r="D31" i="3"/>
  <c r="AG22" i="3"/>
  <c r="AD22" i="3"/>
  <c r="AH22" i="3"/>
  <c r="Q22" i="3"/>
  <c r="D22" i="3"/>
  <c r="AH13" i="3"/>
  <c r="P13" i="3"/>
  <c r="F31" i="7"/>
  <c r="AF31" i="7"/>
  <c r="B40" i="7"/>
  <c r="F40" i="7"/>
  <c r="AF40" i="7"/>
  <c r="AG40" i="1"/>
  <c r="AD40" i="1"/>
  <c r="AH40" i="1"/>
  <c r="S40" i="1"/>
  <c r="Q40" i="1"/>
  <c r="D40" i="1"/>
  <c r="F40" i="1"/>
  <c r="AE31" i="1"/>
  <c r="AG31" i="1"/>
  <c r="R31" i="1"/>
  <c r="S31" i="1"/>
  <c r="C31" i="1"/>
  <c r="D31" i="1"/>
  <c r="E31" i="1"/>
  <c r="AD22" i="1"/>
  <c r="AH22" i="1"/>
  <c r="AE22" i="1"/>
  <c r="AF22" i="1"/>
  <c r="P22" i="1"/>
  <c r="Q22" i="1"/>
  <c r="B22" i="1"/>
  <c r="F22" i="1"/>
  <c r="D22" i="1"/>
  <c r="Q13" i="1"/>
  <c r="R13" i="1"/>
  <c r="S13" i="1"/>
  <c r="E13" i="1"/>
  <c r="D13" i="1"/>
  <c r="C13" i="1"/>
  <c r="B13" i="1"/>
  <c r="AD13" i="1"/>
  <c r="AH13" i="1"/>
  <c r="AG13" i="1"/>
  <c r="AH40" i="16"/>
  <c r="E40" i="16"/>
  <c r="AG40" i="16"/>
  <c r="AE40" i="16"/>
  <c r="R40" i="16"/>
  <c r="AG31" i="16"/>
  <c r="S31" i="16"/>
  <c r="C31" i="16"/>
  <c r="AE22" i="16"/>
  <c r="R22" i="16"/>
  <c r="E22" i="16"/>
  <c r="AG13" i="16"/>
  <c r="Q13" i="16"/>
  <c r="AD13" i="16"/>
  <c r="AH13" i="16"/>
  <c r="B22" i="16"/>
  <c r="F22" i="16"/>
  <c r="S22" i="16"/>
  <c r="AF22" i="16"/>
  <c r="D31" i="16"/>
  <c r="Q31" i="16"/>
  <c r="AD31" i="16"/>
  <c r="AH31" i="16"/>
  <c r="B40" i="16"/>
  <c r="F40" i="16"/>
  <c r="S40" i="16"/>
  <c r="AF40" i="16"/>
  <c r="C13" i="16"/>
  <c r="D13" i="16"/>
  <c r="AE40" i="7"/>
  <c r="E31" i="7"/>
  <c r="R31" i="7"/>
  <c r="AE31" i="7"/>
  <c r="E40" i="7"/>
  <c r="B31" i="7"/>
  <c r="D40" i="7"/>
  <c r="Q40" i="7"/>
  <c r="AD40" i="7"/>
  <c r="AI40" i="7"/>
  <c r="D13" i="7"/>
  <c r="Q13" i="7"/>
  <c r="AD13" i="7"/>
  <c r="AI13" i="7"/>
  <c r="B22" i="7"/>
  <c r="F22" i="7"/>
  <c r="AF22" i="7"/>
  <c r="D31" i="7"/>
  <c r="Q31" i="7"/>
  <c r="AD31" i="7"/>
  <c r="AI31" i="7"/>
  <c r="C40" i="7"/>
  <c r="P40" i="7"/>
  <c r="E13" i="7"/>
  <c r="R13" i="7"/>
  <c r="AE13" i="7"/>
  <c r="C22" i="7"/>
  <c r="P22" i="7"/>
  <c r="AG22" i="7"/>
  <c r="B13" i="7"/>
  <c r="F13" i="7"/>
  <c r="AF13" i="7"/>
  <c r="D22" i="7"/>
  <c r="Q22" i="7"/>
  <c r="AD22" i="7"/>
  <c r="AI22" i="7"/>
</calcChain>
</file>

<file path=xl/sharedStrings.xml><?xml version="1.0" encoding="utf-8"?>
<sst xmlns="http://schemas.openxmlformats.org/spreadsheetml/2006/main" count="3713" uniqueCount="412">
  <si>
    <t>Sample Name</t>
  </si>
  <si>
    <t>Mass in mg</t>
  </si>
  <si>
    <t>1-UV-PE-1</t>
  </si>
  <si>
    <t>x̅</t>
  </si>
  <si>
    <t>σ</t>
  </si>
  <si>
    <t>σ in %</t>
  </si>
  <si>
    <t>1-UV-PE-2</t>
  </si>
  <si>
    <t>1-UV-PE-3</t>
  </si>
  <si>
    <t>1-UV-PE-4</t>
  </si>
  <si>
    <t>1st Heating</t>
  </si>
  <si>
    <t>1st Cooling</t>
  </si>
  <si>
    <t>2nd Heating</t>
  </si>
  <si>
    <t>Thermogram Characterization</t>
  </si>
  <si>
    <t>Bimodal</t>
  </si>
  <si>
    <t>Sharp Monodal</t>
  </si>
  <si>
    <t>Wide Monodal</t>
  </si>
  <si>
    <t>Left Tail</t>
  </si>
  <si>
    <t>Right Tail</t>
  </si>
  <si>
    <t>Left Shoulder</t>
  </si>
  <si>
    <t>Right Shoulder</t>
  </si>
  <si>
    <t>x</t>
  </si>
  <si>
    <t>2-UV-PE-1</t>
  </si>
  <si>
    <t>2-UV-PE-2</t>
  </si>
  <si>
    <t>2-UV-PE-3</t>
  </si>
  <si>
    <t>2-UV-PE-4</t>
  </si>
  <si>
    <t>3-UV-PE-1</t>
  </si>
  <si>
    <t>3-UV-PE-2</t>
  </si>
  <si>
    <t>3-UV-PE-3</t>
  </si>
  <si>
    <t>3-UV-PE-4</t>
  </si>
  <si>
    <t>1-UV-PET-1</t>
  </si>
  <si>
    <t>1-UV-PET-2</t>
  </si>
  <si>
    <t>1-UV-PET-3</t>
  </si>
  <si>
    <t>1-UV-PET-4</t>
  </si>
  <si>
    <t>2-UV-PET-1</t>
  </si>
  <si>
    <t>2-UV-PET-2</t>
  </si>
  <si>
    <t>2-UV-PET-3</t>
  </si>
  <si>
    <t>2-UV-PET-4</t>
  </si>
  <si>
    <t>3-UV-PET-1</t>
  </si>
  <si>
    <t>3-UV-PET-2</t>
  </si>
  <si>
    <t>3-UV-PET-3</t>
  </si>
  <si>
    <t>3-UV-PET-4</t>
  </si>
  <si>
    <t>3-UV-PET-control-1</t>
  </si>
  <si>
    <t>3-UV-PET-control-2</t>
  </si>
  <si>
    <t>3-UV-PET-control-3</t>
  </si>
  <si>
    <t>1-EBT-PE-1</t>
  </si>
  <si>
    <t>1-EBT-PE-2</t>
  </si>
  <si>
    <t>1-EBT-PE-3</t>
  </si>
  <si>
    <t>1-EBT-PE-4</t>
  </si>
  <si>
    <t>2-EBT-PE-1</t>
  </si>
  <si>
    <t>2-EBT-PE-2</t>
  </si>
  <si>
    <t>2-EBT-PE-3</t>
  </si>
  <si>
    <t>2-EBT-PE-4</t>
  </si>
  <si>
    <t>3-EBT-PE-1</t>
  </si>
  <si>
    <t>3-EBT-PE-2</t>
  </si>
  <si>
    <t>3-EBT-PE-3</t>
  </si>
  <si>
    <t>3-EBT-PE-4</t>
  </si>
  <si>
    <t>1-EBT-PET-1</t>
  </si>
  <si>
    <t>1-EBT-PET-2</t>
  </si>
  <si>
    <t>1-EBT-PET-3</t>
  </si>
  <si>
    <t>1-EBT-PET-4</t>
  </si>
  <si>
    <t>2-EBT-PET-1</t>
  </si>
  <si>
    <t>2-EBT-PET-2</t>
  </si>
  <si>
    <t>2-EBT-PET-3</t>
  </si>
  <si>
    <t>2-EBT-PET-4</t>
  </si>
  <si>
    <t>3-EBT-PET-1</t>
  </si>
  <si>
    <t>3-EBT-PET-2</t>
  </si>
  <si>
    <t>3-EBT-PET-3</t>
  </si>
  <si>
    <t>3-EBT-PET-4</t>
  </si>
  <si>
    <t>0-PE-1</t>
  </si>
  <si>
    <t>0-PE-2</t>
  </si>
  <si>
    <t>0-PE-3</t>
  </si>
  <si>
    <t>0-PE-4</t>
  </si>
  <si>
    <t>0-PET-1</t>
  </si>
  <si>
    <t>0-PET-2</t>
  </si>
  <si>
    <t>0-PET-3</t>
  </si>
  <si>
    <t>0-PET-4</t>
  </si>
  <si>
    <r>
      <t>T</t>
    </r>
    <r>
      <rPr>
        <b/>
        <vertAlign val="subscript"/>
        <sz val="10"/>
        <color theme="1"/>
        <rFont val="Times New Roman"/>
        <family val="1"/>
      </rPr>
      <t>Start</t>
    </r>
    <r>
      <rPr>
        <b/>
        <sz val="10"/>
        <color theme="1"/>
        <rFont val="Times New Roman"/>
        <family val="1"/>
      </rPr>
      <t xml:space="preserve"> in °C</t>
    </r>
  </si>
  <si>
    <r>
      <t>T</t>
    </r>
    <r>
      <rPr>
        <b/>
        <vertAlign val="subscript"/>
        <sz val="10"/>
        <color theme="1"/>
        <rFont val="Times New Roman"/>
        <family val="1"/>
      </rPr>
      <t>End</t>
    </r>
    <r>
      <rPr>
        <b/>
        <sz val="10"/>
        <color theme="1"/>
        <rFont val="Times New Roman"/>
        <family val="1"/>
      </rPr>
      <t xml:space="preserve"> in °C</t>
    </r>
  </si>
  <si>
    <r>
      <t>T</t>
    </r>
    <r>
      <rPr>
        <b/>
        <vertAlign val="subscript"/>
        <sz val="10"/>
        <color theme="1"/>
        <rFont val="Times New Roman"/>
        <family val="1"/>
      </rPr>
      <t>m</t>
    </r>
    <r>
      <rPr>
        <b/>
        <sz val="10"/>
        <color theme="1"/>
        <rFont val="Times New Roman"/>
        <family val="1"/>
      </rPr>
      <t xml:space="preserve"> in °C</t>
    </r>
  </si>
  <si>
    <r>
      <t>∆H</t>
    </r>
    <r>
      <rPr>
        <b/>
        <vertAlign val="subscript"/>
        <sz val="10"/>
        <color theme="1"/>
        <rFont val="Times New Roman"/>
        <family val="1"/>
      </rPr>
      <t>m</t>
    </r>
    <r>
      <rPr>
        <b/>
        <sz val="10"/>
        <color theme="1"/>
        <rFont val="Times New Roman"/>
        <family val="1"/>
      </rPr>
      <t xml:space="preserve"> in Jg</t>
    </r>
    <r>
      <rPr>
        <b/>
        <vertAlign val="superscript"/>
        <sz val="10"/>
        <color theme="1"/>
        <rFont val="Times New Roman"/>
        <family val="1"/>
      </rPr>
      <t>-1</t>
    </r>
  </si>
  <si>
    <r>
      <t>T</t>
    </r>
    <r>
      <rPr>
        <b/>
        <vertAlign val="subscript"/>
        <sz val="10"/>
        <color theme="1"/>
        <rFont val="Times New Roman"/>
        <family val="1"/>
      </rPr>
      <t>c</t>
    </r>
    <r>
      <rPr>
        <b/>
        <sz val="10"/>
        <color theme="1"/>
        <rFont val="Times New Roman"/>
        <family val="1"/>
      </rPr>
      <t xml:space="preserve"> in °C</t>
    </r>
  </si>
  <si>
    <r>
      <t>∆H</t>
    </r>
    <r>
      <rPr>
        <b/>
        <vertAlign val="subscript"/>
        <sz val="10"/>
        <color theme="1"/>
        <rFont val="Times New Roman"/>
        <family val="1"/>
      </rPr>
      <t>c</t>
    </r>
    <r>
      <rPr>
        <b/>
        <sz val="10"/>
        <color theme="1"/>
        <rFont val="Times New Roman"/>
        <family val="1"/>
      </rPr>
      <t xml:space="preserve"> in Jg</t>
    </r>
    <r>
      <rPr>
        <b/>
        <vertAlign val="superscript"/>
        <sz val="10"/>
        <color theme="1"/>
        <rFont val="Times New Roman"/>
        <family val="1"/>
      </rPr>
      <t>-1</t>
    </r>
  </si>
  <si>
    <r>
      <t>T</t>
    </r>
    <r>
      <rPr>
        <b/>
        <vertAlign val="subscript"/>
        <sz val="10"/>
        <color theme="1"/>
        <rFont val="Times New Roman"/>
        <family val="1"/>
      </rPr>
      <t>m,1</t>
    </r>
    <r>
      <rPr>
        <b/>
        <sz val="10"/>
        <color theme="1"/>
        <rFont val="Times New Roman"/>
        <family val="1"/>
      </rPr>
      <t xml:space="preserve"> in °C</t>
    </r>
  </si>
  <si>
    <r>
      <t>T</t>
    </r>
    <r>
      <rPr>
        <b/>
        <vertAlign val="subscript"/>
        <sz val="10"/>
        <color theme="1"/>
        <rFont val="Times New Roman"/>
        <family val="1"/>
      </rPr>
      <t>m,,2</t>
    </r>
    <r>
      <rPr>
        <b/>
        <sz val="10"/>
        <color theme="1"/>
        <rFont val="Times New Roman"/>
        <family val="1"/>
      </rPr>
      <t xml:space="preserve"> in °C</t>
    </r>
  </si>
  <si>
    <t>1&lt;2</t>
  </si>
  <si>
    <t>s</t>
  </si>
  <si>
    <t>l</t>
  </si>
  <si>
    <r>
      <t>T</t>
    </r>
    <r>
      <rPr>
        <b/>
        <vertAlign val="subscript"/>
        <sz val="10"/>
        <color theme="1"/>
        <rFont val="Times New Roman"/>
        <family val="1"/>
      </rPr>
      <t>c,1</t>
    </r>
    <r>
      <rPr>
        <b/>
        <sz val="10"/>
        <color theme="1"/>
        <rFont val="Times New Roman"/>
        <family val="1"/>
      </rPr>
      <t xml:space="preserve"> in °C</t>
    </r>
  </si>
  <si>
    <r>
      <t>T</t>
    </r>
    <r>
      <rPr>
        <b/>
        <vertAlign val="subscript"/>
        <sz val="10"/>
        <color theme="1"/>
        <rFont val="Times New Roman"/>
        <family val="1"/>
      </rPr>
      <t>c,2</t>
    </r>
    <r>
      <rPr>
        <b/>
        <sz val="10"/>
        <color theme="1"/>
        <rFont val="Times New Roman"/>
        <family val="1"/>
      </rPr>
      <t xml:space="preserve"> in °C</t>
    </r>
  </si>
  <si>
    <r>
      <t>T</t>
    </r>
    <r>
      <rPr>
        <b/>
        <vertAlign val="subscript"/>
        <sz val="10"/>
        <color theme="1"/>
        <rFont val="Times New Roman"/>
        <family val="1"/>
      </rPr>
      <t>m,2</t>
    </r>
    <r>
      <rPr>
        <b/>
        <sz val="10"/>
        <color theme="1"/>
        <rFont val="Times New Roman"/>
        <family val="1"/>
      </rPr>
      <t xml:space="preserve"> in °C</t>
    </r>
  </si>
  <si>
    <t>1&gt;2</t>
  </si>
  <si>
    <t>1=2</t>
  </si>
  <si>
    <r>
      <t>1</t>
    </r>
    <r>
      <rPr>
        <sz val="10"/>
        <color theme="1"/>
        <rFont val="Calibri"/>
        <family val="2"/>
      </rPr>
      <t>≤</t>
    </r>
    <r>
      <rPr>
        <sz val="10"/>
        <color theme="1"/>
        <rFont val="Times New Roman"/>
        <family val="1"/>
      </rPr>
      <t>2</t>
    </r>
  </si>
  <si>
    <r>
      <t>1</t>
    </r>
    <r>
      <rPr>
        <sz val="10"/>
        <color theme="1"/>
        <rFont val="Calibri"/>
        <family val="2"/>
      </rPr>
      <t>≥</t>
    </r>
    <r>
      <rPr>
        <sz val="10"/>
        <color theme="1"/>
        <rFont val="Times New Roman"/>
        <family val="1"/>
      </rPr>
      <t>2</t>
    </r>
  </si>
  <si>
    <t>Quasibimodal</t>
  </si>
  <si>
    <t>Peak Signal Characterisation</t>
  </si>
  <si>
    <t xml:space="preserve">                                               </t>
  </si>
  <si>
    <t>d to</t>
  </si>
  <si>
    <r>
      <t>σ</t>
    </r>
    <r>
      <rPr>
        <b/>
        <vertAlign val="subscript"/>
        <sz val="10"/>
        <color theme="1"/>
        <rFont val="Times New Roman"/>
        <family val="1"/>
      </rPr>
      <t>rel</t>
    </r>
    <r>
      <rPr>
        <b/>
        <sz val="10"/>
        <color theme="1"/>
        <rFont val="Times New Roman"/>
        <family val="1"/>
      </rPr>
      <t xml:space="preserve"> in %</t>
    </r>
  </si>
  <si>
    <t>0-PE</t>
  </si>
  <si>
    <t>1-UV-PE</t>
  </si>
  <si>
    <t>Name of Original DSC Measurement</t>
  </si>
  <si>
    <t>2-UV-PE</t>
  </si>
  <si>
    <t>3-UV-PE</t>
  </si>
  <si>
    <t>1-EBT-PE</t>
  </si>
  <si>
    <t>2-EBT-PE</t>
  </si>
  <si>
    <t>3-EBT-PE</t>
  </si>
  <si>
    <t>0-PET</t>
  </si>
  <si>
    <t>1-UV-PET</t>
  </si>
  <si>
    <t>2-UV-PET</t>
  </si>
  <si>
    <t>3-UV-PET</t>
  </si>
  <si>
    <t>1-EBT-PET</t>
  </si>
  <si>
    <t>2-EBT-PET</t>
  </si>
  <si>
    <t>3-EBT-PET</t>
  </si>
  <si>
    <t>UV-PE-21</t>
  </si>
  <si>
    <t>UV-PE-22</t>
  </si>
  <si>
    <t>UV-PE-23</t>
  </si>
  <si>
    <t>UV-PE-24</t>
  </si>
  <si>
    <t>UV-PE-25</t>
  </si>
  <si>
    <t>UV-PE-26</t>
  </si>
  <si>
    <t>UV-PE-27</t>
  </si>
  <si>
    <t>UV-PE-28</t>
  </si>
  <si>
    <t>UV-PE-29</t>
  </si>
  <si>
    <t>UV-PE-30</t>
  </si>
  <si>
    <t>UV-PE-31</t>
  </si>
  <si>
    <t>UV-PE-32</t>
  </si>
  <si>
    <t>UV-PE-33</t>
  </si>
  <si>
    <t>UV-PE-34</t>
  </si>
  <si>
    <t>UV-PE-35</t>
  </si>
  <si>
    <t>UV-PE-36</t>
  </si>
  <si>
    <t>UV-PE-37</t>
  </si>
  <si>
    <t>UV-PE-38</t>
  </si>
  <si>
    <t>UV-PE-39</t>
  </si>
  <si>
    <t>UV-PE-40</t>
  </si>
  <si>
    <t>0-PE-6</t>
  </si>
  <si>
    <t>0-PE-7</t>
  </si>
  <si>
    <t>0-PE-8</t>
  </si>
  <si>
    <t>0-PE-9</t>
  </si>
  <si>
    <t>0-PE-10</t>
  </si>
  <si>
    <t>UV-PE-41</t>
  </si>
  <si>
    <t>UV-PE-42</t>
  </si>
  <si>
    <t>UV-PE-43</t>
  </si>
  <si>
    <t>UV-PE-44</t>
  </si>
  <si>
    <t>UV-PE-45</t>
  </si>
  <si>
    <t>UV-PE-46</t>
  </si>
  <si>
    <t>UV-PE-47</t>
  </si>
  <si>
    <t>UV-PE-48</t>
  </si>
  <si>
    <t>UV-PE-49</t>
  </si>
  <si>
    <t>UV-PE-50</t>
  </si>
  <si>
    <t>UV-PE-51</t>
  </si>
  <si>
    <t>UV-PE-52</t>
  </si>
  <si>
    <t>UV-PE-53</t>
  </si>
  <si>
    <t>UV-PE-54</t>
  </si>
  <si>
    <t>UV-PE-55</t>
  </si>
  <si>
    <t>UV-PE-56</t>
  </si>
  <si>
    <t>UV-PE-57</t>
  </si>
  <si>
    <t>UV-PE-58</t>
  </si>
  <si>
    <t>UV-PE-59</t>
  </si>
  <si>
    <t>UV-PE-60</t>
  </si>
  <si>
    <t>0-PE-11</t>
  </si>
  <si>
    <t>0-PE-12</t>
  </si>
  <si>
    <t>0-PE-13</t>
  </si>
  <si>
    <t>0-PE-14</t>
  </si>
  <si>
    <t>0-PE-15</t>
  </si>
  <si>
    <t>eb-PE-1</t>
  </si>
  <si>
    <t>eb-PE-2</t>
  </si>
  <si>
    <t>eb-PE-3</t>
  </si>
  <si>
    <t>eb-PE-4</t>
  </si>
  <si>
    <t>eb-PE-5</t>
  </si>
  <si>
    <t>eb-PE-6</t>
  </si>
  <si>
    <t>eb-PE-7</t>
  </si>
  <si>
    <t>eb-PE-8</t>
  </si>
  <si>
    <t>eb-PE-9</t>
  </si>
  <si>
    <t>eb-PE-10</t>
  </si>
  <si>
    <t>eb-PE-11</t>
  </si>
  <si>
    <t>eb-PE-12</t>
  </si>
  <si>
    <t>eb-PE-13</t>
  </si>
  <si>
    <t>eb-PE-14</t>
  </si>
  <si>
    <t>eb-PE-15</t>
  </si>
  <si>
    <t>eb-PE-16</t>
  </si>
  <si>
    <t>eb-PE-17</t>
  </si>
  <si>
    <t>eb-PE-18</t>
  </si>
  <si>
    <t>eb-PE-19</t>
  </si>
  <si>
    <t>eb-PE-20</t>
  </si>
  <si>
    <t>eb-PET-16</t>
  </si>
  <si>
    <t>eb-PET-17</t>
  </si>
  <si>
    <t>eb-PET-18</t>
  </si>
  <si>
    <t>eb-PET-19</t>
  </si>
  <si>
    <t>eb-PET-20</t>
  </si>
  <si>
    <t>eb-PE-21</t>
  </si>
  <si>
    <t>eb-PE-22</t>
  </si>
  <si>
    <t>eb-PE-23</t>
  </si>
  <si>
    <t>eb-PE-24</t>
  </si>
  <si>
    <t>eb-PE-25</t>
  </si>
  <si>
    <t>eb-PE-26</t>
  </si>
  <si>
    <t>eb-PE-27</t>
  </si>
  <si>
    <t>eb-PE-28</t>
  </si>
  <si>
    <t>eb-PE-29</t>
  </si>
  <si>
    <t>eb-PE-30</t>
  </si>
  <si>
    <t>eb-PE-31</t>
  </si>
  <si>
    <t>eb-PE-32</t>
  </si>
  <si>
    <t>eb-PE-33</t>
  </si>
  <si>
    <t>eb-PE-34</t>
  </si>
  <si>
    <t>eb-PE-35</t>
  </si>
  <si>
    <t>eb-PE-36</t>
  </si>
  <si>
    <t>eb-PE-37</t>
  </si>
  <si>
    <t>eb-PE-38</t>
  </si>
  <si>
    <t>eb-PE-39</t>
  </si>
  <si>
    <t>eb-PE-61</t>
  </si>
  <si>
    <t>eb-PET-61</t>
  </si>
  <si>
    <t>eb-PET-22</t>
  </si>
  <si>
    <t>eb-PET-23</t>
  </si>
  <si>
    <t>eb-PET-24</t>
  </si>
  <si>
    <t>eb-PET-25</t>
  </si>
  <si>
    <t>eb-PET-26</t>
  </si>
  <si>
    <t>eb-PET-27</t>
  </si>
  <si>
    <t>eb-PET-28</t>
  </si>
  <si>
    <t>eb-PET-29</t>
  </si>
  <si>
    <t>eb-PET-30</t>
  </si>
  <si>
    <t>eb-PET-31</t>
  </si>
  <si>
    <t>eb-PET-32</t>
  </si>
  <si>
    <t>eb-PET-33</t>
  </si>
  <si>
    <t>eb-PET-34</t>
  </si>
  <si>
    <t>eb-PET-35</t>
  </si>
  <si>
    <t>eb-PET-36</t>
  </si>
  <si>
    <t>eb-PET-37</t>
  </si>
  <si>
    <t>eb-PET-38</t>
  </si>
  <si>
    <t>eb-PET-39</t>
  </si>
  <si>
    <t>eb-PET-40</t>
  </si>
  <si>
    <t>eb-PE-41</t>
  </si>
  <si>
    <t>eb-PE-42</t>
  </si>
  <si>
    <t>eb-PE-43</t>
  </si>
  <si>
    <t>eb-PE-44</t>
  </si>
  <si>
    <t>eb-PE-62</t>
  </si>
  <si>
    <t>eb-PE-46</t>
  </si>
  <si>
    <t>eb-PE-47</t>
  </si>
  <si>
    <t>eb-PE-48</t>
  </si>
  <si>
    <t>eb-PE-49</t>
  </si>
  <si>
    <t>eb-PE-50</t>
  </si>
  <si>
    <t>eb-PET-67</t>
  </si>
  <si>
    <t>eb-PET-68</t>
  </si>
  <si>
    <t>eb-PET-69</t>
  </si>
  <si>
    <t>eb-PET-70</t>
  </si>
  <si>
    <t>eb-PET-71</t>
  </si>
  <si>
    <t>eb-PET-72</t>
  </si>
  <si>
    <t>eb-PET-73</t>
  </si>
  <si>
    <t>eb-PET-74</t>
  </si>
  <si>
    <t>eb-PET-75</t>
  </si>
  <si>
    <t>eb-PET-76</t>
  </si>
  <si>
    <t>eb-PET-77</t>
  </si>
  <si>
    <t>eb-PET-78</t>
  </si>
  <si>
    <t>eb-PET-79</t>
  </si>
  <si>
    <t>eb-PET-80</t>
  </si>
  <si>
    <t>eb-PET-81</t>
  </si>
  <si>
    <t>UV-PET-1</t>
  </si>
  <si>
    <t>UV-PET-2</t>
  </si>
  <si>
    <t>UV-PET-3</t>
  </si>
  <si>
    <t>UV-PET-4</t>
  </si>
  <si>
    <t>UV-PET-5</t>
  </si>
  <si>
    <t>UV-PET-6</t>
  </si>
  <si>
    <t>UV-PET-7</t>
  </si>
  <si>
    <t>UV-PET-8</t>
  </si>
  <si>
    <t>UV-PET-9</t>
  </si>
  <si>
    <t>UV-PET-79</t>
  </si>
  <si>
    <t>UV-PET-11</t>
  </si>
  <si>
    <t>UV-PET-12</t>
  </si>
  <si>
    <t>UV-PET-13</t>
  </si>
  <si>
    <t>UV-PET-14</t>
  </si>
  <si>
    <t>UV-PET-15</t>
  </si>
  <si>
    <t>UV-PET-16</t>
  </si>
  <si>
    <t>UV-PET-17</t>
  </si>
  <si>
    <t>UV-PET-19</t>
  </si>
  <si>
    <t>UV-PET-20</t>
  </si>
  <si>
    <t>UV-PET-78</t>
  </si>
  <si>
    <t>0-PET-5</t>
  </si>
  <si>
    <t>UV-PET-21</t>
  </si>
  <si>
    <t>UV-PET-22</t>
  </si>
  <si>
    <t>UV-PET-23</t>
  </si>
  <si>
    <t>UV-PET-24</t>
  </si>
  <si>
    <t>UV-PET-25</t>
  </si>
  <si>
    <t>UV-PET-26</t>
  </si>
  <si>
    <t>UV-PET-27</t>
  </si>
  <si>
    <t>UV-PET-28</t>
  </si>
  <si>
    <t>UV-PET-29</t>
  </si>
  <si>
    <t>UV-PET-30</t>
  </si>
  <si>
    <t>UV-PET-31</t>
  </si>
  <si>
    <t>UV-PET-32</t>
  </si>
  <si>
    <t>UV-PET-33</t>
  </si>
  <si>
    <t>UV-PET-34</t>
  </si>
  <si>
    <t>UV-PET-35</t>
  </si>
  <si>
    <t>UV-PET-36</t>
  </si>
  <si>
    <t>UV-PET-37</t>
  </si>
  <si>
    <t>UV-PET-38</t>
  </si>
  <si>
    <t>UV-PET-76</t>
  </si>
  <si>
    <t>UV-PET-77</t>
  </si>
  <si>
    <t>0-PET-6</t>
  </si>
  <si>
    <t>0-PET-7</t>
  </si>
  <si>
    <t>0-PET-8</t>
  </si>
  <si>
    <t>0-PET-9</t>
  </si>
  <si>
    <t>0-PET-10</t>
  </si>
  <si>
    <t>UV-PET-41</t>
  </si>
  <si>
    <t>UV-PET-42</t>
  </si>
  <si>
    <t>UV-PET-43</t>
  </si>
  <si>
    <t>UV-PET-44</t>
  </si>
  <si>
    <t>UV-PET-45</t>
  </si>
  <si>
    <t>UV-PET-46</t>
  </si>
  <si>
    <t>UV-PET-47</t>
  </si>
  <si>
    <t>UV-PET-48</t>
  </si>
  <si>
    <t>UV-PET-49</t>
  </si>
  <si>
    <t>UV-PET-50</t>
  </si>
  <si>
    <t>UV-PET-51</t>
  </si>
  <si>
    <t>UV-PET-52</t>
  </si>
  <si>
    <t>UV-PET-53</t>
  </si>
  <si>
    <t>UV-PET-54</t>
  </si>
  <si>
    <t>UV-PET-55</t>
  </si>
  <si>
    <t>UV-PET-56</t>
  </si>
  <si>
    <t>UV-PET-57</t>
  </si>
  <si>
    <t>UV-PET-58</t>
  </si>
  <si>
    <t>UV-PET-59</t>
  </si>
  <si>
    <t>UV-PET-60</t>
  </si>
  <si>
    <t>UV-PET-61</t>
  </si>
  <si>
    <t>UV-PET-62</t>
  </si>
  <si>
    <t>UV-PET-63</t>
  </si>
  <si>
    <t>UV-PET-64</t>
  </si>
  <si>
    <t>UV-PET-65</t>
  </si>
  <si>
    <t>UV-PET-66</t>
  </si>
  <si>
    <t>UV-PET-67</t>
  </si>
  <si>
    <t>UV-PET-68</t>
  </si>
  <si>
    <t>UV-PET-69</t>
  </si>
  <si>
    <t>UV-PET-70</t>
  </si>
  <si>
    <t>UV-PET-71</t>
  </si>
  <si>
    <t>UV-PET-72</t>
  </si>
  <si>
    <t>UV-PET-73</t>
  </si>
  <si>
    <t>UV-PET-74</t>
  </si>
  <si>
    <t>UV-PET-75</t>
  </si>
  <si>
    <t>0-PET-16</t>
  </si>
  <si>
    <t>0-PET-17</t>
  </si>
  <si>
    <t>0-PET-18</t>
  </si>
  <si>
    <t>0-PET-19</t>
  </si>
  <si>
    <t>0-PET-20</t>
  </si>
  <si>
    <t>0-PET-21</t>
  </si>
  <si>
    <t>0-PET-22</t>
  </si>
  <si>
    <t>0-PET-26</t>
  </si>
  <si>
    <t>0-PET-24</t>
  </si>
  <si>
    <t>0-PET-25</t>
  </si>
  <si>
    <t>eb-PE-51</t>
  </si>
  <si>
    <t>eb-PE-52</t>
  </si>
  <si>
    <t>eb-PE-53</t>
  </si>
  <si>
    <t>eb-PE-54</t>
  </si>
  <si>
    <t>eb-PE-55</t>
  </si>
  <si>
    <t>eb-PE-56</t>
  </si>
  <si>
    <t>eb-PE-57</t>
  </si>
  <si>
    <t>eb-PE-58</t>
  </si>
  <si>
    <t>eb-PE-59</t>
  </si>
  <si>
    <t>eb-PE-60</t>
  </si>
  <si>
    <t>eb-PET-41</t>
  </si>
  <si>
    <t>eb-PET-42</t>
  </si>
  <si>
    <t>eb-PET-43</t>
  </si>
  <si>
    <t>eb-PET-44</t>
  </si>
  <si>
    <t>eb-PET-45</t>
  </si>
  <si>
    <t>eb-PET-46</t>
  </si>
  <si>
    <t>eb-PET-47</t>
  </si>
  <si>
    <t>eb-PET-48</t>
  </si>
  <si>
    <t>eb-PET-49</t>
  </si>
  <si>
    <t>eb-PET-50</t>
  </si>
  <si>
    <t>eb-PET-51</t>
  </si>
  <si>
    <t>eb-PET-52</t>
  </si>
  <si>
    <t>eb-PET-53</t>
  </si>
  <si>
    <t>eb-PET-54</t>
  </si>
  <si>
    <t>eb-PET-55</t>
  </si>
  <si>
    <t>eb-PET-62</t>
  </si>
  <si>
    <t>eb-PET-63</t>
  </si>
  <si>
    <t>eb-PET-64</t>
  </si>
  <si>
    <t>eb-PET-65</t>
  </si>
  <si>
    <t>eb-PET-66</t>
  </si>
  <si>
    <t>UV-PE-61</t>
  </si>
  <si>
    <t>UV-PE-62</t>
  </si>
  <si>
    <t>UV-PE-63</t>
  </si>
  <si>
    <t>UV-PE-64</t>
  </si>
  <si>
    <t>UV-PE-65</t>
  </si>
  <si>
    <t>UV-PE-66</t>
  </si>
  <si>
    <t>UV-PE-67</t>
  </si>
  <si>
    <t>UV-PE-68</t>
  </si>
  <si>
    <t>UV-PE-69</t>
  </si>
  <si>
    <t>UV-PE-70</t>
  </si>
  <si>
    <t>UV-PE-71</t>
  </si>
  <si>
    <t>UV-PE-72</t>
  </si>
  <si>
    <t>UV-PE-73</t>
  </si>
  <si>
    <t>UV-PE-74</t>
  </si>
  <si>
    <t>UV-PE-75</t>
  </si>
  <si>
    <t>UV-PE-76</t>
  </si>
  <si>
    <t>UV-PE-77</t>
  </si>
  <si>
    <t>UV-PE-78</t>
  </si>
  <si>
    <t>UV-PE-79</t>
  </si>
  <si>
    <t>UV-PE-80</t>
  </si>
  <si>
    <t>0-PE-16</t>
  </si>
  <si>
    <t>0-PE-17</t>
  </si>
  <si>
    <t>0-PE-18</t>
  </si>
  <si>
    <t>0-PE-19</t>
  </si>
  <si>
    <t>0-PE-20</t>
  </si>
  <si>
    <t>0-PE-21</t>
  </si>
  <si>
    <t>0-PE-22</t>
  </si>
  <si>
    <t>0-PE-23</t>
  </si>
  <si>
    <t>0-PE-24</t>
  </si>
  <si>
    <t>0-PE-25</t>
  </si>
  <si>
    <t>Pristine LDPE and PET</t>
  </si>
  <si>
    <t>First UV-cycle (4 weeks irradiation)</t>
  </si>
  <si>
    <t>Second UV-cycle (8 weeks irradiation)</t>
  </si>
  <si>
    <t>Third UV-cycle (12 weks irradiation)</t>
  </si>
  <si>
    <t>First EBT</t>
  </si>
  <si>
    <t>Second EBT</t>
  </si>
  <si>
    <t>Third 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</si>
</sst>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Calibri"/>
      <family val="2"/>
    </font>
    <font>
      <vertAlign val="superscript"/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/>
      <top/>
      <bottom style="thin">
        <color theme="6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/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indexed="64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indexed="64"/>
      </bottom>
      <diagonal/>
    </border>
    <border>
      <left style="thin">
        <color theme="6"/>
      </left>
      <right/>
      <top style="thin">
        <color indexed="64"/>
      </top>
      <bottom style="thin">
        <color theme="6"/>
      </bottom>
      <diagonal/>
    </border>
    <border>
      <left/>
      <right/>
      <top style="thin">
        <color indexed="64"/>
      </top>
      <bottom style="thin">
        <color theme="6"/>
      </bottom>
      <diagonal/>
    </border>
    <border>
      <left/>
      <right style="thin">
        <color indexed="64"/>
      </right>
      <top style="thin">
        <color indexed="64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theme="6"/>
      </bottom>
      <diagonal/>
    </border>
    <border>
      <left/>
      <right style="thin">
        <color theme="6"/>
      </right>
      <top style="thin">
        <color indexed="64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/>
    <xf numFmtId="0" fontId="1" fillId="2" borderId="19" xfId="0" applyFont="1" applyFill="1" applyBorder="1"/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2" fontId="1" fillId="2" borderId="12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5" xfId="0" applyFont="1" applyFill="1" applyBorder="1" applyAlignment="1">
      <alignment horizontal="center" vertical="center" textRotation="90"/>
    </xf>
    <xf numFmtId="0" fontId="2" fillId="2" borderId="17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vertical="center" textRotation="90"/>
    </xf>
    <xf numFmtId="0" fontId="5" fillId="2" borderId="15" xfId="0" applyFont="1" applyFill="1" applyBorder="1" applyAlignment="1">
      <alignment horizontal="center" vertical="center" textRotation="90"/>
    </xf>
    <xf numFmtId="0" fontId="5" fillId="2" borderId="15" xfId="0" applyFont="1" applyFill="1" applyBorder="1" applyAlignment="1">
      <alignment vertical="center" textRotation="90"/>
    </xf>
    <xf numFmtId="0" fontId="5" fillId="2" borderId="17" xfId="0" applyFont="1" applyFill="1" applyBorder="1" applyAlignment="1">
      <alignment vertical="center" textRotation="90"/>
    </xf>
    <xf numFmtId="0" fontId="5" fillId="2" borderId="0" xfId="0" applyFont="1" applyFill="1" applyAlignment="1">
      <alignment vertical="center" textRotation="9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textRotation="90"/>
    </xf>
    <xf numFmtId="0" fontId="5" fillId="2" borderId="0" xfId="0" applyFont="1" applyFill="1" applyAlignment="1">
      <alignment horizontal="left" vertical="center"/>
    </xf>
    <xf numFmtId="0" fontId="5" fillId="2" borderId="17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horizontal="left"/>
    </xf>
    <xf numFmtId="1" fontId="2" fillId="2" borderId="8" xfId="0" applyNumberFormat="1" applyFont="1" applyFill="1" applyBorder="1" applyAlignment="1">
      <alignment horizontal="left" vertical="center"/>
    </xf>
    <xf numFmtId="1" fontId="2" fillId="2" borderId="7" xfId="0" applyNumberFormat="1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horizontal="left" vertical="center"/>
    </xf>
    <xf numFmtId="2" fontId="2" fillId="2" borderId="7" xfId="0" applyNumberFormat="1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2" borderId="8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/>
    </xf>
    <xf numFmtId="2" fontId="2" fillId="2" borderId="8" xfId="0" applyNumberFormat="1" applyFont="1" applyFill="1" applyBorder="1" applyAlignment="1">
      <alignment horizontal="left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7" fillId="2" borderId="12" xfId="0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6" fillId="2" borderId="0" xfId="0" applyFont="1" applyFill="1"/>
    <xf numFmtId="0" fontId="9" fillId="2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3" fillId="2" borderId="33" xfId="0" applyFont="1" applyFill="1" applyBorder="1" applyAlignment="1">
      <alignment horizontal="left"/>
    </xf>
    <xf numFmtId="0" fontId="9" fillId="2" borderId="33" xfId="0" applyFont="1" applyFill="1" applyBorder="1" applyAlignment="1">
      <alignment horizontal="left"/>
    </xf>
    <xf numFmtId="0" fontId="11" fillId="2" borderId="33" xfId="0" applyFont="1" applyFill="1" applyBorder="1" applyAlignment="1">
      <alignment horizontal="left"/>
    </xf>
    <xf numFmtId="0" fontId="12" fillId="2" borderId="33" xfId="0" applyFont="1" applyFill="1" applyBorder="1" applyAlignment="1">
      <alignment horizontal="left"/>
    </xf>
    <xf numFmtId="0" fontId="9" fillId="2" borderId="10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13" fillId="2" borderId="34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11" fillId="2" borderId="34" xfId="0" applyFont="1" applyFill="1" applyBorder="1" applyAlignment="1">
      <alignment horizontal="left"/>
    </xf>
    <xf numFmtId="0" fontId="9" fillId="2" borderId="34" xfId="0" applyFont="1" applyFill="1" applyBorder="1" applyAlignment="1">
      <alignment horizontal="left"/>
    </xf>
    <xf numFmtId="0" fontId="12" fillId="2" borderId="34" xfId="0" applyFont="1" applyFill="1" applyBorder="1" applyAlignment="1">
      <alignment horizontal="left"/>
    </xf>
    <xf numFmtId="0" fontId="13" fillId="2" borderId="35" xfId="0" applyFont="1" applyFill="1" applyBorder="1" applyAlignment="1">
      <alignment horizontal="left"/>
    </xf>
    <xf numFmtId="0" fontId="8" fillId="2" borderId="35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35" xfId="0" applyFont="1" applyFill="1" applyBorder="1" applyAlignment="1">
      <alignment horizontal="left"/>
    </xf>
    <xf numFmtId="0" fontId="13" fillId="3" borderId="35" xfId="0" applyFont="1" applyFill="1" applyBorder="1" applyAlignment="1">
      <alignment horizontal="left"/>
    </xf>
    <xf numFmtId="0" fontId="8" fillId="3" borderId="35" xfId="0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2" fontId="1" fillId="2" borderId="12" xfId="0" applyNumberFormat="1" applyFont="1" applyFill="1" applyBorder="1" applyAlignment="1">
      <alignment horizontal="center" vertical="center"/>
    </xf>
    <xf numFmtId="2" fontId="1" fillId="2" borderId="19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2" fontId="1" fillId="2" borderId="17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2" fontId="5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8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A1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BD94-12A7-4F3E-8821-32742491E6D7}">
  <dimension ref="B2:U72"/>
  <sheetViews>
    <sheetView zoomScale="40" zoomScaleNormal="40" workbookViewId="0">
      <selection activeCell="B2" sqref="B2"/>
    </sheetView>
  </sheetViews>
  <sheetFormatPr baseColWidth="10" defaultColWidth="11.53125" defaultRowHeight="13.9" x14ac:dyDescent="0.4"/>
  <cols>
    <col min="1" max="1" width="8.33203125" style="63" bestFit="1" customWidth="1"/>
    <col min="2" max="2" width="26.59765625" style="64" bestFit="1" customWidth="1"/>
    <col min="3" max="3" width="41.19921875" style="63" bestFit="1" customWidth="1"/>
    <col min="4" max="4" width="6.33203125" style="63" customWidth="1"/>
    <col min="5" max="5" width="40.796875" style="64" bestFit="1" customWidth="1"/>
    <col min="6" max="6" width="41.19921875" style="63" bestFit="1" customWidth="1"/>
    <col min="7" max="7" width="6.33203125" style="63" customWidth="1"/>
    <col min="8" max="8" width="44.59765625" style="64" bestFit="1" customWidth="1"/>
    <col min="9" max="9" width="41.19921875" style="63" bestFit="1" customWidth="1"/>
    <col min="10" max="10" width="6.33203125" style="63" customWidth="1"/>
    <col min="11" max="11" width="41.19921875" style="64" bestFit="1" customWidth="1"/>
    <col min="12" max="12" width="41.19921875" style="63" bestFit="1" customWidth="1"/>
    <col min="13" max="13" width="6.33203125" style="63" customWidth="1"/>
    <col min="14" max="14" width="16.33203125" style="64" bestFit="1" customWidth="1"/>
    <col min="15" max="15" width="41.19921875" style="63" bestFit="1" customWidth="1"/>
    <col min="16" max="16" width="6.33203125" style="63" customWidth="1"/>
    <col min="17" max="17" width="16.33203125" style="64" bestFit="1" customWidth="1"/>
    <col min="18" max="18" width="41.19921875" style="63" bestFit="1" customWidth="1"/>
    <col min="19" max="19" width="6.33203125" style="63" customWidth="1"/>
    <col min="20" max="20" width="16.796875" style="64" bestFit="1" customWidth="1"/>
    <col min="21" max="21" width="41.19921875" style="63" bestFit="1" customWidth="1"/>
    <col min="22" max="16384" width="11.53125" style="63"/>
  </cols>
  <sheetData>
    <row r="2" spans="2:21" s="64" customFormat="1" ht="13.5" x14ac:dyDescent="0.35">
      <c r="B2" s="64" t="s">
        <v>405</v>
      </c>
      <c r="E2" s="64" t="s">
        <v>406</v>
      </c>
      <c r="H2" s="64" t="s">
        <v>407</v>
      </c>
      <c r="K2" s="64" t="s">
        <v>408</v>
      </c>
      <c r="N2" s="64" t="s">
        <v>409</v>
      </c>
      <c r="Q2" s="64" t="s">
        <v>410</v>
      </c>
      <c r="T2" s="64" t="s">
        <v>411</v>
      </c>
    </row>
    <row r="3" spans="2:21" x14ac:dyDescent="0.4">
      <c r="C3" s="64"/>
      <c r="D3" s="64"/>
    </row>
    <row r="4" spans="2:21" s="64" customFormat="1" ht="14.25" x14ac:dyDescent="0.45">
      <c r="B4" s="80" t="s">
        <v>99</v>
      </c>
      <c r="C4" s="71" t="s">
        <v>101</v>
      </c>
      <c r="E4" s="80" t="s">
        <v>100</v>
      </c>
      <c r="F4" s="71" t="s">
        <v>101</v>
      </c>
      <c r="H4" s="80" t="s">
        <v>102</v>
      </c>
      <c r="I4" s="71" t="s">
        <v>101</v>
      </c>
      <c r="K4" s="80" t="s">
        <v>103</v>
      </c>
      <c r="L4" s="71" t="s">
        <v>101</v>
      </c>
      <c r="N4" s="81" t="s">
        <v>104</v>
      </c>
      <c r="O4" s="71" t="s">
        <v>101</v>
      </c>
      <c r="Q4" s="81" t="s">
        <v>105</v>
      </c>
      <c r="R4" s="71" t="s">
        <v>101</v>
      </c>
      <c r="T4" s="81" t="s">
        <v>106</v>
      </c>
      <c r="U4" s="65" t="s">
        <v>101</v>
      </c>
    </row>
    <row r="5" spans="2:21" x14ac:dyDescent="0.4">
      <c r="B5" s="79" t="s">
        <v>68</v>
      </c>
      <c r="C5" s="72"/>
      <c r="D5" s="36"/>
      <c r="E5" s="76" t="s">
        <v>2</v>
      </c>
      <c r="F5" s="72"/>
      <c r="G5" s="36"/>
      <c r="H5" s="76" t="s">
        <v>21</v>
      </c>
      <c r="I5" s="72"/>
      <c r="J5" s="36"/>
      <c r="K5" s="76" t="s">
        <v>25</v>
      </c>
      <c r="L5" s="74"/>
      <c r="N5" s="76" t="s">
        <v>44</v>
      </c>
      <c r="O5" s="74"/>
      <c r="Q5" s="76" t="s">
        <v>48</v>
      </c>
      <c r="R5" s="74"/>
      <c r="T5" s="76" t="s">
        <v>52</v>
      </c>
      <c r="U5" s="66"/>
    </row>
    <row r="6" spans="2:21" x14ac:dyDescent="0.4">
      <c r="B6" s="76">
        <v>1</v>
      </c>
      <c r="C6" s="73" t="s">
        <v>134</v>
      </c>
      <c r="D6" s="70"/>
      <c r="E6" s="76">
        <v>1</v>
      </c>
      <c r="F6" s="75" t="s">
        <v>375</v>
      </c>
      <c r="G6" s="78"/>
      <c r="H6" s="76">
        <v>1</v>
      </c>
      <c r="I6" s="73" t="s">
        <v>114</v>
      </c>
      <c r="J6" s="70"/>
      <c r="K6" s="76">
        <v>1</v>
      </c>
      <c r="L6" s="73" t="s">
        <v>139</v>
      </c>
      <c r="M6" s="70"/>
      <c r="N6" s="76">
        <v>1</v>
      </c>
      <c r="O6" s="73" t="s">
        <v>164</v>
      </c>
      <c r="P6" s="70"/>
      <c r="Q6" s="76">
        <v>1</v>
      </c>
      <c r="R6" s="73" t="s">
        <v>189</v>
      </c>
      <c r="S6" s="70"/>
      <c r="T6" s="76">
        <v>1</v>
      </c>
      <c r="U6" s="67" t="s">
        <v>229</v>
      </c>
    </row>
    <row r="7" spans="2:21" x14ac:dyDescent="0.4">
      <c r="B7" s="76">
        <v>2</v>
      </c>
      <c r="C7" s="73" t="s">
        <v>135</v>
      </c>
      <c r="D7" s="70"/>
      <c r="E7" s="76">
        <v>2</v>
      </c>
      <c r="F7" s="75" t="s">
        <v>376</v>
      </c>
      <c r="G7" s="78"/>
      <c r="H7" s="76">
        <v>2</v>
      </c>
      <c r="I7" s="73" t="s">
        <v>115</v>
      </c>
      <c r="J7" s="70"/>
      <c r="K7" s="76">
        <v>2</v>
      </c>
      <c r="L7" s="73" t="s">
        <v>140</v>
      </c>
      <c r="M7" s="70"/>
      <c r="N7" s="76">
        <v>2</v>
      </c>
      <c r="O7" s="73" t="s">
        <v>165</v>
      </c>
      <c r="P7" s="70"/>
      <c r="Q7" s="76">
        <v>2</v>
      </c>
      <c r="R7" s="73" t="s">
        <v>190</v>
      </c>
      <c r="S7" s="70"/>
      <c r="T7" s="76">
        <v>2</v>
      </c>
      <c r="U7" s="67" t="s">
        <v>230</v>
      </c>
    </row>
    <row r="8" spans="2:21" x14ac:dyDescent="0.4">
      <c r="B8" s="76">
        <v>3</v>
      </c>
      <c r="C8" s="73" t="s">
        <v>136</v>
      </c>
      <c r="D8" s="70"/>
      <c r="E8" s="76">
        <v>3</v>
      </c>
      <c r="F8" s="75" t="s">
        <v>377</v>
      </c>
      <c r="G8" s="78"/>
      <c r="H8" s="76">
        <v>3</v>
      </c>
      <c r="I8" s="73" t="s">
        <v>116</v>
      </c>
      <c r="J8" s="70"/>
      <c r="K8" s="76">
        <v>3</v>
      </c>
      <c r="L8" s="73" t="s">
        <v>141</v>
      </c>
      <c r="M8" s="70"/>
      <c r="N8" s="76">
        <v>3</v>
      </c>
      <c r="O8" s="73" t="s">
        <v>166</v>
      </c>
      <c r="P8" s="70"/>
      <c r="Q8" s="76">
        <v>3</v>
      </c>
      <c r="R8" s="73" t="s">
        <v>191</v>
      </c>
      <c r="S8" s="70"/>
      <c r="T8" s="76">
        <v>3</v>
      </c>
      <c r="U8" s="67" t="s">
        <v>231</v>
      </c>
    </row>
    <row r="9" spans="2:21" x14ac:dyDescent="0.4">
      <c r="B9" s="76">
        <v>4</v>
      </c>
      <c r="C9" s="73" t="s">
        <v>137</v>
      </c>
      <c r="D9" s="70"/>
      <c r="E9" s="76">
        <v>4</v>
      </c>
      <c r="F9" s="75" t="s">
        <v>378</v>
      </c>
      <c r="G9" s="78"/>
      <c r="H9" s="76">
        <v>4</v>
      </c>
      <c r="I9" s="73" t="s">
        <v>117</v>
      </c>
      <c r="J9" s="70"/>
      <c r="K9" s="76">
        <v>4</v>
      </c>
      <c r="L9" s="73" t="s">
        <v>142</v>
      </c>
      <c r="M9" s="70"/>
      <c r="N9" s="76">
        <v>4</v>
      </c>
      <c r="O9" s="73" t="s">
        <v>167</v>
      </c>
      <c r="P9" s="70"/>
      <c r="Q9" s="76">
        <v>4</v>
      </c>
      <c r="R9" s="73" t="s">
        <v>192</v>
      </c>
      <c r="S9" s="70"/>
      <c r="T9" s="76">
        <v>4</v>
      </c>
      <c r="U9" s="67" t="s">
        <v>232</v>
      </c>
    </row>
    <row r="10" spans="2:21" x14ac:dyDescent="0.4">
      <c r="B10" s="76">
        <v>5</v>
      </c>
      <c r="C10" s="73" t="s">
        <v>138</v>
      </c>
      <c r="D10" s="70"/>
      <c r="E10" s="76">
        <v>5</v>
      </c>
      <c r="F10" s="75" t="s">
        <v>379</v>
      </c>
      <c r="G10" s="78"/>
      <c r="H10" s="76">
        <v>5</v>
      </c>
      <c r="I10" s="73" t="s">
        <v>118</v>
      </c>
      <c r="J10" s="70"/>
      <c r="K10" s="76">
        <v>5</v>
      </c>
      <c r="L10" s="73" t="s">
        <v>143</v>
      </c>
      <c r="M10" s="70"/>
      <c r="N10" s="76">
        <v>5</v>
      </c>
      <c r="O10" s="73" t="s">
        <v>168</v>
      </c>
      <c r="P10" s="70"/>
      <c r="Q10" s="76">
        <v>5</v>
      </c>
      <c r="R10" s="73" t="s">
        <v>193</v>
      </c>
      <c r="S10" s="70"/>
      <c r="T10" s="76">
        <v>5</v>
      </c>
      <c r="U10" s="67" t="s">
        <v>233</v>
      </c>
    </row>
    <row r="11" spans="2:21" x14ac:dyDescent="0.4">
      <c r="B11" s="76" t="s">
        <v>69</v>
      </c>
      <c r="C11" s="74"/>
      <c r="E11" s="76" t="s">
        <v>6</v>
      </c>
      <c r="F11" s="75"/>
      <c r="G11" s="78"/>
      <c r="H11" s="76" t="s">
        <v>22</v>
      </c>
      <c r="I11" s="74"/>
      <c r="K11" s="76" t="s">
        <v>26</v>
      </c>
      <c r="L11" s="73"/>
      <c r="M11" s="70"/>
      <c r="N11" s="76" t="s">
        <v>45</v>
      </c>
      <c r="O11" s="73"/>
      <c r="P11" s="70"/>
      <c r="Q11" s="76" t="s">
        <v>49</v>
      </c>
      <c r="R11" s="73"/>
      <c r="S11" s="70"/>
      <c r="T11" s="76" t="s">
        <v>53</v>
      </c>
      <c r="U11" s="66"/>
    </row>
    <row r="12" spans="2:21" x14ac:dyDescent="0.4">
      <c r="B12" s="76">
        <v>1</v>
      </c>
      <c r="C12" s="73" t="s">
        <v>159</v>
      </c>
      <c r="D12" s="70"/>
      <c r="E12" s="76">
        <v>1</v>
      </c>
      <c r="F12" s="75" t="s">
        <v>380</v>
      </c>
      <c r="G12" s="78"/>
      <c r="H12" s="76">
        <v>1</v>
      </c>
      <c r="I12" s="73" t="s">
        <v>119</v>
      </c>
      <c r="J12" s="70"/>
      <c r="K12" s="76">
        <v>1</v>
      </c>
      <c r="L12" s="73" t="s">
        <v>144</v>
      </c>
      <c r="M12" s="70"/>
      <c r="N12" s="76">
        <v>1</v>
      </c>
      <c r="O12" s="73" t="s">
        <v>169</v>
      </c>
      <c r="P12" s="70"/>
      <c r="Q12" s="76">
        <v>1</v>
      </c>
      <c r="R12" s="73" t="s">
        <v>194</v>
      </c>
      <c r="S12" s="70"/>
      <c r="T12" s="76">
        <v>1</v>
      </c>
      <c r="U12" s="67" t="s">
        <v>234</v>
      </c>
    </row>
    <row r="13" spans="2:21" x14ac:dyDescent="0.4">
      <c r="B13" s="76">
        <v>2</v>
      </c>
      <c r="C13" s="73" t="s">
        <v>160</v>
      </c>
      <c r="D13" s="70"/>
      <c r="E13" s="76">
        <v>2</v>
      </c>
      <c r="F13" s="75" t="s">
        <v>381</v>
      </c>
      <c r="G13" s="78"/>
      <c r="H13" s="76">
        <v>2</v>
      </c>
      <c r="I13" s="73" t="s">
        <v>120</v>
      </c>
      <c r="J13" s="70"/>
      <c r="K13" s="76">
        <v>2</v>
      </c>
      <c r="L13" s="73" t="s">
        <v>145</v>
      </c>
      <c r="M13" s="70"/>
      <c r="N13" s="76">
        <v>2</v>
      </c>
      <c r="O13" s="73" t="s">
        <v>170</v>
      </c>
      <c r="P13" s="70"/>
      <c r="Q13" s="76">
        <v>2</v>
      </c>
      <c r="R13" s="73" t="s">
        <v>195</v>
      </c>
      <c r="S13" s="70"/>
      <c r="T13" s="76">
        <v>2</v>
      </c>
      <c r="U13" s="67" t="s">
        <v>235</v>
      </c>
    </row>
    <row r="14" spans="2:21" x14ac:dyDescent="0.4">
      <c r="B14" s="76">
        <v>3</v>
      </c>
      <c r="C14" s="73" t="s">
        <v>161</v>
      </c>
      <c r="D14" s="70"/>
      <c r="E14" s="76">
        <v>3</v>
      </c>
      <c r="F14" s="75" t="s">
        <v>382</v>
      </c>
      <c r="G14" s="78"/>
      <c r="H14" s="76">
        <v>3</v>
      </c>
      <c r="I14" s="73" t="s">
        <v>121</v>
      </c>
      <c r="J14" s="70"/>
      <c r="K14" s="76">
        <v>3</v>
      </c>
      <c r="L14" s="73" t="s">
        <v>146</v>
      </c>
      <c r="M14" s="70"/>
      <c r="N14" s="76">
        <v>3</v>
      </c>
      <c r="O14" s="73" t="s">
        <v>171</v>
      </c>
      <c r="P14" s="70"/>
      <c r="Q14" s="76">
        <v>3</v>
      </c>
      <c r="R14" s="73" t="s">
        <v>196</v>
      </c>
      <c r="S14" s="70"/>
      <c r="T14" s="76">
        <v>3</v>
      </c>
      <c r="U14" s="67" t="s">
        <v>236</v>
      </c>
    </row>
    <row r="15" spans="2:21" x14ac:dyDescent="0.4">
      <c r="B15" s="76">
        <v>4</v>
      </c>
      <c r="C15" s="73" t="s">
        <v>162</v>
      </c>
      <c r="D15" s="70"/>
      <c r="E15" s="76">
        <v>4</v>
      </c>
      <c r="F15" s="75" t="s">
        <v>383</v>
      </c>
      <c r="G15" s="78"/>
      <c r="H15" s="76">
        <v>4</v>
      </c>
      <c r="I15" s="73" t="s">
        <v>122</v>
      </c>
      <c r="J15" s="70"/>
      <c r="K15" s="76">
        <v>4</v>
      </c>
      <c r="L15" s="73" t="s">
        <v>147</v>
      </c>
      <c r="M15" s="70"/>
      <c r="N15" s="76">
        <v>4</v>
      </c>
      <c r="O15" s="73" t="s">
        <v>172</v>
      </c>
      <c r="P15" s="70"/>
      <c r="Q15" s="76">
        <v>4</v>
      </c>
      <c r="R15" s="73" t="s">
        <v>197</v>
      </c>
      <c r="S15" s="70"/>
      <c r="T15" s="76">
        <v>4</v>
      </c>
      <c r="U15" s="67" t="s">
        <v>237</v>
      </c>
    </row>
    <row r="16" spans="2:21" x14ac:dyDescent="0.4">
      <c r="B16" s="76">
        <v>5</v>
      </c>
      <c r="C16" s="73" t="s">
        <v>163</v>
      </c>
      <c r="D16" s="70"/>
      <c r="E16" s="76">
        <v>5</v>
      </c>
      <c r="F16" s="75" t="s">
        <v>384</v>
      </c>
      <c r="G16" s="78"/>
      <c r="H16" s="76">
        <v>5</v>
      </c>
      <c r="I16" s="73" t="s">
        <v>123</v>
      </c>
      <c r="J16" s="70"/>
      <c r="K16" s="76">
        <v>5</v>
      </c>
      <c r="L16" s="73" t="s">
        <v>148</v>
      </c>
      <c r="M16" s="70"/>
      <c r="N16" s="76">
        <v>5</v>
      </c>
      <c r="O16" s="73" t="s">
        <v>173</v>
      </c>
      <c r="P16" s="70"/>
      <c r="Q16" s="76">
        <v>5</v>
      </c>
      <c r="R16" s="73" t="s">
        <v>198</v>
      </c>
      <c r="S16" s="70"/>
      <c r="T16" s="76">
        <v>5</v>
      </c>
      <c r="U16" s="67" t="s">
        <v>238</v>
      </c>
    </row>
    <row r="17" spans="2:21" x14ac:dyDescent="0.4">
      <c r="B17" s="76" t="s">
        <v>70</v>
      </c>
      <c r="C17" s="74"/>
      <c r="E17" s="76" t="s">
        <v>7</v>
      </c>
      <c r="F17" s="75"/>
      <c r="G17" s="78"/>
      <c r="H17" s="76" t="s">
        <v>23</v>
      </c>
      <c r="I17" s="73"/>
      <c r="J17" s="70"/>
      <c r="K17" s="76" t="s">
        <v>27</v>
      </c>
      <c r="L17" s="73"/>
      <c r="M17" s="70"/>
      <c r="N17" s="76" t="s">
        <v>46</v>
      </c>
      <c r="O17" s="73"/>
      <c r="P17" s="70"/>
      <c r="Q17" s="76" t="s">
        <v>50</v>
      </c>
      <c r="R17" s="73"/>
      <c r="S17" s="70"/>
      <c r="T17" s="76" t="s">
        <v>54</v>
      </c>
      <c r="U17" s="66"/>
    </row>
    <row r="18" spans="2:21" x14ac:dyDescent="0.4">
      <c r="B18" s="76">
        <v>1</v>
      </c>
      <c r="C18" s="75" t="s">
        <v>395</v>
      </c>
      <c r="D18" s="78"/>
      <c r="E18" s="76">
        <v>1</v>
      </c>
      <c r="F18" s="75" t="s">
        <v>385</v>
      </c>
      <c r="G18" s="78"/>
      <c r="H18" s="76">
        <v>1</v>
      </c>
      <c r="I18" s="73" t="s">
        <v>124</v>
      </c>
      <c r="J18" s="70"/>
      <c r="K18" s="76">
        <v>1</v>
      </c>
      <c r="L18" s="73" t="s">
        <v>149</v>
      </c>
      <c r="M18" s="70"/>
      <c r="N18" s="76">
        <v>1</v>
      </c>
      <c r="O18" s="73" t="s">
        <v>174</v>
      </c>
      <c r="P18" s="70"/>
      <c r="R18" s="73" t="s">
        <v>199</v>
      </c>
      <c r="S18" s="70"/>
      <c r="T18" s="76">
        <v>1</v>
      </c>
      <c r="U18" s="67" t="s">
        <v>345</v>
      </c>
    </row>
    <row r="19" spans="2:21" x14ac:dyDescent="0.4">
      <c r="B19" s="76">
        <v>2</v>
      </c>
      <c r="C19" s="75" t="s">
        <v>396</v>
      </c>
      <c r="D19" s="78"/>
      <c r="E19" s="76">
        <v>2</v>
      </c>
      <c r="F19" s="75" t="s">
        <v>386</v>
      </c>
      <c r="G19" s="78"/>
      <c r="H19" s="76">
        <v>2</v>
      </c>
      <c r="I19" s="73" t="s">
        <v>125</v>
      </c>
      <c r="J19" s="70"/>
      <c r="K19" s="76">
        <v>2</v>
      </c>
      <c r="L19" s="73" t="s">
        <v>150</v>
      </c>
      <c r="M19" s="70"/>
      <c r="N19" s="76">
        <v>2</v>
      </c>
      <c r="O19" s="73" t="s">
        <v>175</v>
      </c>
      <c r="P19" s="70"/>
      <c r="Q19" s="76">
        <v>2</v>
      </c>
      <c r="R19" s="73" t="s">
        <v>200</v>
      </c>
      <c r="S19" s="70"/>
      <c r="T19" s="76">
        <v>2</v>
      </c>
      <c r="U19" s="67" t="s">
        <v>346</v>
      </c>
    </row>
    <row r="20" spans="2:21" x14ac:dyDescent="0.4">
      <c r="B20" s="76">
        <v>3</v>
      </c>
      <c r="C20" s="75" t="s">
        <v>397</v>
      </c>
      <c r="D20" s="78"/>
      <c r="E20" s="76">
        <v>3</v>
      </c>
      <c r="F20" s="75" t="s">
        <v>387</v>
      </c>
      <c r="G20" s="78"/>
      <c r="H20" s="76">
        <v>3</v>
      </c>
      <c r="I20" s="73" t="s">
        <v>126</v>
      </c>
      <c r="J20" s="70"/>
      <c r="K20" s="76">
        <v>3</v>
      </c>
      <c r="L20" s="73" t="s">
        <v>151</v>
      </c>
      <c r="M20" s="70"/>
      <c r="N20" s="76">
        <v>3</v>
      </c>
      <c r="O20" s="73" t="s">
        <v>176</v>
      </c>
      <c r="P20" s="70"/>
      <c r="Q20" s="76">
        <v>3</v>
      </c>
      <c r="R20" s="73" t="s">
        <v>201</v>
      </c>
      <c r="S20" s="70"/>
      <c r="T20" s="76">
        <v>3</v>
      </c>
      <c r="U20" s="67" t="s">
        <v>347</v>
      </c>
    </row>
    <row r="21" spans="2:21" x14ac:dyDescent="0.4">
      <c r="B21" s="76">
        <v>4</v>
      </c>
      <c r="C21" s="75" t="s">
        <v>398</v>
      </c>
      <c r="D21" s="78"/>
      <c r="E21" s="76">
        <v>4</v>
      </c>
      <c r="F21" s="75" t="s">
        <v>388</v>
      </c>
      <c r="G21" s="78"/>
      <c r="H21" s="76">
        <v>4</v>
      </c>
      <c r="I21" s="73" t="s">
        <v>127</v>
      </c>
      <c r="J21" s="70"/>
      <c r="K21" s="76">
        <v>4</v>
      </c>
      <c r="L21" s="73" t="s">
        <v>152</v>
      </c>
      <c r="M21" s="70"/>
      <c r="N21" s="76">
        <v>4</v>
      </c>
      <c r="O21" s="73" t="s">
        <v>177</v>
      </c>
      <c r="P21" s="70"/>
      <c r="Q21" s="76">
        <v>4</v>
      </c>
      <c r="R21" s="73" t="s">
        <v>202</v>
      </c>
      <c r="S21" s="70"/>
      <c r="T21" s="76">
        <v>4</v>
      </c>
      <c r="U21" s="67" t="s">
        <v>348</v>
      </c>
    </row>
    <row r="22" spans="2:21" x14ac:dyDescent="0.4">
      <c r="B22" s="76">
        <v>5</v>
      </c>
      <c r="C22" s="75" t="s">
        <v>399</v>
      </c>
      <c r="D22" s="78"/>
      <c r="E22" s="76">
        <v>5</v>
      </c>
      <c r="F22" s="75" t="s">
        <v>389</v>
      </c>
      <c r="G22" s="78"/>
      <c r="H22" s="76">
        <v>5</v>
      </c>
      <c r="I22" s="73" t="s">
        <v>128</v>
      </c>
      <c r="J22" s="70"/>
      <c r="K22" s="76">
        <v>5</v>
      </c>
      <c r="L22" s="73" t="s">
        <v>153</v>
      </c>
      <c r="M22" s="70"/>
      <c r="N22" s="76">
        <v>5</v>
      </c>
      <c r="O22" s="73" t="s">
        <v>178</v>
      </c>
      <c r="P22" s="70"/>
      <c r="Q22" s="76">
        <v>5</v>
      </c>
      <c r="R22" s="73" t="s">
        <v>203</v>
      </c>
      <c r="S22" s="70"/>
      <c r="T22" s="76">
        <v>5</v>
      </c>
      <c r="U22" s="67" t="s">
        <v>349</v>
      </c>
    </row>
    <row r="23" spans="2:21" x14ac:dyDescent="0.4">
      <c r="B23" s="76" t="s">
        <v>71</v>
      </c>
      <c r="C23" s="74"/>
      <c r="E23" s="76" t="s">
        <v>8</v>
      </c>
      <c r="F23" s="75"/>
      <c r="G23" s="78"/>
      <c r="H23" s="76" t="s">
        <v>24</v>
      </c>
      <c r="I23" s="73"/>
      <c r="J23" s="70"/>
      <c r="K23" s="76" t="s">
        <v>28</v>
      </c>
      <c r="L23" s="73"/>
      <c r="M23" s="70"/>
      <c r="N23" s="76" t="s">
        <v>47</v>
      </c>
      <c r="O23" s="73"/>
      <c r="P23" s="70"/>
      <c r="Q23" s="76" t="s">
        <v>51</v>
      </c>
      <c r="R23" s="73"/>
      <c r="S23" s="70"/>
      <c r="T23" s="76" t="s">
        <v>55</v>
      </c>
      <c r="U23" s="67"/>
    </row>
    <row r="24" spans="2:21" x14ac:dyDescent="0.4">
      <c r="B24" s="76">
        <v>1</v>
      </c>
      <c r="C24" s="75" t="s">
        <v>400</v>
      </c>
      <c r="D24" s="78"/>
      <c r="E24" s="76">
        <v>1</v>
      </c>
      <c r="F24" s="75" t="s">
        <v>390</v>
      </c>
      <c r="G24" s="78"/>
      <c r="H24" s="76">
        <v>1</v>
      </c>
      <c r="I24" s="73" t="s">
        <v>129</v>
      </c>
      <c r="J24" s="70"/>
      <c r="K24" s="76">
        <v>1</v>
      </c>
      <c r="L24" s="73" t="s">
        <v>154</v>
      </c>
      <c r="M24" s="70"/>
      <c r="N24" s="76">
        <v>1</v>
      </c>
      <c r="O24" s="73" t="s">
        <v>179</v>
      </c>
      <c r="P24" s="70"/>
      <c r="Q24" s="76">
        <v>1</v>
      </c>
      <c r="R24" s="73" t="s">
        <v>204</v>
      </c>
      <c r="S24" s="70"/>
      <c r="T24" s="76">
        <v>1</v>
      </c>
      <c r="U24" s="67" t="s">
        <v>350</v>
      </c>
    </row>
    <row r="25" spans="2:21" x14ac:dyDescent="0.4">
      <c r="B25" s="76">
        <v>2</v>
      </c>
      <c r="C25" s="75" t="s">
        <v>401</v>
      </c>
      <c r="D25" s="78"/>
      <c r="E25" s="76">
        <v>2</v>
      </c>
      <c r="F25" s="75" t="s">
        <v>391</v>
      </c>
      <c r="G25" s="78"/>
      <c r="H25" s="76">
        <v>2</v>
      </c>
      <c r="I25" s="73" t="s">
        <v>130</v>
      </c>
      <c r="J25" s="70"/>
      <c r="K25" s="76">
        <v>2</v>
      </c>
      <c r="L25" s="73" t="s">
        <v>155</v>
      </c>
      <c r="M25" s="70"/>
      <c r="N25" s="76">
        <v>2</v>
      </c>
      <c r="O25" s="73" t="s">
        <v>180</v>
      </c>
      <c r="P25" s="70"/>
      <c r="Q25" s="76">
        <v>2</v>
      </c>
      <c r="R25" s="73" t="s">
        <v>205</v>
      </c>
      <c r="S25" s="70"/>
      <c r="T25" s="76">
        <v>2</v>
      </c>
      <c r="U25" s="67" t="s">
        <v>351</v>
      </c>
    </row>
    <row r="26" spans="2:21" x14ac:dyDescent="0.4">
      <c r="B26" s="76">
        <v>3</v>
      </c>
      <c r="C26" s="75" t="s">
        <v>402</v>
      </c>
      <c r="D26" s="78"/>
      <c r="E26" s="76">
        <v>3</v>
      </c>
      <c r="F26" s="75" t="s">
        <v>392</v>
      </c>
      <c r="G26" s="78"/>
      <c r="H26" s="76">
        <v>3</v>
      </c>
      <c r="I26" s="73" t="s">
        <v>131</v>
      </c>
      <c r="J26" s="70"/>
      <c r="K26" s="76">
        <v>3</v>
      </c>
      <c r="L26" s="73" t="s">
        <v>156</v>
      </c>
      <c r="M26" s="70"/>
      <c r="N26" s="76">
        <v>3</v>
      </c>
      <c r="O26" s="73" t="s">
        <v>181</v>
      </c>
      <c r="P26" s="70"/>
      <c r="Q26" s="76">
        <v>3</v>
      </c>
      <c r="R26" s="73" t="s">
        <v>206</v>
      </c>
      <c r="S26" s="70"/>
      <c r="T26" s="76">
        <v>3</v>
      </c>
      <c r="U26" s="67" t="s">
        <v>352</v>
      </c>
    </row>
    <row r="27" spans="2:21" x14ac:dyDescent="0.4">
      <c r="B27" s="76">
        <v>4</v>
      </c>
      <c r="C27" s="75" t="s">
        <v>403</v>
      </c>
      <c r="D27" s="78"/>
      <c r="E27" s="76">
        <v>4</v>
      </c>
      <c r="F27" s="75" t="s">
        <v>393</v>
      </c>
      <c r="G27" s="78"/>
      <c r="H27" s="76">
        <v>4</v>
      </c>
      <c r="I27" s="73" t="s">
        <v>132</v>
      </c>
      <c r="J27" s="70"/>
      <c r="K27" s="76">
        <v>4</v>
      </c>
      <c r="L27" s="73" t="s">
        <v>157</v>
      </c>
      <c r="M27" s="70"/>
      <c r="N27" s="76">
        <v>4</v>
      </c>
      <c r="O27" s="73" t="s">
        <v>182</v>
      </c>
      <c r="P27" s="70"/>
      <c r="Q27" s="76">
        <v>4</v>
      </c>
      <c r="R27" s="73" t="s">
        <v>207</v>
      </c>
      <c r="S27" s="70"/>
      <c r="T27" s="76">
        <v>4</v>
      </c>
      <c r="U27" s="67" t="s">
        <v>353</v>
      </c>
    </row>
    <row r="28" spans="2:21" x14ac:dyDescent="0.4">
      <c r="B28" s="76">
        <v>5</v>
      </c>
      <c r="C28" s="75" t="s">
        <v>404</v>
      </c>
      <c r="D28" s="78"/>
      <c r="E28" s="76">
        <v>5</v>
      </c>
      <c r="F28" s="75" t="s">
        <v>394</v>
      </c>
      <c r="G28" s="78"/>
      <c r="H28" s="76">
        <v>5</v>
      </c>
      <c r="I28" s="73" t="s">
        <v>133</v>
      </c>
      <c r="J28" s="70"/>
      <c r="K28" s="76">
        <v>5</v>
      </c>
      <c r="L28" s="73" t="s">
        <v>158</v>
      </c>
      <c r="M28" s="70"/>
      <c r="N28" s="76">
        <v>5</v>
      </c>
      <c r="O28" s="73" t="s">
        <v>183</v>
      </c>
      <c r="P28" s="70"/>
      <c r="Q28" s="76">
        <v>5</v>
      </c>
      <c r="R28" s="73" t="s">
        <v>208</v>
      </c>
      <c r="S28" s="70"/>
      <c r="T28" s="76">
        <v>5</v>
      </c>
      <c r="U28" s="67" t="s">
        <v>354</v>
      </c>
    </row>
    <row r="30" spans="2:21" s="64" customFormat="1" ht="14.25" x14ac:dyDescent="0.45">
      <c r="B30" s="81" t="s">
        <v>107</v>
      </c>
      <c r="C30" s="71" t="s">
        <v>101</v>
      </c>
      <c r="E30" s="81" t="s">
        <v>108</v>
      </c>
      <c r="F30" s="71" t="s">
        <v>101</v>
      </c>
      <c r="H30" s="81" t="s">
        <v>109</v>
      </c>
      <c r="I30" s="71" t="s">
        <v>101</v>
      </c>
      <c r="K30" s="81" t="s">
        <v>110</v>
      </c>
      <c r="L30" s="71" t="s">
        <v>101</v>
      </c>
      <c r="N30" s="81" t="s">
        <v>111</v>
      </c>
      <c r="O30" s="71" t="s">
        <v>101</v>
      </c>
      <c r="Q30" s="81" t="s">
        <v>112</v>
      </c>
      <c r="R30" s="71" t="s">
        <v>101</v>
      </c>
      <c r="T30" s="81" t="s">
        <v>113</v>
      </c>
      <c r="U30" s="65" t="s">
        <v>101</v>
      </c>
    </row>
    <row r="31" spans="2:21" ht="14.25" x14ac:dyDescent="0.45">
      <c r="B31" s="77" t="s">
        <v>72</v>
      </c>
      <c r="C31" s="74"/>
      <c r="E31" s="76" t="s">
        <v>29</v>
      </c>
      <c r="F31" s="74"/>
      <c r="H31" s="76" t="s">
        <v>33</v>
      </c>
      <c r="I31" s="74"/>
      <c r="K31" s="76" t="s">
        <v>37</v>
      </c>
      <c r="L31" s="74"/>
      <c r="N31" s="76" t="s">
        <v>56</v>
      </c>
      <c r="O31" s="74"/>
      <c r="Q31" s="76" t="s">
        <v>56</v>
      </c>
      <c r="R31" s="74"/>
      <c r="T31" s="76" t="s">
        <v>64</v>
      </c>
      <c r="U31" s="66"/>
    </row>
    <row r="32" spans="2:21" x14ac:dyDescent="0.4">
      <c r="B32" s="76">
        <v>1</v>
      </c>
      <c r="C32" s="73" t="s">
        <v>72</v>
      </c>
      <c r="D32" s="70"/>
      <c r="E32" s="76">
        <v>1</v>
      </c>
      <c r="F32" s="73" t="s">
        <v>254</v>
      </c>
      <c r="G32" s="70"/>
      <c r="H32" s="76">
        <v>1</v>
      </c>
      <c r="I32" s="73" t="s">
        <v>275</v>
      </c>
      <c r="J32" s="70"/>
      <c r="K32" s="76">
        <v>1</v>
      </c>
      <c r="L32" s="73" t="s">
        <v>300</v>
      </c>
      <c r="M32" s="70"/>
      <c r="N32" s="76">
        <v>1</v>
      </c>
      <c r="O32" s="73" t="s">
        <v>239</v>
      </c>
      <c r="P32" s="70"/>
      <c r="Q32" s="76">
        <v>1</v>
      </c>
      <c r="R32" s="73" t="s">
        <v>209</v>
      </c>
      <c r="S32" s="70"/>
      <c r="T32" s="76">
        <v>1</v>
      </c>
      <c r="U32" s="67" t="s">
        <v>355</v>
      </c>
    </row>
    <row r="33" spans="2:21" x14ac:dyDescent="0.4">
      <c r="B33" s="76">
        <v>2</v>
      </c>
      <c r="C33" s="73" t="s">
        <v>73</v>
      </c>
      <c r="D33" s="70"/>
      <c r="E33" s="76">
        <v>2</v>
      </c>
      <c r="F33" s="73" t="s">
        <v>255</v>
      </c>
      <c r="G33" s="70"/>
      <c r="H33" s="76">
        <v>2</v>
      </c>
      <c r="I33" s="73" t="s">
        <v>276</v>
      </c>
      <c r="J33" s="70"/>
      <c r="K33" s="76">
        <v>2</v>
      </c>
      <c r="L33" s="73" t="s">
        <v>301</v>
      </c>
      <c r="M33" s="70"/>
      <c r="N33" s="76">
        <v>2</v>
      </c>
      <c r="O33" s="73" t="s">
        <v>240</v>
      </c>
      <c r="P33" s="70"/>
      <c r="Q33" s="76">
        <v>2</v>
      </c>
      <c r="R33" s="73" t="s">
        <v>210</v>
      </c>
      <c r="S33" s="70"/>
      <c r="T33" s="76">
        <v>2</v>
      </c>
      <c r="U33" s="67" t="s">
        <v>356</v>
      </c>
    </row>
    <row r="34" spans="2:21" x14ac:dyDescent="0.4">
      <c r="B34" s="76">
        <v>3</v>
      </c>
      <c r="C34" s="73" t="s">
        <v>74</v>
      </c>
      <c r="D34" s="70"/>
      <c r="E34" s="76">
        <v>3</v>
      </c>
      <c r="F34" s="73" t="s">
        <v>256</v>
      </c>
      <c r="G34" s="70"/>
      <c r="H34" s="76">
        <v>3</v>
      </c>
      <c r="I34" s="73" t="s">
        <v>277</v>
      </c>
      <c r="J34" s="70"/>
      <c r="K34" s="76">
        <v>3</v>
      </c>
      <c r="L34" s="73" t="s">
        <v>302</v>
      </c>
      <c r="M34" s="70"/>
      <c r="N34" s="76">
        <v>3</v>
      </c>
      <c r="O34" s="73" t="s">
        <v>241</v>
      </c>
      <c r="P34" s="70"/>
      <c r="Q34" s="76">
        <v>3</v>
      </c>
      <c r="R34" s="73" t="s">
        <v>211</v>
      </c>
      <c r="S34" s="70"/>
      <c r="T34" s="76">
        <v>3</v>
      </c>
      <c r="U34" s="67" t="s">
        <v>357</v>
      </c>
    </row>
    <row r="35" spans="2:21" x14ac:dyDescent="0.4">
      <c r="B35" s="76">
        <v>4</v>
      </c>
      <c r="C35" s="73" t="s">
        <v>75</v>
      </c>
      <c r="D35" s="70"/>
      <c r="E35" s="76">
        <v>4</v>
      </c>
      <c r="F35" s="73" t="s">
        <v>257</v>
      </c>
      <c r="G35" s="70"/>
      <c r="H35" s="76">
        <v>4</v>
      </c>
      <c r="I35" s="73" t="s">
        <v>278</v>
      </c>
      <c r="J35" s="70"/>
      <c r="K35" s="76">
        <v>4</v>
      </c>
      <c r="L35" s="73" t="s">
        <v>303</v>
      </c>
      <c r="M35" s="70"/>
      <c r="N35" s="76">
        <v>4</v>
      </c>
      <c r="O35" s="73" t="s">
        <v>242</v>
      </c>
      <c r="P35" s="70"/>
      <c r="Q35" s="76">
        <v>4</v>
      </c>
      <c r="R35" s="73" t="s">
        <v>212</v>
      </c>
      <c r="S35" s="70"/>
      <c r="T35" s="76">
        <v>4</v>
      </c>
      <c r="U35" s="67" t="s">
        <v>358</v>
      </c>
    </row>
    <row r="36" spans="2:21" x14ac:dyDescent="0.4">
      <c r="B36" s="76">
        <v>5</v>
      </c>
      <c r="C36" s="73" t="s">
        <v>274</v>
      </c>
      <c r="D36" s="70"/>
      <c r="E36" s="76">
        <v>5</v>
      </c>
      <c r="F36" s="73" t="s">
        <v>258</v>
      </c>
      <c r="G36" s="70"/>
      <c r="H36" s="76">
        <v>5</v>
      </c>
      <c r="I36" s="73" t="s">
        <v>279</v>
      </c>
      <c r="J36" s="70"/>
      <c r="K36" s="76">
        <v>5</v>
      </c>
      <c r="L36" s="73" t="s">
        <v>304</v>
      </c>
      <c r="M36" s="70"/>
      <c r="N36" s="76">
        <v>5</v>
      </c>
      <c r="O36" s="73" t="s">
        <v>243</v>
      </c>
      <c r="P36" s="70"/>
      <c r="Q36" s="76">
        <v>5</v>
      </c>
      <c r="R36" s="73" t="s">
        <v>213</v>
      </c>
      <c r="S36" s="70"/>
      <c r="T36" s="76">
        <v>5</v>
      </c>
      <c r="U36" s="67" t="s">
        <v>359</v>
      </c>
    </row>
    <row r="37" spans="2:21" ht="14.25" x14ac:dyDescent="0.45">
      <c r="B37" s="77" t="s">
        <v>73</v>
      </c>
      <c r="C37" s="74"/>
      <c r="E37" s="76" t="s">
        <v>30</v>
      </c>
      <c r="F37" s="73"/>
      <c r="G37" s="70"/>
      <c r="H37" s="76" t="s">
        <v>34</v>
      </c>
      <c r="I37" s="73"/>
      <c r="J37" s="70"/>
      <c r="K37" s="76" t="s">
        <v>38</v>
      </c>
      <c r="L37" s="73"/>
      <c r="M37" s="70"/>
      <c r="N37" s="76" t="s">
        <v>57</v>
      </c>
      <c r="O37" s="73"/>
      <c r="P37" s="70"/>
      <c r="Q37" s="76" t="s">
        <v>57</v>
      </c>
      <c r="R37" s="74"/>
      <c r="T37" s="76" t="s">
        <v>65</v>
      </c>
      <c r="U37" s="67"/>
    </row>
    <row r="38" spans="2:21" x14ac:dyDescent="0.4">
      <c r="B38" s="76">
        <v>1</v>
      </c>
      <c r="C38" s="73" t="s">
        <v>295</v>
      </c>
      <c r="D38" s="70"/>
      <c r="E38" s="76">
        <v>1</v>
      </c>
      <c r="F38" s="73" t="s">
        <v>259</v>
      </c>
      <c r="G38" s="70"/>
      <c r="H38" s="76">
        <v>1</v>
      </c>
      <c r="I38" s="73" t="s">
        <v>280</v>
      </c>
      <c r="J38" s="70"/>
      <c r="K38" s="76">
        <v>1</v>
      </c>
      <c r="L38" s="73" t="s">
        <v>305</v>
      </c>
      <c r="M38" s="70"/>
      <c r="N38" s="76">
        <v>1</v>
      </c>
      <c r="O38" s="73" t="s">
        <v>244</v>
      </c>
      <c r="P38" s="70"/>
      <c r="Q38" s="76">
        <v>1</v>
      </c>
      <c r="R38" s="73" t="s">
        <v>214</v>
      </c>
      <c r="S38" s="70"/>
      <c r="T38" s="76">
        <v>1</v>
      </c>
      <c r="U38" s="67" t="s">
        <v>360</v>
      </c>
    </row>
    <row r="39" spans="2:21" x14ac:dyDescent="0.4">
      <c r="B39" s="76">
        <v>2</v>
      </c>
      <c r="C39" s="73" t="s">
        <v>296</v>
      </c>
      <c r="D39" s="70"/>
      <c r="E39" s="76">
        <v>2</v>
      </c>
      <c r="F39" s="73" t="s">
        <v>260</v>
      </c>
      <c r="G39" s="70"/>
      <c r="H39" s="76">
        <v>2</v>
      </c>
      <c r="I39" s="73" t="s">
        <v>281</v>
      </c>
      <c r="J39" s="70"/>
      <c r="K39" s="76">
        <v>2</v>
      </c>
      <c r="L39" s="73" t="s">
        <v>306</v>
      </c>
      <c r="M39" s="70"/>
      <c r="N39" s="76">
        <v>2</v>
      </c>
      <c r="O39" s="73" t="s">
        <v>245</v>
      </c>
      <c r="P39" s="70"/>
      <c r="Q39" s="76">
        <v>2</v>
      </c>
      <c r="R39" s="73" t="s">
        <v>215</v>
      </c>
      <c r="S39" s="70"/>
      <c r="T39" s="76">
        <v>2</v>
      </c>
      <c r="U39" s="67" t="s">
        <v>361</v>
      </c>
    </row>
    <row r="40" spans="2:21" x14ac:dyDescent="0.4">
      <c r="B40" s="76">
        <v>3</v>
      </c>
      <c r="C40" s="73" t="s">
        <v>297</v>
      </c>
      <c r="D40" s="70"/>
      <c r="E40" s="76">
        <v>3</v>
      </c>
      <c r="F40" s="73" t="s">
        <v>261</v>
      </c>
      <c r="G40" s="70"/>
      <c r="H40" s="76">
        <v>3</v>
      </c>
      <c r="I40" s="73" t="s">
        <v>282</v>
      </c>
      <c r="J40" s="70"/>
      <c r="K40" s="76">
        <v>3</v>
      </c>
      <c r="L40" s="73" t="s">
        <v>307</v>
      </c>
      <c r="M40" s="70"/>
      <c r="N40" s="76">
        <v>3</v>
      </c>
      <c r="O40" s="73" t="s">
        <v>246</v>
      </c>
      <c r="P40" s="70"/>
      <c r="Q40" s="76">
        <v>3</v>
      </c>
      <c r="R40" s="73" t="s">
        <v>216</v>
      </c>
      <c r="S40" s="70"/>
      <c r="T40" s="76">
        <v>3</v>
      </c>
      <c r="U40" s="67" t="s">
        <v>362</v>
      </c>
    </row>
    <row r="41" spans="2:21" x14ac:dyDescent="0.4">
      <c r="B41" s="76">
        <v>4</v>
      </c>
      <c r="C41" s="73" t="s">
        <v>298</v>
      </c>
      <c r="D41" s="70"/>
      <c r="E41" s="76">
        <v>4</v>
      </c>
      <c r="F41" s="73" t="s">
        <v>262</v>
      </c>
      <c r="G41" s="70"/>
      <c r="H41" s="76">
        <v>4</v>
      </c>
      <c r="I41" s="73" t="s">
        <v>283</v>
      </c>
      <c r="J41" s="70"/>
      <c r="K41" s="76">
        <v>4</v>
      </c>
      <c r="L41" s="73" t="s">
        <v>308</v>
      </c>
      <c r="M41" s="70"/>
      <c r="N41" s="76">
        <v>4</v>
      </c>
      <c r="O41" s="73" t="s">
        <v>247</v>
      </c>
      <c r="P41" s="70"/>
      <c r="Q41" s="76">
        <v>4</v>
      </c>
      <c r="R41" s="73" t="s">
        <v>217</v>
      </c>
      <c r="S41" s="70"/>
      <c r="T41" s="76">
        <v>4</v>
      </c>
      <c r="U41" s="67" t="s">
        <v>363</v>
      </c>
    </row>
    <row r="42" spans="2:21" x14ac:dyDescent="0.4">
      <c r="B42" s="76">
        <v>5</v>
      </c>
      <c r="C42" s="73" t="s">
        <v>299</v>
      </c>
      <c r="D42" s="70"/>
      <c r="E42" s="76">
        <v>5</v>
      </c>
      <c r="F42" s="73" t="s">
        <v>263</v>
      </c>
      <c r="G42" s="70"/>
      <c r="H42" s="76">
        <v>5</v>
      </c>
      <c r="I42" s="73" t="s">
        <v>284</v>
      </c>
      <c r="J42" s="70"/>
      <c r="K42" s="76">
        <v>5</v>
      </c>
      <c r="L42" s="73" t="s">
        <v>309</v>
      </c>
      <c r="M42" s="70"/>
      <c r="N42" s="76">
        <v>5</v>
      </c>
      <c r="O42" s="73" t="s">
        <v>248</v>
      </c>
      <c r="P42" s="70"/>
      <c r="Q42" s="76">
        <v>5</v>
      </c>
      <c r="R42" s="73" t="s">
        <v>218</v>
      </c>
      <c r="S42" s="70"/>
      <c r="T42" s="76">
        <v>5</v>
      </c>
      <c r="U42" s="67" t="s">
        <v>364</v>
      </c>
    </row>
    <row r="43" spans="2:21" ht="14.25" x14ac:dyDescent="0.45">
      <c r="B43" s="77" t="s">
        <v>74</v>
      </c>
      <c r="C43" s="74"/>
      <c r="E43" s="76" t="s">
        <v>31</v>
      </c>
      <c r="F43" s="73"/>
      <c r="G43" s="70"/>
      <c r="H43" s="76" t="s">
        <v>35</v>
      </c>
      <c r="I43" s="73"/>
      <c r="J43" s="70"/>
      <c r="K43" s="76" t="s">
        <v>39</v>
      </c>
      <c r="L43" s="73"/>
      <c r="M43" s="70"/>
      <c r="N43" s="76" t="s">
        <v>58</v>
      </c>
      <c r="O43" s="73"/>
      <c r="P43" s="70"/>
      <c r="Q43" s="76" t="s">
        <v>58</v>
      </c>
      <c r="R43" s="73"/>
      <c r="S43" s="70"/>
      <c r="T43" s="76" t="s">
        <v>66</v>
      </c>
      <c r="U43" s="67"/>
    </row>
    <row r="44" spans="2:21" x14ac:dyDescent="0.4">
      <c r="B44" s="76">
        <v>1</v>
      </c>
      <c r="C44" s="73" t="s">
        <v>335</v>
      </c>
      <c r="D44" s="70"/>
      <c r="E44" s="76">
        <v>1</v>
      </c>
      <c r="F44" s="73" t="s">
        <v>264</v>
      </c>
      <c r="G44" s="70"/>
      <c r="H44" s="76">
        <v>1</v>
      </c>
      <c r="I44" s="73" t="s">
        <v>285</v>
      </c>
      <c r="J44" s="70"/>
      <c r="K44" s="76">
        <v>1</v>
      </c>
      <c r="L44" s="73" t="s">
        <v>310</v>
      </c>
      <c r="M44" s="70"/>
      <c r="N44" s="76">
        <v>1</v>
      </c>
      <c r="O44" s="73" t="s">
        <v>249</v>
      </c>
      <c r="P44" s="70"/>
      <c r="Q44" s="76">
        <v>1</v>
      </c>
      <c r="R44" s="73" t="s">
        <v>219</v>
      </c>
      <c r="S44" s="70"/>
      <c r="T44" s="76">
        <v>1</v>
      </c>
      <c r="U44" s="67" t="s">
        <v>365</v>
      </c>
    </row>
    <row r="45" spans="2:21" x14ac:dyDescent="0.4">
      <c r="B45" s="76">
        <v>2</v>
      </c>
      <c r="C45" s="73" t="s">
        <v>336</v>
      </c>
      <c r="D45" s="70"/>
      <c r="E45" s="76">
        <v>2</v>
      </c>
      <c r="F45" s="73" t="s">
        <v>265</v>
      </c>
      <c r="G45" s="70"/>
      <c r="H45" s="76">
        <v>2</v>
      </c>
      <c r="I45" s="73" t="s">
        <v>286</v>
      </c>
      <c r="J45" s="70"/>
      <c r="K45" s="76">
        <v>2</v>
      </c>
      <c r="L45" s="73" t="s">
        <v>311</v>
      </c>
      <c r="M45" s="70"/>
      <c r="N45" s="76">
        <v>2</v>
      </c>
      <c r="O45" s="73" t="s">
        <v>250</v>
      </c>
      <c r="P45" s="70"/>
      <c r="Q45" s="76">
        <v>2</v>
      </c>
      <c r="R45" s="73" t="s">
        <v>220</v>
      </c>
      <c r="S45" s="70"/>
      <c r="T45" s="76">
        <v>2</v>
      </c>
      <c r="U45" s="67" t="s">
        <v>366</v>
      </c>
    </row>
    <row r="46" spans="2:21" x14ac:dyDescent="0.4">
      <c r="B46" s="76">
        <v>3</v>
      </c>
      <c r="C46" s="73" t="s">
        <v>337</v>
      </c>
      <c r="D46" s="70"/>
      <c r="E46" s="76">
        <v>3</v>
      </c>
      <c r="F46" s="73" t="s">
        <v>266</v>
      </c>
      <c r="G46" s="70"/>
      <c r="H46" s="76">
        <v>3</v>
      </c>
      <c r="I46" s="73" t="s">
        <v>287</v>
      </c>
      <c r="J46" s="70"/>
      <c r="K46" s="76">
        <v>3</v>
      </c>
      <c r="L46" s="73" t="s">
        <v>312</v>
      </c>
      <c r="M46" s="70"/>
      <c r="N46" s="76">
        <v>3</v>
      </c>
      <c r="O46" s="73" t="s">
        <v>251</v>
      </c>
      <c r="P46" s="70"/>
      <c r="Q46" s="76">
        <v>3</v>
      </c>
      <c r="R46" s="73" t="s">
        <v>221</v>
      </c>
      <c r="S46" s="70"/>
      <c r="T46" s="76">
        <v>3</v>
      </c>
      <c r="U46" s="67" t="s">
        <v>367</v>
      </c>
    </row>
    <row r="47" spans="2:21" x14ac:dyDescent="0.4">
      <c r="B47" s="76">
        <v>4</v>
      </c>
      <c r="C47" s="73" t="s">
        <v>338</v>
      </c>
      <c r="D47" s="70"/>
      <c r="E47" s="76">
        <v>4</v>
      </c>
      <c r="F47" s="73" t="s">
        <v>267</v>
      </c>
      <c r="G47" s="70"/>
      <c r="H47" s="76">
        <v>4</v>
      </c>
      <c r="I47" s="73" t="s">
        <v>288</v>
      </c>
      <c r="J47" s="70"/>
      <c r="K47" s="76">
        <v>4</v>
      </c>
      <c r="L47" s="73" t="s">
        <v>313</v>
      </c>
      <c r="M47" s="70"/>
      <c r="N47" s="76">
        <v>4</v>
      </c>
      <c r="O47" s="73" t="s">
        <v>252</v>
      </c>
      <c r="P47" s="70"/>
      <c r="Q47" s="76">
        <v>4</v>
      </c>
      <c r="R47" s="73" t="s">
        <v>222</v>
      </c>
      <c r="S47" s="70"/>
      <c r="T47" s="76">
        <v>4</v>
      </c>
      <c r="U47" s="67" t="s">
        <v>368</v>
      </c>
    </row>
    <row r="48" spans="2:21" x14ac:dyDescent="0.4">
      <c r="B48" s="76">
        <v>5</v>
      </c>
      <c r="C48" s="73" t="s">
        <v>339</v>
      </c>
      <c r="D48" s="70"/>
      <c r="E48" s="76">
        <v>5</v>
      </c>
      <c r="F48" s="73" t="s">
        <v>268</v>
      </c>
      <c r="G48" s="70"/>
      <c r="H48" s="76">
        <v>5</v>
      </c>
      <c r="I48" s="73" t="s">
        <v>289</v>
      </c>
      <c r="J48" s="70"/>
      <c r="K48" s="76">
        <v>5</v>
      </c>
      <c r="L48" s="73" t="s">
        <v>314</v>
      </c>
      <c r="M48" s="70"/>
      <c r="N48" s="76">
        <v>5</v>
      </c>
      <c r="O48" s="73" t="s">
        <v>253</v>
      </c>
      <c r="P48" s="70"/>
      <c r="Q48" s="76">
        <v>5</v>
      </c>
      <c r="R48" s="73" t="s">
        <v>223</v>
      </c>
      <c r="S48" s="70"/>
      <c r="T48" s="76">
        <v>5</v>
      </c>
      <c r="U48" s="67" t="s">
        <v>369</v>
      </c>
    </row>
    <row r="49" spans="2:21" x14ac:dyDescent="0.4">
      <c r="B49" s="76" t="s">
        <v>75</v>
      </c>
      <c r="C49" s="74"/>
      <c r="E49" s="76" t="s">
        <v>32</v>
      </c>
      <c r="F49" s="73"/>
      <c r="G49" s="70"/>
      <c r="H49" s="76" t="s">
        <v>36</v>
      </c>
      <c r="I49" s="73"/>
      <c r="J49" s="70"/>
      <c r="K49" s="76" t="s">
        <v>40</v>
      </c>
      <c r="L49" s="73"/>
      <c r="M49" s="70"/>
      <c r="N49" s="76" t="s">
        <v>59</v>
      </c>
      <c r="O49" s="74"/>
      <c r="Q49" s="76" t="s">
        <v>59</v>
      </c>
      <c r="R49" s="73"/>
      <c r="S49" s="70"/>
      <c r="T49" s="76" t="s">
        <v>67</v>
      </c>
      <c r="U49" s="66"/>
    </row>
    <row r="50" spans="2:21" x14ac:dyDescent="0.4">
      <c r="B50" s="76">
        <v>1</v>
      </c>
      <c r="C50" s="73" t="s">
        <v>340</v>
      </c>
      <c r="D50" s="70"/>
      <c r="E50" s="76">
        <v>1</v>
      </c>
      <c r="F50" s="73" t="s">
        <v>269</v>
      </c>
      <c r="G50" s="70"/>
      <c r="H50" s="76">
        <v>1</v>
      </c>
      <c r="I50" s="73" t="s">
        <v>290</v>
      </c>
      <c r="J50" s="70"/>
      <c r="K50" s="76">
        <v>1</v>
      </c>
      <c r="L50" s="73" t="s">
        <v>315</v>
      </c>
      <c r="M50" s="70"/>
      <c r="N50" s="76">
        <v>1</v>
      </c>
      <c r="O50" s="73" t="s">
        <v>184</v>
      </c>
      <c r="P50" s="70"/>
      <c r="Q50" s="76">
        <v>1</v>
      </c>
      <c r="R50" s="73" t="s">
        <v>224</v>
      </c>
      <c r="S50" s="70"/>
      <c r="T50" s="76">
        <v>1</v>
      </c>
      <c r="U50" s="68" t="s">
        <v>370</v>
      </c>
    </row>
    <row r="51" spans="2:21" x14ac:dyDescent="0.4">
      <c r="B51" s="76">
        <v>2</v>
      </c>
      <c r="C51" s="73" t="s">
        <v>341</v>
      </c>
      <c r="D51" s="70"/>
      <c r="E51" s="76">
        <v>2</v>
      </c>
      <c r="F51" s="73" t="s">
        <v>270</v>
      </c>
      <c r="G51" s="70"/>
      <c r="H51" s="76">
        <v>2</v>
      </c>
      <c r="I51" s="73" t="s">
        <v>291</v>
      </c>
      <c r="J51" s="70"/>
      <c r="K51" s="76">
        <v>2</v>
      </c>
      <c r="L51" s="73" t="s">
        <v>316</v>
      </c>
      <c r="M51" s="70"/>
      <c r="N51" s="76">
        <v>2</v>
      </c>
      <c r="O51" s="73" t="s">
        <v>185</v>
      </c>
      <c r="P51" s="70"/>
      <c r="Q51" s="76">
        <v>2</v>
      </c>
      <c r="R51" s="73" t="s">
        <v>225</v>
      </c>
      <c r="S51" s="70"/>
      <c r="T51" s="76">
        <v>2</v>
      </c>
      <c r="U51" s="68" t="s">
        <v>371</v>
      </c>
    </row>
    <row r="52" spans="2:21" x14ac:dyDescent="0.4">
      <c r="B52" s="76">
        <v>3</v>
      </c>
      <c r="C52" s="73" t="s">
        <v>342</v>
      </c>
      <c r="D52" s="70"/>
      <c r="E52" s="76">
        <v>3</v>
      </c>
      <c r="F52" s="73" t="s">
        <v>271</v>
      </c>
      <c r="G52" s="70"/>
      <c r="H52" s="76">
        <v>3</v>
      </c>
      <c r="I52" s="73" t="s">
        <v>292</v>
      </c>
      <c r="J52" s="70"/>
      <c r="K52" s="76">
        <v>3</v>
      </c>
      <c r="L52" s="73" t="s">
        <v>317</v>
      </c>
      <c r="M52" s="70"/>
      <c r="N52" s="76">
        <v>3</v>
      </c>
      <c r="O52" s="73" t="s">
        <v>186</v>
      </c>
      <c r="P52" s="70"/>
      <c r="Q52" s="76">
        <v>3</v>
      </c>
      <c r="R52" s="73" t="s">
        <v>226</v>
      </c>
      <c r="S52" s="70"/>
      <c r="T52" s="76">
        <v>3</v>
      </c>
      <c r="U52" s="68" t="s">
        <v>372</v>
      </c>
    </row>
    <row r="53" spans="2:21" x14ac:dyDescent="0.4">
      <c r="B53" s="76">
        <v>4</v>
      </c>
      <c r="C53" s="73" t="s">
        <v>343</v>
      </c>
      <c r="D53" s="70"/>
      <c r="E53" s="76">
        <v>4</v>
      </c>
      <c r="F53" s="73" t="s">
        <v>272</v>
      </c>
      <c r="G53" s="70"/>
      <c r="H53" s="76">
        <v>4</v>
      </c>
      <c r="I53" s="73" t="s">
        <v>293</v>
      </c>
      <c r="J53" s="70"/>
      <c r="K53" s="76">
        <v>4</v>
      </c>
      <c r="L53" s="73" t="s">
        <v>318</v>
      </c>
      <c r="M53" s="70"/>
      <c r="N53" s="76">
        <v>4</v>
      </c>
      <c r="O53" s="73" t="s">
        <v>187</v>
      </c>
      <c r="P53" s="70"/>
      <c r="Q53" s="76">
        <v>4</v>
      </c>
      <c r="R53" s="73" t="s">
        <v>227</v>
      </c>
      <c r="S53" s="70"/>
      <c r="T53" s="76">
        <v>4</v>
      </c>
      <c r="U53" s="68" t="s">
        <v>373</v>
      </c>
    </row>
    <row r="54" spans="2:21" x14ac:dyDescent="0.4">
      <c r="B54" s="76">
        <v>5</v>
      </c>
      <c r="C54" s="73" t="s">
        <v>344</v>
      </c>
      <c r="D54" s="70"/>
      <c r="E54" s="76">
        <v>5</v>
      </c>
      <c r="F54" s="73" t="s">
        <v>273</v>
      </c>
      <c r="G54" s="70"/>
      <c r="H54" s="76">
        <v>5</v>
      </c>
      <c r="I54" s="73" t="s">
        <v>294</v>
      </c>
      <c r="J54" s="70"/>
      <c r="K54" s="76">
        <v>5</v>
      </c>
      <c r="L54" s="73" t="s">
        <v>319</v>
      </c>
      <c r="M54" s="70"/>
      <c r="N54" s="76">
        <v>5</v>
      </c>
      <c r="O54" s="73" t="s">
        <v>188</v>
      </c>
      <c r="P54" s="70"/>
      <c r="Q54" s="76">
        <v>5</v>
      </c>
      <c r="R54" s="73" t="s">
        <v>228</v>
      </c>
      <c r="S54" s="70"/>
      <c r="T54" s="76">
        <v>5</v>
      </c>
      <c r="U54" s="68" t="s">
        <v>374</v>
      </c>
    </row>
    <row r="55" spans="2:21" x14ac:dyDescent="0.4">
      <c r="K55" s="76" t="s">
        <v>41</v>
      </c>
      <c r="L55" s="73"/>
      <c r="M55" s="70"/>
      <c r="U55" s="69"/>
    </row>
    <row r="56" spans="2:21" x14ac:dyDescent="0.4">
      <c r="K56" s="76">
        <v>1</v>
      </c>
      <c r="L56" s="73" t="s">
        <v>320</v>
      </c>
      <c r="M56" s="70"/>
      <c r="U56" s="69"/>
    </row>
    <row r="57" spans="2:21" x14ac:dyDescent="0.4">
      <c r="K57" s="76">
        <v>2</v>
      </c>
      <c r="L57" s="73" t="s">
        <v>321</v>
      </c>
      <c r="M57" s="70"/>
      <c r="U57" s="69"/>
    </row>
    <row r="58" spans="2:21" x14ac:dyDescent="0.4">
      <c r="K58" s="76">
        <v>3</v>
      </c>
      <c r="L58" s="73" t="s">
        <v>322</v>
      </c>
      <c r="M58" s="70"/>
      <c r="U58" s="69"/>
    </row>
    <row r="59" spans="2:21" x14ac:dyDescent="0.4">
      <c r="K59" s="76">
        <v>4</v>
      </c>
      <c r="L59" s="73" t="s">
        <v>323</v>
      </c>
      <c r="M59" s="70"/>
      <c r="U59" s="69"/>
    </row>
    <row r="60" spans="2:21" x14ac:dyDescent="0.4">
      <c r="K60" s="76">
        <v>5</v>
      </c>
      <c r="L60" s="73" t="s">
        <v>324</v>
      </c>
      <c r="M60" s="70"/>
      <c r="U60" s="69"/>
    </row>
    <row r="61" spans="2:21" x14ac:dyDescent="0.4">
      <c r="K61" s="76" t="s">
        <v>42</v>
      </c>
      <c r="L61" s="73"/>
      <c r="M61" s="70"/>
      <c r="U61" s="69"/>
    </row>
    <row r="62" spans="2:21" x14ac:dyDescent="0.4">
      <c r="K62" s="76">
        <v>1</v>
      </c>
      <c r="L62" s="73" t="s">
        <v>325</v>
      </c>
      <c r="M62" s="70"/>
      <c r="U62" s="69"/>
    </row>
    <row r="63" spans="2:21" x14ac:dyDescent="0.4">
      <c r="K63" s="76">
        <v>2</v>
      </c>
      <c r="L63" s="73" t="s">
        <v>326</v>
      </c>
      <c r="M63" s="70"/>
      <c r="U63" s="69"/>
    </row>
    <row r="64" spans="2:21" x14ac:dyDescent="0.4">
      <c r="K64" s="76">
        <v>3</v>
      </c>
      <c r="L64" s="73" t="s">
        <v>327</v>
      </c>
      <c r="M64" s="70"/>
      <c r="U64" s="69"/>
    </row>
    <row r="65" spans="11:21" x14ac:dyDescent="0.4">
      <c r="K65" s="76">
        <v>4</v>
      </c>
      <c r="L65" s="73" t="s">
        <v>328</v>
      </c>
      <c r="M65" s="70"/>
      <c r="U65" s="69"/>
    </row>
    <row r="66" spans="11:21" x14ac:dyDescent="0.4">
      <c r="K66" s="76">
        <v>5</v>
      </c>
      <c r="L66" s="73" t="s">
        <v>329</v>
      </c>
      <c r="M66" s="70"/>
      <c r="U66" s="69"/>
    </row>
    <row r="67" spans="11:21" x14ac:dyDescent="0.4">
      <c r="K67" s="76" t="s">
        <v>43</v>
      </c>
      <c r="L67" s="73"/>
      <c r="M67" s="70"/>
      <c r="U67" s="69"/>
    </row>
    <row r="68" spans="11:21" x14ac:dyDescent="0.4">
      <c r="K68" s="76">
        <v>1</v>
      </c>
      <c r="L68" s="73" t="s">
        <v>330</v>
      </c>
      <c r="M68" s="70"/>
      <c r="U68" s="69"/>
    </row>
    <row r="69" spans="11:21" x14ac:dyDescent="0.4">
      <c r="K69" s="76">
        <v>2</v>
      </c>
      <c r="L69" s="73" t="s">
        <v>331</v>
      </c>
      <c r="M69" s="70"/>
      <c r="U69" s="69"/>
    </row>
    <row r="70" spans="11:21" x14ac:dyDescent="0.4">
      <c r="K70" s="76">
        <v>3</v>
      </c>
      <c r="L70" s="73" t="s">
        <v>332</v>
      </c>
      <c r="M70" s="70"/>
      <c r="U70" s="69"/>
    </row>
    <row r="71" spans="11:21" x14ac:dyDescent="0.4">
      <c r="K71" s="76">
        <v>4</v>
      </c>
      <c r="L71" s="73" t="s">
        <v>333</v>
      </c>
      <c r="M71" s="70"/>
      <c r="U71" s="69"/>
    </row>
    <row r="72" spans="11:21" x14ac:dyDescent="0.4">
      <c r="K72" s="76">
        <v>5</v>
      </c>
      <c r="L72" s="73" t="s">
        <v>334</v>
      </c>
      <c r="M72" s="70"/>
      <c r="U72" s="69"/>
    </row>
  </sheetData>
  <phoneticPr fontId="10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40"/>
  <sheetViews>
    <sheetView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42" width="3.9296875" style="2" bestFit="1" customWidth="1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95</v>
      </c>
      <c r="AK3" s="102"/>
      <c r="AL3" s="102"/>
      <c r="AM3" s="102"/>
      <c r="AN3" s="102"/>
      <c r="AO3" s="102"/>
      <c r="AP3" s="103"/>
    </row>
    <row r="4" spans="1:42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83"/>
      <c r="AJ4" s="27" t="s">
        <v>13</v>
      </c>
      <c r="AK4" s="27" t="s">
        <v>14</v>
      </c>
      <c r="AL4" s="27" t="s">
        <v>15</v>
      </c>
      <c r="AM4" s="27" t="s">
        <v>16</v>
      </c>
      <c r="AN4" s="27" t="s">
        <v>17</v>
      </c>
      <c r="AO4" s="27" t="s">
        <v>18</v>
      </c>
      <c r="AP4" s="35" t="s">
        <v>19</v>
      </c>
    </row>
    <row r="5" spans="1:42" s="52" customFormat="1" ht="12.75" x14ac:dyDescent="0.35">
      <c r="A5" s="88" t="s">
        <v>29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29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29</v>
      </c>
      <c r="AD5" s="89"/>
      <c r="AE5" s="89"/>
      <c r="AF5" s="89"/>
      <c r="AG5" s="89"/>
      <c r="AH5" s="89"/>
      <c r="AI5" s="89"/>
      <c r="AJ5" s="92"/>
      <c r="AK5" s="92"/>
      <c r="AL5" s="92"/>
      <c r="AM5" s="92"/>
      <c r="AN5" s="92"/>
      <c r="AO5" s="92"/>
      <c r="AP5" s="93"/>
    </row>
    <row r="6" spans="1:42" x14ac:dyDescent="0.4">
      <c r="A6" s="46">
        <v>1</v>
      </c>
      <c r="B6" s="10">
        <v>1.38</v>
      </c>
      <c r="C6" s="10">
        <v>207.9</v>
      </c>
      <c r="D6" s="10">
        <v>256.3</v>
      </c>
      <c r="E6" s="10">
        <v>244.4</v>
      </c>
      <c r="F6" s="10">
        <v>36.99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1.38</v>
      </c>
      <c r="Q6" s="10">
        <v>159.1</v>
      </c>
      <c r="R6" s="10">
        <v>205.4</v>
      </c>
      <c r="S6" s="10">
        <v>194.1</v>
      </c>
      <c r="T6" s="10">
        <v>-41.2</v>
      </c>
      <c r="U6" s="4"/>
      <c r="V6" s="4"/>
      <c r="W6" s="4" t="s">
        <v>20</v>
      </c>
      <c r="X6" s="4" t="s">
        <v>85</v>
      </c>
      <c r="Y6" s="4"/>
      <c r="Z6" s="4"/>
      <c r="AA6" s="7"/>
      <c r="AC6" s="46">
        <v>1</v>
      </c>
      <c r="AD6" s="10">
        <v>1.38</v>
      </c>
      <c r="AE6" s="10">
        <v>207.3</v>
      </c>
      <c r="AF6" s="10">
        <v>256.3</v>
      </c>
      <c r="AG6" s="10">
        <v>235.3</v>
      </c>
      <c r="AH6" s="10">
        <v>244.7</v>
      </c>
      <c r="AI6" s="10">
        <v>36.85</v>
      </c>
      <c r="AJ6" s="4" t="s">
        <v>20</v>
      </c>
      <c r="AK6" s="4"/>
      <c r="AL6" s="4"/>
      <c r="AM6" s="4" t="s">
        <v>85</v>
      </c>
      <c r="AN6" s="4"/>
      <c r="AO6" s="4"/>
      <c r="AP6" s="7"/>
    </row>
    <row r="7" spans="1:42" x14ac:dyDescent="0.4">
      <c r="A7" s="47">
        <v>2</v>
      </c>
      <c r="B7" s="11">
        <v>1.32</v>
      </c>
      <c r="C7" s="11">
        <v>208.6</v>
      </c>
      <c r="D7" s="11">
        <v>257.7</v>
      </c>
      <c r="E7" s="11">
        <v>245.2</v>
      </c>
      <c r="F7" s="11">
        <v>36.01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1.32</v>
      </c>
      <c r="Q7" s="11">
        <v>159.1</v>
      </c>
      <c r="R7" s="11">
        <v>205.4</v>
      </c>
      <c r="S7" s="11">
        <v>194.1</v>
      </c>
      <c r="T7" s="11">
        <v>-41.25</v>
      </c>
      <c r="U7" s="4"/>
      <c r="V7" s="4"/>
      <c r="W7" s="4" t="s">
        <v>20</v>
      </c>
      <c r="X7" s="4" t="s">
        <v>85</v>
      </c>
      <c r="Y7" s="4"/>
      <c r="Z7" s="4"/>
      <c r="AA7" s="7"/>
      <c r="AC7" s="47">
        <v>2</v>
      </c>
      <c r="AD7" s="11">
        <v>1.32</v>
      </c>
      <c r="AE7" s="11">
        <v>207.7</v>
      </c>
      <c r="AF7" s="11">
        <v>257.7</v>
      </c>
      <c r="AG7" s="11">
        <v>235.6</v>
      </c>
      <c r="AH7" s="11">
        <v>245.5</v>
      </c>
      <c r="AI7" s="11">
        <v>36.729999999999997</v>
      </c>
      <c r="AJ7" s="4" t="s">
        <v>20</v>
      </c>
      <c r="AK7" s="4"/>
      <c r="AL7" s="4"/>
      <c r="AM7" s="4" t="s">
        <v>85</v>
      </c>
      <c r="AN7" s="4"/>
      <c r="AO7" s="4"/>
      <c r="AP7" s="7"/>
    </row>
    <row r="8" spans="1:42" x14ac:dyDescent="0.4">
      <c r="A8" s="47">
        <v>3</v>
      </c>
      <c r="B8" s="11">
        <v>1.56</v>
      </c>
      <c r="C8" s="11">
        <v>204.9</v>
      </c>
      <c r="D8" s="11">
        <v>256.5</v>
      </c>
      <c r="E8" s="11">
        <v>244.7</v>
      </c>
      <c r="F8" s="11">
        <v>37.04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1.56</v>
      </c>
      <c r="Q8" s="11">
        <v>159.1</v>
      </c>
      <c r="R8" s="11">
        <v>205.4</v>
      </c>
      <c r="S8" s="11">
        <v>194.1</v>
      </c>
      <c r="T8" s="11">
        <v>-41.86</v>
      </c>
      <c r="U8" s="4"/>
      <c r="V8" s="4"/>
      <c r="W8" s="4" t="s">
        <v>20</v>
      </c>
      <c r="X8" s="4" t="s">
        <v>85</v>
      </c>
      <c r="Y8" s="4"/>
      <c r="Z8" s="4"/>
      <c r="AA8" s="7"/>
      <c r="AC8" s="47">
        <v>3</v>
      </c>
      <c r="AD8" s="11">
        <v>1.56</v>
      </c>
      <c r="AE8" s="11">
        <v>205.2</v>
      </c>
      <c r="AF8" s="11">
        <v>256.7</v>
      </c>
      <c r="AG8" s="11">
        <v>235.1</v>
      </c>
      <c r="AH8" s="11">
        <v>245.1</v>
      </c>
      <c r="AI8" s="11">
        <v>38.31</v>
      </c>
      <c r="AJ8" s="4" t="s">
        <v>20</v>
      </c>
      <c r="AK8" s="4"/>
      <c r="AL8" s="4"/>
      <c r="AM8" s="4" t="s">
        <v>85</v>
      </c>
      <c r="AN8" s="4"/>
      <c r="AO8" s="4"/>
      <c r="AP8" s="7"/>
    </row>
    <row r="9" spans="1:42" x14ac:dyDescent="0.4">
      <c r="A9" s="47">
        <v>4</v>
      </c>
      <c r="B9" s="11">
        <v>1.41</v>
      </c>
      <c r="C9" s="11">
        <v>201.9</v>
      </c>
      <c r="D9" s="11">
        <v>256.5</v>
      </c>
      <c r="E9" s="11">
        <v>244.7</v>
      </c>
      <c r="F9" s="11">
        <v>38.46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1.41</v>
      </c>
      <c r="Q9" s="11">
        <v>159.1</v>
      </c>
      <c r="R9" s="11">
        <v>205.4</v>
      </c>
      <c r="S9" s="11">
        <v>194.1</v>
      </c>
      <c r="T9" s="11">
        <v>-41.03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1.41</v>
      </c>
      <c r="AE9" s="11">
        <v>208.8</v>
      </c>
      <c r="AF9" s="11">
        <v>257.10000000000002</v>
      </c>
      <c r="AG9" s="11">
        <v>235.2</v>
      </c>
      <c r="AH9" s="11">
        <v>244.9</v>
      </c>
      <c r="AI9" s="11">
        <v>36.869999999999997</v>
      </c>
      <c r="AJ9" s="4" t="s">
        <v>20</v>
      </c>
      <c r="AK9" s="4"/>
      <c r="AL9" s="4"/>
      <c r="AM9" s="4" t="s">
        <v>85</v>
      </c>
      <c r="AN9" s="4"/>
      <c r="AO9" s="4"/>
      <c r="AP9" s="7"/>
    </row>
    <row r="10" spans="1:42" x14ac:dyDescent="0.4">
      <c r="A10" s="48">
        <v>5</v>
      </c>
      <c r="B10" s="15">
        <v>1.31</v>
      </c>
      <c r="C10" s="15">
        <v>201.7</v>
      </c>
      <c r="D10" s="15">
        <v>255.1</v>
      </c>
      <c r="E10" s="15">
        <v>244.1</v>
      </c>
      <c r="F10" s="15">
        <v>37.15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1.31</v>
      </c>
      <c r="Q10" s="15">
        <v>159.1</v>
      </c>
      <c r="R10" s="15">
        <v>205.4</v>
      </c>
      <c r="S10" s="15">
        <v>193.8</v>
      </c>
      <c r="T10" s="15">
        <v>-40.33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1.31</v>
      </c>
      <c r="AE10" s="15">
        <v>204</v>
      </c>
      <c r="AF10" s="15">
        <v>256.5</v>
      </c>
      <c r="AG10" s="15">
        <v>234.6</v>
      </c>
      <c r="AH10" s="15">
        <v>244.7</v>
      </c>
      <c r="AI10" s="15">
        <v>35.909999999999997</v>
      </c>
      <c r="AJ10" s="4" t="s">
        <v>20</v>
      </c>
      <c r="AK10" s="4"/>
      <c r="AL10" s="4"/>
      <c r="AM10" s="4" t="s">
        <v>85</v>
      </c>
      <c r="AN10" s="4"/>
      <c r="AO10" s="4"/>
      <c r="AP10" s="7"/>
    </row>
    <row r="11" spans="1:42" x14ac:dyDescent="0.4">
      <c r="A11" s="46" t="s">
        <v>3</v>
      </c>
      <c r="B11" s="10">
        <f>AVERAGE(B6:B10)</f>
        <v>1.3960000000000001</v>
      </c>
      <c r="C11" s="10">
        <f t="shared" ref="C11:F11" si="0">AVERAGE(C6:C10)</f>
        <v>205</v>
      </c>
      <c r="D11" s="10">
        <f t="shared" si="0"/>
        <v>256.41999999999996</v>
      </c>
      <c r="E11" s="10">
        <f t="shared" si="0"/>
        <v>244.61999999999998</v>
      </c>
      <c r="F11" s="10">
        <f t="shared" si="0"/>
        <v>37.130000000000003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1.3960000000000001</v>
      </c>
      <c r="Q11" s="10">
        <f t="shared" ref="Q11:T11" si="1">AVERAGE(Q6:Q10)</f>
        <v>159.1</v>
      </c>
      <c r="R11" s="10">
        <f t="shared" si="1"/>
        <v>205.4</v>
      </c>
      <c r="S11" s="10">
        <f t="shared" si="1"/>
        <v>194.04000000000002</v>
      </c>
      <c r="T11" s="10">
        <f t="shared" si="1"/>
        <v>-41.134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1.3960000000000001</v>
      </c>
      <c r="AE11" s="10">
        <f t="shared" ref="AE11:AI11" si="2">AVERAGE(AE6:AE10)</f>
        <v>206.6</v>
      </c>
      <c r="AF11" s="10">
        <f t="shared" si="2"/>
        <v>256.86</v>
      </c>
      <c r="AG11" s="10">
        <f t="shared" ref="AG11" si="3">AVERAGE(AG6:AG10)</f>
        <v>235.16</v>
      </c>
      <c r="AH11" s="10">
        <f t="shared" ref="AH11" si="4">AVERAGE(AH6:AH10)</f>
        <v>244.97999999999996</v>
      </c>
      <c r="AI11" s="10">
        <f t="shared" si="2"/>
        <v>36.933999999999997</v>
      </c>
      <c r="AJ11" s="98"/>
      <c r="AK11" s="98"/>
      <c r="AL11" s="98"/>
      <c r="AM11" s="98"/>
      <c r="AN11" s="98"/>
      <c r="AO11" s="98"/>
      <c r="AP11" s="99"/>
    </row>
    <row r="12" spans="1:42" x14ac:dyDescent="0.4">
      <c r="A12" s="47" t="s">
        <v>4</v>
      </c>
      <c r="B12" s="11">
        <f>_xlfn.STDEV.S(B6:B10)</f>
        <v>0.10064790112068905</v>
      </c>
      <c r="C12" s="11">
        <f t="shared" ref="C12:E12" si="5">_xlfn.STDEV.S(C6:C10)</f>
        <v>3.2357379374726882</v>
      </c>
      <c r="D12" s="11">
        <f t="shared" si="5"/>
        <v>0.92303846073714391</v>
      </c>
      <c r="E12" s="11">
        <f t="shared" si="5"/>
        <v>0.4086563348340469</v>
      </c>
      <c r="F12" s="11">
        <f>_xlfn.STDEV.S(F6:F10)</f>
        <v>0.87341284625313453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0.10064790112068905</v>
      </c>
      <c r="Q12" s="11">
        <f t="shared" ref="Q12:S12" si="6">_xlfn.STDEV.S(Q6:Q10)</f>
        <v>0</v>
      </c>
      <c r="R12" s="11">
        <f t="shared" si="6"/>
        <v>0</v>
      </c>
      <c r="S12" s="11">
        <f t="shared" si="6"/>
        <v>0.13416407864997976</v>
      </c>
      <c r="T12" s="11">
        <f>_xlfn.STDEV.S(T6:T10)</f>
        <v>0.54820616559830893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0.10064790112068905</v>
      </c>
      <c r="AE12" s="11">
        <f t="shared" ref="AE12:AH12" si="7">_xlfn.STDEV.S(AE6:AE10)</f>
        <v>1.9532024984624656</v>
      </c>
      <c r="AF12" s="11">
        <f t="shared" si="7"/>
        <v>0.55497747702046041</v>
      </c>
      <c r="AG12" s="11">
        <f t="shared" si="7"/>
        <v>0.36469165057621084</v>
      </c>
      <c r="AH12" s="11">
        <f t="shared" si="7"/>
        <v>0.3346640106136341</v>
      </c>
      <c r="AI12" s="11">
        <f>_xlfn.STDEV.S(AI6:AI10)</f>
        <v>0.86526296580866313</v>
      </c>
      <c r="AJ12" s="98"/>
      <c r="AK12" s="98"/>
      <c r="AL12" s="98"/>
      <c r="AM12" s="98"/>
      <c r="AN12" s="98"/>
      <c r="AO12" s="98"/>
      <c r="AP12" s="99"/>
    </row>
    <row r="13" spans="1:42" ht="15" x14ac:dyDescent="0.4">
      <c r="A13" s="44" t="s">
        <v>98</v>
      </c>
      <c r="B13" s="12">
        <f>(B12/B11)*100</f>
        <v>7.2097350372986426</v>
      </c>
      <c r="C13" s="12">
        <f t="shared" ref="C13:F13" si="8">(C12/C11)*100</f>
        <v>1.5784087499866772</v>
      </c>
      <c r="D13" s="12">
        <f t="shared" si="8"/>
        <v>0.35997132077729666</v>
      </c>
      <c r="E13" s="12">
        <f t="shared" si="8"/>
        <v>0.16705761378221198</v>
      </c>
      <c r="F13" s="12">
        <f t="shared" si="8"/>
        <v>2.3523103858150671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7.2097350372986426</v>
      </c>
      <c r="Q13" s="12">
        <f t="shared" ref="Q13:S13" si="9">(Q12/Q11)*100</f>
        <v>0</v>
      </c>
      <c r="R13" s="12">
        <f t="shared" si="9"/>
        <v>0</v>
      </c>
      <c r="S13" s="12">
        <f t="shared" si="9"/>
        <v>6.9142485389599953E-2</v>
      </c>
      <c r="T13" s="12">
        <f>(-T12/T11)*100</f>
        <v>1.3327324490647856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7.2097350372986426</v>
      </c>
      <c r="AE13" s="12">
        <f t="shared" ref="AE13:AI13" si="10">(AE12/AE11)*100</f>
        <v>0.94540295182113532</v>
      </c>
      <c r="AF13" s="12">
        <f t="shared" si="10"/>
        <v>0.21606224286399608</v>
      </c>
      <c r="AG13" s="12">
        <f t="shared" ref="AG13" si="11">(AG12/AG11)*100</f>
        <v>0.15508234843349672</v>
      </c>
      <c r="AH13" s="12">
        <f t="shared" ref="AH13" si="12">(AH12/AH11)*100</f>
        <v>0.13660870708369424</v>
      </c>
      <c r="AI13" s="12">
        <f t="shared" si="10"/>
        <v>2.342727475520288</v>
      </c>
      <c r="AJ13" s="100"/>
      <c r="AK13" s="100"/>
      <c r="AL13" s="100"/>
      <c r="AM13" s="100"/>
      <c r="AN13" s="100"/>
      <c r="AO13" s="100"/>
      <c r="AP13" s="101"/>
    </row>
    <row r="14" spans="1:42" s="52" customFormat="1" ht="12.75" x14ac:dyDescent="0.35">
      <c r="A14" s="88" t="s">
        <v>30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30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30</v>
      </c>
      <c r="AD14" s="89"/>
      <c r="AE14" s="89"/>
      <c r="AF14" s="89"/>
      <c r="AG14" s="89"/>
      <c r="AH14" s="89"/>
      <c r="AI14" s="89"/>
      <c r="AJ14" s="92"/>
      <c r="AK14" s="92"/>
      <c r="AL14" s="92"/>
      <c r="AM14" s="92"/>
      <c r="AN14" s="92"/>
      <c r="AO14" s="92"/>
      <c r="AP14" s="93"/>
    </row>
    <row r="15" spans="1:42" x14ac:dyDescent="0.4">
      <c r="A15" s="46">
        <v>1</v>
      </c>
      <c r="B15" s="10">
        <v>1.22</v>
      </c>
      <c r="C15" s="10">
        <v>215.8</v>
      </c>
      <c r="D15" s="10">
        <v>255</v>
      </c>
      <c r="E15" s="10">
        <v>244.2</v>
      </c>
      <c r="F15" s="10">
        <v>35.93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1.22</v>
      </c>
      <c r="Q15" s="10">
        <v>161.69999999999999</v>
      </c>
      <c r="R15" s="10">
        <v>205.9</v>
      </c>
      <c r="S15" s="10">
        <v>194.7</v>
      </c>
      <c r="T15" s="10">
        <v>-40.840000000000003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1.22</v>
      </c>
      <c r="AE15" s="10">
        <v>205.7</v>
      </c>
      <c r="AF15" s="10">
        <v>258</v>
      </c>
      <c r="AG15" s="10">
        <v>235.2</v>
      </c>
      <c r="AH15" s="10">
        <v>244.4</v>
      </c>
      <c r="AI15" s="10">
        <v>37.92</v>
      </c>
      <c r="AJ15" s="4" t="s">
        <v>20</v>
      </c>
      <c r="AK15" s="4"/>
      <c r="AL15" s="4"/>
      <c r="AM15" s="4" t="s">
        <v>85</v>
      </c>
      <c r="AN15" s="4"/>
      <c r="AO15" s="4"/>
      <c r="AP15" s="7"/>
    </row>
    <row r="16" spans="1:42" x14ac:dyDescent="0.4">
      <c r="A16" s="47">
        <v>2</v>
      </c>
      <c r="B16" s="11">
        <v>1.17</v>
      </c>
      <c r="C16" s="11">
        <v>209.8</v>
      </c>
      <c r="D16" s="11">
        <v>258.5</v>
      </c>
      <c r="E16" s="11">
        <v>244.6</v>
      </c>
      <c r="F16" s="11">
        <v>37.090000000000003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1.17</v>
      </c>
      <c r="Q16" s="11">
        <v>161.69999999999999</v>
      </c>
      <c r="R16" s="11">
        <v>205.9</v>
      </c>
      <c r="S16" s="11">
        <v>193.8</v>
      </c>
      <c r="T16" s="11">
        <v>-41.28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1.17</v>
      </c>
      <c r="AE16" s="11">
        <v>206</v>
      </c>
      <c r="AF16" s="11">
        <v>257.60000000000002</v>
      </c>
      <c r="AG16" s="11">
        <v>234.9</v>
      </c>
      <c r="AH16" s="11">
        <v>244.9</v>
      </c>
      <c r="AI16" s="11">
        <v>36.82</v>
      </c>
      <c r="AJ16" s="4" t="s">
        <v>20</v>
      </c>
      <c r="AK16" s="4"/>
      <c r="AL16" s="4"/>
      <c r="AM16" s="4" t="s">
        <v>85</v>
      </c>
      <c r="AN16" s="4"/>
      <c r="AO16" s="4"/>
      <c r="AP16" s="7"/>
    </row>
    <row r="17" spans="1:42" x14ac:dyDescent="0.4">
      <c r="A17" s="47">
        <v>3</v>
      </c>
      <c r="B17" s="11">
        <v>1.34</v>
      </c>
      <c r="C17" s="11">
        <v>209.7</v>
      </c>
      <c r="D17" s="11">
        <v>259.89999999999998</v>
      </c>
      <c r="E17" s="11">
        <v>244.1</v>
      </c>
      <c r="F17" s="11">
        <v>35.51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1.34</v>
      </c>
      <c r="Q17" s="11">
        <v>162.30000000000001</v>
      </c>
      <c r="R17" s="11">
        <v>205.2</v>
      </c>
      <c r="S17" s="11">
        <v>194.1</v>
      </c>
      <c r="T17" s="11">
        <v>-38.46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1.34</v>
      </c>
      <c r="AE17" s="11">
        <v>207.1</v>
      </c>
      <c r="AF17" s="11">
        <v>258.8</v>
      </c>
      <c r="AG17" s="11">
        <v>234.9</v>
      </c>
      <c r="AH17" s="11">
        <v>244.6</v>
      </c>
      <c r="AI17" s="11">
        <v>35.54</v>
      </c>
      <c r="AJ17" s="4" t="s">
        <v>20</v>
      </c>
      <c r="AK17" s="4"/>
      <c r="AL17" s="4"/>
      <c r="AM17" s="4" t="s">
        <v>85</v>
      </c>
      <c r="AN17" s="4"/>
      <c r="AO17" s="4"/>
      <c r="AP17" s="7"/>
    </row>
    <row r="18" spans="1:42" x14ac:dyDescent="0.4">
      <c r="A18" s="47">
        <v>4</v>
      </c>
      <c r="B18" s="11">
        <v>1.26</v>
      </c>
      <c r="C18" s="11">
        <v>207.5</v>
      </c>
      <c r="D18" s="11">
        <v>256</v>
      </c>
      <c r="E18" s="11">
        <v>244.9</v>
      </c>
      <c r="F18" s="11">
        <v>37.36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1.26</v>
      </c>
      <c r="Q18" s="11">
        <v>162.4</v>
      </c>
      <c r="R18" s="11">
        <v>205.9</v>
      </c>
      <c r="S18" s="11">
        <v>194.7</v>
      </c>
      <c r="T18" s="11">
        <v>-40.549999999999997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1.26</v>
      </c>
      <c r="AE18" s="11">
        <v>207.7</v>
      </c>
      <c r="AF18" s="11">
        <v>257.8</v>
      </c>
      <c r="AG18" s="11">
        <v>235.1</v>
      </c>
      <c r="AH18" s="11">
        <v>244.4</v>
      </c>
      <c r="AI18" s="11">
        <v>37.340000000000003</v>
      </c>
      <c r="AJ18" s="4" t="s">
        <v>20</v>
      </c>
      <c r="AK18" s="4"/>
      <c r="AL18" s="4"/>
      <c r="AM18" s="4" t="s">
        <v>85</v>
      </c>
      <c r="AN18" s="4"/>
      <c r="AO18" s="4"/>
      <c r="AP18" s="7"/>
    </row>
    <row r="19" spans="1:42" x14ac:dyDescent="0.4">
      <c r="A19" s="48">
        <v>5</v>
      </c>
      <c r="B19" s="15">
        <v>1.19</v>
      </c>
      <c r="C19" s="15">
        <v>209.94</v>
      </c>
      <c r="D19" s="15">
        <v>255.3</v>
      </c>
      <c r="E19" s="15">
        <v>243.7</v>
      </c>
      <c r="F19" s="15">
        <v>36.86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1.19</v>
      </c>
      <c r="Q19" s="15">
        <v>161.30000000000001</v>
      </c>
      <c r="R19" s="15">
        <v>208.5</v>
      </c>
      <c r="S19" s="15">
        <v>193.8</v>
      </c>
      <c r="T19" s="15">
        <v>-40.46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1.19</v>
      </c>
      <c r="AE19" s="15">
        <v>209.03</v>
      </c>
      <c r="AF19" s="15">
        <v>258</v>
      </c>
      <c r="AG19" s="15">
        <v>234</v>
      </c>
      <c r="AH19" s="15">
        <v>243.7</v>
      </c>
      <c r="AI19" s="15">
        <v>36.53</v>
      </c>
      <c r="AJ19" s="4" t="s">
        <v>20</v>
      </c>
      <c r="AK19" s="4"/>
      <c r="AL19" s="4"/>
      <c r="AM19" s="4" t="s">
        <v>85</v>
      </c>
      <c r="AN19" s="4"/>
      <c r="AO19" s="4"/>
      <c r="AP19" s="7"/>
    </row>
    <row r="20" spans="1:42" x14ac:dyDescent="0.4">
      <c r="A20" s="46" t="s">
        <v>3</v>
      </c>
      <c r="B20" s="10">
        <f>AVERAGE(B15:B19)</f>
        <v>1.236</v>
      </c>
      <c r="C20" s="10">
        <f t="shared" ref="C20:F20" si="13">AVERAGE(C15:C19)</f>
        <v>210.548</v>
      </c>
      <c r="D20" s="10">
        <f t="shared" si="13"/>
        <v>256.94</v>
      </c>
      <c r="E20" s="10">
        <f t="shared" si="13"/>
        <v>244.3</v>
      </c>
      <c r="F20" s="10">
        <f t="shared" si="13"/>
        <v>36.549999999999997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1.236</v>
      </c>
      <c r="Q20" s="10">
        <f t="shared" ref="Q20:T20" si="14">AVERAGE(Q15:Q19)</f>
        <v>161.88000000000002</v>
      </c>
      <c r="R20" s="10">
        <f t="shared" si="14"/>
        <v>206.28000000000003</v>
      </c>
      <c r="S20" s="10">
        <f t="shared" si="14"/>
        <v>194.21999999999997</v>
      </c>
      <c r="T20" s="10">
        <f t="shared" si="14"/>
        <v>-40.317999999999998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1.236</v>
      </c>
      <c r="AE20" s="10">
        <f t="shared" ref="AE20:AI20" si="15">AVERAGE(AE15:AE19)</f>
        <v>207.10599999999999</v>
      </c>
      <c r="AF20" s="10">
        <f t="shared" si="15"/>
        <v>258.04000000000002</v>
      </c>
      <c r="AG20" s="10">
        <f t="shared" si="15"/>
        <v>234.82</v>
      </c>
      <c r="AH20" s="10">
        <f t="shared" si="15"/>
        <v>244.4</v>
      </c>
      <c r="AI20" s="10">
        <f t="shared" si="15"/>
        <v>36.83</v>
      </c>
      <c r="AJ20" s="98"/>
      <c r="AK20" s="98"/>
      <c r="AL20" s="98"/>
      <c r="AM20" s="98"/>
      <c r="AN20" s="98"/>
      <c r="AO20" s="98"/>
      <c r="AP20" s="99"/>
    </row>
    <row r="21" spans="1:42" x14ac:dyDescent="0.4">
      <c r="A21" s="47" t="s">
        <v>4</v>
      </c>
      <c r="B21" s="11">
        <f>_xlfn.STDEV.S(B15:B19)</f>
        <v>6.7305274681855418E-2</v>
      </c>
      <c r="C21" s="11">
        <f t="shared" ref="C21:E21" si="16">_xlfn.STDEV.S(C15:C19)</f>
        <v>3.1033079125346283</v>
      </c>
      <c r="D21" s="11">
        <f t="shared" si="16"/>
        <v>2.1524404753674276</v>
      </c>
      <c r="E21" s="11">
        <f t="shared" si="16"/>
        <v>0.463680924774791</v>
      </c>
      <c r="F21" s="11">
        <f>_xlfn.STDEV.S(F15:F19)</f>
        <v>0.79211741553888448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6.7305274681855418E-2</v>
      </c>
      <c r="Q21" s="11">
        <f t="shared" ref="Q21:S21" si="17">_xlfn.STDEV.S(Q15:Q19)</f>
        <v>0.4604345773288564</v>
      </c>
      <c r="R21" s="11">
        <f t="shared" si="17"/>
        <v>1.2774975538137061</v>
      </c>
      <c r="S21" s="11">
        <f t="shared" si="17"/>
        <v>0.45497252664308213</v>
      </c>
      <c r="T21" s="11">
        <f>_xlfn.STDEV.S(T15:T19)</f>
        <v>1.0867474407607318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6.7305274681855418E-2</v>
      </c>
      <c r="AE21" s="11">
        <f t="shared" ref="AE21:AH21" si="18">_xlfn.STDEV.S(AE15:AE19)</f>
        <v>1.3467293714774347</v>
      </c>
      <c r="AF21" s="11">
        <f t="shared" si="18"/>
        <v>0.45607017003965289</v>
      </c>
      <c r="AG21" s="11">
        <f t="shared" si="18"/>
        <v>0.47644516998286118</v>
      </c>
      <c r="AH21" s="11">
        <f t="shared" si="18"/>
        <v>0.44158804331639784</v>
      </c>
      <c r="AI21" s="11">
        <f>_xlfn.STDEV.S(AI15:AI19)</f>
        <v>0.89476253833070263</v>
      </c>
      <c r="AJ21" s="98"/>
      <c r="AK21" s="98"/>
      <c r="AL21" s="98"/>
      <c r="AM21" s="98"/>
      <c r="AN21" s="98"/>
      <c r="AO21" s="98"/>
      <c r="AP21" s="99"/>
    </row>
    <row r="22" spans="1:42" ht="15" x14ac:dyDescent="0.4">
      <c r="A22" s="44" t="s">
        <v>98</v>
      </c>
      <c r="B22" s="12">
        <f>(B21/B20)*100</f>
        <v>5.445410572965649</v>
      </c>
      <c r="C22" s="12">
        <f t="shared" ref="C22:F22" si="19">(C21/C20)*100</f>
        <v>1.4739194447511392</v>
      </c>
      <c r="D22" s="12">
        <f t="shared" si="19"/>
        <v>0.83772105369636019</v>
      </c>
      <c r="E22" s="12">
        <f t="shared" si="19"/>
        <v>0.18979980547474046</v>
      </c>
      <c r="F22" s="12">
        <f t="shared" si="19"/>
        <v>2.1672159111870983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5.445410572965649</v>
      </c>
      <c r="Q22" s="12">
        <f t="shared" ref="Q22:S22" si="20">(Q21/Q20)*100</f>
        <v>0.28442956345988157</v>
      </c>
      <c r="R22" s="12">
        <f t="shared" si="20"/>
        <v>0.61930267297542463</v>
      </c>
      <c r="S22" s="12">
        <f t="shared" si="20"/>
        <v>0.23425626951039139</v>
      </c>
      <c r="T22" s="12">
        <f>(-T21/T20)*100</f>
        <v>2.6954398550541492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5.445410572965649</v>
      </c>
      <c r="AE22" s="12">
        <f t="shared" ref="AE22:AI22" si="21">(AE21/AE20)*100</f>
        <v>0.65026091541405595</v>
      </c>
      <c r="AF22" s="12">
        <f t="shared" si="21"/>
        <v>0.17674398156861448</v>
      </c>
      <c r="AG22" s="12">
        <f t="shared" si="21"/>
        <v>0.20289803678684151</v>
      </c>
      <c r="AH22" s="12">
        <f t="shared" si="21"/>
        <v>0.18068250544860795</v>
      </c>
      <c r="AI22" s="12">
        <f t="shared" si="21"/>
        <v>2.4294394198498579</v>
      </c>
      <c r="AJ22" s="100"/>
      <c r="AK22" s="100"/>
      <c r="AL22" s="100"/>
      <c r="AM22" s="100"/>
      <c r="AN22" s="100"/>
      <c r="AO22" s="100"/>
      <c r="AP22" s="101"/>
    </row>
    <row r="23" spans="1:42" s="52" customFormat="1" ht="12.75" x14ac:dyDescent="0.35">
      <c r="A23" s="88" t="s">
        <v>31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31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31</v>
      </c>
      <c r="AD23" s="89"/>
      <c r="AE23" s="89"/>
      <c r="AF23" s="89"/>
      <c r="AG23" s="89"/>
      <c r="AH23" s="89"/>
      <c r="AI23" s="89"/>
      <c r="AJ23" s="92"/>
      <c r="AK23" s="92"/>
      <c r="AL23" s="92"/>
      <c r="AM23" s="92"/>
      <c r="AN23" s="92"/>
      <c r="AO23" s="92"/>
      <c r="AP23" s="93"/>
    </row>
    <row r="24" spans="1:42" x14ac:dyDescent="0.4">
      <c r="A24" s="46">
        <v>1</v>
      </c>
      <c r="B24" s="10">
        <v>1.38</v>
      </c>
      <c r="C24" s="10">
        <v>217.1</v>
      </c>
      <c r="D24" s="10">
        <v>257.60000000000002</v>
      </c>
      <c r="E24" s="10">
        <v>244</v>
      </c>
      <c r="F24" s="10">
        <v>35.75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1.38</v>
      </c>
      <c r="Q24" s="10">
        <v>163</v>
      </c>
      <c r="R24" s="10">
        <v>205.1</v>
      </c>
      <c r="S24" s="10">
        <v>193.5</v>
      </c>
      <c r="T24" s="10">
        <v>-41.14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1.38</v>
      </c>
      <c r="AE24" s="10">
        <v>206.5</v>
      </c>
      <c r="AF24" s="10">
        <v>255.9</v>
      </c>
      <c r="AG24" s="10">
        <v>234.5</v>
      </c>
      <c r="AH24" s="10">
        <v>244.4</v>
      </c>
      <c r="AI24" s="10">
        <v>37.58</v>
      </c>
      <c r="AJ24" s="4" t="s">
        <v>20</v>
      </c>
      <c r="AK24" s="4"/>
      <c r="AL24" s="4"/>
      <c r="AM24" s="4" t="s">
        <v>85</v>
      </c>
      <c r="AN24" s="4"/>
      <c r="AO24" s="4"/>
      <c r="AP24" s="7"/>
    </row>
    <row r="25" spans="1:42" x14ac:dyDescent="0.4">
      <c r="A25" s="47">
        <v>2</v>
      </c>
      <c r="B25" s="11">
        <v>1.51</v>
      </c>
      <c r="C25" s="11">
        <v>215.5</v>
      </c>
      <c r="D25" s="11">
        <v>259.60000000000002</v>
      </c>
      <c r="E25" s="11">
        <v>243.2</v>
      </c>
      <c r="F25" s="11">
        <v>35.28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1.51</v>
      </c>
      <c r="Q25" s="11">
        <v>164.3</v>
      </c>
      <c r="R25" s="11">
        <v>205.6</v>
      </c>
      <c r="S25" s="11">
        <v>194.1</v>
      </c>
      <c r="T25" s="11">
        <v>-41.03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1.51</v>
      </c>
      <c r="AE25" s="11">
        <v>205.7</v>
      </c>
      <c r="AF25" s="11">
        <v>257.89999999999998</v>
      </c>
      <c r="AG25" s="11">
        <v>235.1</v>
      </c>
      <c r="AH25" s="11">
        <v>244.7</v>
      </c>
      <c r="AI25" s="11">
        <v>38.44</v>
      </c>
      <c r="AJ25" s="4" t="s">
        <v>20</v>
      </c>
      <c r="AK25" s="4"/>
      <c r="AL25" s="4"/>
      <c r="AM25" s="4" t="s">
        <v>85</v>
      </c>
      <c r="AN25" s="4"/>
      <c r="AO25" s="4"/>
      <c r="AP25" s="7"/>
    </row>
    <row r="26" spans="1:42" x14ac:dyDescent="0.4">
      <c r="A26" s="47">
        <v>3</v>
      </c>
      <c r="B26" s="11">
        <v>1.53</v>
      </c>
      <c r="C26" s="11">
        <v>217.1</v>
      </c>
      <c r="D26" s="11">
        <v>256.5</v>
      </c>
      <c r="E26" s="11">
        <v>244.2</v>
      </c>
      <c r="F26" s="11">
        <v>36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1.53</v>
      </c>
      <c r="Q26" s="11">
        <v>163</v>
      </c>
      <c r="R26" s="11">
        <v>206.1</v>
      </c>
      <c r="S26" s="11">
        <v>194.6</v>
      </c>
      <c r="T26" s="11">
        <v>-41.38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1.53</v>
      </c>
      <c r="AE26" s="11">
        <v>209.1</v>
      </c>
      <c r="AF26" s="11">
        <v>257.5</v>
      </c>
      <c r="AG26" s="11">
        <v>234.4</v>
      </c>
      <c r="AH26" s="11">
        <v>244.6</v>
      </c>
      <c r="AI26" s="11">
        <v>38.25</v>
      </c>
      <c r="AJ26" s="4" t="s">
        <v>20</v>
      </c>
      <c r="AK26" s="4"/>
      <c r="AL26" s="4"/>
      <c r="AM26" s="4" t="s">
        <v>85</v>
      </c>
      <c r="AN26" s="4"/>
      <c r="AO26" s="4"/>
      <c r="AP26" s="7"/>
    </row>
    <row r="27" spans="1:42" x14ac:dyDescent="0.4">
      <c r="A27" s="47">
        <v>4</v>
      </c>
      <c r="B27" s="11">
        <v>1.38</v>
      </c>
      <c r="C27" s="11">
        <v>215.9</v>
      </c>
      <c r="D27" s="11">
        <v>257</v>
      </c>
      <c r="E27" s="11">
        <v>244.2</v>
      </c>
      <c r="F27" s="11">
        <v>35.72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1.38</v>
      </c>
      <c r="Q27" s="11">
        <v>163</v>
      </c>
      <c r="R27" s="11">
        <v>205.4</v>
      </c>
      <c r="S27" s="11">
        <v>193.8</v>
      </c>
      <c r="T27" s="11">
        <v>-40.29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1.38</v>
      </c>
      <c r="AE27" s="11">
        <v>206.1</v>
      </c>
      <c r="AF27" s="11">
        <v>256.3</v>
      </c>
      <c r="AG27" s="11">
        <v>234.8</v>
      </c>
      <c r="AH27" s="11">
        <v>244.6</v>
      </c>
      <c r="AI27" s="11">
        <v>37.15</v>
      </c>
      <c r="AJ27" s="4" t="s">
        <v>20</v>
      </c>
      <c r="AK27" s="4"/>
      <c r="AL27" s="4"/>
      <c r="AM27" s="4" t="s">
        <v>85</v>
      </c>
      <c r="AN27" s="4"/>
      <c r="AO27" s="4"/>
      <c r="AP27" s="7"/>
    </row>
    <row r="28" spans="1:42" x14ac:dyDescent="0.4">
      <c r="A28" s="48">
        <v>5</v>
      </c>
      <c r="B28" s="15">
        <v>1.31</v>
      </c>
      <c r="C28" s="15">
        <v>217.3</v>
      </c>
      <c r="D28" s="15">
        <v>256.3</v>
      </c>
      <c r="E28" s="15">
        <v>244.8</v>
      </c>
      <c r="F28" s="15">
        <v>34.81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1.31</v>
      </c>
      <c r="Q28" s="15">
        <v>162</v>
      </c>
      <c r="R28" s="15">
        <v>205.2</v>
      </c>
      <c r="S28" s="15">
        <v>193.8</v>
      </c>
      <c r="T28" s="15">
        <v>-40.15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1.31</v>
      </c>
      <c r="AE28" s="15">
        <v>207</v>
      </c>
      <c r="AF28" s="15">
        <v>257.10000000000002</v>
      </c>
      <c r="AG28" s="15">
        <v>234.9</v>
      </c>
      <c r="AH28" s="15">
        <v>245.1</v>
      </c>
      <c r="AI28" s="15">
        <v>37.28</v>
      </c>
      <c r="AJ28" s="4" t="s">
        <v>20</v>
      </c>
      <c r="AK28" s="4"/>
      <c r="AL28" s="4"/>
      <c r="AM28" s="4" t="s">
        <v>85</v>
      </c>
      <c r="AN28" s="4"/>
      <c r="AO28" s="4"/>
      <c r="AP28" s="7"/>
    </row>
    <row r="29" spans="1:42" x14ac:dyDescent="0.4">
      <c r="A29" s="46" t="s">
        <v>3</v>
      </c>
      <c r="B29" s="10">
        <f>AVERAGE(B24:B28)</f>
        <v>1.4219999999999999</v>
      </c>
      <c r="C29" s="10">
        <f t="shared" ref="C29:F29" si="22">AVERAGE(C24:C28)</f>
        <v>216.58</v>
      </c>
      <c r="D29" s="10">
        <f t="shared" si="22"/>
        <v>257.39999999999998</v>
      </c>
      <c r="E29" s="10">
        <f t="shared" si="22"/>
        <v>244.07999999999998</v>
      </c>
      <c r="F29" s="10">
        <f t="shared" si="22"/>
        <v>35.512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1.4219999999999999</v>
      </c>
      <c r="Q29" s="10">
        <f t="shared" ref="Q29:T29" si="23">AVERAGE(Q24:Q28)</f>
        <v>163.06</v>
      </c>
      <c r="R29" s="10">
        <f t="shared" si="23"/>
        <v>205.47999999999996</v>
      </c>
      <c r="S29" s="10">
        <f t="shared" si="23"/>
        <v>193.95999999999998</v>
      </c>
      <c r="T29" s="10">
        <f t="shared" si="23"/>
        <v>-40.798000000000002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1.4219999999999999</v>
      </c>
      <c r="AE29" s="10">
        <f t="shared" ref="AE29:AI29" si="24">AVERAGE(AE24:AE28)</f>
        <v>206.88000000000002</v>
      </c>
      <c r="AF29" s="10">
        <f t="shared" si="24"/>
        <v>256.93999999999994</v>
      </c>
      <c r="AG29" s="10">
        <f t="shared" ref="AG29" si="25">AVERAGE(AG24:AG28)</f>
        <v>234.74</v>
      </c>
      <c r="AH29" s="10">
        <f t="shared" ref="AH29" si="26">AVERAGE(AH24:AH28)</f>
        <v>244.68</v>
      </c>
      <c r="AI29" s="10">
        <f t="shared" si="24"/>
        <v>37.739999999999995</v>
      </c>
      <c r="AJ29" s="98"/>
      <c r="AK29" s="98"/>
      <c r="AL29" s="98"/>
      <c r="AM29" s="98"/>
      <c r="AN29" s="98"/>
      <c r="AO29" s="98"/>
      <c r="AP29" s="99"/>
    </row>
    <row r="30" spans="1:42" x14ac:dyDescent="0.4">
      <c r="A30" s="47" t="s">
        <v>4</v>
      </c>
      <c r="B30" s="11">
        <f>_xlfn.STDEV.S(B24:B28)</f>
        <v>9.4180677423768844E-2</v>
      </c>
      <c r="C30" s="11">
        <f t="shared" ref="C30:E30" si="27">_xlfn.STDEV.S(C24:C28)</f>
        <v>0.81975606127676737</v>
      </c>
      <c r="D30" s="11">
        <f t="shared" si="27"/>
        <v>1.32853302555865</v>
      </c>
      <c r="E30" s="11">
        <f t="shared" si="27"/>
        <v>0.5761944116355241</v>
      </c>
      <c r="F30" s="11">
        <f>_xlfn.STDEV.S(F24:F28)</f>
        <v>0.47028714632658097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9.4180677423768844E-2</v>
      </c>
      <c r="Q30" s="11">
        <f t="shared" ref="Q30:S30" si="28">_xlfn.STDEV.S(Q24:Q28)</f>
        <v>0.81731266966810634</v>
      </c>
      <c r="R30" s="11">
        <f t="shared" si="28"/>
        <v>0.39623225512317939</v>
      </c>
      <c r="S30" s="11">
        <f t="shared" si="28"/>
        <v>0.41593268686170359</v>
      </c>
      <c r="T30" s="11">
        <f>_xlfn.STDEV.S(T24:T28)</f>
        <v>0.54485777960858894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9.4180677423768844E-2</v>
      </c>
      <c r="AE30" s="11">
        <f t="shared" ref="AE30:AH30" si="29">_xlfn.STDEV.S(AE24:AE28)</f>
        <v>1.3311649033834998</v>
      </c>
      <c r="AF30" s="11">
        <f t="shared" si="29"/>
        <v>0.82945765413309935</v>
      </c>
      <c r="AG30" s="11">
        <f t="shared" si="29"/>
        <v>0.28809720581775661</v>
      </c>
      <c r="AH30" s="11">
        <f t="shared" si="29"/>
        <v>0.25884358211089253</v>
      </c>
      <c r="AI30" s="11">
        <f>_xlfn.STDEV.S(AI24:AI28)</f>
        <v>0.57779754239698833</v>
      </c>
      <c r="AJ30" s="98"/>
      <c r="AK30" s="98"/>
      <c r="AL30" s="98"/>
      <c r="AM30" s="98"/>
      <c r="AN30" s="98"/>
      <c r="AO30" s="98"/>
      <c r="AP30" s="99"/>
    </row>
    <row r="31" spans="1:42" ht="15" x14ac:dyDescent="0.4">
      <c r="A31" s="44" t="s">
        <v>98</v>
      </c>
      <c r="B31" s="12">
        <f>(B30/B29)*100</f>
        <v>6.6231137428810722</v>
      </c>
      <c r="C31" s="12">
        <f t="shared" ref="C31:F31" si="30">(C30/C29)*100</f>
        <v>0.3785003514991076</v>
      </c>
      <c r="D31" s="12">
        <f t="shared" si="30"/>
        <v>0.51613559656513208</v>
      </c>
      <c r="E31" s="12">
        <f t="shared" si="30"/>
        <v>0.23606785137476405</v>
      </c>
      <c r="F31" s="12">
        <f t="shared" si="30"/>
        <v>1.3243048725123365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6.6231137428810722</v>
      </c>
      <c r="Q31" s="12">
        <f t="shared" ref="Q31:S31" si="31">(Q30/Q29)*100</f>
        <v>0.50123431231945681</v>
      </c>
      <c r="R31" s="12">
        <f t="shared" si="31"/>
        <v>0.19283251660656972</v>
      </c>
      <c r="S31" s="12">
        <f t="shared" si="31"/>
        <v>0.21444250714668162</v>
      </c>
      <c r="T31" s="12">
        <f>(-T30/T29)*100</f>
        <v>1.3355012000798787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6.6231137428810722</v>
      </c>
      <c r="AE31" s="12">
        <f t="shared" ref="AE31:AI31" si="32">(AE30/AE29)*100</f>
        <v>0.64344784579635517</v>
      </c>
      <c r="AF31" s="12">
        <f t="shared" si="32"/>
        <v>0.32282153581890694</v>
      </c>
      <c r="AG31" s="12">
        <f t="shared" ref="AG31" si="33">(AG30/AG29)*100</f>
        <v>0.12273034242896677</v>
      </c>
      <c r="AH31" s="12">
        <f t="shared" ref="AH31" si="34">(AH30/AH29)*100</f>
        <v>0.10578861456224151</v>
      </c>
      <c r="AI31" s="12">
        <f t="shared" si="32"/>
        <v>1.5309950778934509</v>
      </c>
      <c r="AJ31" s="100"/>
      <c r="AK31" s="100"/>
      <c r="AL31" s="100"/>
      <c r="AM31" s="100"/>
      <c r="AN31" s="100"/>
      <c r="AO31" s="100"/>
      <c r="AP31" s="101"/>
    </row>
    <row r="32" spans="1:42" s="52" customFormat="1" ht="12.75" x14ac:dyDescent="0.35">
      <c r="A32" s="88" t="s">
        <v>32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32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32</v>
      </c>
      <c r="AD32" s="89"/>
      <c r="AE32" s="89"/>
      <c r="AF32" s="89"/>
      <c r="AG32" s="89"/>
      <c r="AH32" s="89"/>
      <c r="AI32" s="89"/>
      <c r="AJ32" s="92"/>
      <c r="AK32" s="92"/>
      <c r="AL32" s="92"/>
      <c r="AM32" s="92"/>
      <c r="AN32" s="92"/>
      <c r="AO32" s="92"/>
      <c r="AP32" s="93"/>
    </row>
    <row r="33" spans="1:42" x14ac:dyDescent="0.4">
      <c r="A33" s="46">
        <v>1</v>
      </c>
      <c r="B33" s="10">
        <v>1.21</v>
      </c>
      <c r="C33" s="10">
        <v>207.6</v>
      </c>
      <c r="D33" s="10">
        <v>257</v>
      </c>
      <c r="E33" s="10">
        <v>243.6</v>
      </c>
      <c r="F33" s="10">
        <v>37.11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1.21</v>
      </c>
      <c r="Q33" s="10">
        <v>160</v>
      </c>
      <c r="R33" s="10">
        <v>205.69</v>
      </c>
      <c r="S33" s="10">
        <v>194.8</v>
      </c>
      <c r="T33" s="10">
        <v>-41.4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6">
        <v>1</v>
      </c>
      <c r="AD33" s="10">
        <v>1.21</v>
      </c>
      <c r="AE33" s="10">
        <v>207.8</v>
      </c>
      <c r="AF33" s="10">
        <v>256.60000000000002</v>
      </c>
      <c r="AG33" s="10">
        <v>235.3</v>
      </c>
      <c r="AH33" s="10">
        <v>244.7</v>
      </c>
      <c r="AI33" s="10">
        <v>37.11</v>
      </c>
      <c r="AJ33" s="4" t="s">
        <v>20</v>
      </c>
      <c r="AK33" s="4"/>
      <c r="AL33" s="4"/>
      <c r="AM33" s="4" t="s">
        <v>85</v>
      </c>
      <c r="AN33" s="4"/>
      <c r="AO33" s="4"/>
      <c r="AP33" s="7"/>
    </row>
    <row r="34" spans="1:42" x14ac:dyDescent="0.4">
      <c r="A34" s="47">
        <v>2</v>
      </c>
      <c r="B34" s="11">
        <v>1.18</v>
      </c>
      <c r="C34" s="11">
        <v>210.1</v>
      </c>
      <c r="D34" s="11">
        <v>255.4</v>
      </c>
      <c r="E34" s="11">
        <v>244.2</v>
      </c>
      <c r="F34" s="11">
        <v>36.78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1.18</v>
      </c>
      <c r="Q34" s="11">
        <v>159.19999999999999</v>
      </c>
      <c r="R34" s="11">
        <v>204</v>
      </c>
      <c r="S34" s="11">
        <v>194.2</v>
      </c>
      <c r="T34" s="11">
        <v>-40.28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1.18</v>
      </c>
      <c r="AE34" s="11">
        <v>207.6</v>
      </c>
      <c r="AF34" s="11">
        <v>255.9</v>
      </c>
      <c r="AG34" s="11">
        <v>234.3</v>
      </c>
      <c r="AH34" s="11">
        <v>244.5</v>
      </c>
      <c r="AI34" s="11">
        <v>35.93</v>
      </c>
      <c r="AJ34" s="4" t="s">
        <v>20</v>
      </c>
      <c r="AK34" s="4"/>
      <c r="AL34" s="4"/>
      <c r="AM34" s="4" t="s">
        <v>85</v>
      </c>
      <c r="AN34" s="4"/>
      <c r="AO34" s="4"/>
      <c r="AP34" s="7"/>
    </row>
    <row r="35" spans="1:42" x14ac:dyDescent="0.4">
      <c r="A35" s="47">
        <v>3</v>
      </c>
      <c r="B35" s="11">
        <v>1.1100000000000001</v>
      </c>
      <c r="C35" s="11">
        <v>209.5</v>
      </c>
      <c r="D35" s="11">
        <v>257.10000000000002</v>
      </c>
      <c r="E35" s="11">
        <v>243.7</v>
      </c>
      <c r="F35" s="11">
        <v>36.76</v>
      </c>
      <c r="G35" s="4"/>
      <c r="H35" s="4"/>
      <c r="I35" s="4" t="s">
        <v>20</v>
      </c>
      <c r="J35" s="4" t="s">
        <v>85</v>
      </c>
      <c r="K35" s="4"/>
      <c r="L35" s="4"/>
      <c r="M35" s="7"/>
      <c r="O35" s="47">
        <v>3</v>
      </c>
      <c r="P35" s="11">
        <v>1.1100000000000001</v>
      </c>
      <c r="Q35" s="11">
        <v>158.30000000000001</v>
      </c>
      <c r="R35" s="11">
        <v>204.9</v>
      </c>
      <c r="S35" s="11">
        <v>194.6</v>
      </c>
      <c r="T35" s="11">
        <v>-40.76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1.1100000000000001</v>
      </c>
      <c r="AE35" s="11">
        <v>207.9</v>
      </c>
      <c r="AF35" s="11">
        <v>256.10000000000002</v>
      </c>
      <c r="AG35" s="11">
        <v>234.2</v>
      </c>
      <c r="AH35" s="11">
        <v>244.1</v>
      </c>
      <c r="AI35" s="11">
        <v>36.49</v>
      </c>
      <c r="AJ35" s="4" t="s">
        <v>20</v>
      </c>
      <c r="AK35" s="4"/>
      <c r="AL35" s="4"/>
      <c r="AM35" s="4" t="s">
        <v>85</v>
      </c>
      <c r="AN35" s="4"/>
      <c r="AO35" s="4"/>
      <c r="AP35" s="7"/>
    </row>
    <row r="36" spans="1:42" x14ac:dyDescent="0.4">
      <c r="A36" s="47">
        <v>4</v>
      </c>
      <c r="B36" s="11">
        <v>1.4</v>
      </c>
      <c r="C36" s="11">
        <v>214.8</v>
      </c>
      <c r="D36" s="11">
        <v>257.8</v>
      </c>
      <c r="E36" s="11">
        <v>244.2</v>
      </c>
      <c r="F36" s="11">
        <v>36.659999999999997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1.4</v>
      </c>
      <c r="Q36" s="11">
        <v>159.4</v>
      </c>
      <c r="R36" s="11">
        <v>205.4</v>
      </c>
      <c r="S36" s="11">
        <v>194</v>
      </c>
      <c r="T36" s="11">
        <v>-41.76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1.4</v>
      </c>
      <c r="AE36" s="11">
        <v>206.4</v>
      </c>
      <c r="AF36" s="11">
        <v>256.3</v>
      </c>
      <c r="AG36" s="11">
        <v>234.2</v>
      </c>
      <c r="AH36" s="11">
        <v>244.7</v>
      </c>
      <c r="AI36" s="11">
        <v>38.49</v>
      </c>
      <c r="AJ36" s="4" t="s">
        <v>20</v>
      </c>
      <c r="AK36" s="4"/>
      <c r="AL36" s="4"/>
      <c r="AM36" s="4" t="s">
        <v>85</v>
      </c>
      <c r="AN36" s="4"/>
      <c r="AO36" s="4"/>
      <c r="AP36" s="7"/>
    </row>
    <row r="37" spans="1:42" x14ac:dyDescent="0.4">
      <c r="A37" s="48">
        <v>5</v>
      </c>
      <c r="B37" s="15">
        <v>1.1299999999999999</v>
      </c>
      <c r="C37" s="15">
        <v>209.9</v>
      </c>
      <c r="D37" s="15">
        <v>257.39</v>
      </c>
      <c r="E37" s="15">
        <v>242.9</v>
      </c>
      <c r="F37" s="15">
        <v>35.18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1.1299999999999999</v>
      </c>
      <c r="Q37" s="15">
        <v>159.43</v>
      </c>
      <c r="R37" s="15">
        <v>206.3</v>
      </c>
      <c r="S37" s="15">
        <v>191.5</v>
      </c>
      <c r="T37" s="15">
        <v>-39.31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1.1299999999999999</v>
      </c>
      <c r="AE37" s="15">
        <v>205.6</v>
      </c>
      <c r="AF37" s="15">
        <v>257.39999999999998</v>
      </c>
      <c r="AG37" s="15">
        <v>232.9</v>
      </c>
      <c r="AH37" s="15">
        <v>243.2</v>
      </c>
      <c r="AI37" s="15">
        <v>35.32</v>
      </c>
      <c r="AJ37" s="4" t="s">
        <v>20</v>
      </c>
      <c r="AK37" s="4"/>
      <c r="AL37" s="4"/>
      <c r="AM37" s="4" t="s">
        <v>85</v>
      </c>
      <c r="AN37" s="4"/>
      <c r="AO37" s="4"/>
      <c r="AP37" s="7"/>
    </row>
    <row r="38" spans="1:42" x14ac:dyDescent="0.4">
      <c r="A38" s="46" t="s">
        <v>3</v>
      </c>
      <c r="B38" s="10">
        <f>AVERAGE(B33:B37)</f>
        <v>1.206</v>
      </c>
      <c r="C38" s="10">
        <f t="shared" ref="C38:F38" si="35">AVERAGE(C33:C37)</f>
        <v>210.38000000000002</v>
      </c>
      <c r="D38" s="10">
        <f t="shared" si="35"/>
        <v>256.93799999999999</v>
      </c>
      <c r="E38" s="10">
        <f t="shared" si="35"/>
        <v>243.72000000000003</v>
      </c>
      <c r="F38" s="10">
        <f t="shared" si="35"/>
        <v>36.498000000000005</v>
      </c>
      <c r="G38" s="98"/>
      <c r="H38" s="98"/>
      <c r="I38" s="98"/>
      <c r="J38" s="98"/>
      <c r="K38" s="98"/>
      <c r="L38" s="98"/>
      <c r="M38" s="99"/>
      <c r="O38" s="46" t="s">
        <v>3</v>
      </c>
      <c r="P38" s="10">
        <f>AVERAGE(P33:P37)</f>
        <v>1.206</v>
      </c>
      <c r="Q38" s="10">
        <f t="shared" ref="Q38:T38" si="36">AVERAGE(Q33:Q37)</f>
        <v>159.26599999999999</v>
      </c>
      <c r="R38" s="10">
        <f t="shared" si="36"/>
        <v>205.25799999999998</v>
      </c>
      <c r="S38" s="10">
        <f t="shared" si="36"/>
        <v>193.82</v>
      </c>
      <c r="T38" s="10">
        <f t="shared" si="36"/>
        <v>-40.701999999999998</v>
      </c>
      <c r="U38" s="98"/>
      <c r="V38" s="98"/>
      <c r="W38" s="98"/>
      <c r="X38" s="98"/>
      <c r="Y38" s="98"/>
      <c r="Z38" s="98"/>
      <c r="AA38" s="99"/>
      <c r="AC38" s="46" t="s">
        <v>3</v>
      </c>
      <c r="AD38" s="10">
        <f>AVERAGE(AD33:AD37)</f>
        <v>1.206</v>
      </c>
      <c r="AE38" s="10">
        <f t="shared" ref="AE38:AI38" si="37">AVERAGE(AE33:AE37)</f>
        <v>207.06</v>
      </c>
      <c r="AF38" s="10">
        <f t="shared" si="37"/>
        <v>256.46000000000004</v>
      </c>
      <c r="AG38" s="10">
        <f t="shared" ref="AG38" si="38">AVERAGE(AG33:AG37)</f>
        <v>234.18</v>
      </c>
      <c r="AH38" s="10">
        <f t="shared" ref="AH38" si="39">AVERAGE(AH33:AH37)</f>
        <v>244.24</v>
      </c>
      <c r="AI38" s="10">
        <f t="shared" si="37"/>
        <v>36.667999999999999</v>
      </c>
      <c r="AJ38" s="98"/>
      <c r="AK38" s="98"/>
      <c r="AL38" s="98"/>
      <c r="AM38" s="98"/>
      <c r="AN38" s="98"/>
      <c r="AO38" s="98"/>
      <c r="AP38" s="99"/>
    </row>
    <row r="39" spans="1:42" x14ac:dyDescent="0.4">
      <c r="A39" s="47" t="s">
        <v>4</v>
      </c>
      <c r="B39" s="11">
        <f>_xlfn.STDEV.S(B33:B37)</f>
        <v>0.1154556191789728</v>
      </c>
      <c r="C39" s="11">
        <f t="shared" ref="C39:E39" si="40">_xlfn.STDEV.S(C33:C37)</f>
        <v>2.6621419947102809</v>
      </c>
      <c r="D39" s="11">
        <f t="shared" si="40"/>
        <v>0.9141772257062627</v>
      </c>
      <c r="E39" s="11">
        <f t="shared" si="40"/>
        <v>0.5357238094391481</v>
      </c>
      <c r="F39" s="11">
        <f>_xlfn.STDEV.S(F33:F37)</f>
        <v>0.75598941791535657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0.1154556191789728</v>
      </c>
      <c r="Q39" s="11">
        <f t="shared" ref="Q39:S39" si="41">_xlfn.STDEV.S(Q33:Q37)</f>
        <v>0.61666846846583279</v>
      </c>
      <c r="R39" s="11">
        <f t="shared" si="41"/>
        <v>0.86649870167242882</v>
      </c>
      <c r="S39" s="11">
        <f t="shared" si="41"/>
        <v>1.3349157276772199</v>
      </c>
      <c r="T39" s="11">
        <f>_xlfn.STDEV.S(T33:T37)</f>
        <v>0.965101030980693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0.1154556191789728</v>
      </c>
      <c r="AE39" s="11">
        <f t="shared" ref="AE39:AH39" si="42">_xlfn.STDEV.S(AE33:AE37)</f>
        <v>1.0139033484509297</v>
      </c>
      <c r="AF39" s="11">
        <f t="shared" si="42"/>
        <v>0.58566201857383948</v>
      </c>
      <c r="AG39" s="11">
        <f t="shared" si="42"/>
        <v>0.85264294989169009</v>
      </c>
      <c r="AH39" s="11">
        <f t="shared" si="42"/>
        <v>0.63087241182350107</v>
      </c>
      <c r="AI39" s="11">
        <f>_xlfn.STDEV.S(AI33:AI37)</f>
        <v>1.2153682569493089</v>
      </c>
      <c r="AJ39" s="98"/>
      <c r="AK39" s="98"/>
      <c r="AL39" s="98"/>
      <c r="AM39" s="98"/>
      <c r="AN39" s="98"/>
      <c r="AO39" s="98"/>
      <c r="AP39" s="99"/>
    </row>
    <row r="40" spans="1:42" ht="15" x14ac:dyDescent="0.4">
      <c r="A40" s="44" t="s">
        <v>98</v>
      </c>
      <c r="B40" s="12">
        <f>(B39/B38)*100</f>
        <v>9.5734344261171493</v>
      </c>
      <c r="C40" s="12">
        <f t="shared" ref="C40:F40" si="43">(C39/C38)*100</f>
        <v>1.2653968983317239</v>
      </c>
      <c r="D40" s="12">
        <f t="shared" si="43"/>
        <v>0.35579681701665877</v>
      </c>
      <c r="E40" s="12">
        <f t="shared" si="43"/>
        <v>0.21981118063316429</v>
      </c>
      <c r="F40" s="12">
        <f t="shared" si="43"/>
        <v>2.0713173815424311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9.5734344261171493</v>
      </c>
      <c r="Q40" s="12">
        <f t="shared" ref="Q40:S40" si="44">(Q39/Q38)*100</f>
        <v>0.38719404547476099</v>
      </c>
      <c r="R40" s="12">
        <f t="shared" si="44"/>
        <v>0.422151001019414</v>
      </c>
      <c r="S40" s="12">
        <f t="shared" si="44"/>
        <v>0.68873992760149627</v>
      </c>
      <c r="T40" s="12">
        <f>(-T39/T38)*100</f>
        <v>2.3711390864839395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9.5734344261171493</v>
      </c>
      <c r="AE40" s="12">
        <f t="shared" ref="AE40:AI40" si="45">(AE39/AE38)*100</f>
        <v>0.48966644859022967</v>
      </c>
      <c r="AF40" s="12">
        <f t="shared" si="45"/>
        <v>0.22836388465017521</v>
      </c>
      <c r="AG40" s="12">
        <f t="shared" ref="AG40" si="46">(AG39/AG38)*100</f>
        <v>0.36409725420261768</v>
      </c>
      <c r="AH40" s="12">
        <f t="shared" ref="AH40" si="47">(AH39/AH38)*100</f>
        <v>0.25830020136894083</v>
      </c>
      <c r="AI40" s="12">
        <f t="shared" si="45"/>
        <v>3.3145201727645603</v>
      </c>
      <c r="AJ40" s="100"/>
      <c r="AK40" s="100"/>
      <c r="AL40" s="100"/>
      <c r="AM40" s="100"/>
      <c r="AN40" s="100"/>
      <c r="AO40" s="100"/>
      <c r="AP40" s="101"/>
    </row>
  </sheetData>
  <mergeCells count="58">
    <mergeCell ref="G38:M40"/>
    <mergeCell ref="U38:AA40"/>
    <mergeCell ref="AJ38:AP40"/>
    <mergeCell ref="AH3:AH4"/>
    <mergeCell ref="G29:M31"/>
    <mergeCell ref="U29:AA31"/>
    <mergeCell ref="AJ29:AP31"/>
    <mergeCell ref="AJ32:AP32"/>
    <mergeCell ref="G20:M22"/>
    <mergeCell ref="U20:AA22"/>
    <mergeCell ref="AJ20:AP22"/>
    <mergeCell ref="AJ23:AP23"/>
    <mergeCell ref="G11:M13"/>
    <mergeCell ref="U11:AA13"/>
    <mergeCell ref="AJ11:AP13"/>
    <mergeCell ref="AJ14:AP14"/>
    <mergeCell ref="A32:F32"/>
    <mergeCell ref="G32:M32"/>
    <mergeCell ref="O32:T32"/>
    <mergeCell ref="U32:AA32"/>
    <mergeCell ref="AC32:AI32"/>
    <mergeCell ref="A23:F23"/>
    <mergeCell ref="G23:M23"/>
    <mergeCell ref="O23:T23"/>
    <mergeCell ref="U23:AA23"/>
    <mergeCell ref="AC23:AI23"/>
    <mergeCell ref="A14:F14"/>
    <mergeCell ref="G14:M14"/>
    <mergeCell ref="O14:T14"/>
    <mergeCell ref="U14:AA14"/>
    <mergeCell ref="AC14:AI14"/>
    <mergeCell ref="AG3:AG4"/>
    <mergeCell ref="AI3:AI4"/>
    <mergeCell ref="AJ3:AP3"/>
    <mergeCell ref="A5:F5"/>
    <mergeCell ref="G5:M5"/>
    <mergeCell ref="O5:T5"/>
    <mergeCell ref="U5:AA5"/>
    <mergeCell ref="AC5:AI5"/>
    <mergeCell ref="AJ5:AP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0"/>
  <sheetViews>
    <sheetView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42" width="3.9296875" style="2" bestFit="1" customWidth="1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95</v>
      </c>
      <c r="AK3" s="102"/>
      <c r="AL3" s="102"/>
      <c r="AM3" s="102"/>
      <c r="AN3" s="102"/>
      <c r="AO3" s="102"/>
      <c r="AP3" s="103"/>
    </row>
    <row r="4" spans="1:42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83"/>
      <c r="AJ4" s="27" t="s">
        <v>13</v>
      </c>
      <c r="AK4" s="27" t="s">
        <v>14</v>
      </c>
      <c r="AL4" s="27" t="s">
        <v>15</v>
      </c>
      <c r="AM4" s="27" t="s">
        <v>16</v>
      </c>
      <c r="AN4" s="27" t="s">
        <v>17</v>
      </c>
      <c r="AO4" s="27" t="s">
        <v>18</v>
      </c>
      <c r="AP4" s="35" t="s">
        <v>19</v>
      </c>
    </row>
    <row r="5" spans="1:42" s="52" customFormat="1" ht="12.75" x14ac:dyDescent="0.35">
      <c r="A5" s="88" t="s">
        <v>33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33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33</v>
      </c>
      <c r="AD5" s="89"/>
      <c r="AE5" s="89"/>
      <c r="AF5" s="89"/>
      <c r="AG5" s="89"/>
      <c r="AH5" s="89"/>
      <c r="AI5" s="89"/>
      <c r="AJ5" s="92"/>
      <c r="AK5" s="92"/>
      <c r="AL5" s="92"/>
      <c r="AM5" s="92"/>
      <c r="AN5" s="92"/>
      <c r="AO5" s="92"/>
      <c r="AP5" s="93"/>
    </row>
    <row r="6" spans="1:42" x14ac:dyDescent="0.4">
      <c r="A6" s="46">
        <v>1</v>
      </c>
      <c r="B6" s="10">
        <v>1.28</v>
      </c>
      <c r="C6" s="10">
        <v>207.5</v>
      </c>
      <c r="D6" s="10">
        <v>256.2</v>
      </c>
      <c r="E6" s="10">
        <v>243.4</v>
      </c>
      <c r="F6" s="10">
        <v>34.14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1.28</v>
      </c>
      <c r="Q6" s="10">
        <v>162.69999999999999</v>
      </c>
      <c r="R6" s="10">
        <v>206.2</v>
      </c>
      <c r="S6" s="10">
        <v>195.4</v>
      </c>
      <c r="T6" s="10">
        <v>-37.35</v>
      </c>
      <c r="U6" s="4"/>
      <c r="V6" s="4"/>
      <c r="W6" s="4" t="s">
        <v>20</v>
      </c>
      <c r="X6" s="4" t="s">
        <v>85</v>
      </c>
      <c r="Y6" s="4"/>
      <c r="Z6" s="4"/>
      <c r="AA6" s="7"/>
      <c r="AC6" s="46">
        <v>1</v>
      </c>
      <c r="AD6" s="10">
        <v>1.28</v>
      </c>
      <c r="AE6" s="10">
        <v>207.9</v>
      </c>
      <c r="AF6" s="10">
        <v>256.89999999999998</v>
      </c>
      <c r="AG6" s="10">
        <v>234.4</v>
      </c>
      <c r="AH6" s="10">
        <v>243.2</v>
      </c>
      <c r="AI6" s="10">
        <v>34.39</v>
      </c>
      <c r="AJ6" s="4" t="s">
        <v>20</v>
      </c>
      <c r="AK6" s="4"/>
      <c r="AL6" s="4"/>
      <c r="AM6" s="4" t="s">
        <v>85</v>
      </c>
      <c r="AN6" s="4"/>
      <c r="AO6" s="4"/>
      <c r="AP6" s="7"/>
    </row>
    <row r="7" spans="1:42" x14ac:dyDescent="0.4">
      <c r="A7" s="47">
        <v>2</v>
      </c>
      <c r="B7" s="11">
        <v>1.4</v>
      </c>
      <c r="C7" s="11">
        <v>207.5</v>
      </c>
      <c r="D7" s="11">
        <v>255.7</v>
      </c>
      <c r="E7" s="11">
        <v>243.1</v>
      </c>
      <c r="F7" s="11">
        <v>35.76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1.4</v>
      </c>
      <c r="Q7" s="11">
        <v>162.69999999999999</v>
      </c>
      <c r="R7" s="11">
        <v>206</v>
      </c>
      <c r="S7" s="11">
        <v>195.4</v>
      </c>
      <c r="T7" s="11">
        <v>-39.42</v>
      </c>
      <c r="U7" s="4"/>
      <c r="V7" s="4"/>
      <c r="W7" s="4" t="s">
        <v>20</v>
      </c>
      <c r="X7" s="4" t="s">
        <v>85</v>
      </c>
      <c r="Y7" s="4"/>
      <c r="Z7" s="4"/>
      <c r="AA7" s="7"/>
      <c r="AC7" s="47">
        <v>2</v>
      </c>
      <c r="AD7" s="11">
        <v>1.4</v>
      </c>
      <c r="AE7" s="11">
        <v>207.9</v>
      </c>
      <c r="AF7" s="11">
        <v>256.60000000000002</v>
      </c>
      <c r="AG7" s="11">
        <v>234.5</v>
      </c>
      <c r="AH7" s="11">
        <v>243.4</v>
      </c>
      <c r="AI7" s="11">
        <v>36.049999999999997</v>
      </c>
      <c r="AJ7" s="4" t="s">
        <v>20</v>
      </c>
      <c r="AK7" s="4"/>
      <c r="AL7" s="4"/>
      <c r="AM7" s="4" t="s">
        <v>85</v>
      </c>
      <c r="AN7" s="4"/>
      <c r="AO7" s="4"/>
      <c r="AP7" s="7"/>
    </row>
    <row r="8" spans="1:42" x14ac:dyDescent="0.4">
      <c r="A8" s="47">
        <v>3</v>
      </c>
      <c r="B8" s="11">
        <v>1.27</v>
      </c>
      <c r="C8" s="11">
        <v>207.5</v>
      </c>
      <c r="D8" s="11">
        <v>255.1</v>
      </c>
      <c r="E8" s="11">
        <v>243.3</v>
      </c>
      <c r="F8" s="11">
        <v>36.880000000000003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1.27</v>
      </c>
      <c r="Q8" s="11">
        <v>162.69999999999999</v>
      </c>
      <c r="R8" s="11">
        <v>206</v>
      </c>
      <c r="S8" s="11">
        <v>195.1</v>
      </c>
      <c r="T8" s="11">
        <v>-38.71</v>
      </c>
      <c r="U8" s="4"/>
      <c r="V8" s="4"/>
      <c r="W8" s="4" t="s">
        <v>20</v>
      </c>
      <c r="X8" s="4" t="s">
        <v>85</v>
      </c>
      <c r="Y8" s="4"/>
      <c r="Z8" s="4"/>
      <c r="AA8" s="7"/>
      <c r="AC8" s="47">
        <v>3</v>
      </c>
      <c r="AD8" s="11">
        <v>1.27</v>
      </c>
      <c r="AE8" s="11">
        <v>207.9</v>
      </c>
      <c r="AF8" s="11">
        <v>257</v>
      </c>
      <c r="AG8" s="11">
        <v>234.4</v>
      </c>
      <c r="AH8" s="11">
        <v>243.7</v>
      </c>
      <c r="AI8" s="11">
        <v>34.950000000000003</v>
      </c>
      <c r="AJ8" s="4" t="s">
        <v>20</v>
      </c>
      <c r="AK8" s="4"/>
      <c r="AL8" s="4"/>
      <c r="AM8" s="4" t="s">
        <v>85</v>
      </c>
      <c r="AN8" s="4"/>
      <c r="AO8" s="4"/>
      <c r="AP8" s="7"/>
    </row>
    <row r="9" spans="1:42" x14ac:dyDescent="0.4">
      <c r="A9" s="47">
        <v>4</v>
      </c>
      <c r="B9" s="11">
        <v>1.33</v>
      </c>
      <c r="C9" s="11">
        <v>207.5</v>
      </c>
      <c r="D9" s="11">
        <v>255.9</v>
      </c>
      <c r="E9" s="11">
        <v>242.7</v>
      </c>
      <c r="F9" s="11">
        <v>35.520000000000003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1.33</v>
      </c>
      <c r="Q9" s="11">
        <v>162.69999999999999</v>
      </c>
      <c r="R9" s="11">
        <v>206</v>
      </c>
      <c r="S9" s="11">
        <v>195.3</v>
      </c>
      <c r="T9" s="11">
        <v>-38.64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1.33</v>
      </c>
      <c r="AE9" s="11">
        <v>207.9</v>
      </c>
      <c r="AF9" s="11">
        <v>256.60000000000002</v>
      </c>
      <c r="AG9" s="11">
        <v>234.4</v>
      </c>
      <c r="AH9" s="11">
        <v>243.3</v>
      </c>
      <c r="AI9" s="11">
        <v>34.65</v>
      </c>
      <c r="AJ9" s="4" t="s">
        <v>20</v>
      </c>
      <c r="AK9" s="4"/>
      <c r="AL9" s="4"/>
      <c r="AM9" s="4" t="s">
        <v>85</v>
      </c>
      <c r="AN9" s="4"/>
      <c r="AO9" s="4"/>
      <c r="AP9" s="7"/>
    </row>
    <row r="10" spans="1:42" x14ac:dyDescent="0.4">
      <c r="A10" s="48">
        <v>5</v>
      </c>
      <c r="B10" s="15">
        <v>1.33</v>
      </c>
      <c r="C10" s="15">
        <v>207.5</v>
      </c>
      <c r="D10" s="15">
        <v>255.4</v>
      </c>
      <c r="E10" s="15">
        <v>242.8</v>
      </c>
      <c r="F10" s="15">
        <v>32.71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1.33</v>
      </c>
      <c r="Q10" s="15">
        <v>162.69999999999999</v>
      </c>
      <c r="R10" s="15">
        <v>206.2</v>
      </c>
      <c r="S10" s="15">
        <v>195.5</v>
      </c>
      <c r="T10" s="15">
        <v>-37.799999999999997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1.33</v>
      </c>
      <c r="AE10" s="15">
        <v>207.9</v>
      </c>
      <c r="AF10" s="15">
        <v>256.3</v>
      </c>
      <c r="AG10" s="15">
        <v>234.1</v>
      </c>
      <c r="AH10" s="15">
        <v>243.4</v>
      </c>
      <c r="AI10" s="15">
        <v>33.770000000000003</v>
      </c>
      <c r="AJ10" s="4" t="s">
        <v>20</v>
      </c>
      <c r="AK10" s="4"/>
      <c r="AL10" s="4"/>
      <c r="AM10" s="4" t="s">
        <v>85</v>
      </c>
      <c r="AN10" s="4"/>
      <c r="AO10" s="4"/>
      <c r="AP10" s="7"/>
    </row>
    <row r="11" spans="1:42" x14ac:dyDescent="0.4">
      <c r="A11" s="46" t="s">
        <v>3</v>
      </c>
      <c r="B11" s="10">
        <f>AVERAGE(B6:B10)</f>
        <v>1.3219999999999998</v>
      </c>
      <c r="C11" s="10">
        <f t="shared" ref="C11:F11" si="0">AVERAGE(C6:C10)</f>
        <v>207.5</v>
      </c>
      <c r="D11" s="10">
        <f t="shared" si="0"/>
        <v>255.66</v>
      </c>
      <c r="E11" s="10">
        <f t="shared" si="0"/>
        <v>243.06</v>
      </c>
      <c r="F11" s="10">
        <f t="shared" si="0"/>
        <v>35.002000000000002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1.3219999999999998</v>
      </c>
      <c r="Q11" s="10">
        <f t="shared" ref="Q11:T11" si="1">AVERAGE(Q6:Q10)</f>
        <v>162.69999999999999</v>
      </c>
      <c r="R11" s="10">
        <f t="shared" si="1"/>
        <v>206.08</v>
      </c>
      <c r="S11" s="10">
        <f t="shared" si="1"/>
        <v>195.34</v>
      </c>
      <c r="T11" s="10">
        <f t="shared" si="1"/>
        <v>-38.384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1.3219999999999998</v>
      </c>
      <c r="AE11" s="10">
        <f t="shared" ref="AE11:AI11" si="2">AVERAGE(AE6:AE10)</f>
        <v>207.9</v>
      </c>
      <c r="AF11" s="10">
        <f t="shared" si="2"/>
        <v>256.67999999999995</v>
      </c>
      <c r="AG11" s="10">
        <f t="shared" ref="AG11" si="3">AVERAGE(AG6:AG10)</f>
        <v>234.35999999999999</v>
      </c>
      <c r="AH11" s="10">
        <f t="shared" ref="AH11" si="4">AVERAGE(AH6:AH10)</f>
        <v>243.4</v>
      </c>
      <c r="AI11" s="10">
        <f t="shared" si="2"/>
        <v>34.762</v>
      </c>
      <c r="AJ11" s="98"/>
      <c r="AK11" s="98"/>
      <c r="AL11" s="98"/>
      <c r="AM11" s="98"/>
      <c r="AN11" s="98"/>
      <c r="AO11" s="98"/>
      <c r="AP11" s="99"/>
    </row>
    <row r="12" spans="1:42" x14ac:dyDescent="0.4">
      <c r="A12" s="47" t="s">
        <v>4</v>
      </c>
      <c r="B12" s="11">
        <f>_xlfn.STDEV.S(B6:B10)</f>
        <v>5.1672042731055218E-2</v>
      </c>
      <c r="C12" s="11">
        <f t="shared" ref="C12:E12" si="5">_xlfn.STDEV.S(C6:C10)</f>
        <v>0</v>
      </c>
      <c r="D12" s="11">
        <f t="shared" si="5"/>
        <v>0.42778499272414666</v>
      </c>
      <c r="E12" s="11">
        <f t="shared" si="5"/>
        <v>0.3049590136395427</v>
      </c>
      <c r="F12" s="11">
        <f>_xlfn.STDEV.S(F6:F10)</f>
        <v>1.6098198656992655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5.1672042731055218E-2</v>
      </c>
      <c r="Q12" s="11">
        <f t="shared" ref="Q12:S12" si="6">_xlfn.STDEV.S(Q6:Q10)</f>
        <v>0</v>
      </c>
      <c r="R12" s="11">
        <f t="shared" si="6"/>
        <v>0.10954451150102699</v>
      </c>
      <c r="S12" s="11">
        <f t="shared" si="6"/>
        <v>0.15165750888103363</v>
      </c>
      <c r="T12" s="11">
        <f>_xlfn.STDEV.S(T6:T10)</f>
        <v>0.81475763267366885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5.1672042731055218E-2</v>
      </c>
      <c r="AE12" s="11">
        <f t="shared" ref="AE12:AH12" si="7">_xlfn.STDEV.S(AE6:AE10)</f>
        <v>0</v>
      </c>
      <c r="AF12" s="11">
        <f t="shared" si="7"/>
        <v>0.27748873851022049</v>
      </c>
      <c r="AG12" s="11">
        <f t="shared" si="7"/>
        <v>0.15165750888103458</v>
      </c>
      <c r="AH12" s="11">
        <f t="shared" si="7"/>
        <v>0.18708286933869403</v>
      </c>
      <c r="AI12" s="11">
        <f>_xlfn.STDEV.S(AI6:AI10)</f>
        <v>0.84102318636289497</v>
      </c>
      <c r="AJ12" s="98"/>
      <c r="AK12" s="98"/>
      <c r="AL12" s="98"/>
      <c r="AM12" s="98"/>
      <c r="AN12" s="98"/>
      <c r="AO12" s="98"/>
      <c r="AP12" s="99"/>
    </row>
    <row r="13" spans="1:42" ht="15" x14ac:dyDescent="0.4">
      <c r="A13" s="44" t="s">
        <v>98</v>
      </c>
      <c r="B13" s="12">
        <f>(B12/B11)*100</f>
        <v>3.9086265303370062</v>
      </c>
      <c r="C13" s="12">
        <f t="shared" ref="C13:F13" si="8">(C12/C11)*100</f>
        <v>0</v>
      </c>
      <c r="D13" s="12">
        <f t="shared" si="8"/>
        <v>0.16732574228434119</v>
      </c>
      <c r="E13" s="12">
        <f t="shared" si="8"/>
        <v>0.12546655708036808</v>
      </c>
      <c r="F13" s="12">
        <f t="shared" si="8"/>
        <v>4.5992225178540238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3.9086265303370062</v>
      </c>
      <c r="Q13" s="12">
        <f t="shared" ref="Q13:S13" si="9">(Q12/Q11)*100</f>
        <v>0</v>
      </c>
      <c r="R13" s="12">
        <f t="shared" si="9"/>
        <v>5.3156304105700207E-2</v>
      </c>
      <c r="S13" s="12">
        <f t="shared" si="9"/>
        <v>7.763771315707671E-2</v>
      </c>
      <c r="T13" s="12">
        <f>(-T12/T11)*100</f>
        <v>2.1226491055483243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3.9086265303370062</v>
      </c>
      <c r="AE13" s="12">
        <f t="shared" ref="AE13:AI13" si="10">(AE12/AE11)*100</f>
        <v>0</v>
      </c>
      <c r="AF13" s="12">
        <f t="shared" si="10"/>
        <v>0.10810687958166609</v>
      </c>
      <c r="AG13" s="12">
        <f t="shared" ref="AG13" si="11">(AG12/AG11)*100</f>
        <v>6.4711345315341604E-2</v>
      </c>
      <c r="AH13" s="12">
        <f t="shared" ref="AH13" si="12">(AH12/AH11)*100</f>
        <v>7.686231279321859E-2</v>
      </c>
      <c r="AI13" s="12">
        <f t="shared" si="10"/>
        <v>2.4193751405641071</v>
      </c>
      <c r="AJ13" s="100"/>
      <c r="AK13" s="100"/>
      <c r="AL13" s="100"/>
      <c r="AM13" s="100"/>
      <c r="AN13" s="100"/>
      <c r="AO13" s="100"/>
      <c r="AP13" s="101"/>
    </row>
    <row r="14" spans="1:42" s="52" customFormat="1" ht="12.75" x14ac:dyDescent="0.35">
      <c r="A14" s="88" t="s">
        <v>34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34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34</v>
      </c>
      <c r="AD14" s="89"/>
      <c r="AE14" s="89"/>
      <c r="AF14" s="89"/>
      <c r="AG14" s="89"/>
      <c r="AH14" s="89"/>
      <c r="AI14" s="89"/>
      <c r="AJ14" s="92"/>
      <c r="AK14" s="92"/>
      <c r="AL14" s="92"/>
      <c r="AM14" s="92"/>
      <c r="AN14" s="92"/>
      <c r="AO14" s="92"/>
      <c r="AP14" s="93"/>
    </row>
    <row r="15" spans="1:42" x14ac:dyDescent="0.4">
      <c r="A15" s="46">
        <v>1</v>
      </c>
      <c r="B15" s="10">
        <v>1.1399999999999999</v>
      </c>
      <c r="C15" s="10">
        <v>204.9</v>
      </c>
      <c r="D15" s="10">
        <v>255.2</v>
      </c>
      <c r="E15" s="10">
        <v>243.8</v>
      </c>
      <c r="F15" s="10">
        <v>35.15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1.1399999999999999</v>
      </c>
      <c r="Q15" s="10">
        <v>163.6</v>
      </c>
      <c r="R15" s="10">
        <v>205.1</v>
      </c>
      <c r="S15" s="10">
        <v>194.6</v>
      </c>
      <c r="T15" s="10">
        <v>-37.89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1.1399999999999999</v>
      </c>
      <c r="AE15" s="10">
        <v>206.3</v>
      </c>
      <c r="AF15" s="10">
        <v>255.7</v>
      </c>
      <c r="AG15" s="10">
        <v>234.4</v>
      </c>
      <c r="AH15" s="10">
        <v>244.2</v>
      </c>
      <c r="AI15" s="10">
        <v>35.65</v>
      </c>
      <c r="AJ15" s="4" t="s">
        <v>20</v>
      </c>
      <c r="AK15" s="4"/>
      <c r="AL15" s="4"/>
      <c r="AM15" s="4" t="s">
        <v>85</v>
      </c>
      <c r="AN15" s="4"/>
      <c r="AO15" s="4"/>
      <c r="AP15" s="7"/>
    </row>
    <row r="16" spans="1:42" x14ac:dyDescent="0.4">
      <c r="A16" s="47">
        <v>2</v>
      </c>
      <c r="B16" s="11">
        <v>1.34</v>
      </c>
      <c r="C16" s="11">
        <v>204.9</v>
      </c>
      <c r="D16" s="11">
        <v>255.3</v>
      </c>
      <c r="E16" s="11">
        <v>243.3</v>
      </c>
      <c r="F16" s="11">
        <v>35.68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1.34</v>
      </c>
      <c r="Q16" s="11">
        <v>163.6</v>
      </c>
      <c r="R16" s="11">
        <v>205</v>
      </c>
      <c r="S16" s="11">
        <v>195.4</v>
      </c>
      <c r="T16" s="11">
        <v>-37.479999999999997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1.34</v>
      </c>
      <c r="AE16" s="11">
        <v>206.3</v>
      </c>
      <c r="AF16" s="11">
        <v>256.10000000000002</v>
      </c>
      <c r="AG16" s="11">
        <v>234.2</v>
      </c>
      <c r="AH16" s="11">
        <v>243.7</v>
      </c>
      <c r="AI16" s="11">
        <v>35.14</v>
      </c>
      <c r="AJ16" s="4" t="s">
        <v>20</v>
      </c>
      <c r="AK16" s="4"/>
      <c r="AL16" s="4"/>
      <c r="AM16" s="4" t="s">
        <v>85</v>
      </c>
      <c r="AN16" s="4"/>
      <c r="AO16" s="4"/>
      <c r="AP16" s="7"/>
    </row>
    <row r="17" spans="1:42" x14ac:dyDescent="0.4">
      <c r="A17" s="47">
        <v>3</v>
      </c>
      <c r="B17" s="11">
        <v>1.35</v>
      </c>
      <c r="C17" s="11">
        <v>204.9</v>
      </c>
      <c r="D17" s="11">
        <v>255.1</v>
      </c>
      <c r="E17" s="11">
        <v>244</v>
      </c>
      <c r="F17" s="11">
        <v>35.46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1.35</v>
      </c>
      <c r="Q17" s="11">
        <v>163.6</v>
      </c>
      <c r="R17" s="11">
        <v>204.4</v>
      </c>
      <c r="S17" s="11">
        <v>193.9</v>
      </c>
      <c r="T17" s="11">
        <v>-38.479999999999997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1.35</v>
      </c>
      <c r="AE17" s="11">
        <v>206.3</v>
      </c>
      <c r="AF17" s="11">
        <v>255.9</v>
      </c>
      <c r="AG17" s="11">
        <v>234.2</v>
      </c>
      <c r="AH17" s="11">
        <v>244.2</v>
      </c>
      <c r="AI17" s="11">
        <v>35.61</v>
      </c>
      <c r="AJ17" s="4" t="s">
        <v>20</v>
      </c>
      <c r="AK17" s="4"/>
      <c r="AL17" s="4"/>
      <c r="AM17" s="4" t="s">
        <v>85</v>
      </c>
      <c r="AN17" s="4"/>
      <c r="AO17" s="4"/>
      <c r="AP17" s="7"/>
    </row>
    <row r="18" spans="1:42" x14ac:dyDescent="0.4">
      <c r="A18" s="47">
        <v>4</v>
      </c>
      <c r="B18" s="11">
        <v>1.24</v>
      </c>
      <c r="C18" s="11">
        <v>204.9</v>
      </c>
      <c r="D18" s="11">
        <v>255.8</v>
      </c>
      <c r="E18" s="11">
        <v>243.5</v>
      </c>
      <c r="F18" s="11">
        <v>36.799999999999997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1.24</v>
      </c>
      <c r="Q18" s="11">
        <v>163.6</v>
      </c>
      <c r="R18" s="11">
        <v>204.8</v>
      </c>
      <c r="S18" s="11">
        <v>194</v>
      </c>
      <c r="T18" s="11">
        <v>-37.51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1.24</v>
      </c>
      <c r="AE18" s="11">
        <v>206.3</v>
      </c>
      <c r="AF18" s="11">
        <v>257.10000000000002</v>
      </c>
      <c r="AG18" s="11">
        <v>233.7</v>
      </c>
      <c r="AH18" s="11">
        <v>243.8</v>
      </c>
      <c r="AI18" s="11">
        <v>34.94</v>
      </c>
      <c r="AJ18" s="4" t="s">
        <v>20</v>
      </c>
      <c r="AK18" s="4"/>
      <c r="AL18" s="4"/>
      <c r="AM18" s="4" t="s">
        <v>85</v>
      </c>
      <c r="AN18" s="4"/>
      <c r="AO18" s="4"/>
      <c r="AP18" s="7"/>
    </row>
    <row r="19" spans="1:42" x14ac:dyDescent="0.4">
      <c r="A19" s="48">
        <v>5</v>
      </c>
      <c r="B19" s="15">
        <v>1.29</v>
      </c>
      <c r="C19" s="15">
        <v>204.9</v>
      </c>
      <c r="D19" s="15">
        <v>255.8</v>
      </c>
      <c r="E19" s="15">
        <v>243.9</v>
      </c>
      <c r="F19" s="15">
        <v>35.770000000000003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1.29</v>
      </c>
      <c r="Q19" s="15">
        <v>163.6</v>
      </c>
      <c r="R19" s="15">
        <v>204.6</v>
      </c>
      <c r="S19" s="15">
        <v>194.6</v>
      </c>
      <c r="T19" s="15">
        <v>-38.159999999999997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1.29</v>
      </c>
      <c r="AE19" s="15">
        <v>206.3</v>
      </c>
      <c r="AF19" s="15">
        <v>256.7</v>
      </c>
      <c r="AG19" s="15">
        <v>234</v>
      </c>
      <c r="AH19" s="15">
        <v>244.3</v>
      </c>
      <c r="AI19" s="15">
        <v>34.950000000000003</v>
      </c>
      <c r="AJ19" s="4" t="s">
        <v>20</v>
      </c>
      <c r="AK19" s="4"/>
      <c r="AL19" s="4"/>
      <c r="AM19" s="4" t="s">
        <v>85</v>
      </c>
      <c r="AN19" s="4"/>
      <c r="AO19" s="4"/>
      <c r="AP19" s="7"/>
    </row>
    <row r="20" spans="1:42" x14ac:dyDescent="0.4">
      <c r="A20" s="46" t="s">
        <v>3</v>
      </c>
      <c r="B20" s="10">
        <f>AVERAGE(B15:B19)</f>
        <v>1.272</v>
      </c>
      <c r="C20" s="10">
        <f t="shared" ref="C20:F20" si="13">AVERAGE(C15:C19)</f>
        <v>204.9</v>
      </c>
      <c r="D20" s="10">
        <f t="shared" si="13"/>
        <v>255.44</v>
      </c>
      <c r="E20" s="10">
        <f t="shared" si="13"/>
        <v>243.7</v>
      </c>
      <c r="F20" s="10">
        <f t="shared" si="13"/>
        <v>35.771999999999998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1.272</v>
      </c>
      <c r="Q20" s="10">
        <f t="shared" ref="Q20:T20" si="14">AVERAGE(Q15:Q19)</f>
        <v>163.6</v>
      </c>
      <c r="R20" s="10">
        <f t="shared" si="14"/>
        <v>204.78</v>
      </c>
      <c r="S20" s="10">
        <f t="shared" si="14"/>
        <v>194.5</v>
      </c>
      <c r="T20" s="10">
        <f t="shared" si="14"/>
        <v>-37.903999999999996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1.272</v>
      </c>
      <c r="AE20" s="10">
        <f t="shared" ref="AE20:AI20" si="15">AVERAGE(AE15:AE19)</f>
        <v>206.3</v>
      </c>
      <c r="AF20" s="10">
        <f t="shared" si="15"/>
        <v>256.30000000000007</v>
      </c>
      <c r="AG20" s="10">
        <f t="shared" si="15"/>
        <v>234.1</v>
      </c>
      <c r="AH20" s="10">
        <f t="shared" si="15"/>
        <v>244.03999999999996</v>
      </c>
      <c r="AI20" s="10">
        <f t="shared" si="15"/>
        <v>35.257999999999996</v>
      </c>
      <c r="AJ20" s="98"/>
      <c r="AK20" s="98"/>
      <c r="AL20" s="98"/>
      <c r="AM20" s="98"/>
      <c r="AN20" s="98"/>
      <c r="AO20" s="98"/>
      <c r="AP20" s="99"/>
    </row>
    <row r="21" spans="1:42" x14ac:dyDescent="0.4">
      <c r="A21" s="47" t="s">
        <v>4</v>
      </c>
      <c r="B21" s="11">
        <f>_xlfn.STDEV.S(B15:B19)</f>
        <v>8.5848704125339084E-2</v>
      </c>
      <c r="C21" s="11">
        <f t="shared" ref="C21:E21" si="16">_xlfn.STDEV.S(C15:C19)</f>
        <v>0</v>
      </c>
      <c r="D21" s="11">
        <f t="shared" si="16"/>
        <v>0.3361547262794406</v>
      </c>
      <c r="E21" s="11">
        <f t="shared" si="16"/>
        <v>0.29154759474226311</v>
      </c>
      <c r="F21" s="11">
        <f>_xlfn.STDEV.S(F15:F19)</f>
        <v>0.62239055262752729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8.5848704125339084E-2</v>
      </c>
      <c r="Q21" s="11">
        <f t="shared" ref="Q21:S21" si="17">_xlfn.STDEV.S(Q15:Q19)</f>
        <v>0</v>
      </c>
      <c r="R21" s="11">
        <f t="shared" si="17"/>
        <v>0.28635642126552469</v>
      </c>
      <c r="S21" s="11">
        <f t="shared" si="17"/>
        <v>0.60000000000000031</v>
      </c>
      <c r="T21" s="11">
        <f>_xlfn.STDEV.S(T15:T19)</f>
        <v>0.4279369112380933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8.5848704125339084E-2</v>
      </c>
      <c r="AE21" s="11">
        <f t="shared" ref="AE21:AH21" si="18">_xlfn.STDEV.S(AE15:AE19)</f>
        <v>0</v>
      </c>
      <c r="AF21" s="11">
        <f t="shared" si="18"/>
        <v>0.58309518948453587</v>
      </c>
      <c r="AG21" s="11">
        <f t="shared" si="18"/>
        <v>0.2645751311064628</v>
      </c>
      <c r="AH21" s="11">
        <f t="shared" si="18"/>
        <v>0.27018512172212633</v>
      </c>
      <c r="AI21" s="11">
        <f>_xlfn.STDEV.S(AI15:AI19)</f>
        <v>0.34909883987203322</v>
      </c>
      <c r="AJ21" s="98"/>
      <c r="AK21" s="98"/>
      <c r="AL21" s="98"/>
      <c r="AM21" s="98"/>
      <c r="AN21" s="98"/>
      <c r="AO21" s="98"/>
      <c r="AP21" s="99"/>
    </row>
    <row r="22" spans="1:42" ht="15" x14ac:dyDescent="0.4">
      <c r="A22" s="44" t="s">
        <v>98</v>
      </c>
      <c r="B22" s="12">
        <f>(B21/B20)*100</f>
        <v>6.7491119595392366</v>
      </c>
      <c r="C22" s="12">
        <f t="shared" ref="C22:F22" si="19">(C21/C20)*100</f>
        <v>0</v>
      </c>
      <c r="D22" s="12">
        <f t="shared" si="19"/>
        <v>0.13159831125878507</v>
      </c>
      <c r="E22" s="12">
        <f t="shared" si="19"/>
        <v>0.11963380990655031</v>
      </c>
      <c r="F22" s="12">
        <f t="shared" si="19"/>
        <v>1.7398818982095701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6.7491119595392366</v>
      </c>
      <c r="Q22" s="12">
        <f t="shared" ref="Q22:S22" si="20">(Q21/Q20)*100</f>
        <v>0</v>
      </c>
      <c r="R22" s="12">
        <f t="shared" si="20"/>
        <v>0.13983612719285315</v>
      </c>
      <c r="S22" s="12">
        <f t="shared" si="20"/>
        <v>0.30848329048843204</v>
      </c>
      <c r="T22" s="12">
        <f>(-T21/T20)*100</f>
        <v>1.1290019819493811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6.7491119595392366</v>
      </c>
      <c r="AE22" s="12">
        <f t="shared" ref="AE22:AI22" si="21">(AE21/AE20)*100</f>
        <v>0</v>
      </c>
      <c r="AF22" s="12">
        <f t="shared" si="21"/>
        <v>0.22750495102791093</v>
      </c>
      <c r="AG22" s="12">
        <f t="shared" si="21"/>
        <v>0.11301799705530235</v>
      </c>
      <c r="AH22" s="12">
        <f t="shared" si="21"/>
        <v>0.11071345751603276</v>
      </c>
      <c r="AI22" s="12">
        <f t="shared" si="21"/>
        <v>0.99012660920084306</v>
      </c>
      <c r="AJ22" s="100"/>
      <c r="AK22" s="100"/>
      <c r="AL22" s="100"/>
      <c r="AM22" s="100"/>
      <c r="AN22" s="100"/>
      <c r="AO22" s="100"/>
      <c r="AP22" s="101"/>
    </row>
    <row r="23" spans="1:42" s="52" customFormat="1" ht="12.75" x14ac:dyDescent="0.35">
      <c r="A23" s="88" t="s">
        <v>35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35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35</v>
      </c>
      <c r="AD23" s="89"/>
      <c r="AE23" s="89"/>
      <c r="AF23" s="89"/>
      <c r="AG23" s="89"/>
      <c r="AH23" s="89"/>
      <c r="AI23" s="89"/>
      <c r="AJ23" s="92"/>
      <c r="AK23" s="92"/>
      <c r="AL23" s="92"/>
      <c r="AM23" s="92"/>
      <c r="AN23" s="92"/>
      <c r="AO23" s="92"/>
      <c r="AP23" s="93"/>
    </row>
    <row r="24" spans="1:42" x14ac:dyDescent="0.4">
      <c r="A24" s="46">
        <v>1</v>
      </c>
      <c r="B24" s="10">
        <v>1.42</v>
      </c>
      <c r="C24" s="10">
        <v>206.5</v>
      </c>
      <c r="D24" s="10">
        <v>255.2</v>
      </c>
      <c r="E24" s="10">
        <v>243.7</v>
      </c>
      <c r="F24" s="10">
        <v>34.299999999999997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1.42</v>
      </c>
      <c r="Q24" s="10">
        <v>161.30000000000001</v>
      </c>
      <c r="R24" s="10">
        <v>205.6</v>
      </c>
      <c r="S24" s="10">
        <v>194.8</v>
      </c>
      <c r="T24" s="10">
        <v>-38.75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1.42</v>
      </c>
      <c r="AE24" s="10">
        <v>205.7</v>
      </c>
      <c r="AF24" s="10">
        <v>255.26</v>
      </c>
      <c r="AG24" s="10">
        <v>234.3</v>
      </c>
      <c r="AH24" s="10">
        <v>244.2</v>
      </c>
      <c r="AI24" s="10">
        <v>35.6</v>
      </c>
      <c r="AJ24" s="4" t="s">
        <v>20</v>
      </c>
      <c r="AK24" s="4"/>
      <c r="AL24" s="4"/>
      <c r="AM24" s="4" t="s">
        <v>85</v>
      </c>
      <c r="AN24" s="4"/>
      <c r="AO24" s="4"/>
      <c r="AP24" s="7"/>
    </row>
    <row r="25" spans="1:42" x14ac:dyDescent="0.4">
      <c r="A25" s="47">
        <v>2</v>
      </c>
      <c r="B25" s="11">
        <v>1.26</v>
      </c>
      <c r="C25" s="11">
        <v>206.5</v>
      </c>
      <c r="D25" s="11">
        <v>255.4</v>
      </c>
      <c r="E25" s="11">
        <v>242.9</v>
      </c>
      <c r="F25" s="11">
        <v>35.549999999999997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1.26</v>
      </c>
      <c r="Q25" s="11">
        <v>161.30000000000001</v>
      </c>
      <c r="R25" s="11">
        <v>205.6</v>
      </c>
      <c r="S25" s="11">
        <v>195.4</v>
      </c>
      <c r="T25" s="11">
        <v>-38.67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1.26</v>
      </c>
      <c r="AE25" s="11">
        <v>205.7</v>
      </c>
      <c r="AF25" s="11">
        <v>254.86</v>
      </c>
      <c r="AG25" s="11">
        <v>233.8</v>
      </c>
      <c r="AH25" s="11">
        <v>243.4</v>
      </c>
      <c r="AI25" s="11">
        <v>35.020000000000003</v>
      </c>
      <c r="AJ25" s="4" t="s">
        <v>20</v>
      </c>
      <c r="AK25" s="4"/>
      <c r="AL25" s="4"/>
      <c r="AM25" s="4" t="s">
        <v>85</v>
      </c>
      <c r="AN25" s="4"/>
      <c r="AO25" s="4"/>
      <c r="AP25" s="7"/>
    </row>
    <row r="26" spans="1:42" x14ac:dyDescent="0.4">
      <c r="A26" s="47">
        <v>3</v>
      </c>
      <c r="B26" s="11">
        <v>1.28</v>
      </c>
      <c r="C26" s="11">
        <v>206.5</v>
      </c>
      <c r="D26" s="11">
        <v>254.1</v>
      </c>
      <c r="E26" s="11">
        <v>242.6</v>
      </c>
      <c r="F26" s="11">
        <v>34.75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1.28</v>
      </c>
      <c r="Q26" s="11">
        <v>161.30000000000001</v>
      </c>
      <c r="R26" s="11">
        <v>205.6</v>
      </c>
      <c r="S26" s="11">
        <v>195.8</v>
      </c>
      <c r="T26" s="11">
        <v>-37.92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1.28</v>
      </c>
      <c r="AE26" s="11">
        <v>205.7</v>
      </c>
      <c r="AF26" s="11">
        <v>254.66</v>
      </c>
      <c r="AG26" s="11">
        <v>233.5</v>
      </c>
      <c r="AH26" s="11">
        <v>243.1</v>
      </c>
      <c r="AI26" s="11">
        <v>34.56</v>
      </c>
      <c r="AJ26" s="4" t="s">
        <v>20</v>
      </c>
      <c r="AK26" s="4"/>
      <c r="AL26" s="4"/>
      <c r="AM26" s="4" t="s">
        <v>85</v>
      </c>
      <c r="AN26" s="4"/>
      <c r="AO26" s="4"/>
      <c r="AP26" s="7"/>
    </row>
    <row r="27" spans="1:42" x14ac:dyDescent="0.4">
      <c r="A27" s="47">
        <v>4</v>
      </c>
      <c r="B27" s="11">
        <v>1.46</v>
      </c>
      <c r="C27" s="11">
        <v>206.5</v>
      </c>
      <c r="D27" s="11">
        <v>253.7</v>
      </c>
      <c r="E27" s="11">
        <v>243</v>
      </c>
      <c r="F27" s="11">
        <v>34.51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1.46</v>
      </c>
      <c r="Q27" s="11">
        <v>161.30000000000001</v>
      </c>
      <c r="R27" s="11">
        <v>205.6</v>
      </c>
      <c r="S27" s="11">
        <v>195.4</v>
      </c>
      <c r="T27" s="11">
        <v>-37.36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1.46</v>
      </c>
      <c r="AE27" s="11">
        <v>205.7</v>
      </c>
      <c r="AF27" s="11">
        <v>253.6</v>
      </c>
      <c r="AG27" s="11">
        <v>233.7</v>
      </c>
      <c r="AH27" s="11">
        <v>243.4</v>
      </c>
      <c r="AI27" s="11">
        <v>34.86</v>
      </c>
      <c r="AJ27" s="4" t="s">
        <v>20</v>
      </c>
      <c r="AK27" s="4"/>
      <c r="AL27" s="4"/>
      <c r="AM27" s="4" t="s">
        <v>85</v>
      </c>
      <c r="AN27" s="4"/>
      <c r="AO27" s="4"/>
      <c r="AP27" s="7"/>
    </row>
    <row r="28" spans="1:42" x14ac:dyDescent="0.4">
      <c r="A28" s="48">
        <v>5</v>
      </c>
      <c r="B28" s="15">
        <v>1.1200000000000001</v>
      </c>
      <c r="C28" s="15">
        <v>206.5</v>
      </c>
      <c r="D28" s="15">
        <v>255.3</v>
      </c>
      <c r="E28" s="15">
        <v>242.7</v>
      </c>
      <c r="F28" s="15">
        <v>34.869999999999997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1.1200000000000001</v>
      </c>
      <c r="Q28" s="15">
        <v>161.30000000000001</v>
      </c>
      <c r="R28" s="15">
        <v>205.47</v>
      </c>
      <c r="S28" s="15">
        <v>195.4</v>
      </c>
      <c r="T28" s="15">
        <v>-37.35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1.1200000000000001</v>
      </c>
      <c r="AE28" s="15">
        <v>205.7</v>
      </c>
      <c r="AF28" s="15">
        <v>254.95</v>
      </c>
      <c r="AG28" s="15">
        <v>233.9</v>
      </c>
      <c r="AH28" s="15">
        <v>243.4</v>
      </c>
      <c r="AI28" s="15">
        <v>33.590000000000003</v>
      </c>
      <c r="AJ28" s="4" t="s">
        <v>20</v>
      </c>
      <c r="AK28" s="4"/>
      <c r="AL28" s="4"/>
      <c r="AM28" s="4" t="s">
        <v>85</v>
      </c>
      <c r="AN28" s="4"/>
      <c r="AO28" s="4"/>
      <c r="AP28" s="7"/>
    </row>
    <row r="29" spans="1:42" x14ac:dyDescent="0.4">
      <c r="A29" s="46" t="s">
        <v>3</v>
      </c>
      <c r="B29" s="10">
        <f>AVERAGE(B24:B28)</f>
        <v>1.3080000000000001</v>
      </c>
      <c r="C29" s="10">
        <f t="shared" ref="C29:F29" si="22">AVERAGE(C24:C28)</f>
        <v>206.5</v>
      </c>
      <c r="D29" s="10">
        <f t="shared" si="22"/>
        <v>254.74</v>
      </c>
      <c r="E29" s="10">
        <f t="shared" si="22"/>
        <v>242.98000000000002</v>
      </c>
      <c r="F29" s="10">
        <f t="shared" si="22"/>
        <v>34.795999999999999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1.3080000000000001</v>
      </c>
      <c r="Q29" s="10">
        <f t="shared" ref="Q29:T29" si="23">AVERAGE(Q24:Q28)</f>
        <v>161.30000000000001</v>
      </c>
      <c r="R29" s="10">
        <f t="shared" si="23"/>
        <v>205.57399999999998</v>
      </c>
      <c r="S29" s="10">
        <f t="shared" si="23"/>
        <v>195.35999999999999</v>
      </c>
      <c r="T29" s="10">
        <f t="shared" si="23"/>
        <v>-38.01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1.3080000000000001</v>
      </c>
      <c r="AE29" s="10">
        <f t="shared" ref="AE29:AI29" si="24">AVERAGE(AE24:AE28)</f>
        <v>205.7</v>
      </c>
      <c r="AF29" s="10">
        <f t="shared" si="24"/>
        <v>254.666</v>
      </c>
      <c r="AG29" s="10">
        <f t="shared" ref="AG29" si="25">AVERAGE(AG24:AG28)</f>
        <v>233.84</v>
      </c>
      <c r="AH29" s="10">
        <f t="shared" ref="AH29" si="26">AVERAGE(AH24:AH28)</f>
        <v>243.5</v>
      </c>
      <c r="AI29" s="10">
        <f t="shared" si="24"/>
        <v>34.726000000000006</v>
      </c>
      <c r="AJ29" s="98"/>
      <c r="AK29" s="98"/>
      <c r="AL29" s="98"/>
      <c r="AM29" s="98"/>
      <c r="AN29" s="98"/>
      <c r="AO29" s="98"/>
      <c r="AP29" s="99"/>
    </row>
    <row r="30" spans="1:42" x14ac:dyDescent="0.4">
      <c r="A30" s="47" t="s">
        <v>4</v>
      </c>
      <c r="B30" s="11">
        <f>_xlfn.STDEV.S(B24:B28)</f>
        <v>0.13608820668963192</v>
      </c>
      <c r="C30" s="11">
        <f t="shared" ref="C30:E30" si="27">_xlfn.STDEV.S(C24:C28)</f>
        <v>0</v>
      </c>
      <c r="D30" s="11">
        <f t="shared" si="27"/>
        <v>0.78294316524254182</v>
      </c>
      <c r="E30" s="11">
        <f t="shared" si="27"/>
        <v>0.43243496620879118</v>
      </c>
      <c r="F30" s="11">
        <f>_xlfn.STDEV.S(F24:F28)</f>
        <v>0.47537353733669252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0.13608820668963192</v>
      </c>
      <c r="Q30" s="11">
        <f t="shared" ref="Q30:S30" si="28">_xlfn.STDEV.S(Q24:Q28)</f>
        <v>0</v>
      </c>
      <c r="R30" s="11">
        <f t="shared" si="28"/>
        <v>5.8137767414992499E-2</v>
      </c>
      <c r="S30" s="11">
        <f t="shared" si="28"/>
        <v>0.35777087639996585</v>
      </c>
      <c r="T30" s="11">
        <f>_xlfn.STDEV.S(T24:T28)</f>
        <v>0.67996323430020844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0.13608820668963192</v>
      </c>
      <c r="AE30" s="11">
        <f t="shared" ref="AE30:AH30" si="29">_xlfn.STDEV.S(AE24:AE28)</f>
        <v>0</v>
      </c>
      <c r="AF30" s="11">
        <f t="shared" si="29"/>
        <v>0.63394006025806571</v>
      </c>
      <c r="AG30" s="11">
        <f t="shared" si="29"/>
        <v>0.29664793948383217</v>
      </c>
      <c r="AH30" s="11">
        <f t="shared" si="29"/>
        <v>0.41231056256176157</v>
      </c>
      <c r="AI30" s="11">
        <f>_xlfn.STDEV.S(AI24:AI28)</f>
        <v>0.73931048957795731</v>
      </c>
      <c r="AJ30" s="98"/>
      <c r="AK30" s="98"/>
      <c r="AL30" s="98"/>
      <c r="AM30" s="98"/>
      <c r="AN30" s="98"/>
      <c r="AO30" s="98"/>
      <c r="AP30" s="99"/>
    </row>
    <row r="31" spans="1:42" ht="15" x14ac:dyDescent="0.4">
      <c r="A31" s="44" t="s">
        <v>98</v>
      </c>
      <c r="B31" s="12">
        <f>(B30/B29)*100</f>
        <v>10.404297147525376</v>
      </c>
      <c r="C31" s="12">
        <f t="shared" ref="C31:F31" si="30">(C30/C29)*100</f>
        <v>0</v>
      </c>
      <c r="D31" s="12">
        <f t="shared" si="30"/>
        <v>0.30734991176986015</v>
      </c>
      <c r="E31" s="12">
        <f t="shared" si="30"/>
        <v>0.17797142407144256</v>
      </c>
      <c r="F31" s="12">
        <f t="shared" si="30"/>
        <v>1.366172943259836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10.404297147525376</v>
      </c>
      <c r="Q31" s="12">
        <f t="shared" ref="Q31:S31" si="31">(Q30/Q29)*100</f>
        <v>0</v>
      </c>
      <c r="R31" s="12">
        <f t="shared" si="31"/>
        <v>2.8280700582268427E-2</v>
      </c>
      <c r="S31" s="12">
        <f t="shared" si="31"/>
        <v>0.18313415049138304</v>
      </c>
      <c r="T31" s="12">
        <f>(-T30/T29)*100</f>
        <v>1.7889061675880256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10.404297147525376</v>
      </c>
      <c r="AE31" s="12">
        <f t="shared" ref="AE31:AI31" si="32">(AE30/AE29)*100</f>
        <v>0</v>
      </c>
      <c r="AF31" s="12">
        <f t="shared" si="32"/>
        <v>0.24892999468247262</v>
      </c>
      <c r="AG31" s="12">
        <f t="shared" ref="AG31" si="33">(AG30/AG29)*100</f>
        <v>0.12685936515730079</v>
      </c>
      <c r="AH31" s="12">
        <f t="shared" ref="AH31" si="34">(AH30/AH29)*100</f>
        <v>0.16932671973788976</v>
      </c>
      <c r="AI31" s="12">
        <f t="shared" si="32"/>
        <v>2.128982576680174</v>
      </c>
      <c r="AJ31" s="100"/>
      <c r="AK31" s="100"/>
      <c r="AL31" s="100"/>
      <c r="AM31" s="100"/>
      <c r="AN31" s="100"/>
      <c r="AO31" s="100"/>
      <c r="AP31" s="101"/>
    </row>
    <row r="32" spans="1:42" s="52" customFormat="1" ht="12.75" x14ac:dyDescent="0.35">
      <c r="A32" s="88" t="s">
        <v>36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36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108" t="s">
        <v>36</v>
      </c>
      <c r="AD32" s="109"/>
      <c r="AE32" s="109"/>
      <c r="AF32" s="109"/>
      <c r="AG32" s="109"/>
      <c r="AH32" s="109"/>
      <c r="AI32" s="110"/>
      <c r="AJ32" s="92"/>
      <c r="AK32" s="92"/>
      <c r="AL32" s="92"/>
      <c r="AM32" s="92"/>
      <c r="AN32" s="92"/>
      <c r="AO32" s="92"/>
      <c r="AP32" s="93"/>
    </row>
    <row r="33" spans="1:42" x14ac:dyDescent="0.4">
      <c r="A33" s="46">
        <v>1</v>
      </c>
      <c r="B33" s="10">
        <v>1.19</v>
      </c>
      <c r="C33" s="10">
        <v>206.9</v>
      </c>
      <c r="D33" s="10">
        <v>253.01</v>
      </c>
      <c r="E33" s="10">
        <v>243</v>
      </c>
      <c r="F33" s="10">
        <v>34.869999999999997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1.19</v>
      </c>
      <c r="Q33" s="10">
        <v>160.30000000000001</v>
      </c>
      <c r="R33" s="10">
        <v>205.7</v>
      </c>
      <c r="S33" s="10">
        <v>195.8</v>
      </c>
      <c r="T33" s="10">
        <v>-37.26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7">
        <v>1</v>
      </c>
      <c r="AD33" s="11">
        <v>1.19</v>
      </c>
      <c r="AE33" s="11">
        <v>204</v>
      </c>
      <c r="AF33" s="11">
        <v>255.95</v>
      </c>
      <c r="AG33" s="11">
        <v>234.2</v>
      </c>
      <c r="AH33" s="11">
        <v>243.4</v>
      </c>
      <c r="AI33" s="11">
        <v>35.31</v>
      </c>
      <c r="AJ33" s="4" t="s">
        <v>20</v>
      </c>
      <c r="AK33" s="4"/>
      <c r="AL33" s="4"/>
      <c r="AM33" s="4" t="s">
        <v>85</v>
      </c>
      <c r="AN33" s="4"/>
      <c r="AO33" s="4"/>
      <c r="AP33" s="7"/>
    </row>
    <row r="34" spans="1:42" x14ac:dyDescent="0.4">
      <c r="A34" s="47">
        <v>2</v>
      </c>
      <c r="B34" s="11">
        <v>1.39</v>
      </c>
      <c r="C34" s="11">
        <v>206.9</v>
      </c>
      <c r="D34" s="11">
        <v>255.2</v>
      </c>
      <c r="E34" s="11">
        <v>243.4</v>
      </c>
      <c r="F34" s="11">
        <v>34.4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1.39</v>
      </c>
      <c r="Q34" s="11">
        <v>160.30000000000001</v>
      </c>
      <c r="R34" s="11">
        <v>205.77</v>
      </c>
      <c r="S34" s="11">
        <v>195.2</v>
      </c>
      <c r="T34" s="11">
        <v>-38.479999999999997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1.39</v>
      </c>
      <c r="AE34" s="11">
        <v>204</v>
      </c>
      <c r="AF34" s="11">
        <v>254.92</v>
      </c>
      <c r="AG34" s="11">
        <v>234.2</v>
      </c>
      <c r="AH34" s="11">
        <v>244.3</v>
      </c>
      <c r="AI34" s="11">
        <v>36.07</v>
      </c>
      <c r="AJ34" s="4" t="s">
        <v>20</v>
      </c>
      <c r="AK34" s="4"/>
      <c r="AL34" s="4"/>
      <c r="AM34" s="4" t="s">
        <v>85</v>
      </c>
      <c r="AN34" s="4"/>
      <c r="AO34" s="4"/>
      <c r="AP34" s="7"/>
    </row>
    <row r="35" spans="1:42" x14ac:dyDescent="0.4">
      <c r="A35" s="47">
        <v>3</v>
      </c>
      <c r="B35" s="11">
        <v>1.35</v>
      </c>
      <c r="C35" s="11">
        <v>206.9</v>
      </c>
      <c r="D35" s="11">
        <v>255.4</v>
      </c>
      <c r="E35" s="11">
        <v>242.6</v>
      </c>
      <c r="F35" s="11">
        <v>35</v>
      </c>
      <c r="G35" s="4"/>
      <c r="H35" s="4"/>
      <c r="I35" s="4" t="s">
        <v>20</v>
      </c>
      <c r="J35" s="4" t="s">
        <v>85</v>
      </c>
      <c r="K35" s="4"/>
      <c r="L35" s="4"/>
      <c r="M35" s="7"/>
      <c r="O35" s="47">
        <v>3</v>
      </c>
      <c r="P35" s="11">
        <v>1.35</v>
      </c>
      <c r="Q35" s="11">
        <v>160.30000000000001</v>
      </c>
      <c r="R35" s="11">
        <v>205.63</v>
      </c>
      <c r="S35" s="11">
        <v>195.4</v>
      </c>
      <c r="T35" s="11">
        <v>-37.479999999999997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1.35</v>
      </c>
      <c r="AE35" s="11">
        <v>204</v>
      </c>
      <c r="AF35" s="11">
        <v>256.7</v>
      </c>
      <c r="AG35" s="11">
        <v>233.2</v>
      </c>
      <c r="AH35" s="11">
        <v>242.9</v>
      </c>
      <c r="AI35" s="11">
        <v>35.479999999999997</v>
      </c>
      <c r="AJ35" s="4" t="s">
        <v>20</v>
      </c>
      <c r="AK35" s="4"/>
      <c r="AL35" s="4"/>
      <c r="AM35" s="4" t="s">
        <v>85</v>
      </c>
      <c r="AN35" s="4"/>
      <c r="AO35" s="4"/>
      <c r="AP35" s="7"/>
    </row>
    <row r="36" spans="1:42" x14ac:dyDescent="0.4">
      <c r="A36" s="47">
        <v>4</v>
      </c>
      <c r="B36" s="11">
        <v>1.45</v>
      </c>
      <c r="C36" s="11">
        <v>207</v>
      </c>
      <c r="D36" s="11">
        <v>255.49</v>
      </c>
      <c r="E36" s="11">
        <v>242.5</v>
      </c>
      <c r="F36" s="11">
        <v>36.94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1.45</v>
      </c>
      <c r="Q36" s="11">
        <v>160.19999999999999</v>
      </c>
      <c r="R36" s="11">
        <v>206.4</v>
      </c>
      <c r="S36" s="11">
        <v>195.5</v>
      </c>
      <c r="T36" s="11">
        <v>-40.49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1.45</v>
      </c>
      <c r="AE36" s="11">
        <v>204.4</v>
      </c>
      <c r="AF36" s="11">
        <v>255.7</v>
      </c>
      <c r="AG36" s="11">
        <v>232.3</v>
      </c>
      <c r="AH36" s="11">
        <v>243.2</v>
      </c>
      <c r="AI36" s="11">
        <v>35.78</v>
      </c>
      <c r="AJ36" s="4" t="s">
        <v>20</v>
      </c>
      <c r="AK36" s="4"/>
      <c r="AL36" s="4"/>
      <c r="AM36" s="4" t="s">
        <v>85</v>
      </c>
      <c r="AN36" s="4"/>
      <c r="AO36" s="4"/>
      <c r="AP36" s="7"/>
    </row>
    <row r="37" spans="1:42" x14ac:dyDescent="0.4">
      <c r="A37" s="48">
        <v>5</v>
      </c>
      <c r="B37" s="15">
        <v>1.44</v>
      </c>
      <c r="C37" s="15">
        <v>207.09</v>
      </c>
      <c r="D37" s="15">
        <v>255.3</v>
      </c>
      <c r="E37" s="15">
        <v>243.2</v>
      </c>
      <c r="F37" s="15">
        <v>35.93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1.44</v>
      </c>
      <c r="Q37" s="15">
        <v>160.19999999999999</v>
      </c>
      <c r="R37" s="15">
        <v>206.4</v>
      </c>
      <c r="S37" s="15">
        <v>195.7</v>
      </c>
      <c r="T37" s="15">
        <v>-40.03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1.44</v>
      </c>
      <c r="AE37" s="11">
        <v>204.4</v>
      </c>
      <c r="AF37" s="11">
        <v>255.49</v>
      </c>
      <c r="AG37" s="11">
        <v>234.1</v>
      </c>
      <c r="AH37" s="11">
        <v>243.6</v>
      </c>
      <c r="AI37" s="11">
        <v>37.17</v>
      </c>
      <c r="AJ37" s="4" t="s">
        <v>20</v>
      </c>
      <c r="AK37" s="4"/>
      <c r="AL37" s="4"/>
      <c r="AM37" s="4" t="s">
        <v>85</v>
      </c>
      <c r="AN37" s="4"/>
      <c r="AO37" s="4"/>
      <c r="AP37" s="7"/>
    </row>
    <row r="38" spans="1:42" x14ac:dyDescent="0.4">
      <c r="A38" s="46" t="s">
        <v>3</v>
      </c>
      <c r="B38" s="10">
        <f>AVERAGE(B33:B37)</f>
        <v>1.3640000000000001</v>
      </c>
      <c r="C38" s="10">
        <f t="shared" ref="C38:F38" si="35">AVERAGE(C33:C37)</f>
        <v>206.958</v>
      </c>
      <c r="D38" s="10">
        <f t="shared" si="35"/>
        <v>254.88000000000002</v>
      </c>
      <c r="E38" s="10">
        <f t="shared" si="35"/>
        <v>242.94</v>
      </c>
      <c r="F38" s="10">
        <f t="shared" si="35"/>
        <v>35.427999999999997</v>
      </c>
      <c r="G38" s="98"/>
      <c r="H38" s="98"/>
      <c r="I38" s="98"/>
      <c r="J38" s="98"/>
      <c r="K38" s="98"/>
      <c r="L38" s="98"/>
      <c r="M38" s="99"/>
      <c r="O38" s="46" t="s">
        <v>3</v>
      </c>
      <c r="P38" s="10">
        <f>AVERAGE(P33:P37)</f>
        <v>1.3640000000000001</v>
      </c>
      <c r="Q38" s="10">
        <f t="shared" ref="Q38:T38" si="36">AVERAGE(Q33:Q37)</f>
        <v>160.26</v>
      </c>
      <c r="R38" s="10">
        <f t="shared" si="36"/>
        <v>205.98000000000002</v>
      </c>
      <c r="S38" s="10">
        <f t="shared" si="36"/>
        <v>195.51999999999998</v>
      </c>
      <c r="T38" s="10">
        <f t="shared" si="36"/>
        <v>-38.748000000000005</v>
      </c>
      <c r="U38" s="98"/>
      <c r="V38" s="98"/>
      <c r="W38" s="98"/>
      <c r="X38" s="98"/>
      <c r="Y38" s="98"/>
      <c r="Z38" s="98"/>
      <c r="AA38" s="99"/>
      <c r="AC38" s="46" t="s">
        <v>3</v>
      </c>
      <c r="AD38" s="10">
        <f>AVERAGE(AD33:AD37)</f>
        <v>1.3640000000000001</v>
      </c>
      <c r="AE38" s="10">
        <f t="shared" ref="AE38:AI38" si="37">AVERAGE(AE33:AE37)</f>
        <v>204.16</v>
      </c>
      <c r="AF38" s="10">
        <f t="shared" si="37"/>
        <v>255.75200000000001</v>
      </c>
      <c r="AG38" s="10">
        <f t="shared" ref="AG38" si="38">AVERAGE(AG33:AG37)</f>
        <v>233.59999999999997</v>
      </c>
      <c r="AH38" s="10">
        <f t="shared" ref="AH38" si="39">AVERAGE(AH33:AH37)</f>
        <v>243.47999999999996</v>
      </c>
      <c r="AI38" s="10">
        <f t="shared" si="37"/>
        <v>35.962000000000003</v>
      </c>
      <c r="AJ38" s="98"/>
      <c r="AK38" s="98"/>
      <c r="AL38" s="98"/>
      <c r="AM38" s="98"/>
      <c r="AN38" s="98"/>
      <c r="AO38" s="98"/>
      <c r="AP38" s="99"/>
    </row>
    <row r="39" spans="1:42" x14ac:dyDescent="0.4">
      <c r="A39" s="47" t="s">
        <v>4</v>
      </c>
      <c r="B39" s="11">
        <f>_xlfn.STDEV.S(B33:B37)</f>
        <v>0.10526157893552612</v>
      </c>
      <c r="C39" s="11">
        <f t="shared" ref="C39:E39" si="40">_xlfn.STDEV.S(C33:C37)</f>
        <v>8.5556998544828178E-2</v>
      </c>
      <c r="D39" s="11">
        <f t="shared" si="40"/>
        <v>1.0509757371129047</v>
      </c>
      <c r="E39" s="11">
        <f t="shared" si="40"/>
        <v>0.38470768123342791</v>
      </c>
      <c r="F39" s="11">
        <f>_xlfn.STDEV.S(F33:F37)</f>
        <v>1.0111231379016106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0.10526157893552612</v>
      </c>
      <c r="Q39" s="11">
        <f t="shared" ref="Q39:S39" si="41">_xlfn.STDEV.S(Q33:Q37)</f>
        <v>5.4772255750529068E-2</v>
      </c>
      <c r="R39" s="11">
        <f t="shared" si="41"/>
        <v>0.3865876356015589</v>
      </c>
      <c r="S39" s="11">
        <f t="shared" si="41"/>
        <v>0.2387467277262707</v>
      </c>
      <c r="T39" s="11">
        <f>_xlfn.STDEV.S(T33:T37)</f>
        <v>1.4638886569681473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0.10526157893552612</v>
      </c>
      <c r="AE39" s="11">
        <f t="shared" ref="AE39:AH39" si="42">_xlfn.STDEV.S(AE33:AE37)</f>
        <v>0.21908902300206956</v>
      </c>
      <c r="AF39" s="11">
        <f t="shared" si="42"/>
        <v>0.65220395582976787</v>
      </c>
      <c r="AG39" s="11">
        <f t="shared" si="42"/>
        <v>0.83964278118732527</v>
      </c>
      <c r="AH39" s="11">
        <f t="shared" si="42"/>
        <v>0.5263078946776345</v>
      </c>
      <c r="AI39" s="11">
        <f>_xlfn.STDEV.S(AI33:AI37)</f>
        <v>0.73509863283779875</v>
      </c>
      <c r="AJ39" s="98"/>
      <c r="AK39" s="98"/>
      <c r="AL39" s="98"/>
      <c r="AM39" s="98"/>
      <c r="AN39" s="98"/>
      <c r="AO39" s="98"/>
      <c r="AP39" s="99"/>
    </row>
    <row r="40" spans="1:42" ht="15" x14ac:dyDescent="0.4">
      <c r="A40" s="44" t="s">
        <v>98</v>
      </c>
      <c r="B40" s="12">
        <f>(B39/B38)*100</f>
        <v>7.7171245553904786</v>
      </c>
      <c r="C40" s="12">
        <f t="shared" ref="C40:F40" si="43">(C39/C38)*100</f>
        <v>4.1340271236109824E-2</v>
      </c>
      <c r="D40" s="12">
        <f t="shared" si="43"/>
        <v>0.41234139089489352</v>
      </c>
      <c r="E40" s="12">
        <f t="shared" si="43"/>
        <v>0.15835501820755246</v>
      </c>
      <c r="F40" s="12">
        <f t="shared" si="43"/>
        <v>2.8540226315389257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7.7171245553904786</v>
      </c>
      <c r="Q40" s="12">
        <f t="shared" ref="Q40:S40" si="44">(Q39/Q38)*100</f>
        <v>3.4177122020796875E-2</v>
      </c>
      <c r="R40" s="12">
        <f t="shared" si="44"/>
        <v>0.18768212234273177</v>
      </c>
      <c r="S40" s="12">
        <f t="shared" si="44"/>
        <v>0.12210859642301081</v>
      </c>
      <c r="T40" s="12">
        <f>(-T39/T38)*100</f>
        <v>3.7779721713847096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7.7171245553904786</v>
      </c>
      <c r="AE40" s="12">
        <f t="shared" ref="AE40:AI40" si="45">(AE39/AE38)*100</f>
        <v>0.10731241330430524</v>
      </c>
      <c r="AF40" s="12">
        <f t="shared" si="45"/>
        <v>0.25501421526704304</v>
      </c>
      <c r="AG40" s="12">
        <f t="shared" ref="AG40" si="46">(AG39/AG38)*100</f>
        <v>0.35943612208361531</v>
      </c>
      <c r="AH40" s="12">
        <f t="shared" ref="AH40" si="47">(AH39/AH38)*100</f>
        <v>0.21616062702383546</v>
      </c>
      <c r="AI40" s="12">
        <f t="shared" si="45"/>
        <v>2.0440983060947633</v>
      </c>
      <c r="AJ40" s="100"/>
      <c r="AK40" s="100"/>
      <c r="AL40" s="100"/>
      <c r="AM40" s="100"/>
      <c r="AN40" s="100"/>
      <c r="AO40" s="100"/>
      <c r="AP40" s="101"/>
    </row>
  </sheetData>
  <mergeCells count="58">
    <mergeCell ref="G38:M40"/>
    <mergeCell ref="U38:AA40"/>
    <mergeCell ref="AJ38:AP40"/>
    <mergeCell ref="AH3:AH4"/>
    <mergeCell ref="G29:M31"/>
    <mergeCell ref="U29:AA31"/>
    <mergeCell ref="AJ29:AP31"/>
    <mergeCell ref="AJ32:AP32"/>
    <mergeCell ref="G20:M22"/>
    <mergeCell ref="U20:AA22"/>
    <mergeCell ref="AJ20:AP22"/>
    <mergeCell ref="AJ23:AP23"/>
    <mergeCell ref="G11:M13"/>
    <mergeCell ref="U11:AA13"/>
    <mergeCell ref="AJ11:AP13"/>
    <mergeCell ref="AJ14:AP14"/>
    <mergeCell ref="A32:F32"/>
    <mergeCell ref="G32:M32"/>
    <mergeCell ref="O32:T32"/>
    <mergeCell ref="U32:AA32"/>
    <mergeCell ref="AC32:AI32"/>
    <mergeCell ref="A23:F23"/>
    <mergeCell ref="G23:M23"/>
    <mergeCell ref="O23:T23"/>
    <mergeCell ref="U23:AA23"/>
    <mergeCell ref="AC23:AI23"/>
    <mergeCell ref="A14:F14"/>
    <mergeCell ref="G14:M14"/>
    <mergeCell ref="O14:T14"/>
    <mergeCell ref="U14:AA14"/>
    <mergeCell ref="AC14:AI14"/>
    <mergeCell ref="AG3:AG4"/>
    <mergeCell ref="AI3:AI4"/>
    <mergeCell ref="AJ3:AP3"/>
    <mergeCell ref="A5:F5"/>
    <mergeCell ref="G5:M5"/>
    <mergeCell ref="O5:T5"/>
    <mergeCell ref="U5:AA5"/>
    <mergeCell ref="AC5:AI5"/>
    <mergeCell ref="AJ5:AP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P67"/>
  <sheetViews>
    <sheetView topLeftCell="A16"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1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1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42" width="3.9296875" style="2" bestFit="1" customWidth="1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4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B3" s="34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12</v>
      </c>
      <c r="AK3" s="102"/>
      <c r="AL3" s="102"/>
      <c r="AM3" s="102"/>
      <c r="AN3" s="102"/>
      <c r="AO3" s="102"/>
      <c r="AP3" s="103"/>
    </row>
    <row r="4" spans="1:42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3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B4" s="34"/>
      <c r="AC4" s="105"/>
      <c r="AD4" s="83"/>
      <c r="AE4" s="83"/>
      <c r="AF4" s="83"/>
      <c r="AG4" s="83"/>
      <c r="AH4" s="83"/>
      <c r="AI4" s="83"/>
      <c r="AJ4" s="27" t="s">
        <v>13</v>
      </c>
      <c r="AK4" s="27" t="s">
        <v>14</v>
      </c>
      <c r="AL4" s="27" t="s">
        <v>15</v>
      </c>
      <c r="AM4" s="27" t="s">
        <v>16</v>
      </c>
      <c r="AN4" s="27" t="s">
        <v>17</v>
      </c>
      <c r="AO4" s="27" t="s">
        <v>18</v>
      </c>
      <c r="AP4" s="35" t="s">
        <v>19</v>
      </c>
    </row>
    <row r="5" spans="1:42" s="52" customFormat="1" ht="12.75" x14ac:dyDescent="0.35">
      <c r="A5" s="88" t="s">
        <v>37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N5" s="36"/>
      <c r="O5" s="88" t="s">
        <v>37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B5" s="36"/>
      <c r="AC5" s="88" t="s">
        <v>37</v>
      </c>
      <c r="AD5" s="89"/>
      <c r="AE5" s="89"/>
      <c r="AF5" s="89"/>
      <c r="AG5" s="89"/>
      <c r="AH5" s="89"/>
      <c r="AI5" s="89"/>
      <c r="AJ5" s="92"/>
      <c r="AK5" s="92"/>
      <c r="AL5" s="92"/>
      <c r="AM5" s="92"/>
      <c r="AN5" s="92"/>
      <c r="AO5" s="92"/>
      <c r="AP5" s="93"/>
    </row>
    <row r="6" spans="1:42" x14ac:dyDescent="0.4">
      <c r="A6" s="46">
        <v>1</v>
      </c>
      <c r="B6" s="10">
        <v>1.34</v>
      </c>
      <c r="C6" s="10">
        <v>208.84</v>
      </c>
      <c r="D6" s="10">
        <v>254.94</v>
      </c>
      <c r="E6" s="10">
        <v>242.6</v>
      </c>
      <c r="F6" s="10">
        <v>37.47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1.34</v>
      </c>
      <c r="Q6" s="10">
        <v>171.28</v>
      </c>
      <c r="R6" s="10">
        <v>205.15</v>
      </c>
      <c r="S6" s="10">
        <v>195</v>
      </c>
      <c r="T6" s="10">
        <v>-36.770000000000003</v>
      </c>
      <c r="U6" s="4"/>
      <c r="V6" s="4"/>
      <c r="W6" s="4" t="s">
        <v>20</v>
      </c>
      <c r="X6" s="4" t="s">
        <v>85</v>
      </c>
      <c r="Y6" s="4"/>
      <c r="Z6" s="4"/>
      <c r="AA6" s="7"/>
      <c r="AC6" s="46">
        <v>1</v>
      </c>
      <c r="AD6" s="10">
        <v>1.34</v>
      </c>
      <c r="AE6" s="10">
        <v>207.16</v>
      </c>
      <c r="AF6" s="10">
        <v>255.11</v>
      </c>
      <c r="AG6" s="10">
        <v>234.8</v>
      </c>
      <c r="AH6" s="10">
        <v>243.3</v>
      </c>
      <c r="AI6" s="10">
        <v>36.22</v>
      </c>
      <c r="AJ6" s="4" t="s">
        <v>20</v>
      </c>
      <c r="AK6" s="4"/>
      <c r="AL6" s="4"/>
      <c r="AM6" s="4" t="s">
        <v>85</v>
      </c>
      <c r="AN6" s="4"/>
      <c r="AO6" s="4"/>
      <c r="AP6" s="7"/>
    </row>
    <row r="7" spans="1:42" x14ac:dyDescent="0.4">
      <c r="A7" s="47">
        <v>2</v>
      </c>
      <c r="B7" s="11">
        <v>1.21</v>
      </c>
      <c r="C7" s="11">
        <v>205.93</v>
      </c>
      <c r="D7" s="11">
        <v>254.81</v>
      </c>
      <c r="E7" s="11">
        <v>242.2</v>
      </c>
      <c r="F7" s="11">
        <v>37.9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1.21</v>
      </c>
      <c r="Q7" s="11">
        <v>170.67</v>
      </c>
      <c r="R7" s="11">
        <v>204.47</v>
      </c>
      <c r="S7" s="11">
        <v>195.7</v>
      </c>
      <c r="T7" s="11">
        <v>-37.36</v>
      </c>
      <c r="U7" s="4"/>
      <c r="V7" s="4"/>
      <c r="W7" s="4" t="s">
        <v>20</v>
      </c>
      <c r="X7" s="4" t="s">
        <v>85</v>
      </c>
      <c r="Y7" s="4"/>
      <c r="Z7" s="4"/>
      <c r="AA7" s="7"/>
      <c r="AC7" s="47">
        <v>2</v>
      </c>
      <c r="AD7" s="11">
        <v>1.21</v>
      </c>
      <c r="AE7" s="11">
        <v>207.65</v>
      </c>
      <c r="AF7" s="11">
        <v>254.94</v>
      </c>
      <c r="AG7" s="11">
        <v>233.4</v>
      </c>
      <c r="AH7" s="11">
        <v>243.4</v>
      </c>
      <c r="AI7" s="11">
        <v>34.85</v>
      </c>
      <c r="AJ7" s="4" t="s">
        <v>20</v>
      </c>
      <c r="AK7" s="4"/>
      <c r="AL7" s="4"/>
      <c r="AM7" s="4" t="s">
        <v>85</v>
      </c>
      <c r="AN7" s="4"/>
      <c r="AO7" s="4"/>
      <c r="AP7" s="7"/>
    </row>
    <row r="8" spans="1:42" x14ac:dyDescent="0.4">
      <c r="A8" s="47">
        <v>3</v>
      </c>
      <c r="B8" s="11">
        <v>1.47</v>
      </c>
      <c r="C8" s="11">
        <v>211.57</v>
      </c>
      <c r="D8" s="11">
        <v>253.08</v>
      </c>
      <c r="E8" s="11">
        <v>241.4</v>
      </c>
      <c r="F8" s="11">
        <v>38.79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1.47</v>
      </c>
      <c r="Q8" s="11">
        <v>170.78</v>
      </c>
      <c r="R8" s="11">
        <v>205.06</v>
      </c>
      <c r="S8" s="11">
        <v>195.9</v>
      </c>
      <c r="T8" s="11">
        <v>-36.24</v>
      </c>
      <c r="U8" s="4"/>
      <c r="V8" s="4"/>
      <c r="W8" s="4" t="s">
        <v>20</v>
      </c>
      <c r="X8" s="4" t="s">
        <v>85</v>
      </c>
      <c r="Y8" s="4"/>
      <c r="Z8" s="4"/>
      <c r="AA8" s="7"/>
      <c r="AC8" s="47">
        <v>3</v>
      </c>
      <c r="AD8" s="11">
        <v>1.47</v>
      </c>
      <c r="AE8" s="11">
        <v>205.53</v>
      </c>
      <c r="AF8" s="11">
        <v>255.47</v>
      </c>
      <c r="AG8" s="11">
        <v>233.1</v>
      </c>
      <c r="AH8" s="11">
        <v>243.1</v>
      </c>
      <c r="AI8" s="11">
        <v>35.51</v>
      </c>
      <c r="AJ8" s="4" t="s">
        <v>20</v>
      </c>
      <c r="AK8" s="4"/>
      <c r="AL8" s="4"/>
      <c r="AM8" s="4" t="s">
        <v>85</v>
      </c>
      <c r="AN8" s="4"/>
      <c r="AO8" s="4"/>
      <c r="AP8" s="7"/>
    </row>
    <row r="9" spans="1:42" x14ac:dyDescent="0.4">
      <c r="A9" s="47">
        <v>4</v>
      </c>
      <c r="B9" s="11">
        <v>1.27</v>
      </c>
      <c r="C9" s="11">
        <v>205.85</v>
      </c>
      <c r="D9" s="11">
        <v>253.26</v>
      </c>
      <c r="E9" s="11">
        <v>242.6</v>
      </c>
      <c r="F9" s="11">
        <v>36.130000000000003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1.27</v>
      </c>
      <c r="Q9" s="11">
        <v>171.72</v>
      </c>
      <c r="R9" s="11">
        <v>205.7</v>
      </c>
      <c r="S9" s="11">
        <v>196.4</v>
      </c>
      <c r="T9" s="11">
        <v>-36.549999999999997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1.27</v>
      </c>
      <c r="AE9" s="11">
        <v>206.13</v>
      </c>
      <c r="AF9" s="11">
        <v>256.18</v>
      </c>
      <c r="AG9" s="11">
        <v>234.3</v>
      </c>
      <c r="AH9" s="11">
        <v>243</v>
      </c>
      <c r="AI9" s="11">
        <v>35.159999999999997</v>
      </c>
      <c r="AJ9" s="4" t="s">
        <v>20</v>
      </c>
      <c r="AK9" s="4"/>
      <c r="AL9" s="4"/>
      <c r="AM9" s="4" t="s">
        <v>85</v>
      </c>
      <c r="AN9" s="4"/>
      <c r="AO9" s="4"/>
      <c r="AP9" s="7"/>
    </row>
    <row r="10" spans="1:42" x14ac:dyDescent="0.4">
      <c r="A10" s="48">
        <v>5</v>
      </c>
      <c r="B10" s="15">
        <v>1.27</v>
      </c>
      <c r="C10" s="15">
        <v>205.31</v>
      </c>
      <c r="D10" s="15">
        <v>256.41000000000003</v>
      </c>
      <c r="E10" s="15">
        <v>242.2</v>
      </c>
      <c r="F10" s="15">
        <v>36.1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1.27</v>
      </c>
      <c r="Q10" s="15">
        <v>171.24</v>
      </c>
      <c r="R10" s="15">
        <v>206.1</v>
      </c>
      <c r="S10" s="15">
        <v>196.3</v>
      </c>
      <c r="T10" s="15">
        <v>-35.72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1.27</v>
      </c>
      <c r="AE10" s="15">
        <v>205.37</v>
      </c>
      <c r="AF10" s="15">
        <v>255.01</v>
      </c>
      <c r="AG10" s="15">
        <v>232.2</v>
      </c>
      <c r="AH10" s="15">
        <v>242.8</v>
      </c>
      <c r="AI10" s="15">
        <v>35.75</v>
      </c>
      <c r="AJ10" s="4" t="s">
        <v>20</v>
      </c>
      <c r="AK10" s="4"/>
      <c r="AL10" s="4"/>
      <c r="AM10" s="4" t="s">
        <v>85</v>
      </c>
      <c r="AN10" s="4"/>
      <c r="AO10" s="4"/>
      <c r="AP10" s="7"/>
    </row>
    <row r="11" spans="1:42" x14ac:dyDescent="0.4">
      <c r="A11" s="46" t="s">
        <v>3</v>
      </c>
      <c r="B11" s="10">
        <f>AVERAGE(B6:B10)</f>
        <v>1.3119999999999998</v>
      </c>
      <c r="C11" s="10">
        <f t="shared" ref="C11:F11" si="0">AVERAGE(C6:C10)</f>
        <v>207.5</v>
      </c>
      <c r="D11" s="10">
        <f t="shared" si="0"/>
        <v>254.5</v>
      </c>
      <c r="E11" s="10">
        <f t="shared" si="0"/>
        <v>242.2</v>
      </c>
      <c r="F11" s="10">
        <f t="shared" si="0"/>
        <v>37.277999999999999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1.3119999999999998</v>
      </c>
      <c r="Q11" s="10">
        <f t="shared" ref="Q11:T11" si="1">AVERAGE(Q6:Q10)</f>
        <v>171.13800000000001</v>
      </c>
      <c r="R11" s="10">
        <f t="shared" si="1"/>
        <v>205.29599999999999</v>
      </c>
      <c r="S11" s="10">
        <f t="shared" si="1"/>
        <v>195.85999999999999</v>
      </c>
      <c r="T11" s="10">
        <f t="shared" si="1"/>
        <v>-36.528000000000006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1.3119999999999998</v>
      </c>
      <c r="AE11" s="10">
        <f t="shared" ref="AE11:AI11" si="2">AVERAGE(AE6:AE10)</f>
        <v>206.36800000000002</v>
      </c>
      <c r="AF11" s="10">
        <f t="shared" si="2"/>
        <v>255.34200000000001</v>
      </c>
      <c r="AG11" s="10">
        <f t="shared" ref="AG11" si="3">AVERAGE(AG6:AG10)</f>
        <v>233.56000000000003</v>
      </c>
      <c r="AH11" s="10">
        <f t="shared" ref="AH11" si="4">AVERAGE(AH6:AH10)</f>
        <v>243.12000000000003</v>
      </c>
      <c r="AI11" s="10">
        <f t="shared" si="2"/>
        <v>35.497999999999998</v>
      </c>
      <c r="AJ11" s="98"/>
      <c r="AK11" s="98"/>
      <c r="AL11" s="98"/>
      <c r="AM11" s="98"/>
      <c r="AN11" s="98"/>
      <c r="AO11" s="98"/>
      <c r="AP11" s="99"/>
    </row>
    <row r="12" spans="1:42" x14ac:dyDescent="0.4">
      <c r="A12" s="47" t="s">
        <v>4</v>
      </c>
      <c r="B12" s="11">
        <f>_xlfn.STDEV.S(B6:B10)</f>
        <v>9.9599196783909869E-2</v>
      </c>
      <c r="C12" s="11">
        <f t="shared" ref="C12:E12" si="5">_xlfn.STDEV.S(C6:C10)</f>
        <v>2.6619541694026183</v>
      </c>
      <c r="D12" s="11">
        <f t="shared" si="5"/>
        <v>1.3685576348842676</v>
      </c>
      <c r="E12" s="11">
        <f t="shared" si="5"/>
        <v>0.48989794855663099</v>
      </c>
      <c r="F12" s="11">
        <f>_xlfn.STDEV.S(F6:F10)</f>
        <v>1.1635591948843842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9.9599196783909869E-2</v>
      </c>
      <c r="Q12" s="11">
        <f t="shared" ref="Q12:S12" si="6">_xlfn.STDEV.S(Q6:Q10)</f>
        <v>0.4232257081038473</v>
      </c>
      <c r="R12" s="11">
        <f t="shared" si="6"/>
        <v>0.62628268377785701</v>
      </c>
      <c r="S12" s="11">
        <f t="shared" si="6"/>
        <v>0.55946402922797911</v>
      </c>
      <c r="T12" s="11">
        <f>_xlfn.STDEV.S(T6:T10)</f>
        <v>0.60972944819813346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9.9599196783909869E-2</v>
      </c>
      <c r="AE12" s="11">
        <f t="shared" ref="AE12:AH12" si="7">_xlfn.STDEV.S(AE6:AE10)</f>
        <v>1.0032048644220184</v>
      </c>
      <c r="AF12" s="11">
        <f t="shared" si="7"/>
        <v>0.51095009541050407</v>
      </c>
      <c r="AG12" s="11">
        <f t="shared" si="7"/>
        <v>1.0212737145349526</v>
      </c>
      <c r="AH12" s="11">
        <f t="shared" si="7"/>
        <v>0.23874672772626657</v>
      </c>
      <c r="AI12" s="11">
        <f>_xlfn.STDEV.S(AI6:AI10)</f>
        <v>0.52893288799241789</v>
      </c>
      <c r="AJ12" s="98"/>
      <c r="AK12" s="98"/>
      <c r="AL12" s="98"/>
      <c r="AM12" s="98"/>
      <c r="AN12" s="98"/>
      <c r="AO12" s="98"/>
      <c r="AP12" s="99"/>
    </row>
    <row r="13" spans="1:42" ht="15" x14ac:dyDescent="0.4">
      <c r="A13" s="44" t="s">
        <v>98</v>
      </c>
      <c r="B13" s="12">
        <f>(B12/B11)*100</f>
        <v>7.5914021938955702</v>
      </c>
      <c r="C13" s="12">
        <f t="shared" ref="C13:F13" si="8">(C12/C11)*100</f>
        <v>1.2828694792301774</v>
      </c>
      <c r="D13" s="12">
        <f t="shared" si="8"/>
        <v>0.53774366793094996</v>
      </c>
      <c r="E13" s="12">
        <f t="shared" si="8"/>
        <v>0.20227000353287822</v>
      </c>
      <c r="F13" s="12">
        <f t="shared" si="8"/>
        <v>3.1213026312688026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7.5914021938955702</v>
      </c>
      <c r="Q13" s="12">
        <f t="shared" ref="Q13:R13" si="9">(Q12/Q11)*100</f>
        <v>0.24730083798095531</v>
      </c>
      <c r="R13" s="12">
        <f t="shared" si="9"/>
        <v>0.30506326658963501</v>
      </c>
      <c r="S13" s="12">
        <f>(-S12/S11)*100</f>
        <v>-0.28564486328396771</v>
      </c>
      <c r="T13" s="12">
        <f>(-T12/T11)*100</f>
        <v>1.669211148155205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7.5914021938955702</v>
      </c>
      <c r="AE13" s="12">
        <f t="shared" ref="AE13:AI13" si="10">(AE12/AE11)*100</f>
        <v>0.48612423652020575</v>
      </c>
      <c r="AF13" s="12">
        <f t="shared" si="10"/>
        <v>0.20010421137552931</v>
      </c>
      <c r="AG13" s="12">
        <f t="shared" ref="AG13" si="11">(AG12/AG11)*100</f>
        <v>0.43726396409271812</v>
      </c>
      <c r="AH13" s="12">
        <f t="shared" ref="AH13" si="12">(AH12/AH11)*100</f>
        <v>9.8201187778161614E-2</v>
      </c>
      <c r="AI13" s="12">
        <f t="shared" si="10"/>
        <v>1.4900357428373934</v>
      </c>
      <c r="AJ13" s="100"/>
      <c r="AK13" s="100"/>
      <c r="AL13" s="100"/>
      <c r="AM13" s="100"/>
      <c r="AN13" s="100"/>
      <c r="AO13" s="100"/>
      <c r="AP13" s="101"/>
    </row>
    <row r="14" spans="1:42" s="52" customFormat="1" ht="12.75" x14ac:dyDescent="0.35">
      <c r="A14" s="88" t="s">
        <v>38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N14" s="36"/>
      <c r="O14" s="88" t="s">
        <v>38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B14" s="36"/>
      <c r="AC14" s="88" t="s">
        <v>38</v>
      </c>
      <c r="AD14" s="89"/>
      <c r="AE14" s="89"/>
      <c r="AF14" s="89"/>
      <c r="AG14" s="89"/>
      <c r="AH14" s="89"/>
      <c r="AI14" s="89"/>
      <c r="AJ14" s="92"/>
      <c r="AK14" s="92"/>
      <c r="AL14" s="92"/>
      <c r="AM14" s="92"/>
      <c r="AN14" s="92"/>
      <c r="AO14" s="92"/>
      <c r="AP14" s="93"/>
    </row>
    <row r="15" spans="1:42" x14ac:dyDescent="0.4">
      <c r="A15" s="46">
        <v>1</v>
      </c>
      <c r="B15" s="10">
        <v>1.3</v>
      </c>
      <c r="C15" s="10">
        <v>207.04</v>
      </c>
      <c r="D15" s="10">
        <v>254.77</v>
      </c>
      <c r="E15" s="10">
        <v>242.5</v>
      </c>
      <c r="F15" s="10">
        <v>35.909999999999997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1.3</v>
      </c>
      <c r="Q15" s="10">
        <v>167.7</v>
      </c>
      <c r="R15" s="10">
        <v>206.8</v>
      </c>
      <c r="S15" s="10">
        <v>195.9</v>
      </c>
      <c r="T15" s="10">
        <v>-37.92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1.3</v>
      </c>
      <c r="AE15" s="10">
        <v>207.1</v>
      </c>
      <c r="AF15" s="10">
        <v>253.43</v>
      </c>
      <c r="AG15" s="10">
        <v>233.9</v>
      </c>
      <c r="AH15" s="10">
        <v>243.3</v>
      </c>
      <c r="AI15" s="10">
        <v>34.840000000000003</v>
      </c>
      <c r="AJ15" s="4" t="s">
        <v>20</v>
      </c>
      <c r="AK15" s="4"/>
      <c r="AL15" s="4"/>
      <c r="AM15" s="4" t="s">
        <v>85</v>
      </c>
      <c r="AN15" s="4"/>
      <c r="AO15" s="4"/>
      <c r="AP15" s="7"/>
    </row>
    <row r="16" spans="1:42" x14ac:dyDescent="0.4">
      <c r="A16" s="47">
        <v>2</v>
      </c>
      <c r="B16" s="11">
        <v>1.45</v>
      </c>
      <c r="C16" s="11">
        <v>206.03</v>
      </c>
      <c r="D16" s="11">
        <v>257.19</v>
      </c>
      <c r="E16" s="11">
        <v>241.9</v>
      </c>
      <c r="F16" s="11">
        <v>35.869999999999997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1.45</v>
      </c>
      <c r="Q16" s="11">
        <v>167.7</v>
      </c>
      <c r="R16" s="11">
        <v>206.8</v>
      </c>
      <c r="S16" s="11">
        <v>196</v>
      </c>
      <c r="T16" s="11">
        <v>-38.25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1.45</v>
      </c>
      <c r="AE16" s="11">
        <v>207.3</v>
      </c>
      <c r="AF16" s="11">
        <v>253.66</v>
      </c>
      <c r="AG16" s="11">
        <v>231.7</v>
      </c>
      <c r="AH16" s="11">
        <v>242.5</v>
      </c>
      <c r="AI16" s="11">
        <v>35.61</v>
      </c>
      <c r="AJ16" s="4" t="s">
        <v>20</v>
      </c>
      <c r="AK16" s="4"/>
      <c r="AL16" s="4"/>
      <c r="AM16" s="4" t="s">
        <v>85</v>
      </c>
      <c r="AN16" s="4"/>
      <c r="AO16" s="4"/>
      <c r="AP16" s="7"/>
    </row>
    <row r="17" spans="1:42" x14ac:dyDescent="0.4">
      <c r="A17" s="47">
        <v>3</v>
      </c>
      <c r="B17" s="11">
        <v>1.17</v>
      </c>
      <c r="C17" s="11">
        <v>206.73</v>
      </c>
      <c r="D17" s="11">
        <v>255.93</v>
      </c>
      <c r="E17" s="11">
        <v>241.8</v>
      </c>
      <c r="F17" s="11">
        <v>34.840000000000003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1.17</v>
      </c>
      <c r="Q17" s="11">
        <v>167.7</v>
      </c>
      <c r="R17" s="11">
        <v>206.8</v>
      </c>
      <c r="S17" s="11">
        <v>195.7</v>
      </c>
      <c r="T17" s="11">
        <v>-37.049999999999997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1.17</v>
      </c>
      <c r="AE17" s="11">
        <v>206.47</v>
      </c>
      <c r="AF17" s="11">
        <v>253.99</v>
      </c>
      <c r="AG17" s="11">
        <v>232.4</v>
      </c>
      <c r="AH17" s="11">
        <v>242.2</v>
      </c>
      <c r="AI17" s="11">
        <v>35.71</v>
      </c>
      <c r="AJ17" s="4" t="s">
        <v>20</v>
      </c>
      <c r="AK17" s="4"/>
      <c r="AL17" s="4"/>
      <c r="AM17" s="4" t="s">
        <v>85</v>
      </c>
      <c r="AN17" s="4"/>
      <c r="AO17" s="4"/>
      <c r="AP17" s="7"/>
    </row>
    <row r="18" spans="1:42" x14ac:dyDescent="0.4">
      <c r="A18" s="47">
        <v>4</v>
      </c>
      <c r="B18" s="11">
        <v>1.27</v>
      </c>
      <c r="C18" s="11">
        <v>206.7</v>
      </c>
      <c r="D18" s="11">
        <v>257.7</v>
      </c>
      <c r="E18" s="11">
        <v>240.8</v>
      </c>
      <c r="F18" s="11">
        <v>34.22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1.27</v>
      </c>
      <c r="Q18" s="11">
        <v>167.7</v>
      </c>
      <c r="R18" s="11">
        <v>206.8</v>
      </c>
      <c r="S18" s="11">
        <v>196</v>
      </c>
      <c r="T18" s="11">
        <v>-37.770000000000003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1.27</v>
      </c>
      <c r="AE18" s="11">
        <v>205.1</v>
      </c>
      <c r="AF18" s="11">
        <v>253.95</v>
      </c>
      <c r="AG18" s="11">
        <v>232.9</v>
      </c>
      <c r="AH18" s="11">
        <v>242.6</v>
      </c>
      <c r="AI18" s="11">
        <v>35.01</v>
      </c>
      <c r="AJ18" s="4" t="s">
        <v>20</v>
      </c>
      <c r="AK18" s="4"/>
      <c r="AL18" s="4"/>
      <c r="AM18" s="4" t="s">
        <v>85</v>
      </c>
      <c r="AN18" s="4"/>
      <c r="AO18" s="4"/>
      <c r="AP18" s="7"/>
    </row>
    <row r="19" spans="1:42" x14ac:dyDescent="0.4">
      <c r="A19" s="48">
        <v>5</v>
      </c>
      <c r="B19" s="15">
        <v>1.53</v>
      </c>
      <c r="C19" s="15">
        <v>206.68</v>
      </c>
      <c r="D19" s="15">
        <v>255.97</v>
      </c>
      <c r="E19" s="15">
        <v>241.9</v>
      </c>
      <c r="F19" s="15">
        <v>35.520000000000003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1.53</v>
      </c>
      <c r="Q19" s="15">
        <v>167.7</v>
      </c>
      <c r="R19" s="15">
        <v>206.8</v>
      </c>
      <c r="S19" s="15">
        <v>196.6</v>
      </c>
      <c r="T19" s="15">
        <v>-36.51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1.53</v>
      </c>
      <c r="AE19" s="15">
        <v>205.72</v>
      </c>
      <c r="AF19" s="15">
        <v>253.84</v>
      </c>
      <c r="AG19" s="15">
        <v>232.8</v>
      </c>
      <c r="AH19" s="15">
        <v>242.2</v>
      </c>
      <c r="AI19" s="15">
        <v>33.93</v>
      </c>
      <c r="AJ19" s="4" t="s">
        <v>20</v>
      </c>
      <c r="AK19" s="4"/>
      <c r="AL19" s="4"/>
      <c r="AM19" s="4" t="s">
        <v>85</v>
      </c>
      <c r="AN19" s="4"/>
      <c r="AO19" s="4"/>
      <c r="AP19" s="7"/>
    </row>
    <row r="20" spans="1:42" x14ac:dyDescent="0.4">
      <c r="A20" s="46" t="s">
        <v>3</v>
      </c>
      <c r="B20" s="10">
        <f>AVERAGE(B15:B19)</f>
        <v>1.3439999999999999</v>
      </c>
      <c r="C20" s="10">
        <f t="shared" ref="C20:F20" si="13">AVERAGE(C15:C19)</f>
        <v>206.63600000000002</v>
      </c>
      <c r="D20" s="10">
        <f t="shared" si="13"/>
        <v>256.31200000000001</v>
      </c>
      <c r="E20" s="10">
        <f t="shared" si="13"/>
        <v>241.78000000000003</v>
      </c>
      <c r="F20" s="10">
        <f t="shared" si="13"/>
        <v>35.272000000000006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1.3439999999999999</v>
      </c>
      <c r="Q20" s="10">
        <f t="shared" ref="Q20:T20" si="14">AVERAGE(Q15:Q19)</f>
        <v>167.7</v>
      </c>
      <c r="R20" s="10">
        <f t="shared" si="14"/>
        <v>206.8</v>
      </c>
      <c r="S20" s="10">
        <f t="shared" si="14"/>
        <v>196.04</v>
      </c>
      <c r="T20" s="10">
        <f t="shared" si="14"/>
        <v>-37.5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1.3439999999999999</v>
      </c>
      <c r="AE20" s="10">
        <f t="shared" ref="AE20:AI20" si="15">AVERAGE(AE15:AE19)</f>
        <v>206.33800000000002</v>
      </c>
      <c r="AF20" s="10">
        <f t="shared" si="15"/>
        <v>253.77399999999997</v>
      </c>
      <c r="AG20" s="10">
        <f t="shared" si="15"/>
        <v>232.74</v>
      </c>
      <c r="AH20" s="10">
        <f t="shared" si="15"/>
        <v>242.56</v>
      </c>
      <c r="AI20" s="10">
        <f t="shared" si="15"/>
        <v>35.019999999999996</v>
      </c>
      <c r="AJ20" s="98"/>
      <c r="AK20" s="98"/>
      <c r="AL20" s="98"/>
      <c r="AM20" s="98"/>
      <c r="AN20" s="98"/>
      <c r="AO20" s="98"/>
      <c r="AP20" s="99"/>
    </row>
    <row r="21" spans="1:42" x14ac:dyDescent="0.4">
      <c r="A21" s="47" t="s">
        <v>4</v>
      </c>
      <c r="B21" s="11">
        <f>_xlfn.STDEV.S(B15:B19)</f>
        <v>0.14449913494550756</v>
      </c>
      <c r="C21" s="11">
        <f t="shared" ref="C21:E21" si="16">_xlfn.STDEV.S(C15:C19)</f>
        <v>0.3692289262774483</v>
      </c>
      <c r="D21" s="11">
        <f t="shared" si="16"/>
        <v>1.1552142658398841</v>
      </c>
      <c r="E21" s="11">
        <f t="shared" si="16"/>
        <v>0.61400325732034622</v>
      </c>
      <c r="F21" s="11">
        <f>_xlfn.STDEV.S(F15:F19)</f>
        <v>0.72792169908582782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0.14449913494550756</v>
      </c>
      <c r="Q21" s="11">
        <f t="shared" ref="Q21:S21" si="17">_xlfn.STDEV.S(Q15:Q19)</f>
        <v>0</v>
      </c>
      <c r="R21" s="11">
        <f t="shared" si="17"/>
        <v>0</v>
      </c>
      <c r="S21" s="11">
        <f t="shared" si="17"/>
        <v>0.3361547262794321</v>
      </c>
      <c r="T21" s="11">
        <f>_xlfn.STDEV.S(T15:T19)</f>
        <v>0.70611613775639093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0.14449913494550756</v>
      </c>
      <c r="AE21" s="11">
        <f t="shared" ref="AE21:AH21" si="18">_xlfn.STDEV.S(AE15:AE19)</f>
        <v>0.92710301477236456</v>
      </c>
      <c r="AF21" s="11">
        <f t="shared" si="18"/>
        <v>0.23093289068471629</v>
      </c>
      <c r="AG21" s="11">
        <f t="shared" si="18"/>
        <v>0.80187280786918391</v>
      </c>
      <c r="AH21" s="11">
        <f t="shared" si="18"/>
        <v>0.45055521304276147</v>
      </c>
      <c r="AI21" s="11">
        <f>_xlfn.STDEV.S(AI15:AI19)</f>
        <v>0.71498251726877904</v>
      </c>
      <c r="AJ21" s="98"/>
      <c r="AK21" s="98"/>
      <c r="AL21" s="98"/>
      <c r="AM21" s="98"/>
      <c r="AN21" s="98"/>
      <c r="AO21" s="98"/>
      <c r="AP21" s="99"/>
    </row>
    <row r="22" spans="1:42" ht="15" x14ac:dyDescent="0.4">
      <c r="A22" s="44" t="s">
        <v>98</v>
      </c>
      <c r="B22" s="12">
        <f>(B21/B20)*100</f>
        <v>10.751423731064552</v>
      </c>
      <c r="C22" s="12">
        <f t="shared" ref="C22:F22" si="19">(C21/C20)*100</f>
        <v>0.17868567252436568</v>
      </c>
      <c r="D22" s="12">
        <f t="shared" si="19"/>
        <v>0.45070627432187488</v>
      </c>
      <c r="E22" s="12">
        <f t="shared" si="19"/>
        <v>0.25395121900915962</v>
      </c>
      <c r="F22" s="12">
        <f t="shared" si="19"/>
        <v>2.0637380899462117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10.751423731064552</v>
      </c>
      <c r="Q22" s="12">
        <f t="shared" ref="Q22:R22" si="20">(Q21/Q20)*100</f>
        <v>0</v>
      </c>
      <c r="R22" s="12">
        <f t="shared" si="20"/>
        <v>0</v>
      </c>
      <c r="S22" s="12">
        <f>(-S21/S20)*100</f>
        <v>-0.17147251901623756</v>
      </c>
      <c r="T22" s="12">
        <f>(-T21/T20)*100</f>
        <v>1.8829763673503759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10.751423731064552</v>
      </c>
      <c r="AE22" s="12">
        <f t="shared" ref="AE22:AI22" si="21">(AE21/AE20)*100</f>
        <v>0.4493127852224818</v>
      </c>
      <c r="AF22" s="12">
        <f t="shared" si="21"/>
        <v>9.0999428895283327E-2</v>
      </c>
      <c r="AG22" s="12">
        <f t="shared" si="21"/>
        <v>0.34453588032533466</v>
      </c>
      <c r="AH22" s="12">
        <f t="shared" si="21"/>
        <v>0.18575000537712791</v>
      </c>
      <c r="AI22" s="12">
        <f t="shared" si="21"/>
        <v>2.0416405404591065</v>
      </c>
      <c r="AJ22" s="100"/>
      <c r="AK22" s="100"/>
      <c r="AL22" s="100"/>
      <c r="AM22" s="100"/>
      <c r="AN22" s="100"/>
      <c r="AO22" s="100"/>
      <c r="AP22" s="101"/>
    </row>
    <row r="23" spans="1:42" s="52" customFormat="1" ht="12.75" x14ac:dyDescent="0.35">
      <c r="A23" s="88" t="s">
        <v>39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N23" s="36"/>
      <c r="O23" s="88" t="s">
        <v>39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B23" s="36"/>
      <c r="AC23" s="88" t="s">
        <v>39</v>
      </c>
      <c r="AD23" s="89"/>
      <c r="AE23" s="89"/>
      <c r="AF23" s="89"/>
      <c r="AG23" s="89"/>
      <c r="AH23" s="89"/>
      <c r="AI23" s="89"/>
      <c r="AJ23" s="92"/>
      <c r="AK23" s="92"/>
      <c r="AL23" s="92"/>
      <c r="AM23" s="92"/>
      <c r="AN23" s="92"/>
      <c r="AO23" s="92"/>
      <c r="AP23" s="93"/>
    </row>
    <row r="24" spans="1:42" x14ac:dyDescent="0.4">
      <c r="A24" s="46">
        <v>1</v>
      </c>
      <c r="B24" s="10">
        <v>1.53</v>
      </c>
      <c r="C24" s="10">
        <v>207.3</v>
      </c>
      <c r="D24" s="10">
        <v>256.89999999999998</v>
      </c>
      <c r="E24" s="10">
        <v>242.6</v>
      </c>
      <c r="F24" s="10">
        <v>36.19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1.53</v>
      </c>
      <c r="Q24" s="10">
        <v>169.8</v>
      </c>
      <c r="R24" s="10">
        <v>208.1</v>
      </c>
      <c r="S24" s="10">
        <v>196</v>
      </c>
      <c r="T24" s="10">
        <v>-38.950000000000003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1.53</v>
      </c>
      <c r="AE24" s="10">
        <v>207.5</v>
      </c>
      <c r="AF24" s="10">
        <v>256.52</v>
      </c>
      <c r="AG24" s="10">
        <v>233.9</v>
      </c>
      <c r="AH24" s="10">
        <v>243.2</v>
      </c>
      <c r="AI24" s="10">
        <v>35.5</v>
      </c>
      <c r="AJ24" s="4" t="s">
        <v>20</v>
      </c>
      <c r="AK24" s="4"/>
      <c r="AL24" s="4"/>
      <c r="AM24" s="4" t="s">
        <v>85</v>
      </c>
      <c r="AN24" s="4"/>
      <c r="AO24" s="4"/>
      <c r="AP24" s="7"/>
    </row>
    <row r="25" spans="1:42" x14ac:dyDescent="0.4">
      <c r="A25" s="47">
        <v>2</v>
      </c>
      <c r="B25" s="11">
        <v>1.42</v>
      </c>
      <c r="C25" s="11">
        <v>204.7</v>
      </c>
      <c r="D25" s="11">
        <v>254.73</v>
      </c>
      <c r="E25" s="11">
        <v>243</v>
      </c>
      <c r="F25" s="11">
        <v>35.01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1.42</v>
      </c>
      <c r="Q25" s="11">
        <v>169.8</v>
      </c>
      <c r="R25" s="11">
        <v>208.1</v>
      </c>
      <c r="S25" s="11">
        <v>196.7</v>
      </c>
      <c r="T25" s="11">
        <v>-36.1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1.42</v>
      </c>
      <c r="AE25" s="11">
        <v>207.45</v>
      </c>
      <c r="AF25" s="11">
        <v>256.33</v>
      </c>
      <c r="AG25" s="11">
        <v>235.2</v>
      </c>
      <c r="AH25" s="11">
        <v>243.4</v>
      </c>
      <c r="AI25" s="11">
        <v>34.4</v>
      </c>
      <c r="AJ25" s="4" t="s">
        <v>20</v>
      </c>
      <c r="AK25" s="4"/>
      <c r="AL25" s="4"/>
      <c r="AM25" s="4" t="s">
        <v>85</v>
      </c>
      <c r="AN25" s="4"/>
      <c r="AO25" s="4"/>
      <c r="AP25" s="7"/>
    </row>
    <row r="26" spans="1:42" x14ac:dyDescent="0.4">
      <c r="A26" s="47">
        <v>3</v>
      </c>
      <c r="B26" s="11">
        <v>1.48</v>
      </c>
      <c r="C26" s="11">
        <v>204.86</v>
      </c>
      <c r="D26" s="11">
        <v>256.01</v>
      </c>
      <c r="E26" s="11">
        <v>242.4</v>
      </c>
      <c r="F26" s="11">
        <v>36.6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1.48</v>
      </c>
      <c r="Q26" s="11">
        <v>169.1</v>
      </c>
      <c r="R26" s="11">
        <v>207.96</v>
      </c>
      <c r="S26" s="11">
        <v>195.9</v>
      </c>
      <c r="T26" s="11">
        <v>-35.69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1.48</v>
      </c>
      <c r="AE26" s="11">
        <v>207.4</v>
      </c>
      <c r="AF26" s="11">
        <v>255.51</v>
      </c>
      <c r="AG26" s="11">
        <v>230.7</v>
      </c>
      <c r="AH26" s="11">
        <v>240.7</v>
      </c>
      <c r="AI26" s="11">
        <v>34.1</v>
      </c>
      <c r="AJ26" s="4" t="s">
        <v>20</v>
      </c>
      <c r="AK26" s="4"/>
      <c r="AL26" s="4"/>
      <c r="AM26" s="4" t="s">
        <v>85</v>
      </c>
      <c r="AN26" s="4"/>
      <c r="AO26" s="4"/>
      <c r="AP26" s="7"/>
    </row>
    <row r="27" spans="1:42" x14ac:dyDescent="0.4">
      <c r="A27" s="47">
        <v>4</v>
      </c>
      <c r="B27" s="11">
        <v>1.41</v>
      </c>
      <c r="C27" s="11">
        <v>205.71</v>
      </c>
      <c r="D27" s="11">
        <v>256.89</v>
      </c>
      <c r="E27" s="11">
        <v>241.6</v>
      </c>
      <c r="F27" s="11">
        <v>34.64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1.41</v>
      </c>
      <c r="Q27" s="11">
        <v>169.8</v>
      </c>
      <c r="R27" s="11">
        <v>208.1</v>
      </c>
      <c r="S27" s="11">
        <v>196.5</v>
      </c>
      <c r="T27" s="11">
        <v>-35.75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1.41</v>
      </c>
      <c r="AE27" s="11">
        <v>207.65</v>
      </c>
      <c r="AF27" s="11">
        <v>254.24</v>
      </c>
      <c r="AG27" s="11">
        <v>232.5</v>
      </c>
      <c r="AH27" s="11">
        <v>242.8</v>
      </c>
      <c r="AI27" s="11">
        <v>33.229999999999997</v>
      </c>
      <c r="AJ27" s="4" t="s">
        <v>20</v>
      </c>
      <c r="AK27" s="4"/>
      <c r="AL27" s="4"/>
      <c r="AM27" s="4" t="s">
        <v>85</v>
      </c>
      <c r="AN27" s="4"/>
      <c r="AO27" s="4"/>
      <c r="AP27" s="7"/>
    </row>
    <row r="28" spans="1:42" x14ac:dyDescent="0.4">
      <c r="A28" s="48">
        <v>5</v>
      </c>
      <c r="B28" s="15">
        <v>1.37</v>
      </c>
      <c r="C28" s="15">
        <v>206.2</v>
      </c>
      <c r="D28" s="15">
        <v>257.05</v>
      </c>
      <c r="E28" s="15">
        <v>242.1</v>
      </c>
      <c r="F28" s="15">
        <v>36.43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1.37</v>
      </c>
      <c r="Q28" s="15">
        <v>169.8</v>
      </c>
      <c r="R28" s="15">
        <v>206.67</v>
      </c>
      <c r="S28" s="15">
        <v>196.3</v>
      </c>
      <c r="T28" s="15">
        <v>-35.47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1.37</v>
      </c>
      <c r="AE28" s="15">
        <v>207.25</v>
      </c>
      <c r="AF28" s="15">
        <v>253.76</v>
      </c>
      <c r="AG28" s="15">
        <v>233.3</v>
      </c>
      <c r="AH28" s="15">
        <v>241.8</v>
      </c>
      <c r="AI28" s="15">
        <v>34.450000000000003</v>
      </c>
      <c r="AJ28" s="4" t="s">
        <v>20</v>
      </c>
      <c r="AK28" s="4"/>
      <c r="AL28" s="4"/>
      <c r="AM28" s="4" t="s">
        <v>85</v>
      </c>
      <c r="AN28" s="4"/>
      <c r="AO28" s="4"/>
      <c r="AP28" s="7"/>
    </row>
    <row r="29" spans="1:42" x14ac:dyDescent="0.4">
      <c r="A29" s="46" t="s">
        <v>3</v>
      </c>
      <c r="B29" s="10">
        <f>AVERAGE(B24:B28)</f>
        <v>1.4419999999999999</v>
      </c>
      <c r="C29" s="10">
        <f t="shared" ref="C29:F29" si="22">AVERAGE(C24:C28)</f>
        <v>205.75399999999999</v>
      </c>
      <c r="D29" s="10">
        <f t="shared" si="22"/>
        <v>256.31599999999997</v>
      </c>
      <c r="E29" s="10">
        <f t="shared" si="22"/>
        <v>242.34</v>
      </c>
      <c r="F29" s="10">
        <f t="shared" si="22"/>
        <v>35.774000000000001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1.4419999999999999</v>
      </c>
      <c r="Q29" s="10">
        <f t="shared" ref="Q29:T29" si="23">AVERAGE(Q24:Q28)</f>
        <v>169.66</v>
      </c>
      <c r="R29" s="10">
        <f t="shared" si="23"/>
        <v>207.786</v>
      </c>
      <c r="S29" s="10">
        <f t="shared" si="23"/>
        <v>196.28000000000003</v>
      </c>
      <c r="T29" s="10">
        <f t="shared" si="23"/>
        <v>-36.392000000000003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1.4419999999999999</v>
      </c>
      <c r="AE29" s="10">
        <f t="shared" ref="AE29:AI29" si="24">AVERAGE(AE24:AE28)</f>
        <v>207.45</v>
      </c>
      <c r="AF29" s="10">
        <f t="shared" si="24"/>
        <v>255.27199999999999</v>
      </c>
      <c r="AG29" s="10">
        <f t="shared" ref="AG29" si="25">AVERAGE(AG24:AG28)</f>
        <v>233.11999999999998</v>
      </c>
      <c r="AH29" s="10">
        <f t="shared" ref="AH29" si="26">AVERAGE(AH24:AH28)</f>
        <v>242.37999999999997</v>
      </c>
      <c r="AI29" s="10">
        <f t="shared" si="24"/>
        <v>34.335999999999999</v>
      </c>
      <c r="AJ29" s="98"/>
      <c r="AK29" s="98"/>
      <c r="AL29" s="98"/>
      <c r="AM29" s="98"/>
      <c r="AN29" s="98"/>
      <c r="AO29" s="98"/>
      <c r="AP29" s="99"/>
    </row>
    <row r="30" spans="1:42" x14ac:dyDescent="0.4">
      <c r="A30" s="47" t="s">
        <v>4</v>
      </c>
      <c r="B30" s="11">
        <f>_xlfn.STDEV.S(B24:B28)</f>
        <v>6.3007936008093457E-2</v>
      </c>
      <c r="C30" s="11">
        <f t="shared" ref="C30:E30" si="27">_xlfn.STDEV.S(C24:C28)</f>
        <v>1.0607921568337531</v>
      </c>
      <c r="D30" s="11">
        <f t="shared" si="27"/>
        <v>0.97702609995844181</v>
      </c>
      <c r="E30" s="11">
        <f t="shared" si="27"/>
        <v>0.52725705305856474</v>
      </c>
      <c r="F30" s="11">
        <f>_xlfn.STDEV.S(F24:F28)</f>
        <v>0.88816102143699172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6.3007936008093457E-2</v>
      </c>
      <c r="Q30" s="11">
        <f t="shared" ref="Q30:S30" si="28">_xlfn.STDEV.S(Q24:Q28)</f>
        <v>0.31304951684997817</v>
      </c>
      <c r="R30" s="11">
        <f t="shared" si="28"/>
        <v>0.62680140395503658</v>
      </c>
      <c r="S30" s="11">
        <f t="shared" si="28"/>
        <v>0.33466401061362522</v>
      </c>
      <c r="T30" s="11">
        <f>_xlfn.STDEV.S(T24:T28)</f>
        <v>1.4477292564564705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6.3007936008093457E-2</v>
      </c>
      <c r="AE30" s="11">
        <f t="shared" ref="AE30:AH30" si="29">_xlfn.STDEV.S(AE24:AE28)</f>
        <v>0.14577379737113397</v>
      </c>
      <c r="AF30" s="11">
        <f t="shared" si="29"/>
        <v>1.2333572069761385</v>
      </c>
      <c r="AG30" s="11">
        <f t="shared" si="29"/>
        <v>1.6739175606940759</v>
      </c>
      <c r="AH30" s="11">
        <f t="shared" si="29"/>
        <v>1.1233877335986926</v>
      </c>
      <c r="AI30" s="11">
        <f>_xlfn.STDEV.S(AI24:AI28)</f>
        <v>0.81408230542126492</v>
      </c>
      <c r="AJ30" s="98"/>
      <c r="AK30" s="98"/>
      <c r="AL30" s="98"/>
      <c r="AM30" s="98"/>
      <c r="AN30" s="98"/>
      <c r="AO30" s="98"/>
      <c r="AP30" s="99"/>
    </row>
    <row r="31" spans="1:42" ht="15" x14ac:dyDescent="0.4">
      <c r="A31" s="44" t="s">
        <v>98</v>
      </c>
      <c r="B31" s="12">
        <f>(B30/B29)*100</f>
        <v>4.3694823861368555</v>
      </c>
      <c r="C31" s="12">
        <f t="shared" ref="C31:F31" si="30">(C30/C29)*100</f>
        <v>0.51556332165292196</v>
      </c>
      <c r="D31" s="12">
        <f t="shared" si="30"/>
        <v>0.38118030086238935</v>
      </c>
      <c r="E31" s="12">
        <f t="shared" si="30"/>
        <v>0.21756913966269076</v>
      </c>
      <c r="F31" s="12">
        <f t="shared" si="30"/>
        <v>2.4826997859814157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4.3694823861368555</v>
      </c>
      <c r="Q31" s="12">
        <f t="shared" ref="Q31:R31" si="31">(Q30/Q29)*100</f>
        <v>0.18451580623009442</v>
      </c>
      <c r="R31" s="12">
        <f t="shared" si="31"/>
        <v>0.30165718766184274</v>
      </c>
      <c r="S31" s="12">
        <f>(-S30/S29)*100</f>
        <v>-0.17050336795069551</v>
      </c>
      <c r="T31" s="12">
        <f>(-T30/T29)*100</f>
        <v>3.9781524963081729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4.3694823861368555</v>
      </c>
      <c r="AE31" s="12">
        <f t="shared" ref="AE31:AI31" si="32">(AE30/AE29)*100</f>
        <v>7.0269364845087487E-2</v>
      </c>
      <c r="AF31" s="12">
        <f t="shared" si="32"/>
        <v>0.48315412852805578</v>
      </c>
      <c r="AG31" s="12">
        <f t="shared" ref="AG31" si="33">(AG30/AG29)*100</f>
        <v>0.71804974291955903</v>
      </c>
      <c r="AH31" s="12">
        <f t="shared" ref="AH31" si="34">(AH30/AH29)*100</f>
        <v>0.46348202557912899</v>
      </c>
      <c r="AI31" s="12">
        <f t="shared" si="32"/>
        <v>2.3709293610824353</v>
      </c>
      <c r="AJ31" s="100"/>
      <c r="AK31" s="100"/>
      <c r="AL31" s="100"/>
      <c r="AM31" s="100"/>
      <c r="AN31" s="100"/>
      <c r="AO31" s="100"/>
      <c r="AP31" s="101"/>
    </row>
    <row r="32" spans="1:42" s="52" customFormat="1" ht="12.75" x14ac:dyDescent="0.35">
      <c r="A32" s="88" t="s">
        <v>40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N32" s="36"/>
      <c r="O32" s="88" t="s">
        <v>40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B32" s="36"/>
      <c r="AC32" s="88" t="s">
        <v>40</v>
      </c>
      <c r="AD32" s="89"/>
      <c r="AE32" s="89"/>
      <c r="AF32" s="89"/>
      <c r="AG32" s="89"/>
      <c r="AH32" s="89"/>
      <c r="AI32" s="89"/>
      <c r="AJ32" s="92"/>
      <c r="AK32" s="92"/>
      <c r="AL32" s="92"/>
      <c r="AM32" s="92"/>
      <c r="AN32" s="92"/>
      <c r="AO32" s="92"/>
      <c r="AP32" s="93"/>
    </row>
    <row r="33" spans="1:42" x14ac:dyDescent="0.4">
      <c r="A33" s="46">
        <v>1</v>
      </c>
      <c r="B33" s="10">
        <v>1.46</v>
      </c>
      <c r="C33" s="10">
        <v>207.12</v>
      </c>
      <c r="D33" s="10">
        <v>254.71</v>
      </c>
      <c r="E33" s="10">
        <v>242.3</v>
      </c>
      <c r="F33" s="10">
        <v>35.18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1.46</v>
      </c>
      <c r="Q33" s="10">
        <v>170.6</v>
      </c>
      <c r="R33" s="10">
        <v>206.8</v>
      </c>
      <c r="S33" s="10">
        <v>196.2</v>
      </c>
      <c r="T33" s="10">
        <v>-37.799999999999997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6">
        <v>1</v>
      </c>
      <c r="AD33" s="10">
        <v>1.46</v>
      </c>
      <c r="AE33" s="10">
        <v>206.6</v>
      </c>
      <c r="AF33" s="10">
        <v>257.02999999999997</v>
      </c>
      <c r="AG33" s="10">
        <v>233.2</v>
      </c>
      <c r="AH33" s="10">
        <v>242.1</v>
      </c>
      <c r="AI33" s="10">
        <v>36.11</v>
      </c>
      <c r="AJ33" s="4" t="s">
        <v>20</v>
      </c>
      <c r="AK33" s="4"/>
      <c r="AL33" s="4"/>
      <c r="AM33" s="4" t="s">
        <v>85</v>
      </c>
      <c r="AN33" s="4"/>
      <c r="AO33" s="4"/>
      <c r="AP33" s="7"/>
    </row>
    <row r="34" spans="1:42" x14ac:dyDescent="0.4">
      <c r="A34" s="47">
        <v>2</v>
      </c>
      <c r="B34" s="11">
        <v>1.23</v>
      </c>
      <c r="C34" s="11">
        <v>206.6</v>
      </c>
      <c r="D34" s="11">
        <v>255.8</v>
      </c>
      <c r="E34" s="11">
        <v>241.4</v>
      </c>
      <c r="F34" s="11">
        <v>33.43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1.23</v>
      </c>
      <c r="Q34" s="11">
        <v>170.6</v>
      </c>
      <c r="R34" s="11">
        <v>206.8</v>
      </c>
      <c r="S34" s="11">
        <v>195.8</v>
      </c>
      <c r="T34" s="11">
        <v>-37.65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1.23</v>
      </c>
      <c r="AE34" s="11">
        <v>205.93</v>
      </c>
      <c r="AF34" s="11">
        <v>256.64</v>
      </c>
      <c r="AG34" s="11">
        <v>233.5</v>
      </c>
      <c r="AH34" s="11">
        <v>242.3</v>
      </c>
      <c r="AI34" s="11">
        <v>37.380000000000003</v>
      </c>
      <c r="AJ34" s="4" t="s">
        <v>20</v>
      </c>
      <c r="AK34" s="4"/>
      <c r="AL34" s="4"/>
      <c r="AM34" s="4" t="s">
        <v>85</v>
      </c>
      <c r="AN34" s="4"/>
      <c r="AO34" s="4"/>
      <c r="AP34" s="7"/>
    </row>
    <row r="35" spans="1:42" x14ac:dyDescent="0.4">
      <c r="A35" s="47">
        <v>3</v>
      </c>
      <c r="B35" s="11">
        <v>1.39</v>
      </c>
      <c r="C35" s="11">
        <v>206.6</v>
      </c>
      <c r="D35" s="11">
        <v>256.3</v>
      </c>
      <c r="E35" s="11">
        <v>242.1</v>
      </c>
      <c r="F35" s="11">
        <v>34.75</v>
      </c>
      <c r="G35" s="4"/>
      <c r="H35" s="4"/>
      <c r="I35" s="4" t="s">
        <v>20</v>
      </c>
      <c r="J35" s="4" t="s">
        <v>85</v>
      </c>
      <c r="K35" s="4"/>
      <c r="L35" s="4"/>
      <c r="M35" s="7"/>
      <c r="O35" s="47">
        <v>3</v>
      </c>
      <c r="P35" s="11">
        <v>1.39</v>
      </c>
      <c r="Q35" s="11">
        <v>170.6</v>
      </c>
      <c r="R35" s="11">
        <v>206.5</v>
      </c>
      <c r="S35" s="11">
        <v>195.4</v>
      </c>
      <c r="T35" s="11">
        <v>-33.68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1.39</v>
      </c>
      <c r="AE35" s="11">
        <v>205.92</v>
      </c>
      <c r="AF35" s="11">
        <v>255.85</v>
      </c>
      <c r="AG35" s="11">
        <v>233.7</v>
      </c>
      <c r="AH35" s="11">
        <v>241.8</v>
      </c>
      <c r="AI35" s="11">
        <v>32.78</v>
      </c>
      <c r="AJ35" s="4" t="s">
        <v>20</v>
      </c>
      <c r="AK35" s="4"/>
      <c r="AL35" s="4"/>
      <c r="AM35" s="4" t="s">
        <v>85</v>
      </c>
      <c r="AN35" s="4"/>
      <c r="AO35" s="4"/>
      <c r="AP35" s="7"/>
    </row>
    <row r="36" spans="1:42" x14ac:dyDescent="0.4">
      <c r="A36" s="47">
        <v>4</v>
      </c>
      <c r="B36" s="11">
        <v>1.38</v>
      </c>
      <c r="C36" s="11">
        <v>209.74</v>
      </c>
      <c r="D36" s="11">
        <v>255.8</v>
      </c>
      <c r="E36" s="11">
        <v>242.7</v>
      </c>
      <c r="F36" s="11">
        <v>35.840000000000003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1.38</v>
      </c>
      <c r="Q36" s="11">
        <v>170.6</v>
      </c>
      <c r="R36" s="11">
        <v>206.6</v>
      </c>
      <c r="S36" s="11">
        <v>196</v>
      </c>
      <c r="T36" s="11">
        <v>-37.67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1.38</v>
      </c>
      <c r="AE36" s="11">
        <v>206.6</v>
      </c>
      <c r="AF36" s="11">
        <v>258.81</v>
      </c>
      <c r="AG36" s="11">
        <v>233.9</v>
      </c>
      <c r="AH36" s="11">
        <v>243.6</v>
      </c>
      <c r="AI36" s="11">
        <v>35.94</v>
      </c>
      <c r="AJ36" s="4" t="s">
        <v>20</v>
      </c>
      <c r="AK36" s="4"/>
      <c r="AL36" s="4"/>
      <c r="AM36" s="4" t="s">
        <v>85</v>
      </c>
      <c r="AN36" s="4"/>
      <c r="AO36" s="4"/>
      <c r="AP36" s="7"/>
    </row>
    <row r="37" spans="1:42" x14ac:dyDescent="0.4">
      <c r="A37" s="48">
        <v>5</v>
      </c>
      <c r="B37" s="15">
        <v>1.33</v>
      </c>
      <c r="C37" s="15">
        <v>206.94</v>
      </c>
      <c r="D37" s="15">
        <v>256.72000000000003</v>
      </c>
      <c r="E37" s="15">
        <v>242.2</v>
      </c>
      <c r="F37" s="15">
        <v>34.340000000000003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1.33</v>
      </c>
      <c r="Q37" s="15">
        <v>170.6</v>
      </c>
      <c r="R37" s="15">
        <v>206.7</v>
      </c>
      <c r="S37" s="15">
        <v>195.9</v>
      </c>
      <c r="T37" s="15">
        <v>-36.15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1.33</v>
      </c>
      <c r="AE37" s="15">
        <v>206.28</v>
      </c>
      <c r="AF37" s="15">
        <v>255.84</v>
      </c>
      <c r="AG37" s="15">
        <v>233.8</v>
      </c>
      <c r="AH37" s="15">
        <v>242.8</v>
      </c>
      <c r="AI37" s="15">
        <v>34.340000000000003</v>
      </c>
      <c r="AJ37" s="4" t="s">
        <v>20</v>
      </c>
      <c r="AK37" s="4"/>
      <c r="AL37" s="4"/>
      <c r="AM37" s="4" t="s">
        <v>85</v>
      </c>
      <c r="AN37" s="4"/>
      <c r="AO37" s="4"/>
      <c r="AP37" s="7"/>
    </row>
    <row r="38" spans="1:42" x14ac:dyDescent="0.4">
      <c r="A38" s="46" t="s">
        <v>3</v>
      </c>
      <c r="B38" s="10">
        <f>AVERAGE(B33:B37)</f>
        <v>1.3580000000000001</v>
      </c>
      <c r="C38" s="10">
        <f t="shared" ref="C38:F38" si="35">AVERAGE(C33:C37)</f>
        <v>207.4</v>
      </c>
      <c r="D38" s="10">
        <f t="shared" si="35"/>
        <v>255.86599999999999</v>
      </c>
      <c r="E38" s="10">
        <f t="shared" si="35"/>
        <v>242.14000000000001</v>
      </c>
      <c r="F38" s="10">
        <f t="shared" si="35"/>
        <v>34.707999999999998</v>
      </c>
      <c r="G38" s="98"/>
      <c r="H38" s="98"/>
      <c r="I38" s="98"/>
      <c r="J38" s="98"/>
      <c r="K38" s="98"/>
      <c r="L38" s="98"/>
      <c r="M38" s="99"/>
      <c r="O38" s="46" t="s">
        <v>3</v>
      </c>
      <c r="P38" s="10">
        <f>AVERAGE(P33:P37)</f>
        <v>1.3580000000000001</v>
      </c>
      <c r="Q38" s="10">
        <f t="shared" ref="Q38:T38" si="36">AVERAGE(Q33:Q37)</f>
        <v>170.6</v>
      </c>
      <c r="R38" s="10">
        <f t="shared" si="36"/>
        <v>206.68</v>
      </c>
      <c r="S38" s="10">
        <f t="shared" si="36"/>
        <v>195.85999999999999</v>
      </c>
      <c r="T38" s="10">
        <f t="shared" si="36"/>
        <v>-36.590000000000003</v>
      </c>
      <c r="U38" s="98"/>
      <c r="V38" s="98"/>
      <c r="W38" s="98"/>
      <c r="X38" s="98"/>
      <c r="Y38" s="98"/>
      <c r="Z38" s="98"/>
      <c r="AA38" s="99"/>
      <c r="AC38" s="46" t="s">
        <v>3</v>
      </c>
      <c r="AD38" s="10">
        <f>AVERAGE(AD33:AD37)</f>
        <v>1.3580000000000001</v>
      </c>
      <c r="AE38" s="10">
        <f t="shared" ref="AE38:AI38" si="37">AVERAGE(AE33:AE37)</f>
        <v>206.26599999999999</v>
      </c>
      <c r="AF38" s="10">
        <f t="shared" si="37"/>
        <v>256.83399999999995</v>
      </c>
      <c r="AG38" s="10">
        <f t="shared" ref="AG38" si="38">AVERAGE(AG33:AG37)</f>
        <v>233.61999999999998</v>
      </c>
      <c r="AH38" s="10">
        <f t="shared" ref="AH38" si="39">AVERAGE(AH33:AH37)</f>
        <v>242.52000000000004</v>
      </c>
      <c r="AI38" s="10">
        <f t="shared" si="37"/>
        <v>35.31</v>
      </c>
      <c r="AJ38" s="98"/>
      <c r="AK38" s="98"/>
      <c r="AL38" s="98"/>
      <c r="AM38" s="98"/>
      <c r="AN38" s="98"/>
      <c r="AO38" s="98"/>
      <c r="AP38" s="99"/>
    </row>
    <row r="39" spans="1:42" x14ac:dyDescent="0.4">
      <c r="A39" s="47" t="s">
        <v>4</v>
      </c>
      <c r="B39" s="11">
        <f>_xlfn.STDEV.S(B33:B37)</f>
        <v>8.5264294989168807E-2</v>
      </c>
      <c r="C39" s="11">
        <f t="shared" ref="C39:E39" si="40">_xlfn.STDEV.S(C33:C37)</f>
        <v>1.3271774561075149</v>
      </c>
      <c r="D39" s="11">
        <f t="shared" si="40"/>
        <v>0.75211701217297877</v>
      </c>
      <c r="E39" s="11">
        <f t="shared" si="40"/>
        <v>0.47222875812469894</v>
      </c>
      <c r="F39" s="11">
        <f>_xlfn.STDEV.S(F33:F37)</f>
        <v>0.90480384614567233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8.5264294989168807E-2</v>
      </c>
      <c r="Q39" s="11">
        <f t="shared" ref="Q39:S39" si="41">_xlfn.STDEV.S(Q33:Q37)</f>
        <v>0</v>
      </c>
      <c r="R39" s="11">
        <f t="shared" si="41"/>
        <v>0.13038404810405865</v>
      </c>
      <c r="S39" s="11">
        <f t="shared" si="41"/>
        <v>0.29664793948382068</v>
      </c>
      <c r="T39" s="11">
        <f>_xlfn.STDEV.S(T33:T37)</f>
        <v>1.7618030536924378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8.5264294989168807E-2</v>
      </c>
      <c r="AE39" s="11">
        <f t="shared" ref="AE39:AH39" si="42">_xlfn.STDEV.S(AE33:AE37)</f>
        <v>0.33760924157966876</v>
      </c>
      <c r="AF39" s="11">
        <f t="shared" si="42"/>
        <v>1.2182897849034122</v>
      </c>
      <c r="AG39" s="11">
        <f t="shared" si="42"/>
        <v>0.27748873851023892</v>
      </c>
      <c r="AH39" s="11">
        <f t="shared" si="42"/>
        <v>0.70498226928057872</v>
      </c>
      <c r="AI39" s="11">
        <f>_xlfn.STDEV.S(AI33:AI37)</f>
        <v>1.7792976142287154</v>
      </c>
      <c r="AJ39" s="98"/>
      <c r="AK39" s="98"/>
      <c r="AL39" s="98"/>
      <c r="AM39" s="98"/>
      <c r="AN39" s="98"/>
      <c r="AO39" s="98"/>
      <c r="AP39" s="99"/>
    </row>
    <row r="40" spans="1:42" ht="15" x14ac:dyDescent="0.4">
      <c r="A40" s="44" t="s">
        <v>98</v>
      </c>
      <c r="B40" s="12">
        <f>(B39/B38)*100</f>
        <v>6.2786667885985858</v>
      </c>
      <c r="C40" s="12">
        <f t="shared" ref="C40:F40" si="43">(C39/C38)*100</f>
        <v>0.63991198462271692</v>
      </c>
      <c r="D40" s="12">
        <f t="shared" si="43"/>
        <v>0.29394957210922074</v>
      </c>
      <c r="E40" s="12">
        <f t="shared" si="43"/>
        <v>0.19502302722586062</v>
      </c>
      <c r="F40" s="12">
        <f t="shared" si="43"/>
        <v>2.606902864312759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6.2786667885985858</v>
      </c>
      <c r="Q40" s="12">
        <f t="shared" ref="Q40:R40" si="44">(Q39/Q38)*100</f>
        <v>0</v>
      </c>
      <c r="R40" s="12">
        <f t="shared" si="44"/>
        <v>6.3084985535155153E-2</v>
      </c>
      <c r="S40" s="12">
        <f>(-S39/S38)*100</f>
        <v>-0.15145917465731681</v>
      </c>
      <c r="T40" s="12">
        <f>(-T39/T38)*100</f>
        <v>4.8149851153113907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6.2786667885985858</v>
      </c>
      <c r="AE40" s="12">
        <f t="shared" ref="AE40:AI40" si="45">(AE39/AE38)*100</f>
        <v>0.1636766319120305</v>
      </c>
      <c r="AF40" s="12">
        <f t="shared" si="45"/>
        <v>0.47434910677846875</v>
      </c>
      <c r="AG40" s="12">
        <f t="shared" ref="AG40" si="46">(AG39/AG38)*100</f>
        <v>0.11877781804222197</v>
      </c>
      <c r="AH40" s="12">
        <f t="shared" ref="AH40" si="47">(AH39/AH38)*100</f>
        <v>0.29069036338470172</v>
      </c>
      <c r="AI40" s="12">
        <f t="shared" si="45"/>
        <v>5.0390756562693717</v>
      </c>
      <c r="AJ40" s="100"/>
      <c r="AK40" s="100"/>
      <c r="AL40" s="100"/>
      <c r="AM40" s="100"/>
      <c r="AN40" s="100"/>
      <c r="AO40" s="100"/>
      <c r="AP40" s="101"/>
    </row>
    <row r="41" spans="1:42" s="52" customFormat="1" ht="12.75" x14ac:dyDescent="0.35">
      <c r="A41" s="108" t="s">
        <v>41</v>
      </c>
      <c r="B41" s="109"/>
      <c r="C41" s="109"/>
      <c r="D41" s="109"/>
      <c r="E41" s="109"/>
      <c r="F41" s="109"/>
      <c r="G41" s="111"/>
      <c r="H41" s="112"/>
      <c r="I41" s="112"/>
      <c r="J41" s="112"/>
      <c r="K41" s="112"/>
      <c r="L41" s="112"/>
      <c r="M41" s="113"/>
      <c r="N41" s="36"/>
      <c r="O41" s="108" t="s">
        <v>41</v>
      </c>
      <c r="P41" s="109"/>
      <c r="Q41" s="109"/>
      <c r="R41" s="109"/>
      <c r="S41" s="109"/>
      <c r="T41" s="109"/>
      <c r="U41" s="111"/>
      <c r="V41" s="112"/>
      <c r="W41" s="112"/>
      <c r="X41" s="112"/>
      <c r="Y41" s="112"/>
      <c r="Z41" s="112"/>
      <c r="AA41" s="113"/>
      <c r="AB41" s="36"/>
      <c r="AC41" s="108" t="s">
        <v>41</v>
      </c>
      <c r="AD41" s="109"/>
      <c r="AE41" s="109"/>
      <c r="AF41" s="109"/>
      <c r="AG41" s="109"/>
      <c r="AH41" s="109"/>
      <c r="AI41" s="109"/>
      <c r="AJ41" s="111"/>
      <c r="AK41" s="112"/>
      <c r="AL41" s="112"/>
      <c r="AM41" s="112"/>
      <c r="AN41" s="112"/>
      <c r="AO41" s="112"/>
      <c r="AP41" s="113"/>
    </row>
    <row r="42" spans="1:42" x14ac:dyDescent="0.4">
      <c r="A42" s="47">
        <v>1</v>
      </c>
      <c r="B42" s="11">
        <v>1.3</v>
      </c>
      <c r="C42" s="11">
        <v>208.1</v>
      </c>
      <c r="D42" s="11">
        <v>253.14</v>
      </c>
      <c r="E42" s="11">
        <v>240.4</v>
      </c>
      <c r="F42" s="11">
        <v>32.619999999999997</v>
      </c>
      <c r="G42" s="54"/>
      <c r="H42" s="54"/>
      <c r="I42" s="4" t="s">
        <v>20</v>
      </c>
      <c r="J42" s="4" t="s">
        <v>85</v>
      </c>
      <c r="K42" s="54"/>
      <c r="L42" s="54"/>
      <c r="M42" s="55"/>
      <c r="O42" s="47">
        <v>1</v>
      </c>
      <c r="P42" s="11">
        <v>1.3</v>
      </c>
      <c r="Q42" s="11">
        <v>170.6</v>
      </c>
      <c r="R42" s="11">
        <v>204.16</v>
      </c>
      <c r="S42" s="11">
        <v>193.8</v>
      </c>
      <c r="T42" s="11">
        <v>-33.5</v>
      </c>
      <c r="U42" s="54"/>
      <c r="V42" s="4" t="s">
        <v>20</v>
      </c>
      <c r="W42" s="4"/>
      <c r="X42" s="4" t="s">
        <v>85</v>
      </c>
      <c r="Y42" s="54"/>
      <c r="Z42" s="54"/>
      <c r="AA42" s="55"/>
      <c r="AC42" s="47">
        <v>1</v>
      </c>
      <c r="AD42" s="11">
        <v>1.3</v>
      </c>
      <c r="AE42" s="11">
        <v>205</v>
      </c>
      <c r="AF42" s="11">
        <v>252.95</v>
      </c>
      <c r="AG42" s="11">
        <v>230.2</v>
      </c>
      <c r="AH42" s="11">
        <v>240.3</v>
      </c>
      <c r="AI42" s="11">
        <v>33.450000000000003</v>
      </c>
      <c r="AJ42" s="4" t="s">
        <v>20</v>
      </c>
      <c r="AK42" s="4"/>
      <c r="AL42" s="4"/>
      <c r="AM42" s="4" t="s">
        <v>85</v>
      </c>
      <c r="AN42" s="54"/>
      <c r="AO42" s="54"/>
      <c r="AP42" s="55"/>
    </row>
    <row r="43" spans="1:42" x14ac:dyDescent="0.4">
      <c r="A43" s="47">
        <v>2</v>
      </c>
      <c r="B43" s="11">
        <v>1.31</v>
      </c>
      <c r="C43" s="11">
        <v>207.9</v>
      </c>
      <c r="D43" s="11">
        <v>254.12</v>
      </c>
      <c r="E43" s="11">
        <v>240</v>
      </c>
      <c r="F43" s="11">
        <v>31.82</v>
      </c>
      <c r="G43" s="8"/>
      <c r="H43" s="8"/>
      <c r="I43" s="4" t="s">
        <v>20</v>
      </c>
      <c r="J43" s="4" t="s">
        <v>85</v>
      </c>
      <c r="K43" s="8"/>
      <c r="L43" s="8"/>
      <c r="M43" s="9"/>
      <c r="O43" s="47">
        <v>2</v>
      </c>
      <c r="P43" s="11">
        <v>1.31</v>
      </c>
      <c r="Q43" s="11">
        <v>169.91</v>
      </c>
      <c r="R43" s="11">
        <v>205.43</v>
      </c>
      <c r="S43" s="11">
        <v>193.6</v>
      </c>
      <c r="T43" s="11">
        <v>-31.56</v>
      </c>
      <c r="U43" s="8"/>
      <c r="V43" s="4" t="s">
        <v>20</v>
      </c>
      <c r="W43" s="4"/>
      <c r="X43" s="4" t="s">
        <v>85</v>
      </c>
      <c r="Y43" s="8"/>
      <c r="Z43" s="8"/>
      <c r="AA43" s="9"/>
      <c r="AC43" s="47">
        <v>2</v>
      </c>
      <c r="AD43" s="11">
        <v>1.31</v>
      </c>
      <c r="AE43" s="11">
        <v>205</v>
      </c>
      <c r="AF43" s="11">
        <v>251.76</v>
      </c>
      <c r="AG43" s="11">
        <v>230.5</v>
      </c>
      <c r="AH43" s="11">
        <v>240.3</v>
      </c>
      <c r="AI43" s="11">
        <v>31.64</v>
      </c>
      <c r="AJ43" s="4" t="s">
        <v>20</v>
      </c>
      <c r="AK43" s="4"/>
      <c r="AL43" s="4"/>
      <c r="AM43" s="4" t="s">
        <v>85</v>
      </c>
      <c r="AN43" s="8"/>
      <c r="AO43" s="8"/>
      <c r="AP43" s="9"/>
    </row>
    <row r="44" spans="1:42" x14ac:dyDescent="0.4">
      <c r="A44" s="47">
        <v>3</v>
      </c>
      <c r="B44" s="11">
        <v>1.42</v>
      </c>
      <c r="C44" s="11">
        <v>208.27</v>
      </c>
      <c r="D44" s="11">
        <v>254.41</v>
      </c>
      <c r="E44" s="11">
        <v>240.5</v>
      </c>
      <c r="F44" s="11">
        <v>32.07</v>
      </c>
      <c r="G44" s="8"/>
      <c r="H44" s="8"/>
      <c r="I44" s="4" t="s">
        <v>20</v>
      </c>
      <c r="J44" s="4" t="s">
        <v>85</v>
      </c>
      <c r="K44" s="8"/>
      <c r="L44" s="8"/>
      <c r="M44" s="9"/>
      <c r="O44" s="47">
        <v>3</v>
      </c>
      <c r="P44" s="11">
        <v>1.42</v>
      </c>
      <c r="Q44" s="11">
        <v>170.6</v>
      </c>
      <c r="R44" s="11">
        <v>207.14</v>
      </c>
      <c r="S44" s="11">
        <v>193.9</v>
      </c>
      <c r="T44" s="11">
        <v>-32.450000000000003</v>
      </c>
      <c r="U44" s="8"/>
      <c r="V44" s="4" t="s">
        <v>20</v>
      </c>
      <c r="W44" s="4"/>
      <c r="X44" s="4" t="s">
        <v>85</v>
      </c>
      <c r="Y44" s="8"/>
      <c r="Z44" s="8"/>
      <c r="AA44" s="9"/>
      <c r="AC44" s="47">
        <v>3</v>
      </c>
      <c r="AD44" s="11">
        <v>1.42</v>
      </c>
      <c r="AE44" s="11">
        <v>205.12</v>
      </c>
      <c r="AF44" s="11">
        <v>252.44</v>
      </c>
      <c r="AG44" s="11">
        <v>230.2</v>
      </c>
      <c r="AH44" s="11">
        <v>238.9</v>
      </c>
      <c r="AI44" s="11">
        <v>33.26</v>
      </c>
      <c r="AJ44" s="4" t="s">
        <v>20</v>
      </c>
      <c r="AK44" s="4"/>
      <c r="AL44" s="4"/>
      <c r="AM44" s="4" t="s">
        <v>85</v>
      </c>
      <c r="AN44" s="8"/>
      <c r="AO44" s="8"/>
      <c r="AP44" s="9"/>
    </row>
    <row r="45" spans="1:42" x14ac:dyDescent="0.4">
      <c r="A45" s="47">
        <v>4</v>
      </c>
      <c r="B45" s="11">
        <v>1.22</v>
      </c>
      <c r="C45" s="11">
        <v>207.24</v>
      </c>
      <c r="D45" s="11">
        <v>252.99</v>
      </c>
      <c r="E45" s="11">
        <v>240.3</v>
      </c>
      <c r="F45" s="11">
        <v>30.87</v>
      </c>
      <c r="G45" s="8"/>
      <c r="H45" s="8"/>
      <c r="I45" s="4" t="s">
        <v>20</v>
      </c>
      <c r="J45" s="4" t="s">
        <v>85</v>
      </c>
      <c r="K45" s="8"/>
      <c r="L45" s="8"/>
      <c r="M45" s="9"/>
      <c r="O45" s="47">
        <v>4</v>
      </c>
      <c r="P45" s="11">
        <v>1.22</v>
      </c>
      <c r="Q45" s="11">
        <v>170.13</v>
      </c>
      <c r="R45" s="11">
        <v>204.26</v>
      </c>
      <c r="S45" s="11">
        <v>193.1</v>
      </c>
      <c r="T45" s="11">
        <v>-31.7</v>
      </c>
      <c r="U45" s="8"/>
      <c r="V45" s="4" t="s">
        <v>20</v>
      </c>
      <c r="W45" s="4"/>
      <c r="X45" s="4" t="s">
        <v>85</v>
      </c>
      <c r="Y45" s="8"/>
      <c r="Z45" s="8"/>
      <c r="AA45" s="9"/>
      <c r="AC45" s="47">
        <v>4</v>
      </c>
      <c r="AD45" s="11">
        <v>1.22</v>
      </c>
      <c r="AE45" s="11">
        <v>205.03</v>
      </c>
      <c r="AF45" s="11">
        <v>252.87</v>
      </c>
      <c r="AG45" s="11">
        <v>230.8</v>
      </c>
      <c r="AH45" s="11">
        <v>238.8</v>
      </c>
      <c r="AI45" s="11">
        <v>32.840000000000003</v>
      </c>
      <c r="AJ45" s="4" t="s">
        <v>20</v>
      </c>
      <c r="AK45" s="4"/>
      <c r="AL45" s="4"/>
      <c r="AM45" s="4" t="s">
        <v>85</v>
      </c>
      <c r="AN45" s="8"/>
      <c r="AO45" s="8"/>
      <c r="AP45" s="9"/>
    </row>
    <row r="46" spans="1:42" x14ac:dyDescent="0.4">
      <c r="A46" s="47">
        <v>5</v>
      </c>
      <c r="B46" s="11">
        <v>1.23</v>
      </c>
      <c r="C46" s="11">
        <v>208.37</v>
      </c>
      <c r="D46" s="11">
        <v>252.79</v>
      </c>
      <c r="E46" s="11">
        <v>240.1</v>
      </c>
      <c r="F46" s="11">
        <v>31.5</v>
      </c>
      <c r="G46" s="8"/>
      <c r="H46" s="8"/>
      <c r="I46" s="4" t="s">
        <v>20</v>
      </c>
      <c r="J46" s="4" t="s">
        <v>85</v>
      </c>
      <c r="K46" s="8"/>
      <c r="L46" s="8"/>
      <c r="M46" s="9"/>
      <c r="O46" s="47">
        <v>5</v>
      </c>
      <c r="P46" s="11">
        <v>1.23</v>
      </c>
      <c r="Q46" s="11">
        <v>168.5</v>
      </c>
      <c r="R46" s="11">
        <v>206.51</v>
      </c>
      <c r="S46" s="11">
        <v>192.5</v>
      </c>
      <c r="T46" s="11">
        <v>-31.16</v>
      </c>
      <c r="U46" s="8"/>
      <c r="V46" s="4" t="s">
        <v>20</v>
      </c>
      <c r="W46" s="4"/>
      <c r="X46" s="4" t="s">
        <v>85</v>
      </c>
      <c r="Y46" s="8"/>
      <c r="Z46" s="8"/>
      <c r="AA46" s="9"/>
      <c r="AC46" s="47">
        <v>5</v>
      </c>
      <c r="AD46" s="11">
        <v>1.23</v>
      </c>
      <c r="AE46" s="11">
        <v>205.19</v>
      </c>
      <c r="AF46" s="11">
        <v>253.49</v>
      </c>
      <c r="AG46" s="11">
        <v>230.7</v>
      </c>
      <c r="AH46" s="11">
        <v>239.3</v>
      </c>
      <c r="AI46" s="11">
        <v>31.75</v>
      </c>
      <c r="AJ46" s="4" t="s">
        <v>20</v>
      </c>
      <c r="AK46" s="4"/>
      <c r="AL46" s="4"/>
      <c r="AM46" s="4" t="s">
        <v>85</v>
      </c>
      <c r="AN46" s="8"/>
      <c r="AO46" s="8"/>
      <c r="AP46" s="9"/>
    </row>
    <row r="47" spans="1:42" x14ac:dyDescent="0.4">
      <c r="A47" s="46" t="s">
        <v>3</v>
      </c>
      <c r="B47" s="10">
        <f>AVERAGE(B42:B46)</f>
        <v>1.296</v>
      </c>
      <c r="C47" s="10">
        <f t="shared" ref="C47" si="48">AVERAGE(C42:C46)</f>
        <v>207.97600000000003</v>
      </c>
      <c r="D47" s="10">
        <f t="shared" ref="D47" si="49">AVERAGE(D42:D46)</f>
        <v>253.49</v>
      </c>
      <c r="E47" s="10">
        <f t="shared" ref="E47" si="50">AVERAGE(E42:E46)</f>
        <v>240.26</v>
      </c>
      <c r="F47" s="10">
        <f t="shared" ref="F47" si="51">AVERAGE(F42:F46)</f>
        <v>31.776</v>
      </c>
      <c r="G47" s="114"/>
      <c r="H47" s="115"/>
      <c r="I47" s="115"/>
      <c r="J47" s="115"/>
      <c r="K47" s="115"/>
      <c r="L47" s="115"/>
      <c r="M47" s="116"/>
      <c r="O47" s="46" t="s">
        <v>3</v>
      </c>
      <c r="P47" s="10">
        <f>AVERAGE(P42:P46)</f>
        <v>1.296</v>
      </c>
      <c r="Q47" s="10">
        <f t="shared" ref="Q47" si="52">AVERAGE(Q42:Q46)</f>
        <v>169.94800000000001</v>
      </c>
      <c r="R47" s="10">
        <f t="shared" ref="R47" si="53">AVERAGE(R42:R46)</f>
        <v>205.5</v>
      </c>
      <c r="S47" s="10">
        <f t="shared" ref="S47" si="54">AVERAGE(S42:S46)</f>
        <v>193.38</v>
      </c>
      <c r="T47" s="10">
        <f t="shared" ref="T47" si="55">AVERAGE(T42:T46)</f>
        <v>-32.073999999999998</v>
      </c>
      <c r="U47" s="114"/>
      <c r="V47" s="115"/>
      <c r="W47" s="115"/>
      <c r="X47" s="115"/>
      <c r="Y47" s="115"/>
      <c r="Z47" s="115"/>
      <c r="AA47" s="116"/>
      <c r="AC47" s="46" t="s">
        <v>3</v>
      </c>
      <c r="AD47" s="10">
        <f>AVERAGE(AD42:AD46)</f>
        <v>1.296</v>
      </c>
      <c r="AE47" s="10">
        <f t="shared" ref="AE47" si="56">AVERAGE(AE42:AE46)</f>
        <v>205.06799999999998</v>
      </c>
      <c r="AF47" s="10">
        <f t="shared" ref="AF47" si="57">AVERAGE(AF42:AF46)</f>
        <v>252.702</v>
      </c>
      <c r="AG47" s="10">
        <f t="shared" ref="AG47" si="58">AVERAGE(AG42:AG46)</f>
        <v>230.48000000000002</v>
      </c>
      <c r="AH47" s="10">
        <f t="shared" ref="AH47" si="59">AVERAGE(AH42:AH46)</f>
        <v>239.51999999999998</v>
      </c>
      <c r="AI47" s="10">
        <f t="shared" ref="AI47" si="60">AVERAGE(AI42:AI46)</f>
        <v>32.588000000000001</v>
      </c>
      <c r="AJ47" s="114"/>
      <c r="AK47" s="115"/>
      <c r="AL47" s="115"/>
      <c r="AM47" s="115"/>
      <c r="AN47" s="115"/>
      <c r="AO47" s="115"/>
      <c r="AP47" s="116"/>
    </row>
    <row r="48" spans="1:42" x14ac:dyDescent="0.4">
      <c r="A48" s="47" t="s">
        <v>4</v>
      </c>
      <c r="B48" s="11">
        <f>_xlfn.STDEV.S(B42:B46)</f>
        <v>8.0187280786917808E-2</v>
      </c>
      <c r="C48" s="11">
        <f t="shared" ref="C48:E48" si="61">_xlfn.STDEV.S(C42:C46)</f>
        <v>0.44847519440878614</v>
      </c>
      <c r="D48" s="11">
        <f t="shared" si="61"/>
        <v>0.72556874243589264</v>
      </c>
      <c r="E48" s="11">
        <f t="shared" si="61"/>
        <v>0.20736441353327981</v>
      </c>
      <c r="F48" s="11">
        <f>_xlfn.STDEV.S(F42:F46)</f>
        <v>0.65148292379769901</v>
      </c>
      <c r="G48" s="117"/>
      <c r="H48" s="118"/>
      <c r="I48" s="118"/>
      <c r="J48" s="118"/>
      <c r="K48" s="118"/>
      <c r="L48" s="118"/>
      <c r="M48" s="119"/>
      <c r="O48" s="47" t="s">
        <v>4</v>
      </c>
      <c r="P48" s="11">
        <f>_xlfn.STDEV.S(P42:P46)</f>
        <v>8.0187280786917808E-2</v>
      </c>
      <c r="Q48" s="11">
        <f t="shared" ref="Q48:S48" si="62">_xlfn.STDEV.S(Q42:Q46)</f>
        <v>0.86334813372126773</v>
      </c>
      <c r="R48" s="11">
        <f t="shared" si="62"/>
        <v>1.3273846465889199</v>
      </c>
      <c r="S48" s="11">
        <f t="shared" si="62"/>
        <v>0.58051701094800312</v>
      </c>
      <c r="T48" s="11">
        <f>_xlfn.STDEV.S(T42:T46)</f>
        <v>0.92389393330619995</v>
      </c>
      <c r="U48" s="117"/>
      <c r="V48" s="118"/>
      <c r="W48" s="118"/>
      <c r="X48" s="118"/>
      <c r="Y48" s="118"/>
      <c r="Z48" s="118"/>
      <c r="AA48" s="119"/>
      <c r="AC48" s="47" t="s">
        <v>4</v>
      </c>
      <c r="AD48" s="11">
        <f>_xlfn.STDEV.S(AD42:AD46)</f>
        <v>8.0187280786917808E-2</v>
      </c>
      <c r="AE48" s="11">
        <f t="shared" ref="AE48:AH48" si="63">_xlfn.STDEV.S(AE42:AE46)</f>
        <v>8.4083292038311386E-2</v>
      </c>
      <c r="AF48" s="11">
        <f t="shared" si="63"/>
        <v>0.64549980635164184</v>
      </c>
      <c r="AG48" s="11">
        <f t="shared" si="63"/>
        <v>0.27748873851023892</v>
      </c>
      <c r="AH48" s="11">
        <f t="shared" si="63"/>
        <v>0.73620649277223971</v>
      </c>
      <c r="AI48" s="11">
        <f>_xlfn.STDEV.S(AI42:AI46)</f>
        <v>0.8454407134743398</v>
      </c>
      <c r="AJ48" s="117"/>
      <c r="AK48" s="118"/>
      <c r="AL48" s="118"/>
      <c r="AM48" s="118"/>
      <c r="AN48" s="118"/>
      <c r="AO48" s="118"/>
      <c r="AP48" s="119"/>
    </row>
    <row r="49" spans="1:42" ht="15" x14ac:dyDescent="0.4">
      <c r="A49" s="44" t="s">
        <v>98</v>
      </c>
      <c r="B49" s="12">
        <f>(B48/B47)*100</f>
        <v>6.1872901841757564</v>
      </c>
      <c r="C49" s="12">
        <f t="shared" ref="C49" si="64">(C48/C47)*100</f>
        <v>0.21563795553755533</v>
      </c>
      <c r="D49" s="12">
        <f t="shared" ref="D49" si="65">(D48/D47)*100</f>
        <v>0.28623170240873119</v>
      </c>
      <c r="E49" s="12">
        <f t="shared" ref="E49" si="66">(E48/E47)*100</f>
        <v>8.6308338272404819E-2</v>
      </c>
      <c r="F49" s="12">
        <f t="shared" ref="F49" si="67">(F48/F47)*100</f>
        <v>2.0502357873794659</v>
      </c>
      <c r="G49" s="120"/>
      <c r="H49" s="121"/>
      <c r="I49" s="121"/>
      <c r="J49" s="121"/>
      <c r="K49" s="121"/>
      <c r="L49" s="121"/>
      <c r="M49" s="122"/>
      <c r="O49" s="44" t="s">
        <v>98</v>
      </c>
      <c r="P49" s="12">
        <f>(P48/P47)*100</f>
        <v>6.1872901841757564</v>
      </c>
      <c r="Q49" s="12">
        <f t="shared" ref="Q49" si="68">(Q48/Q47)*100</f>
        <v>0.50800723381344159</v>
      </c>
      <c r="R49" s="12">
        <f t="shared" ref="R49" si="69">(R48/R47)*100</f>
        <v>0.64592926841309972</v>
      </c>
      <c r="S49" s="12">
        <f t="shared" ref="S49" si="70">(S48/S47)*100</f>
        <v>0.30019495860378692</v>
      </c>
      <c r="T49" s="12">
        <f>(-T48/T47)*100</f>
        <v>2.8805073682926983</v>
      </c>
      <c r="U49" s="120"/>
      <c r="V49" s="121"/>
      <c r="W49" s="121"/>
      <c r="X49" s="121"/>
      <c r="Y49" s="121"/>
      <c r="Z49" s="121"/>
      <c r="AA49" s="122"/>
      <c r="AC49" s="44" t="s">
        <v>98</v>
      </c>
      <c r="AD49" s="12">
        <f>(AD48/AD47)*100</f>
        <v>6.1872901841757564</v>
      </c>
      <c r="AE49" s="12">
        <f t="shared" ref="AE49" si="71">(AE48/AE47)*100</f>
        <v>4.1002639143265351E-2</v>
      </c>
      <c r="AF49" s="12">
        <f t="shared" ref="AF49" si="72">(AF48/AF47)*100</f>
        <v>0.25543913635493259</v>
      </c>
      <c r="AG49" s="12">
        <f t="shared" ref="AG49" si="73">(AG48/AG47)*100</f>
        <v>0.12039601636161007</v>
      </c>
      <c r="AH49" s="12">
        <f t="shared" ref="AH49" si="74">(AH48/AH47)*100</f>
        <v>0.30736744020217088</v>
      </c>
      <c r="AI49" s="12">
        <f t="shared" ref="AI49" si="75">(AI48/AI47)*100</f>
        <v>2.5943313903103591</v>
      </c>
      <c r="AJ49" s="120"/>
      <c r="AK49" s="121"/>
      <c r="AL49" s="121"/>
      <c r="AM49" s="121"/>
      <c r="AN49" s="121"/>
      <c r="AO49" s="121"/>
      <c r="AP49" s="122"/>
    </row>
    <row r="50" spans="1:42" s="52" customFormat="1" ht="12.75" x14ac:dyDescent="0.35">
      <c r="A50" s="108" t="s">
        <v>42</v>
      </c>
      <c r="B50" s="109"/>
      <c r="C50" s="109"/>
      <c r="D50" s="109"/>
      <c r="E50" s="109"/>
      <c r="F50" s="109"/>
      <c r="G50" s="111"/>
      <c r="H50" s="112"/>
      <c r="I50" s="112"/>
      <c r="J50" s="112"/>
      <c r="K50" s="112"/>
      <c r="L50" s="112"/>
      <c r="M50" s="113"/>
      <c r="N50" s="36"/>
      <c r="O50" s="108" t="s">
        <v>42</v>
      </c>
      <c r="P50" s="109"/>
      <c r="Q50" s="109"/>
      <c r="R50" s="109"/>
      <c r="S50" s="109"/>
      <c r="T50" s="109"/>
      <c r="U50" s="111"/>
      <c r="V50" s="112"/>
      <c r="W50" s="112"/>
      <c r="X50" s="112"/>
      <c r="Y50" s="112"/>
      <c r="Z50" s="112"/>
      <c r="AA50" s="113"/>
      <c r="AB50" s="36"/>
      <c r="AC50" s="108" t="s">
        <v>42</v>
      </c>
      <c r="AD50" s="109"/>
      <c r="AE50" s="109"/>
      <c r="AF50" s="109"/>
      <c r="AG50" s="109"/>
      <c r="AH50" s="109"/>
      <c r="AI50" s="109"/>
      <c r="AJ50" s="111"/>
      <c r="AK50" s="112"/>
      <c r="AL50" s="112"/>
      <c r="AM50" s="112"/>
      <c r="AN50" s="112"/>
      <c r="AO50" s="112"/>
      <c r="AP50" s="113"/>
    </row>
    <row r="51" spans="1:42" x14ac:dyDescent="0.4">
      <c r="A51" s="47">
        <v>1</v>
      </c>
      <c r="B51" s="11">
        <v>1.22</v>
      </c>
      <c r="C51" s="11">
        <v>208.26</v>
      </c>
      <c r="D51" s="11">
        <v>254.23</v>
      </c>
      <c r="E51" s="11">
        <v>240</v>
      </c>
      <c r="F51" s="11">
        <v>30.44</v>
      </c>
      <c r="G51" s="54"/>
      <c r="H51" s="54"/>
      <c r="I51" s="4" t="s">
        <v>20</v>
      </c>
      <c r="J51" s="4" t="s">
        <v>85</v>
      </c>
      <c r="K51" s="54"/>
      <c r="L51" s="54"/>
      <c r="M51" s="55"/>
      <c r="O51" s="47">
        <v>1</v>
      </c>
      <c r="P51" s="11">
        <v>1.22</v>
      </c>
      <c r="Q51" s="11">
        <v>167.9</v>
      </c>
      <c r="R51" s="11">
        <v>206.2</v>
      </c>
      <c r="S51" s="11">
        <v>191.7</v>
      </c>
      <c r="T51" s="11">
        <v>-31.39</v>
      </c>
      <c r="U51" s="54"/>
      <c r="V51" s="4" t="s">
        <v>20</v>
      </c>
      <c r="W51" s="4"/>
      <c r="X51" s="4" t="s">
        <v>85</v>
      </c>
      <c r="Y51" s="54"/>
      <c r="Z51" s="54"/>
      <c r="AA51" s="55"/>
      <c r="AC51" s="47">
        <v>1</v>
      </c>
      <c r="AD51" s="11">
        <v>1.22</v>
      </c>
      <c r="AE51" s="11">
        <v>207.16</v>
      </c>
      <c r="AF51" s="11">
        <v>252.01</v>
      </c>
      <c r="AG51" s="11">
        <v>229.5</v>
      </c>
      <c r="AH51" s="11">
        <v>240.3</v>
      </c>
      <c r="AI51" s="11">
        <v>30.3</v>
      </c>
      <c r="AJ51" s="4" t="s">
        <v>20</v>
      </c>
      <c r="AK51" s="4"/>
      <c r="AL51" s="4"/>
      <c r="AM51" s="4" t="s">
        <v>85</v>
      </c>
      <c r="AN51" s="54"/>
      <c r="AO51" s="54"/>
      <c r="AP51" s="55"/>
    </row>
    <row r="52" spans="1:42" x14ac:dyDescent="0.4">
      <c r="A52" s="47">
        <v>2</v>
      </c>
      <c r="B52" s="11">
        <v>1.54</v>
      </c>
      <c r="C52" s="11">
        <v>208.1</v>
      </c>
      <c r="D52" s="11">
        <v>254.45</v>
      </c>
      <c r="E52" s="11">
        <v>240.7</v>
      </c>
      <c r="F52" s="11">
        <v>32.67</v>
      </c>
      <c r="G52" s="8"/>
      <c r="H52" s="8"/>
      <c r="I52" s="4" t="s">
        <v>20</v>
      </c>
      <c r="J52" s="4" t="s">
        <v>85</v>
      </c>
      <c r="K52" s="8"/>
      <c r="L52" s="8"/>
      <c r="M52" s="9"/>
      <c r="O52" s="47">
        <v>2</v>
      </c>
      <c r="P52" s="11">
        <v>1.54</v>
      </c>
      <c r="Q52" s="11">
        <v>167.9</v>
      </c>
      <c r="R52" s="11">
        <v>204.53</v>
      </c>
      <c r="S52" s="11">
        <v>194.9</v>
      </c>
      <c r="T52" s="11">
        <v>-32.520000000000003</v>
      </c>
      <c r="U52" s="8"/>
      <c r="V52" s="4" t="s">
        <v>20</v>
      </c>
      <c r="W52" s="4"/>
      <c r="X52" s="4" t="s">
        <v>85</v>
      </c>
      <c r="Y52" s="8"/>
      <c r="Z52" s="8"/>
      <c r="AA52" s="9"/>
      <c r="AC52" s="47">
        <v>2</v>
      </c>
      <c r="AD52" s="11">
        <v>1.54</v>
      </c>
      <c r="AE52" s="11">
        <v>206.69</v>
      </c>
      <c r="AF52" s="11">
        <v>251.38</v>
      </c>
      <c r="AG52" s="11">
        <v>229.1</v>
      </c>
      <c r="AH52" s="11">
        <v>239.1</v>
      </c>
      <c r="AI52" s="11">
        <v>32.01</v>
      </c>
      <c r="AJ52" s="4" t="s">
        <v>20</v>
      </c>
      <c r="AK52" s="4"/>
      <c r="AL52" s="4"/>
      <c r="AM52" s="4" t="s">
        <v>85</v>
      </c>
      <c r="AN52" s="8"/>
      <c r="AO52" s="8"/>
      <c r="AP52" s="9"/>
    </row>
    <row r="53" spans="1:42" x14ac:dyDescent="0.4">
      <c r="A53" s="47">
        <v>3</v>
      </c>
      <c r="B53" s="11">
        <v>1.3</v>
      </c>
      <c r="C53" s="11">
        <v>208.06</v>
      </c>
      <c r="D53" s="11">
        <v>252.92</v>
      </c>
      <c r="E53" s="11">
        <v>240.3</v>
      </c>
      <c r="F53" s="11">
        <v>32.01</v>
      </c>
      <c r="G53" s="8"/>
      <c r="H53" s="8"/>
      <c r="I53" s="4" t="s">
        <v>20</v>
      </c>
      <c r="J53" s="4" t="s">
        <v>85</v>
      </c>
      <c r="K53" s="8"/>
      <c r="L53" s="8"/>
      <c r="M53" s="9"/>
      <c r="O53" s="47">
        <v>3</v>
      </c>
      <c r="P53" s="11">
        <v>1.3</v>
      </c>
      <c r="Q53" s="11">
        <v>167.9</v>
      </c>
      <c r="R53" s="11">
        <v>205.5</v>
      </c>
      <c r="S53" s="11">
        <v>193.9</v>
      </c>
      <c r="T53" s="11">
        <v>-32.89</v>
      </c>
      <c r="U53" s="8"/>
      <c r="V53" s="4" t="s">
        <v>20</v>
      </c>
      <c r="W53" s="4"/>
      <c r="X53" s="4" t="s">
        <v>85</v>
      </c>
      <c r="Y53" s="8"/>
      <c r="Z53" s="8"/>
      <c r="AA53" s="9"/>
      <c r="AC53" s="47">
        <v>3</v>
      </c>
      <c r="AD53" s="11">
        <v>1.3</v>
      </c>
      <c r="AE53" s="11">
        <v>207.15</v>
      </c>
      <c r="AF53" s="11">
        <v>251.62</v>
      </c>
      <c r="AG53" s="11">
        <v>232.5</v>
      </c>
      <c r="AH53" s="11">
        <v>239.5</v>
      </c>
      <c r="AI53" s="11">
        <v>31.9</v>
      </c>
      <c r="AJ53" s="4" t="s">
        <v>20</v>
      </c>
      <c r="AK53" s="4"/>
      <c r="AL53" s="4"/>
      <c r="AM53" s="4" t="s">
        <v>85</v>
      </c>
      <c r="AN53" s="8"/>
      <c r="AO53" s="8"/>
      <c r="AP53" s="9"/>
    </row>
    <row r="54" spans="1:42" x14ac:dyDescent="0.4">
      <c r="A54" s="47">
        <v>4</v>
      </c>
      <c r="B54" s="11">
        <v>1.34</v>
      </c>
      <c r="C54" s="11">
        <v>208.79</v>
      </c>
      <c r="D54" s="11">
        <v>254.25</v>
      </c>
      <c r="E54" s="11">
        <v>240.4</v>
      </c>
      <c r="F54" s="11">
        <v>32.32</v>
      </c>
      <c r="G54" s="8"/>
      <c r="H54" s="8"/>
      <c r="I54" s="4" t="s">
        <v>20</v>
      </c>
      <c r="J54" s="4" t="s">
        <v>85</v>
      </c>
      <c r="K54" s="8"/>
      <c r="L54" s="8"/>
      <c r="M54" s="9"/>
      <c r="O54" s="47">
        <v>4</v>
      </c>
      <c r="P54" s="11">
        <v>1.34</v>
      </c>
      <c r="Q54" s="11">
        <v>167.76</v>
      </c>
      <c r="R54" s="11">
        <v>204.89</v>
      </c>
      <c r="S54" s="11">
        <v>193.4</v>
      </c>
      <c r="T54" s="11">
        <v>-32.74</v>
      </c>
      <c r="U54" s="8"/>
      <c r="V54" s="4" t="s">
        <v>20</v>
      </c>
      <c r="W54" s="4"/>
      <c r="X54" s="4" t="s">
        <v>85</v>
      </c>
      <c r="Y54" s="8"/>
      <c r="Z54" s="8"/>
      <c r="AA54" s="9"/>
      <c r="AC54" s="47">
        <v>4</v>
      </c>
      <c r="AD54" s="11">
        <v>1.34</v>
      </c>
      <c r="AE54" s="11">
        <v>206</v>
      </c>
      <c r="AF54" s="11">
        <v>252.3</v>
      </c>
      <c r="AG54" s="11">
        <v>231</v>
      </c>
      <c r="AH54" s="11">
        <v>239.3</v>
      </c>
      <c r="AI54" s="11">
        <v>31.58</v>
      </c>
      <c r="AJ54" s="4" t="s">
        <v>20</v>
      </c>
      <c r="AK54" s="4"/>
      <c r="AL54" s="4"/>
      <c r="AM54" s="4" t="s">
        <v>85</v>
      </c>
      <c r="AN54" s="8"/>
      <c r="AO54" s="8"/>
      <c r="AP54" s="9"/>
    </row>
    <row r="55" spans="1:42" x14ac:dyDescent="0.4">
      <c r="A55" s="47">
        <v>5</v>
      </c>
      <c r="B55" s="11">
        <v>1.43</v>
      </c>
      <c r="C55" s="11">
        <v>208.1</v>
      </c>
      <c r="D55" s="11">
        <v>251.44</v>
      </c>
      <c r="E55" s="11">
        <v>240.7</v>
      </c>
      <c r="F55" s="11">
        <v>32.32</v>
      </c>
      <c r="G55" s="8"/>
      <c r="H55" s="8"/>
      <c r="I55" s="4" t="s">
        <v>20</v>
      </c>
      <c r="J55" s="4" t="s">
        <v>85</v>
      </c>
      <c r="K55" s="8"/>
      <c r="L55" s="8"/>
      <c r="M55" s="9"/>
      <c r="O55" s="47">
        <v>5</v>
      </c>
      <c r="P55" s="11">
        <v>1.43</v>
      </c>
      <c r="Q55" s="11">
        <v>167.9</v>
      </c>
      <c r="R55" s="11">
        <v>204.97</v>
      </c>
      <c r="S55" s="11">
        <v>193.4</v>
      </c>
      <c r="T55" s="11">
        <v>-32.46</v>
      </c>
      <c r="U55" s="8"/>
      <c r="V55" s="4" t="s">
        <v>20</v>
      </c>
      <c r="W55" s="4"/>
      <c r="X55" s="4" t="s">
        <v>85</v>
      </c>
      <c r="Y55" s="8"/>
      <c r="Z55" s="8"/>
      <c r="AA55" s="9"/>
      <c r="AC55" s="47">
        <v>5</v>
      </c>
      <c r="AD55" s="11">
        <v>1.43</v>
      </c>
      <c r="AE55" s="11">
        <v>206.03</v>
      </c>
      <c r="AF55" s="11">
        <v>252.09</v>
      </c>
      <c r="AG55" s="11">
        <v>230.3</v>
      </c>
      <c r="AH55" s="11">
        <v>238.9</v>
      </c>
      <c r="AI55" s="11">
        <v>32.21</v>
      </c>
      <c r="AJ55" s="4" t="s">
        <v>20</v>
      </c>
      <c r="AK55" s="4"/>
      <c r="AL55" s="4"/>
      <c r="AM55" s="4" t="s">
        <v>85</v>
      </c>
      <c r="AN55" s="8"/>
      <c r="AO55" s="8"/>
      <c r="AP55" s="9"/>
    </row>
    <row r="56" spans="1:42" x14ac:dyDescent="0.4">
      <c r="A56" s="46" t="s">
        <v>3</v>
      </c>
      <c r="B56" s="10">
        <f>AVERAGE(B51:B55)</f>
        <v>1.3659999999999999</v>
      </c>
      <c r="C56" s="10">
        <f t="shared" ref="C56" si="76">AVERAGE(C51:C55)</f>
        <v>208.262</v>
      </c>
      <c r="D56" s="10">
        <f t="shared" ref="D56" si="77">AVERAGE(D51:D55)</f>
        <v>253.458</v>
      </c>
      <c r="E56" s="10">
        <f t="shared" ref="E56" si="78">AVERAGE(E51:E55)</f>
        <v>240.42</v>
      </c>
      <c r="F56" s="10">
        <f t="shared" ref="F56" si="79">AVERAGE(F51:F55)</f>
        <v>31.951999999999998</v>
      </c>
      <c r="G56" s="114"/>
      <c r="H56" s="115"/>
      <c r="I56" s="115"/>
      <c r="J56" s="115"/>
      <c r="K56" s="115"/>
      <c r="L56" s="115"/>
      <c r="M56" s="116"/>
      <c r="O56" s="46" t="s">
        <v>3</v>
      </c>
      <c r="P56" s="10">
        <f>AVERAGE(P51:P55)</f>
        <v>1.3659999999999999</v>
      </c>
      <c r="Q56" s="10">
        <f t="shared" ref="Q56" si="80">AVERAGE(Q51:Q55)</f>
        <v>167.87200000000001</v>
      </c>
      <c r="R56" s="10">
        <f t="shared" ref="R56" si="81">AVERAGE(R51:R55)</f>
        <v>205.21799999999999</v>
      </c>
      <c r="S56" s="10">
        <f t="shared" ref="S56" si="82">AVERAGE(S51:S55)</f>
        <v>193.45999999999998</v>
      </c>
      <c r="T56" s="10">
        <f t="shared" ref="T56" si="83">AVERAGE(T51:T55)</f>
        <v>-32.400000000000006</v>
      </c>
      <c r="U56" s="114"/>
      <c r="V56" s="115"/>
      <c r="W56" s="115"/>
      <c r="X56" s="115"/>
      <c r="Y56" s="115"/>
      <c r="Z56" s="115"/>
      <c r="AA56" s="116"/>
      <c r="AC56" s="46" t="s">
        <v>3</v>
      </c>
      <c r="AD56" s="10">
        <f>AVERAGE(AD51:AD55)</f>
        <v>1.3659999999999999</v>
      </c>
      <c r="AE56" s="10">
        <f t="shared" ref="AE56" si="84">AVERAGE(AE51:AE55)</f>
        <v>206.60599999999999</v>
      </c>
      <c r="AF56" s="10">
        <f t="shared" ref="AF56" si="85">AVERAGE(AF51:AF55)</f>
        <v>251.87999999999997</v>
      </c>
      <c r="AG56" s="10">
        <f t="shared" ref="AG56" si="86">AVERAGE(AG51:AG55)</f>
        <v>230.48000000000002</v>
      </c>
      <c r="AH56" s="10">
        <f t="shared" ref="AH56" si="87">AVERAGE(AH51:AH55)</f>
        <v>239.42000000000002</v>
      </c>
      <c r="AI56" s="10">
        <f t="shared" ref="AI56" si="88">AVERAGE(AI51:AI55)</f>
        <v>31.6</v>
      </c>
      <c r="AJ56" s="114"/>
      <c r="AK56" s="115"/>
      <c r="AL56" s="115"/>
      <c r="AM56" s="115"/>
      <c r="AN56" s="115"/>
      <c r="AO56" s="115"/>
      <c r="AP56" s="116"/>
    </row>
    <row r="57" spans="1:42" x14ac:dyDescent="0.4">
      <c r="A57" s="47" t="s">
        <v>4</v>
      </c>
      <c r="B57" s="11">
        <f>_xlfn.STDEV.S(B51:B55)</f>
        <v>0.12320714265009151</v>
      </c>
      <c r="C57" s="11">
        <f t="shared" ref="C57:E57" si="89">_xlfn.STDEV.S(C51:C55)</f>
        <v>0.30499180316854185</v>
      </c>
      <c r="D57" s="11">
        <f t="shared" si="89"/>
        <v>1.2815108271099376</v>
      </c>
      <c r="E57" s="11">
        <f t="shared" si="89"/>
        <v>0.29495762407504589</v>
      </c>
      <c r="F57" s="11">
        <f>_xlfn.STDEV.S(F51:F55)</f>
        <v>0.87690934537157239</v>
      </c>
      <c r="G57" s="117"/>
      <c r="H57" s="118"/>
      <c r="I57" s="118"/>
      <c r="J57" s="118"/>
      <c r="K57" s="118"/>
      <c r="L57" s="118"/>
      <c r="M57" s="119"/>
      <c r="O57" s="47" t="s">
        <v>4</v>
      </c>
      <c r="P57" s="11">
        <f>_xlfn.STDEV.S(P51:P55)</f>
        <v>0.12320714265009151</v>
      </c>
      <c r="Q57" s="11">
        <f t="shared" ref="Q57:S57" si="90">_xlfn.STDEV.S(Q51:Q55)</f>
        <v>6.2609903370000719E-2</v>
      </c>
      <c r="R57" s="11">
        <f t="shared" si="90"/>
        <v>0.64928422127755148</v>
      </c>
      <c r="S57" s="11">
        <f t="shared" si="90"/>
        <v>1.1588787684654573</v>
      </c>
      <c r="T57" s="11">
        <f>_xlfn.STDEV.S(T51:T55)</f>
        <v>0.59029653564966855</v>
      </c>
      <c r="U57" s="117"/>
      <c r="V57" s="118"/>
      <c r="W57" s="118"/>
      <c r="X57" s="118"/>
      <c r="Y57" s="118"/>
      <c r="Z57" s="118"/>
      <c r="AA57" s="119"/>
      <c r="AC57" s="47" t="s">
        <v>4</v>
      </c>
      <c r="AD57" s="11">
        <f>_xlfn.STDEV.S(AD51:AD55)</f>
        <v>0.12320714265009151</v>
      </c>
      <c r="AE57" s="11">
        <f t="shared" ref="AE57:AH57" si="91">_xlfn.STDEV.S(AE51:AE55)</f>
        <v>0.57204020837699887</v>
      </c>
      <c r="AF57" s="11">
        <f t="shared" si="91"/>
        <v>0.37249161064378711</v>
      </c>
      <c r="AG57" s="11">
        <f t="shared" si="91"/>
        <v>1.3461054936371082</v>
      </c>
      <c r="AH57" s="11">
        <f t="shared" si="91"/>
        <v>0.54037024344425522</v>
      </c>
      <c r="AI57" s="11">
        <f>_xlfn.STDEV.S(AI51:AI55)</f>
        <v>0.76167578404462832</v>
      </c>
      <c r="AJ57" s="117"/>
      <c r="AK57" s="118"/>
      <c r="AL57" s="118"/>
      <c r="AM57" s="118"/>
      <c r="AN57" s="118"/>
      <c r="AO57" s="118"/>
      <c r="AP57" s="119"/>
    </row>
    <row r="58" spans="1:42" ht="15" x14ac:dyDescent="0.4">
      <c r="A58" s="44" t="s">
        <v>98</v>
      </c>
      <c r="B58" s="12">
        <f>(B57/B56)*100</f>
        <v>9.0195565629642402</v>
      </c>
      <c r="C58" s="12">
        <f t="shared" ref="C58" si="92">(C57/C56)*100</f>
        <v>0.14644620870275993</v>
      </c>
      <c r="D58" s="12">
        <f t="shared" ref="D58" si="93">(D57/D56)*100</f>
        <v>0.50561072331902635</v>
      </c>
      <c r="E58" s="12">
        <f t="shared" ref="E58" si="94">(E57/E56)*100</f>
        <v>0.1226843124844214</v>
      </c>
      <c r="F58" s="12">
        <f t="shared" ref="F58" si="95">(F57/F56)*100</f>
        <v>2.7444583918739749</v>
      </c>
      <c r="G58" s="120"/>
      <c r="H58" s="121"/>
      <c r="I58" s="121"/>
      <c r="J58" s="121"/>
      <c r="K58" s="121"/>
      <c r="L58" s="121"/>
      <c r="M58" s="122"/>
      <c r="O58" s="44" t="s">
        <v>98</v>
      </c>
      <c r="P58" s="12">
        <f>(P57/P56)*100</f>
        <v>9.0195565629642402</v>
      </c>
      <c r="Q58" s="12">
        <f t="shared" ref="Q58" si="96">(Q57/Q56)*100</f>
        <v>3.7296215789411405E-2</v>
      </c>
      <c r="R58" s="12">
        <f t="shared" ref="R58" si="97">(R57/R56)*100</f>
        <v>0.31638755921875839</v>
      </c>
      <c r="S58" s="12">
        <f t="shared" ref="S58" si="98">(S57/S56)*100</f>
        <v>0.59902758630489894</v>
      </c>
      <c r="T58" s="12">
        <f>(-T57/T56)*100</f>
        <v>1.8219028878076187</v>
      </c>
      <c r="U58" s="120"/>
      <c r="V58" s="121"/>
      <c r="W58" s="121"/>
      <c r="X58" s="121"/>
      <c r="Y58" s="121"/>
      <c r="Z58" s="121"/>
      <c r="AA58" s="122"/>
      <c r="AC58" s="44" t="s">
        <v>98</v>
      </c>
      <c r="AD58" s="12">
        <f>(AD57/AD56)*100</f>
        <v>9.0195565629642402</v>
      </c>
      <c r="AE58" s="12">
        <f t="shared" ref="AE58" si="99">(AE57/AE56)*100</f>
        <v>0.27687492540245634</v>
      </c>
      <c r="AF58" s="12">
        <f t="shared" ref="AF58" si="100">(AF57/AF56)*100</f>
        <v>0.14788455242329171</v>
      </c>
      <c r="AG58" s="12">
        <f t="shared" ref="AG58" si="101">(AG57/AG56)*100</f>
        <v>0.5840443828692764</v>
      </c>
      <c r="AH58" s="12">
        <f t="shared" ref="AH58" si="102">(AH57/AH56)*100</f>
        <v>0.22569970906534759</v>
      </c>
      <c r="AI58" s="12">
        <f t="shared" ref="AI58" si="103">(AI57/AI56)*100</f>
        <v>2.4103664052045199</v>
      </c>
      <c r="AJ58" s="120"/>
      <c r="AK58" s="121"/>
      <c r="AL58" s="121"/>
      <c r="AM58" s="121"/>
      <c r="AN58" s="121"/>
      <c r="AO58" s="121"/>
      <c r="AP58" s="122"/>
    </row>
    <row r="59" spans="1:42" s="52" customFormat="1" ht="12.75" x14ac:dyDescent="0.35">
      <c r="A59" s="108" t="s">
        <v>43</v>
      </c>
      <c r="B59" s="109"/>
      <c r="C59" s="109"/>
      <c r="D59" s="109"/>
      <c r="E59" s="109"/>
      <c r="F59" s="109"/>
      <c r="G59" s="111"/>
      <c r="H59" s="112"/>
      <c r="I59" s="112"/>
      <c r="J59" s="112"/>
      <c r="K59" s="112"/>
      <c r="L59" s="112"/>
      <c r="M59" s="113"/>
      <c r="N59" s="36"/>
      <c r="O59" s="108" t="s">
        <v>43</v>
      </c>
      <c r="P59" s="109"/>
      <c r="Q59" s="123"/>
      <c r="R59" s="123"/>
      <c r="S59" s="123"/>
      <c r="T59" s="123"/>
      <c r="U59" s="111"/>
      <c r="V59" s="112"/>
      <c r="W59" s="112"/>
      <c r="X59" s="112"/>
      <c r="Y59" s="112"/>
      <c r="Z59" s="112"/>
      <c r="AA59" s="113"/>
      <c r="AB59" s="36"/>
      <c r="AC59" s="108" t="s">
        <v>43</v>
      </c>
      <c r="AD59" s="109"/>
      <c r="AE59" s="109"/>
      <c r="AF59" s="109"/>
      <c r="AG59" s="109"/>
      <c r="AH59" s="109"/>
      <c r="AI59" s="109"/>
      <c r="AJ59" s="111"/>
      <c r="AK59" s="112"/>
      <c r="AL59" s="112"/>
      <c r="AM59" s="112"/>
      <c r="AN59" s="112"/>
      <c r="AO59" s="112"/>
      <c r="AP59" s="113"/>
    </row>
    <row r="60" spans="1:42" x14ac:dyDescent="0.4">
      <c r="A60" s="47">
        <v>1</v>
      </c>
      <c r="B60" s="11">
        <v>1.27</v>
      </c>
      <c r="C60" s="11">
        <v>208.72</v>
      </c>
      <c r="D60" s="11">
        <v>254.4</v>
      </c>
      <c r="E60" s="11">
        <v>241</v>
      </c>
      <c r="F60" s="11">
        <v>31.77</v>
      </c>
      <c r="G60" s="54"/>
      <c r="H60" s="54"/>
      <c r="I60" s="4" t="s">
        <v>20</v>
      </c>
      <c r="J60" s="4" t="s">
        <v>85</v>
      </c>
      <c r="K60" s="54"/>
      <c r="L60" s="54"/>
      <c r="M60" s="55"/>
      <c r="O60" s="47">
        <v>1</v>
      </c>
      <c r="P60" s="11">
        <v>1.27</v>
      </c>
      <c r="Q60" s="59">
        <v>167.79</v>
      </c>
      <c r="R60" s="59">
        <v>205.25</v>
      </c>
      <c r="S60" s="59">
        <v>194.2</v>
      </c>
      <c r="T60" s="59">
        <v>-33.54</v>
      </c>
      <c r="U60" s="8"/>
      <c r="V60" s="4" t="s">
        <v>20</v>
      </c>
      <c r="W60" s="4"/>
      <c r="X60" s="4" t="s">
        <v>85</v>
      </c>
      <c r="Y60" s="54"/>
      <c r="Z60" s="54"/>
      <c r="AA60" s="55"/>
      <c r="AC60" s="47">
        <v>1</v>
      </c>
      <c r="AD60" s="11">
        <v>1.27</v>
      </c>
      <c r="AE60" s="11">
        <v>206.8</v>
      </c>
      <c r="AF60" s="11">
        <v>250.86</v>
      </c>
      <c r="AG60" s="11">
        <v>229.5</v>
      </c>
      <c r="AH60" s="11">
        <v>239.6</v>
      </c>
      <c r="AI60" s="11">
        <v>31.45</v>
      </c>
      <c r="AJ60" s="4" t="s">
        <v>20</v>
      </c>
      <c r="AK60" s="4"/>
      <c r="AL60" s="4"/>
      <c r="AM60" s="4" t="s">
        <v>85</v>
      </c>
      <c r="AN60" s="54"/>
      <c r="AO60" s="54"/>
      <c r="AP60" s="55"/>
    </row>
    <row r="61" spans="1:42" x14ac:dyDescent="0.4">
      <c r="A61" s="47">
        <v>2</v>
      </c>
      <c r="B61" s="11">
        <v>1.27</v>
      </c>
      <c r="C61" s="11">
        <v>209.98</v>
      </c>
      <c r="D61" s="11">
        <v>251.75</v>
      </c>
      <c r="E61" s="11">
        <v>241.2</v>
      </c>
      <c r="F61" s="11">
        <v>32.619999999999997</v>
      </c>
      <c r="G61" s="8"/>
      <c r="H61" s="8"/>
      <c r="I61" s="4" t="s">
        <v>20</v>
      </c>
      <c r="J61" s="4" t="s">
        <v>85</v>
      </c>
      <c r="K61" s="8"/>
      <c r="L61" s="8"/>
      <c r="M61" s="9"/>
      <c r="O61" s="47">
        <v>2</v>
      </c>
      <c r="P61" s="11">
        <v>1.27</v>
      </c>
      <c r="Q61" s="60">
        <v>168.6</v>
      </c>
      <c r="R61" s="60">
        <v>205.7</v>
      </c>
      <c r="S61" s="60">
        <v>194.2</v>
      </c>
      <c r="T61" s="60">
        <v>-34.57</v>
      </c>
      <c r="U61" s="8"/>
      <c r="V61" s="4" t="s">
        <v>20</v>
      </c>
      <c r="W61" s="4"/>
      <c r="X61" s="4" t="s">
        <v>85</v>
      </c>
      <c r="Y61" s="8"/>
      <c r="Z61" s="8"/>
      <c r="AA61" s="9"/>
      <c r="AC61" s="47">
        <v>2</v>
      </c>
      <c r="AD61" s="11">
        <v>1.27</v>
      </c>
      <c r="AE61" s="11">
        <v>206.8</v>
      </c>
      <c r="AF61" s="11">
        <v>251.46</v>
      </c>
      <c r="AG61" s="11">
        <v>229.7</v>
      </c>
      <c r="AH61" s="11">
        <v>239.9</v>
      </c>
      <c r="AI61" s="11">
        <v>32.619999999999997</v>
      </c>
      <c r="AJ61" s="4" t="s">
        <v>20</v>
      </c>
      <c r="AK61" s="4"/>
      <c r="AL61" s="4"/>
      <c r="AM61" s="4" t="s">
        <v>85</v>
      </c>
      <c r="AN61" s="8"/>
      <c r="AO61" s="8"/>
      <c r="AP61" s="9"/>
    </row>
    <row r="62" spans="1:42" x14ac:dyDescent="0.4">
      <c r="A62" s="47">
        <v>3</v>
      </c>
      <c r="B62" s="11">
        <v>1.39</v>
      </c>
      <c r="C62" s="11">
        <v>209.16</v>
      </c>
      <c r="D62" s="11">
        <v>252.72</v>
      </c>
      <c r="E62" s="11">
        <v>241.3</v>
      </c>
      <c r="F62" s="11">
        <v>32.299999999999997</v>
      </c>
      <c r="G62" s="8"/>
      <c r="H62" s="8"/>
      <c r="I62" s="4" t="s">
        <v>20</v>
      </c>
      <c r="J62" s="4" t="s">
        <v>85</v>
      </c>
      <c r="K62" s="8"/>
      <c r="L62" s="8"/>
      <c r="M62" s="9"/>
      <c r="O62" s="47">
        <v>3</v>
      </c>
      <c r="P62" s="11">
        <v>1.39</v>
      </c>
      <c r="Q62" s="60">
        <v>167.72</v>
      </c>
      <c r="R62" s="60">
        <v>205.84</v>
      </c>
      <c r="S62" s="60">
        <v>194.3</v>
      </c>
      <c r="T62" s="60">
        <v>-33.24</v>
      </c>
      <c r="U62" s="8"/>
      <c r="V62" s="4" t="s">
        <v>20</v>
      </c>
      <c r="W62" s="4"/>
      <c r="X62" s="4" t="s">
        <v>85</v>
      </c>
      <c r="Y62" s="8"/>
      <c r="Z62" s="8"/>
      <c r="AA62" s="9"/>
      <c r="AC62" s="47">
        <v>3</v>
      </c>
      <c r="AD62" s="11">
        <v>1.39</v>
      </c>
      <c r="AE62" s="11">
        <v>207.16</v>
      </c>
      <c r="AF62" s="11">
        <v>251.88</v>
      </c>
      <c r="AG62" s="11">
        <v>229.7</v>
      </c>
      <c r="AH62" s="11">
        <v>240.3</v>
      </c>
      <c r="AI62" s="11">
        <v>31.83</v>
      </c>
      <c r="AJ62" s="4" t="s">
        <v>20</v>
      </c>
      <c r="AK62" s="4"/>
      <c r="AL62" s="4"/>
      <c r="AM62" s="4" t="s">
        <v>85</v>
      </c>
      <c r="AN62" s="8"/>
      <c r="AO62" s="8"/>
      <c r="AP62" s="9"/>
    </row>
    <row r="63" spans="1:42" x14ac:dyDescent="0.4">
      <c r="A63" s="47">
        <v>4</v>
      </c>
      <c r="B63" s="11">
        <v>1.18</v>
      </c>
      <c r="C63" s="11">
        <v>208.87</v>
      </c>
      <c r="D63" s="11">
        <v>253.66</v>
      </c>
      <c r="E63" s="11">
        <v>239.4</v>
      </c>
      <c r="F63" s="11">
        <v>31.5</v>
      </c>
      <c r="G63" s="8"/>
      <c r="H63" s="8"/>
      <c r="I63" s="4" t="s">
        <v>20</v>
      </c>
      <c r="J63" s="4" t="s">
        <v>85</v>
      </c>
      <c r="K63" s="8"/>
      <c r="L63" s="8"/>
      <c r="M63" s="9"/>
      <c r="O63" s="47">
        <v>4</v>
      </c>
      <c r="P63" s="11">
        <v>1.18</v>
      </c>
      <c r="Q63" s="60">
        <v>167.8</v>
      </c>
      <c r="R63" s="60">
        <v>206.6</v>
      </c>
      <c r="S63" s="60">
        <v>193.1</v>
      </c>
      <c r="T63" s="60">
        <v>-33.21</v>
      </c>
      <c r="U63" s="8"/>
      <c r="V63" s="4" t="s">
        <v>20</v>
      </c>
      <c r="W63" s="4"/>
      <c r="X63" s="4" t="s">
        <v>85</v>
      </c>
      <c r="Y63" s="8"/>
      <c r="Z63" s="8"/>
      <c r="AA63" s="9"/>
      <c r="AC63" s="47">
        <v>4</v>
      </c>
      <c r="AD63" s="11">
        <v>1.18</v>
      </c>
      <c r="AE63" s="11">
        <v>206.8</v>
      </c>
      <c r="AF63" s="11">
        <v>250</v>
      </c>
      <c r="AG63" s="11">
        <v>229.8</v>
      </c>
      <c r="AH63" s="11">
        <v>239.5</v>
      </c>
      <c r="AI63" s="11">
        <v>30.72</v>
      </c>
      <c r="AJ63" s="4" t="s">
        <v>20</v>
      </c>
      <c r="AK63" s="4"/>
      <c r="AL63" s="4"/>
      <c r="AM63" s="4" t="s">
        <v>85</v>
      </c>
      <c r="AN63" s="8"/>
      <c r="AO63" s="8"/>
      <c r="AP63" s="9"/>
    </row>
    <row r="64" spans="1:42" x14ac:dyDescent="0.4">
      <c r="A64" s="47">
        <v>5</v>
      </c>
      <c r="B64" s="11">
        <v>1.17</v>
      </c>
      <c r="C64" s="11">
        <v>208.86</v>
      </c>
      <c r="D64" s="11">
        <v>253.54</v>
      </c>
      <c r="E64" s="11">
        <v>240.9</v>
      </c>
      <c r="F64" s="11">
        <v>31.52</v>
      </c>
      <c r="G64" s="8"/>
      <c r="H64" s="8"/>
      <c r="I64" s="4" t="s">
        <v>20</v>
      </c>
      <c r="J64" s="4" t="s">
        <v>85</v>
      </c>
      <c r="K64" s="8"/>
      <c r="L64" s="8"/>
      <c r="M64" s="9"/>
      <c r="O64" s="47">
        <v>5</v>
      </c>
      <c r="P64" s="11">
        <v>1.17</v>
      </c>
      <c r="Q64" s="61">
        <v>168</v>
      </c>
      <c r="R64" s="61">
        <v>206.19</v>
      </c>
      <c r="S64" s="61">
        <v>194.1</v>
      </c>
      <c r="T64" s="61">
        <v>-32.08</v>
      </c>
      <c r="U64" s="4"/>
      <c r="V64" s="4" t="s">
        <v>20</v>
      </c>
      <c r="W64" s="4"/>
      <c r="X64" s="4" t="s">
        <v>85</v>
      </c>
      <c r="Y64" s="8"/>
      <c r="Z64" s="8"/>
      <c r="AA64" s="9"/>
      <c r="AC64" s="47">
        <v>5</v>
      </c>
      <c r="AD64" s="11">
        <v>1.17</v>
      </c>
      <c r="AE64" s="11">
        <v>206.8</v>
      </c>
      <c r="AF64" s="11">
        <v>250.3</v>
      </c>
      <c r="AG64" s="11">
        <v>229.8</v>
      </c>
      <c r="AH64" s="11">
        <v>240.5</v>
      </c>
      <c r="AI64" s="11">
        <v>30.72</v>
      </c>
      <c r="AJ64" s="4" t="s">
        <v>20</v>
      </c>
      <c r="AK64" s="4"/>
      <c r="AL64" s="4"/>
      <c r="AM64" s="4" t="s">
        <v>85</v>
      </c>
      <c r="AN64" s="8"/>
      <c r="AO64" s="8"/>
      <c r="AP64" s="9"/>
    </row>
    <row r="65" spans="1:42" x14ac:dyDescent="0.4">
      <c r="A65" s="46" t="s">
        <v>3</v>
      </c>
      <c r="B65" s="10">
        <f>AVERAGE(B60:B64)</f>
        <v>1.2559999999999998</v>
      </c>
      <c r="C65" s="10">
        <f t="shared" ref="C65" si="104">AVERAGE(C60:C64)</f>
        <v>209.11800000000002</v>
      </c>
      <c r="D65" s="10">
        <f t="shared" ref="D65" si="105">AVERAGE(D60:D64)</f>
        <v>253.214</v>
      </c>
      <c r="E65" s="10">
        <f t="shared" ref="E65" si="106">AVERAGE(E60:E64)</f>
        <v>240.76</v>
      </c>
      <c r="F65" s="10">
        <f t="shared" ref="F65" si="107">AVERAGE(F60:F64)</f>
        <v>31.942</v>
      </c>
      <c r="G65" s="114"/>
      <c r="H65" s="115"/>
      <c r="I65" s="115"/>
      <c r="J65" s="115"/>
      <c r="K65" s="115"/>
      <c r="L65" s="115"/>
      <c r="M65" s="116"/>
      <c r="O65" s="46" t="s">
        <v>3</v>
      </c>
      <c r="P65" s="10">
        <f>AVERAGE(P60:P64)</f>
        <v>1.2559999999999998</v>
      </c>
      <c r="Q65" s="11">
        <f t="shared" ref="Q65" si="108">AVERAGE(Q60:Q64)</f>
        <v>167.98200000000003</v>
      </c>
      <c r="R65" s="11">
        <f t="shared" ref="R65" si="109">AVERAGE(R60:R64)</f>
        <v>205.916</v>
      </c>
      <c r="S65" s="11">
        <f t="shared" ref="S65" si="110">AVERAGE(S60:S64)</f>
        <v>193.98000000000002</v>
      </c>
      <c r="T65" s="11">
        <f t="shared" ref="T65" si="111">AVERAGE(T60:T64)</f>
        <v>-33.327999999999996</v>
      </c>
      <c r="U65" s="114"/>
      <c r="V65" s="115"/>
      <c r="W65" s="115"/>
      <c r="X65" s="115"/>
      <c r="Y65" s="115"/>
      <c r="Z65" s="115"/>
      <c r="AA65" s="116"/>
      <c r="AC65" s="46" t="s">
        <v>3</v>
      </c>
      <c r="AD65" s="10">
        <f>AVERAGE(AD60:AD64)</f>
        <v>1.2559999999999998</v>
      </c>
      <c r="AE65" s="10">
        <f t="shared" ref="AE65" si="112">AVERAGE(AE60:AE64)</f>
        <v>206.87199999999999</v>
      </c>
      <c r="AF65" s="10">
        <f t="shared" ref="AF65" si="113">AVERAGE(AF60:AF64)</f>
        <v>250.9</v>
      </c>
      <c r="AG65" s="10">
        <f t="shared" ref="AG65" si="114">AVERAGE(AG60:AG64)</f>
        <v>229.7</v>
      </c>
      <c r="AH65" s="10">
        <f t="shared" ref="AH65" si="115">AVERAGE(AH60:AH64)</f>
        <v>239.95999999999998</v>
      </c>
      <c r="AI65" s="10">
        <f t="shared" ref="AI65" si="116">AVERAGE(AI60:AI64)</f>
        <v>31.467999999999996</v>
      </c>
      <c r="AJ65" s="114"/>
      <c r="AK65" s="115"/>
      <c r="AL65" s="115"/>
      <c r="AM65" s="115"/>
      <c r="AN65" s="115"/>
      <c r="AO65" s="115"/>
      <c r="AP65" s="116"/>
    </row>
    <row r="66" spans="1:42" x14ac:dyDescent="0.4">
      <c r="A66" s="47" t="s">
        <v>4</v>
      </c>
      <c r="B66" s="11">
        <f>_xlfn.STDEV.S(B60:B64)</f>
        <v>8.8769364084688579E-2</v>
      </c>
      <c r="C66" s="11">
        <f t="shared" ref="C66:E66" si="117">_xlfn.STDEV.S(C60:C64)</f>
        <v>0.50775978572548786</v>
      </c>
      <c r="D66" s="11">
        <f t="shared" si="117"/>
        <v>1.0123141804795592</v>
      </c>
      <c r="E66" s="11">
        <f t="shared" si="117"/>
        <v>0.77653074633268515</v>
      </c>
      <c r="F66" s="11">
        <f>_xlfn.STDEV.S(F60:F64)</f>
        <v>0.49771477775930939</v>
      </c>
      <c r="G66" s="117"/>
      <c r="H66" s="118"/>
      <c r="I66" s="118"/>
      <c r="J66" s="118"/>
      <c r="K66" s="118"/>
      <c r="L66" s="118"/>
      <c r="M66" s="119"/>
      <c r="O66" s="47" t="s">
        <v>4</v>
      </c>
      <c r="P66" s="11">
        <f>_xlfn.STDEV.S(P60:P64)</f>
        <v>8.8769364084688579E-2</v>
      </c>
      <c r="Q66" s="11">
        <f t="shared" ref="Q66:S66" si="118">_xlfn.STDEV.S(Q60:Q64)</f>
        <v>0.36086008368895295</v>
      </c>
      <c r="R66" s="11">
        <f t="shared" si="118"/>
        <v>0.50963712580619447</v>
      </c>
      <c r="S66" s="11">
        <f t="shared" si="118"/>
        <v>0.49699094559156859</v>
      </c>
      <c r="T66" s="11">
        <f>_xlfn.STDEV.S(T60:T64)</f>
        <v>0.88975839417226121</v>
      </c>
      <c r="U66" s="117"/>
      <c r="V66" s="118"/>
      <c r="W66" s="118"/>
      <c r="X66" s="118"/>
      <c r="Y66" s="118"/>
      <c r="Z66" s="118"/>
      <c r="AA66" s="119"/>
      <c r="AC66" s="47" t="s">
        <v>4</v>
      </c>
      <c r="AD66" s="11">
        <f>_xlfn.STDEV.S(AD60:AD64)</f>
        <v>8.8769364084688579E-2</v>
      </c>
      <c r="AE66" s="11">
        <f t="shared" ref="AE66:AH66" si="119">_xlfn.STDEV.S(AE60:AE64)</f>
        <v>0.16099689437997827</v>
      </c>
      <c r="AF66" s="11">
        <f t="shared" si="119"/>
        <v>0.7819207120929822</v>
      </c>
      <c r="AG66" s="11">
        <f t="shared" si="119"/>
        <v>0.12247448713916355</v>
      </c>
      <c r="AH66" s="11">
        <f t="shared" si="119"/>
        <v>0.43358966777357921</v>
      </c>
      <c r="AI66" s="11">
        <f>_xlfn.STDEV.S(AI60:AI64)</f>
        <v>0.80272660352077474</v>
      </c>
      <c r="AJ66" s="117"/>
      <c r="AK66" s="118"/>
      <c r="AL66" s="118"/>
      <c r="AM66" s="118"/>
      <c r="AN66" s="118"/>
      <c r="AO66" s="118"/>
      <c r="AP66" s="119"/>
    </row>
    <row r="67" spans="1:42" ht="15" x14ac:dyDescent="0.4">
      <c r="A67" s="44" t="s">
        <v>98</v>
      </c>
      <c r="B67" s="12">
        <f>(B66/B65)*100</f>
        <v>7.0676245290357169</v>
      </c>
      <c r="C67" s="12">
        <f t="shared" ref="C67" si="120">(C66/C65)*100</f>
        <v>0.24281017689796566</v>
      </c>
      <c r="D67" s="12">
        <f t="shared" ref="D67" si="121">(D66/D65)*100</f>
        <v>0.39978602307911854</v>
      </c>
      <c r="E67" s="12">
        <f t="shared" ref="E67" si="122">(E66/E65)*100</f>
        <v>0.32253312274991075</v>
      </c>
      <c r="F67" s="12">
        <f t="shared" ref="F67" si="123">(F66/F65)*100</f>
        <v>1.5581828869804941</v>
      </c>
      <c r="G67" s="120"/>
      <c r="H67" s="121"/>
      <c r="I67" s="121"/>
      <c r="J67" s="121"/>
      <c r="K67" s="121"/>
      <c r="L67" s="121"/>
      <c r="M67" s="122"/>
      <c r="O67" s="44" t="s">
        <v>98</v>
      </c>
      <c r="P67" s="12">
        <f>(P66/P65)*100</f>
        <v>7.0676245290357169</v>
      </c>
      <c r="Q67" s="12">
        <f t="shared" ref="Q67" si="124">(Q66/Q65)*100</f>
        <v>0.21482068536447532</v>
      </c>
      <c r="R67" s="12">
        <f t="shared" ref="R67" si="125">(R66/R65)*100</f>
        <v>0.2474975843577937</v>
      </c>
      <c r="S67" s="12">
        <f t="shared" ref="S67" si="126">(S66/S65)*100</f>
        <v>0.25620731291451104</v>
      </c>
      <c r="T67" s="12">
        <f>(-T66/T65)*100</f>
        <v>2.6697023348903661</v>
      </c>
      <c r="U67" s="120"/>
      <c r="V67" s="121"/>
      <c r="W67" s="121"/>
      <c r="X67" s="121"/>
      <c r="Y67" s="121"/>
      <c r="Z67" s="121"/>
      <c r="AA67" s="122"/>
      <c r="AC67" s="44" t="s">
        <v>98</v>
      </c>
      <c r="AD67" s="12">
        <f>(AD66/AD65)*100</f>
        <v>7.0676245290357169</v>
      </c>
      <c r="AE67" s="12">
        <f t="shared" ref="AE67" si="127">(AE66/AE65)*100</f>
        <v>7.7824400779215305E-2</v>
      </c>
      <c r="AF67" s="12">
        <f t="shared" ref="AF67" si="128">(AF66/AF65)*100</f>
        <v>0.31164635794857798</v>
      </c>
      <c r="AG67" s="12">
        <f t="shared" ref="AG67" si="129">(AG66/AG65)*100</f>
        <v>5.3319323961325008E-2</v>
      </c>
      <c r="AH67" s="12">
        <f t="shared" ref="AH67" si="130">(AH66/AH65)*100</f>
        <v>0.18069247698515556</v>
      </c>
      <c r="AI67" s="12">
        <f t="shared" ref="AI67" si="131">(AI66/AI65)*100</f>
        <v>2.550929844670061</v>
      </c>
      <c r="AJ67" s="120"/>
      <c r="AK67" s="121"/>
      <c r="AL67" s="121"/>
      <c r="AM67" s="121"/>
      <c r="AN67" s="121"/>
      <c r="AO67" s="121"/>
      <c r="AP67" s="122"/>
    </row>
  </sheetData>
  <mergeCells count="85">
    <mergeCell ref="G65:M67"/>
    <mergeCell ref="U65:AA67"/>
    <mergeCell ref="AJ65:AP67"/>
    <mergeCell ref="G38:M40"/>
    <mergeCell ref="U38:AA40"/>
    <mergeCell ref="AJ38:AP40"/>
    <mergeCell ref="G56:M58"/>
    <mergeCell ref="U56:AA58"/>
    <mergeCell ref="AJ56:AP58"/>
    <mergeCell ref="AJ59:AP59"/>
    <mergeCell ref="AJ41:AP41"/>
    <mergeCell ref="AJ47:AP49"/>
    <mergeCell ref="AJ50:AP50"/>
    <mergeCell ref="A59:F59"/>
    <mergeCell ref="G59:M59"/>
    <mergeCell ref="O59:T59"/>
    <mergeCell ref="U59:AA59"/>
    <mergeCell ref="AC59:AI59"/>
    <mergeCell ref="A50:F50"/>
    <mergeCell ref="G50:M50"/>
    <mergeCell ref="O50:T50"/>
    <mergeCell ref="U50:AA50"/>
    <mergeCell ref="AC50:AI50"/>
    <mergeCell ref="A41:F41"/>
    <mergeCell ref="O41:T41"/>
    <mergeCell ref="AC41:AI41"/>
    <mergeCell ref="G41:M41"/>
    <mergeCell ref="G47:M49"/>
    <mergeCell ref="U41:AA41"/>
    <mergeCell ref="U47:AA49"/>
    <mergeCell ref="G29:M31"/>
    <mergeCell ref="U29:AA31"/>
    <mergeCell ref="AJ29:AP31"/>
    <mergeCell ref="A32:F32"/>
    <mergeCell ref="G32:M32"/>
    <mergeCell ref="O32:T32"/>
    <mergeCell ref="U32:AA32"/>
    <mergeCell ref="AC32:AI32"/>
    <mergeCell ref="AJ32:AP32"/>
    <mergeCell ref="G20:M22"/>
    <mergeCell ref="U20:AA22"/>
    <mergeCell ref="AJ20:AP22"/>
    <mergeCell ref="A23:F23"/>
    <mergeCell ref="G23:M23"/>
    <mergeCell ref="O23:T23"/>
    <mergeCell ref="U23:AA23"/>
    <mergeCell ref="AC23:AI23"/>
    <mergeCell ref="AJ23:AP23"/>
    <mergeCell ref="G11:M13"/>
    <mergeCell ref="U11:AA13"/>
    <mergeCell ref="AJ11:AP13"/>
    <mergeCell ref="A14:F14"/>
    <mergeCell ref="G14:M14"/>
    <mergeCell ref="O14:T14"/>
    <mergeCell ref="U14:AA14"/>
    <mergeCell ref="AC14:AI14"/>
    <mergeCell ref="AJ14:AP14"/>
    <mergeCell ref="AG3:AG4"/>
    <mergeCell ref="AI3:AI4"/>
    <mergeCell ref="AJ3:AP3"/>
    <mergeCell ref="A5:F5"/>
    <mergeCell ref="G5:M5"/>
    <mergeCell ref="O5:T5"/>
    <mergeCell ref="U5:AA5"/>
    <mergeCell ref="AC5:AI5"/>
    <mergeCell ref="AJ5:AP5"/>
    <mergeCell ref="AH3:AH4"/>
    <mergeCell ref="T3:T4"/>
    <mergeCell ref="U3:AA3"/>
    <mergeCell ref="AC3:AC4"/>
    <mergeCell ref="AD3:AD4"/>
    <mergeCell ref="AE3:AE4"/>
    <mergeCell ref="AF3:AF4"/>
    <mergeCell ref="S3:S4"/>
    <mergeCell ref="A3:A4"/>
    <mergeCell ref="B3:B4"/>
    <mergeCell ref="C3:C4"/>
    <mergeCell ref="D3:D4"/>
    <mergeCell ref="E3:E4"/>
    <mergeCell ref="F3:F4"/>
    <mergeCell ref="G3:M3"/>
    <mergeCell ref="O3:O4"/>
    <mergeCell ref="P3:P4"/>
    <mergeCell ref="Q3:Q4"/>
    <mergeCell ref="R3:R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42"/>
  <sheetViews>
    <sheetView topLeftCell="A4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42" width="3.9296875" style="2" bestFit="1" customWidth="1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95</v>
      </c>
      <c r="AK3" s="102"/>
      <c r="AL3" s="102"/>
      <c r="AM3" s="102"/>
      <c r="AN3" s="102"/>
      <c r="AO3" s="102"/>
      <c r="AP3" s="103"/>
    </row>
    <row r="4" spans="1:42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83"/>
      <c r="AJ4" s="27" t="s">
        <v>13</v>
      </c>
      <c r="AK4" s="27" t="s">
        <v>14</v>
      </c>
      <c r="AL4" s="27" t="s">
        <v>15</v>
      </c>
      <c r="AM4" s="27" t="s">
        <v>16</v>
      </c>
      <c r="AN4" s="27" t="s">
        <v>17</v>
      </c>
      <c r="AO4" s="27" t="s">
        <v>18</v>
      </c>
      <c r="AP4" s="35" t="s">
        <v>19</v>
      </c>
    </row>
    <row r="5" spans="1:42" s="52" customFormat="1" ht="12.75" x14ac:dyDescent="0.35">
      <c r="A5" s="88" t="s">
        <v>56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56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56</v>
      </c>
      <c r="AD5" s="89"/>
      <c r="AE5" s="89"/>
      <c r="AF5" s="89"/>
      <c r="AG5" s="89"/>
      <c r="AH5" s="89"/>
      <c r="AI5" s="89"/>
      <c r="AJ5" s="92"/>
      <c r="AK5" s="92"/>
      <c r="AL5" s="92"/>
      <c r="AM5" s="92"/>
      <c r="AN5" s="92"/>
      <c r="AO5" s="92"/>
      <c r="AP5" s="93"/>
    </row>
    <row r="6" spans="1:42" x14ac:dyDescent="0.4">
      <c r="A6" s="46">
        <v>1</v>
      </c>
      <c r="B6" s="10">
        <v>1.24</v>
      </c>
      <c r="C6" s="10">
        <v>213.98</v>
      </c>
      <c r="D6" s="10">
        <v>252.27</v>
      </c>
      <c r="E6" s="10">
        <v>242.8</v>
      </c>
      <c r="F6" s="10">
        <v>36.43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1.24</v>
      </c>
      <c r="Q6" s="10">
        <v>156.30000000000001</v>
      </c>
      <c r="R6" s="10">
        <v>201.27</v>
      </c>
      <c r="S6" s="10">
        <v>187.4</v>
      </c>
      <c r="T6" s="10">
        <v>-37.82</v>
      </c>
      <c r="U6" s="4"/>
      <c r="V6" s="4"/>
      <c r="W6" s="4" t="s">
        <v>20</v>
      </c>
      <c r="X6" s="4" t="s">
        <v>85</v>
      </c>
      <c r="Y6" s="4"/>
      <c r="Z6" s="4"/>
      <c r="AA6" s="7"/>
      <c r="AC6" s="46">
        <v>1</v>
      </c>
      <c r="AD6" s="10">
        <v>1.24</v>
      </c>
      <c r="AE6" s="10">
        <v>202.12</v>
      </c>
      <c r="AF6" s="10">
        <v>254.05</v>
      </c>
      <c r="AG6" s="10">
        <v>230.2</v>
      </c>
      <c r="AH6" s="10">
        <v>242.8</v>
      </c>
      <c r="AI6" s="10">
        <v>33.08</v>
      </c>
      <c r="AJ6" s="4" t="s">
        <v>84</v>
      </c>
      <c r="AK6" s="4"/>
      <c r="AL6" s="4"/>
      <c r="AM6" s="4" t="s">
        <v>85</v>
      </c>
      <c r="AN6" s="4"/>
      <c r="AO6" s="4"/>
      <c r="AP6" s="7"/>
    </row>
    <row r="7" spans="1:42" x14ac:dyDescent="0.4">
      <c r="A7" s="47">
        <v>2</v>
      </c>
      <c r="B7" s="11">
        <v>1.31</v>
      </c>
      <c r="C7" s="11">
        <v>208.9</v>
      </c>
      <c r="D7" s="11">
        <v>252.3</v>
      </c>
      <c r="E7" s="11">
        <v>242.9</v>
      </c>
      <c r="F7" s="11">
        <v>37.200000000000003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1.31</v>
      </c>
      <c r="Q7" s="11">
        <v>156.6</v>
      </c>
      <c r="R7" s="11">
        <v>202.92</v>
      </c>
      <c r="S7" s="11">
        <v>188.1</v>
      </c>
      <c r="T7" s="11">
        <v>-39.86</v>
      </c>
      <c r="U7" s="4"/>
      <c r="V7" s="4"/>
      <c r="W7" s="4" t="s">
        <v>20</v>
      </c>
      <c r="X7" s="4" t="s">
        <v>85</v>
      </c>
      <c r="Y7" s="4"/>
      <c r="Z7" s="4"/>
      <c r="AA7" s="7"/>
      <c r="AC7" s="47">
        <v>2</v>
      </c>
      <c r="AD7" s="11">
        <v>1.31</v>
      </c>
      <c r="AE7" s="11">
        <v>202.2</v>
      </c>
      <c r="AF7" s="11">
        <v>255.8</v>
      </c>
      <c r="AG7" s="11">
        <v>230.6</v>
      </c>
      <c r="AH7" s="11">
        <v>241.2</v>
      </c>
      <c r="AI7" s="11">
        <v>33.94</v>
      </c>
      <c r="AJ7" s="4" t="s">
        <v>84</v>
      </c>
      <c r="AK7" s="4"/>
      <c r="AL7" s="4"/>
      <c r="AM7" s="4" t="s">
        <v>85</v>
      </c>
      <c r="AN7" s="4"/>
      <c r="AO7" s="4"/>
      <c r="AP7" s="7"/>
    </row>
    <row r="8" spans="1:42" x14ac:dyDescent="0.4">
      <c r="A8" s="47">
        <v>3</v>
      </c>
      <c r="B8" s="11">
        <v>1.1599999999999999</v>
      </c>
      <c r="C8" s="11">
        <v>209.3</v>
      </c>
      <c r="D8" s="11">
        <v>255.59</v>
      </c>
      <c r="E8" s="11">
        <v>242.9</v>
      </c>
      <c r="F8" s="11">
        <v>39.17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1.1599999999999999</v>
      </c>
      <c r="Q8" s="11">
        <v>155</v>
      </c>
      <c r="R8" s="11">
        <v>201.74</v>
      </c>
      <c r="S8" s="11">
        <v>187</v>
      </c>
      <c r="T8" s="11">
        <v>-39.58</v>
      </c>
      <c r="U8" s="4"/>
      <c r="V8" s="4"/>
      <c r="W8" s="4" t="s">
        <v>20</v>
      </c>
      <c r="X8" s="4" t="s">
        <v>85</v>
      </c>
      <c r="Y8" s="4"/>
      <c r="Z8" s="4"/>
      <c r="AA8" s="7"/>
      <c r="AC8" s="47">
        <v>3</v>
      </c>
      <c r="AD8" s="11">
        <v>1.1599999999999999</v>
      </c>
      <c r="AE8" s="11">
        <v>202.01</v>
      </c>
      <c r="AF8" s="11">
        <v>253.44</v>
      </c>
      <c r="AG8" s="11">
        <v>231.6</v>
      </c>
      <c r="AH8" s="11">
        <v>241.7</v>
      </c>
      <c r="AI8" s="11">
        <v>35.200000000000003</v>
      </c>
      <c r="AJ8" s="4" t="s">
        <v>84</v>
      </c>
      <c r="AK8" s="4"/>
      <c r="AL8" s="4"/>
      <c r="AM8" s="4" t="s">
        <v>85</v>
      </c>
      <c r="AN8" s="4"/>
      <c r="AO8" s="4"/>
      <c r="AP8" s="7"/>
    </row>
    <row r="9" spans="1:42" x14ac:dyDescent="0.4">
      <c r="A9" s="47">
        <v>4</v>
      </c>
      <c r="B9" s="11">
        <v>1.36</v>
      </c>
      <c r="C9" s="11">
        <v>209.28</v>
      </c>
      <c r="D9" s="11">
        <v>255.08</v>
      </c>
      <c r="E9" s="11">
        <v>243.3</v>
      </c>
      <c r="F9" s="11">
        <v>37.979999999999997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1.36</v>
      </c>
      <c r="Q9" s="11">
        <v>155.19999999999999</v>
      </c>
      <c r="R9" s="11">
        <v>203.5</v>
      </c>
      <c r="S9" s="11">
        <v>187.6</v>
      </c>
      <c r="T9" s="11">
        <v>-40.369999999999997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1.36</v>
      </c>
      <c r="AE9" s="11">
        <v>203.46</v>
      </c>
      <c r="AF9" s="11">
        <v>256.2</v>
      </c>
      <c r="AG9" s="11">
        <v>229.7</v>
      </c>
      <c r="AH9" s="11">
        <v>241</v>
      </c>
      <c r="AI9" s="11">
        <v>32.65</v>
      </c>
      <c r="AJ9" s="4" t="s">
        <v>84</v>
      </c>
      <c r="AK9" s="4"/>
      <c r="AL9" s="4"/>
      <c r="AM9" s="4" t="s">
        <v>85</v>
      </c>
      <c r="AN9" s="4"/>
      <c r="AO9" s="4"/>
      <c r="AP9" s="7"/>
    </row>
    <row r="10" spans="1:42" x14ac:dyDescent="0.4">
      <c r="A10" s="48">
        <v>5</v>
      </c>
      <c r="B10" s="15">
        <v>1.38</v>
      </c>
      <c r="C10" s="15">
        <v>213.4</v>
      </c>
      <c r="D10" s="15">
        <v>254</v>
      </c>
      <c r="E10" s="15">
        <v>243.4</v>
      </c>
      <c r="F10" s="15">
        <v>38.159999999999997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1.38</v>
      </c>
      <c r="Q10" s="15">
        <v>157.4</v>
      </c>
      <c r="R10" s="15">
        <v>203.32</v>
      </c>
      <c r="S10" s="15">
        <v>188.3</v>
      </c>
      <c r="T10" s="15">
        <v>-40.369999999999997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1.38</v>
      </c>
      <c r="AE10" s="15">
        <v>203.56</v>
      </c>
      <c r="AF10" s="15">
        <v>255.99</v>
      </c>
      <c r="AG10" s="15">
        <v>232.3</v>
      </c>
      <c r="AH10" s="15">
        <v>241.9</v>
      </c>
      <c r="AI10" s="15">
        <v>37.31</v>
      </c>
      <c r="AJ10" s="4" t="s">
        <v>84</v>
      </c>
      <c r="AK10" s="4"/>
      <c r="AL10" s="4"/>
      <c r="AM10" s="4" t="s">
        <v>85</v>
      </c>
      <c r="AN10" s="4"/>
      <c r="AO10" s="4"/>
      <c r="AP10" s="7"/>
    </row>
    <row r="11" spans="1:42" x14ac:dyDescent="0.4">
      <c r="A11" s="46" t="s">
        <v>3</v>
      </c>
      <c r="B11" s="10">
        <f>AVERAGE(B6:B10)</f>
        <v>1.29</v>
      </c>
      <c r="C11" s="10">
        <f t="shared" ref="C11:F11" si="0">AVERAGE(C6:C10)</f>
        <v>210.97200000000004</v>
      </c>
      <c r="D11" s="10">
        <f t="shared" si="0"/>
        <v>253.84800000000004</v>
      </c>
      <c r="E11" s="10">
        <f t="shared" si="0"/>
        <v>243.06000000000003</v>
      </c>
      <c r="F11" s="10">
        <f t="shared" si="0"/>
        <v>37.787999999999997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1.29</v>
      </c>
      <c r="Q11" s="10">
        <f t="shared" ref="Q11:T11" si="1">AVERAGE(Q6:Q10)</f>
        <v>156.09999999999997</v>
      </c>
      <c r="R11" s="10">
        <f t="shared" si="1"/>
        <v>202.55</v>
      </c>
      <c r="S11" s="10">
        <f t="shared" si="1"/>
        <v>187.68</v>
      </c>
      <c r="T11" s="10">
        <f t="shared" si="1"/>
        <v>-39.6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1.29</v>
      </c>
      <c r="AE11" s="10">
        <f t="shared" ref="AE11:AI11" si="2">AVERAGE(AE6:AE10)</f>
        <v>202.67</v>
      </c>
      <c r="AF11" s="10">
        <f t="shared" si="2"/>
        <v>255.096</v>
      </c>
      <c r="AG11" s="10">
        <f t="shared" ref="AG11" si="3">AVERAGE(AG6:AG10)</f>
        <v>230.87999999999997</v>
      </c>
      <c r="AH11" s="10">
        <f t="shared" ref="AH11" si="4">AVERAGE(AH6:AH10)</f>
        <v>241.72000000000003</v>
      </c>
      <c r="AI11" s="10">
        <f t="shared" si="2"/>
        <v>34.436</v>
      </c>
      <c r="AJ11" s="98"/>
      <c r="AK11" s="98"/>
      <c r="AL11" s="98"/>
      <c r="AM11" s="98"/>
      <c r="AN11" s="98"/>
      <c r="AO11" s="98"/>
      <c r="AP11" s="99"/>
    </row>
    <row r="12" spans="1:42" x14ac:dyDescent="0.4">
      <c r="A12" s="47" t="s">
        <v>4</v>
      </c>
      <c r="B12" s="11">
        <f>_xlfn.STDEV.S(B6:B10)</f>
        <v>9.0553851381374187E-2</v>
      </c>
      <c r="C12" s="11">
        <f t="shared" ref="C12:E12" si="5">_xlfn.STDEV.S(C6:C10)</f>
        <v>2.4947384632461929</v>
      </c>
      <c r="D12" s="11">
        <f t="shared" si="5"/>
        <v>1.5380084525125319</v>
      </c>
      <c r="E12" s="11">
        <f t="shared" si="5"/>
        <v>0.27018512172212583</v>
      </c>
      <c r="F12" s="11">
        <f>_xlfn.STDEV.S(F6:F10)</f>
        <v>1.0338133293781813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9.0553851381374187E-2</v>
      </c>
      <c r="Q12" s="11">
        <f t="shared" ref="Q12:S12" si="6">_xlfn.STDEV.S(Q6:Q10)</f>
        <v>1.0000000000000042</v>
      </c>
      <c r="R12" s="11">
        <f t="shared" si="6"/>
        <v>0.99080775128174337</v>
      </c>
      <c r="S12" s="11">
        <f t="shared" si="6"/>
        <v>0.52630789467763239</v>
      </c>
      <c r="T12" s="11">
        <f>_xlfn.STDEV.S(T6:T10)</f>
        <v>1.0514513778582431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9.0553851381374187E-2</v>
      </c>
      <c r="AE12" s="11">
        <f t="shared" ref="AE12:AH12" si="7">_xlfn.STDEV.S(AE6:AE10)</f>
        <v>0.7705841939723449</v>
      </c>
      <c r="AF12" s="11">
        <f t="shared" si="7"/>
        <v>1.2599722219160221</v>
      </c>
      <c r="AG12" s="11">
        <f t="shared" si="7"/>
        <v>1.0568822072492361</v>
      </c>
      <c r="AH12" s="11">
        <f t="shared" si="7"/>
        <v>0.7049822692805896</v>
      </c>
      <c r="AI12" s="11">
        <f>_xlfn.STDEV.S(AI6:AI10)</f>
        <v>1.8787043407625392</v>
      </c>
      <c r="AJ12" s="98"/>
      <c r="AK12" s="98"/>
      <c r="AL12" s="98"/>
      <c r="AM12" s="98"/>
      <c r="AN12" s="98"/>
      <c r="AO12" s="98"/>
      <c r="AP12" s="99"/>
    </row>
    <row r="13" spans="1:42" ht="15" x14ac:dyDescent="0.4">
      <c r="A13" s="44" t="s">
        <v>98</v>
      </c>
      <c r="B13" s="12">
        <f>(B12/B11)*100</f>
        <v>7.0196784016569129</v>
      </c>
      <c r="C13" s="12">
        <f t="shared" ref="C13:F13" si="8">(C12/C11)*100</f>
        <v>1.1824974229974559</v>
      </c>
      <c r="D13" s="12">
        <f t="shared" si="8"/>
        <v>0.6058777112730972</v>
      </c>
      <c r="E13" s="12">
        <f t="shared" si="8"/>
        <v>0.11115984601420463</v>
      </c>
      <c r="F13" s="12">
        <f t="shared" si="8"/>
        <v>2.7358244135127059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7.0196784016569129</v>
      </c>
      <c r="Q13" s="12">
        <f t="shared" ref="Q13:S13" si="9">(Q12/Q11)*100</f>
        <v>0.64061499039077796</v>
      </c>
      <c r="R13" s="12">
        <f t="shared" si="9"/>
        <v>0.48916699643630873</v>
      </c>
      <c r="S13" s="12">
        <f t="shared" si="9"/>
        <v>0.280428332628747</v>
      </c>
      <c r="T13" s="12">
        <f>(-T12/T11)*100</f>
        <v>2.6551802471167751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7.0196784016569129</v>
      </c>
      <c r="AE13" s="12">
        <f t="shared" ref="AE13:AI13" si="10">(AE12/AE11)*100</f>
        <v>0.38021621057499627</v>
      </c>
      <c r="AF13" s="12">
        <f t="shared" si="10"/>
        <v>0.49392080703579128</v>
      </c>
      <c r="AG13" s="12">
        <f t="shared" ref="AG13" si="11">(AG12/AG11)*100</f>
        <v>0.45776256377738922</v>
      </c>
      <c r="AH13" s="12">
        <f t="shared" ref="AH13" si="12">(AH12/AH11)*100</f>
        <v>0.29165243640600264</v>
      </c>
      <c r="AI13" s="12">
        <f t="shared" si="10"/>
        <v>5.4556404366434528</v>
      </c>
      <c r="AJ13" s="100"/>
      <c r="AK13" s="100"/>
      <c r="AL13" s="100"/>
      <c r="AM13" s="100"/>
      <c r="AN13" s="100"/>
      <c r="AO13" s="100"/>
      <c r="AP13" s="101"/>
    </row>
    <row r="14" spans="1:42" s="52" customFormat="1" ht="12.75" x14ac:dyDescent="0.35">
      <c r="A14" s="88" t="s">
        <v>57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57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57</v>
      </c>
      <c r="AD14" s="89"/>
      <c r="AE14" s="89"/>
      <c r="AF14" s="89"/>
      <c r="AG14" s="89"/>
      <c r="AH14" s="89"/>
      <c r="AI14" s="89"/>
      <c r="AJ14" s="92"/>
      <c r="AK14" s="92"/>
      <c r="AL14" s="92"/>
      <c r="AM14" s="92"/>
      <c r="AN14" s="92"/>
      <c r="AO14" s="92"/>
      <c r="AP14" s="93"/>
    </row>
    <row r="15" spans="1:42" x14ac:dyDescent="0.4">
      <c r="A15" s="46">
        <v>1</v>
      </c>
      <c r="B15" s="10">
        <v>1.3</v>
      </c>
      <c r="C15" s="10">
        <v>208.4</v>
      </c>
      <c r="D15" s="10">
        <v>255.18</v>
      </c>
      <c r="E15" s="10">
        <v>243</v>
      </c>
      <c r="F15" s="10">
        <v>38.74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1.3</v>
      </c>
      <c r="Q15" s="10">
        <v>154.66999999999999</v>
      </c>
      <c r="R15" s="10">
        <v>202.89</v>
      </c>
      <c r="S15" s="10">
        <v>187.1</v>
      </c>
      <c r="T15" s="10">
        <v>-39.32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1.3</v>
      </c>
      <c r="AE15" s="10">
        <v>203.63</v>
      </c>
      <c r="AF15" s="10">
        <v>253.48</v>
      </c>
      <c r="AG15" s="10">
        <v>230.8</v>
      </c>
      <c r="AH15" s="10">
        <v>242.4</v>
      </c>
      <c r="AI15" s="10">
        <v>34.07</v>
      </c>
      <c r="AJ15" s="4" t="s">
        <v>84</v>
      </c>
      <c r="AK15" s="4"/>
      <c r="AL15" s="4"/>
      <c r="AM15" s="4" t="s">
        <v>85</v>
      </c>
      <c r="AN15" s="4"/>
      <c r="AO15" s="4"/>
      <c r="AP15" s="7"/>
    </row>
    <row r="16" spans="1:42" x14ac:dyDescent="0.4">
      <c r="A16" s="47">
        <v>2</v>
      </c>
      <c r="B16" s="11">
        <v>1.46</v>
      </c>
      <c r="C16" s="11">
        <v>207.23</v>
      </c>
      <c r="D16" s="11">
        <v>254.74</v>
      </c>
      <c r="E16" s="11">
        <v>242.8</v>
      </c>
      <c r="F16" s="11">
        <v>38.71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1.46</v>
      </c>
      <c r="Q16" s="11">
        <v>154.69</v>
      </c>
      <c r="R16" s="11">
        <v>203.1</v>
      </c>
      <c r="S16" s="11">
        <v>187.8</v>
      </c>
      <c r="T16" s="11">
        <v>-40.450000000000003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1.46</v>
      </c>
      <c r="AE16" s="11">
        <v>203.37</v>
      </c>
      <c r="AF16" s="11">
        <v>251.68</v>
      </c>
      <c r="AG16" s="11">
        <v>231.5</v>
      </c>
      <c r="AH16" s="11">
        <v>242.4</v>
      </c>
      <c r="AI16" s="11">
        <v>34.92</v>
      </c>
      <c r="AJ16" s="4" t="s">
        <v>84</v>
      </c>
      <c r="AK16" s="4"/>
      <c r="AL16" s="4"/>
      <c r="AM16" s="4" t="s">
        <v>85</v>
      </c>
      <c r="AN16" s="4"/>
      <c r="AO16" s="4"/>
      <c r="AP16" s="7"/>
    </row>
    <row r="17" spans="1:42" x14ac:dyDescent="0.4">
      <c r="A17" s="47">
        <v>3</v>
      </c>
      <c r="B17" s="11">
        <v>1.18</v>
      </c>
      <c r="C17" s="11">
        <v>208.32</v>
      </c>
      <c r="D17" s="11">
        <v>252.29</v>
      </c>
      <c r="E17" s="11">
        <v>243</v>
      </c>
      <c r="F17" s="11">
        <v>38.53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1.18</v>
      </c>
      <c r="Q17" s="11">
        <v>154.51</v>
      </c>
      <c r="R17" s="11">
        <v>203.03</v>
      </c>
      <c r="S17" s="11">
        <v>188</v>
      </c>
      <c r="T17" s="11">
        <v>-39.39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1.18</v>
      </c>
      <c r="AE17" s="11">
        <v>204.22</v>
      </c>
      <c r="AF17" s="11">
        <v>253.58</v>
      </c>
      <c r="AG17" s="11">
        <v>232.2</v>
      </c>
      <c r="AH17" s="11">
        <v>242.3</v>
      </c>
      <c r="AI17" s="11">
        <v>33.65</v>
      </c>
      <c r="AJ17" s="4" t="s">
        <v>84</v>
      </c>
      <c r="AK17" s="4"/>
      <c r="AL17" s="4"/>
      <c r="AM17" s="4" t="s">
        <v>85</v>
      </c>
      <c r="AN17" s="4"/>
      <c r="AO17" s="4"/>
      <c r="AP17" s="7"/>
    </row>
    <row r="18" spans="1:42" x14ac:dyDescent="0.4">
      <c r="A18" s="47">
        <v>4</v>
      </c>
      <c r="B18" s="11">
        <v>1.29</v>
      </c>
      <c r="C18" s="11">
        <v>208.3</v>
      </c>
      <c r="D18" s="11">
        <v>254.7</v>
      </c>
      <c r="E18" s="11">
        <v>242.6</v>
      </c>
      <c r="F18" s="11">
        <v>39.799999999999997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1.29</v>
      </c>
      <c r="Q18" s="11">
        <v>155.61000000000001</v>
      </c>
      <c r="R18" s="11">
        <v>202.26</v>
      </c>
      <c r="S18" s="11">
        <v>187.5</v>
      </c>
      <c r="T18" s="11">
        <v>-39.68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1.29</v>
      </c>
      <c r="AE18" s="11">
        <v>203.7</v>
      </c>
      <c r="AF18" s="11">
        <v>254.75</v>
      </c>
      <c r="AG18" s="11">
        <v>232.8</v>
      </c>
      <c r="AH18" s="11">
        <v>242.4</v>
      </c>
      <c r="AI18" s="11">
        <v>34.67</v>
      </c>
      <c r="AJ18" s="4" t="s">
        <v>84</v>
      </c>
      <c r="AK18" s="4"/>
      <c r="AL18" s="4"/>
      <c r="AM18" s="4" t="s">
        <v>85</v>
      </c>
      <c r="AN18" s="4"/>
      <c r="AO18" s="4"/>
      <c r="AP18" s="7"/>
    </row>
    <row r="19" spans="1:42" x14ac:dyDescent="0.4">
      <c r="A19" s="48">
        <v>5</v>
      </c>
      <c r="B19" s="15">
        <v>1.38</v>
      </c>
      <c r="C19" s="15">
        <v>209.82</v>
      </c>
      <c r="D19" s="15">
        <v>254.7</v>
      </c>
      <c r="E19" s="15">
        <v>243</v>
      </c>
      <c r="F19" s="15">
        <v>37.659999999999997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1.38</v>
      </c>
      <c r="Q19" s="15">
        <v>155.19999999999999</v>
      </c>
      <c r="R19" s="15">
        <v>201.55</v>
      </c>
      <c r="S19" s="15">
        <v>187.6</v>
      </c>
      <c r="T19" s="15">
        <v>-39.03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1.38</v>
      </c>
      <c r="AE19" s="15">
        <v>203.69</v>
      </c>
      <c r="AF19" s="15">
        <v>255.73</v>
      </c>
      <c r="AG19" s="15">
        <v>231.7</v>
      </c>
      <c r="AH19" s="15">
        <v>241.9</v>
      </c>
      <c r="AI19" s="15">
        <v>34.869999999999997</v>
      </c>
      <c r="AJ19" s="4" t="s">
        <v>84</v>
      </c>
      <c r="AK19" s="4"/>
      <c r="AL19" s="4"/>
      <c r="AM19" s="4" t="s">
        <v>85</v>
      </c>
      <c r="AN19" s="4"/>
      <c r="AO19" s="4"/>
      <c r="AP19" s="7"/>
    </row>
    <row r="20" spans="1:42" x14ac:dyDescent="0.4">
      <c r="A20" s="46" t="s">
        <v>3</v>
      </c>
      <c r="B20" s="10">
        <f>AVERAGE(B15:B19)</f>
        <v>1.3219999999999998</v>
      </c>
      <c r="C20" s="10">
        <f t="shared" ref="C20:F20" si="13">AVERAGE(C15:C19)</f>
        <v>208.41399999999999</v>
      </c>
      <c r="D20" s="10">
        <f t="shared" si="13"/>
        <v>254.32200000000003</v>
      </c>
      <c r="E20" s="10">
        <f t="shared" si="13"/>
        <v>242.88000000000002</v>
      </c>
      <c r="F20" s="10">
        <f t="shared" si="13"/>
        <v>38.688000000000002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1.3219999999999998</v>
      </c>
      <c r="Q20" s="10">
        <f t="shared" ref="Q20:T20" si="14">AVERAGE(Q15:Q19)</f>
        <v>154.93600000000001</v>
      </c>
      <c r="R20" s="10">
        <f t="shared" si="14"/>
        <v>202.56599999999997</v>
      </c>
      <c r="S20" s="10">
        <f t="shared" si="14"/>
        <v>187.6</v>
      </c>
      <c r="T20" s="10">
        <f t="shared" si="14"/>
        <v>-39.573999999999998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1.3219999999999998</v>
      </c>
      <c r="AE20" s="10">
        <f t="shared" ref="AE20:AI20" si="15">AVERAGE(AE15:AE19)</f>
        <v>203.72200000000004</v>
      </c>
      <c r="AF20" s="10">
        <f t="shared" si="15"/>
        <v>253.84399999999999</v>
      </c>
      <c r="AG20" s="10">
        <f t="shared" si="15"/>
        <v>231.8</v>
      </c>
      <c r="AH20" s="10">
        <f t="shared" si="15"/>
        <v>242.28000000000003</v>
      </c>
      <c r="AI20" s="10">
        <f t="shared" si="15"/>
        <v>34.436</v>
      </c>
      <c r="AJ20" s="98"/>
      <c r="AK20" s="98"/>
      <c r="AL20" s="98"/>
      <c r="AM20" s="98"/>
      <c r="AN20" s="98"/>
      <c r="AO20" s="98"/>
      <c r="AP20" s="99"/>
    </row>
    <row r="21" spans="1:42" x14ac:dyDescent="0.4">
      <c r="A21" s="47" t="s">
        <v>4</v>
      </c>
      <c r="B21" s="11">
        <f>_xlfn.STDEV.S(B15:B19)</f>
        <v>0.10497618777608567</v>
      </c>
      <c r="C21" s="11">
        <f t="shared" ref="C21:E21" si="16">_xlfn.STDEV.S(C15:C19)</f>
        <v>0.92205205926780553</v>
      </c>
      <c r="D21" s="11">
        <f t="shared" si="16"/>
        <v>1.1538717433059917</v>
      </c>
      <c r="E21" s="11">
        <f t="shared" si="16"/>
        <v>0.17888543819998412</v>
      </c>
      <c r="F21" s="11">
        <f>_xlfn.STDEV.S(F15:F19)</f>
        <v>0.76182018875847612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0.10497618777608567</v>
      </c>
      <c r="Q21" s="11">
        <f t="shared" ref="Q21:S21" si="17">_xlfn.STDEV.S(Q15:Q19)</f>
        <v>0.45736200104513164</v>
      </c>
      <c r="R21" s="11">
        <f t="shared" si="17"/>
        <v>0.65789816841209714</v>
      </c>
      <c r="S21" s="11">
        <f t="shared" si="17"/>
        <v>0.33911649915626718</v>
      </c>
      <c r="T21" s="11">
        <f>_xlfn.STDEV.S(T15:T19)</f>
        <v>0.54150715600073185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0.10497618777608567</v>
      </c>
      <c r="AE21" s="11">
        <f t="shared" ref="AE21:AH21" si="18">_xlfn.STDEV.S(AE15:AE19)</f>
        <v>0.30898220013456967</v>
      </c>
      <c r="AF21" s="11">
        <f t="shared" si="18"/>
        <v>1.5217522794462912</v>
      </c>
      <c r="AG21" s="11">
        <f t="shared" si="18"/>
        <v>0.75166481891864423</v>
      </c>
      <c r="AH21" s="11">
        <f t="shared" si="18"/>
        <v>0.21679483388678814</v>
      </c>
      <c r="AI21" s="11">
        <f>_xlfn.STDEV.S(AI15:AI19)</f>
        <v>0.55432842250781311</v>
      </c>
      <c r="AJ21" s="98"/>
      <c r="AK21" s="98"/>
      <c r="AL21" s="98"/>
      <c r="AM21" s="98"/>
      <c r="AN21" s="98"/>
      <c r="AO21" s="98"/>
      <c r="AP21" s="99"/>
    </row>
    <row r="22" spans="1:42" ht="15" x14ac:dyDescent="0.4">
      <c r="A22" s="44" t="s">
        <v>98</v>
      </c>
      <c r="B22" s="12">
        <f>(B21/B20)*100</f>
        <v>7.9407101192197942</v>
      </c>
      <c r="C22" s="12">
        <f t="shared" ref="C22:F22" si="19">(C21/C20)*100</f>
        <v>0.44241368586937807</v>
      </c>
      <c r="D22" s="12">
        <f t="shared" si="19"/>
        <v>0.45370504451285831</v>
      </c>
      <c r="E22" s="12">
        <f t="shared" si="19"/>
        <v>7.365177791501322E-2</v>
      </c>
      <c r="F22" s="12">
        <f t="shared" si="19"/>
        <v>1.9691382050208748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7.9407101192197942</v>
      </c>
      <c r="Q22" s="12">
        <f t="shared" ref="Q22:S22" si="20">(Q21/Q20)*100</f>
        <v>0.29519414535365029</v>
      </c>
      <c r="R22" s="12">
        <f t="shared" si="20"/>
        <v>0.32478212948475915</v>
      </c>
      <c r="S22" s="12">
        <f t="shared" si="20"/>
        <v>0.18076572449694411</v>
      </c>
      <c r="T22" s="12">
        <f>(-T21/T20)*100</f>
        <v>1.3683407186555108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7.9407101192197942</v>
      </c>
      <c r="AE22" s="12">
        <f t="shared" ref="AE22:AI22" si="21">(AE21/AE20)*100</f>
        <v>0.15166854838189769</v>
      </c>
      <c r="AF22" s="12">
        <f t="shared" si="21"/>
        <v>0.59948325721556994</v>
      </c>
      <c r="AG22" s="12">
        <f t="shared" si="21"/>
        <v>0.32427300212193449</v>
      </c>
      <c r="AH22" s="12">
        <f t="shared" si="21"/>
        <v>8.9481110238892228E-2</v>
      </c>
      <c r="AI22" s="12">
        <f t="shared" si="21"/>
        <v>1.6097352262394387</v>
      </c>
      <c r="AJ22" s="100"/>
      <c r="AK22" s="100"/>
      <c r="AL22" s="100"/>
      <c r="AM22" s="100"/>
      <c r="AN22" s="100"/>
      <c r="AO22" s="100"/>
      <c r="AP22" s="101"/>
    </row>
    <row r="23" spans="1:42" s="52" customFormat="1" ht="12.75" x14ac:dyDescent="0.35">
      <c r="A23" s="88" t="s">
        <v>58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58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58</v>
      </c>
      <c r="AD23" s="89"/>
      <c r="AE23" s="89"/>
      <c r="AF23" s="89"/>
      <c r="AG23" s="89"/>
      <c r="AH23" s="89"/>
      <c r="AI23" s="89"/>
      <c r="AJ23" s="92"/>
      <c r="AK23" s="92"/>
      <c r="AL23" s="92"/>
      <c r="AM23" s="92"/>
      <c r="AN23" s="92"/>
      <c r="AO23" s="92"/>
      <c r="AP23" s="93"/>
    </row>
    <row r="24" spans="1:42" x14ac:dyDescent="0.4">
      <c r="A24" s="46">
        <v>1</v>
      </c>
      <c r="B24" s="10">
        <v>1.3</v>
      </c>
      <c r="C24" s="10">
        <v>209.8</v>
      </c>
      <c r="D24" s="10">
        <v>254.7</v>
      </c>
      <c r="E24" s="10">
        <v>242.9</v>
      </c>
      <c r="F24" s="10">
        <v>37.93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1.08</v>
      </c>
      <c r="Q24" s="10">
        <v>155.19999999999999</v>
      </c>
      <c r="R24" s="10">
        <v>203.5</v>
      </c>
      <c r="S24" s="10">
        <v>187.6</v>
      </c>
      <c r="T24" s="10">
        <v>-39.47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1.08</v>
      </c>
      <c r="AE24" s="10">
        <v>202</v>
      </c>
      <c r="AF24" s="10">
        <v>254.2</v>
      </c>
      <c r="AG24" s="10">
        <v>232</v>
      </c>
      <c r="AH24" s="10">
        <v>241.8</v>
      </c>
      <c r="AI24" s="10">
        <v>33.89</v>
      </c>
      <c r="AJ24" s="4" t="s">
        <v>84</v>
      </c>
      <c r="AK24" s="4"/>
      <c r="AL24" s="4"/>
      <c r="AM24" s="4" t="s">
        <v>85</v>
      </c>
      <c r="AN24" s="4"/>
      <c r="AO24" s="4"/>
      <c r="AP24" s="7"/>
    </row>
    <row r="25" spans="1:42" x14ac:dyDescent="0.4">
      <c r="A25" s="47">
        <v>2</v>
      </c>
      <c r="B25" s="11">
        <v>1.3</v>
      </c>
      <c r="C25" s="11">
        <v>210.07</v>
      </c>
      <c r="D25" s="11">
        <v>254.7</v>
      </c>
      <c r="E25" s="11">
        <v>242.9</v>
      </c>
      <c r="F25" s="11">
        <v>37.65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1.28</v>
      </c>
      <c r="Q25" s="11">
        <v>155.27000000000001</v>
      </c>
      <c r="R25" s="11">
        <v>203.36</v>
      </c>
      <c r="S25" s="11">
        <v>188.3</v>
      </c>
      <c r="T25" s="11">
        <v>-38.5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1.28</v>
      </c>
      <c r="AE25" s="11">
        <v>202.2</v>
      </c>
      <c r="AF25" s="11">
        <v>254.06</v>
      </c>
      <c r="AG25" s="11">
        <v>232.2</v>
      </c>
      <c r="AH25" s="11">
        <v>241.1</v>
      </c>
      <c r="AI25" s="11">
        <v>33.58</v>
      </c>
      <c r="AJ25" s="4" t="s">
        <v>84</v>
      </c>
      <c r="AK25" s="4"/>
      <c r="AL25" s="4"/>
      <c r="AM25" s="4" t="s">
        <v>85</v>
      </c>
      <c r="AN25" s="4"/>
      <c r="AO25" s="4"/>
      <c r="AP25" s="7"/>
    </row>
    <row r="26" spans="1:42" x14ac:dyDescent="0.4">
      <c r="A26" s="47">
        <v>3</v>
      </c>
      <c r="B26" s="11">
        <v>1.26</v>
      </c>
      <c r="C26" s="11">
        <v>213.58</v>
      </c>
      <c r="D26" s="11">
        <v>253.83</v>
      </c>
      <c r="E26" s="11">
        <v>243.3</v>
      </c>
      <c r="F26" s="11">
        <v>37.090000000000003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1.19</v>
      </c>
      <c r="Q26" s="11">
        <v>154.30000000000001</v>
      </c>
      <c r="R26" s="11">
        <v>203.5</v>
      </c>
      <c r="S26" s="11">
        <v>187.4</v>
      </c>
      <c r="T26" s="11">
        <v>-40.659999999999997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1.19</v>
      </c>
      <c r="AE26" s="11">
        <v>203.8</v>
      </c>
      <c r="AF26" s="11">
        <v>253.81</v>
      </c>
      <c r="AG26" s="11">
        <v>233.5</v>
      </c>
      <c r="AH26" s="11">
        <v>242.6</v>
      </c>
      <c r="AI26" s="11">
        <v>34.67</v>
      </c>
      <c r="AJ26" s="4" t="s">
        <v>84</v>
      </c>
      <c r="AK26" s="4"/>
      <c r="AL26" s="4"/>
      <c r="AM26" s="4" t="s">
        <v>85</v>
      </c>
      <c r="AN26" s="4"/>
      <c r="AO26" s="4"/>
      <c r="AP26" s="7"/>
    </row>
    <row r="27" spans="1:42" x14ac:dyDescent="0.4">
      <c r="A27" s="47">
        <v>4</v>
      </c>
      <c r="B27" s="11">
        <v>1.26</v>
      </c>
      <c r="C27" s="11">
        <v>213.29</v>
      </c>
      <c r="D27" s="11">
        <v>254.66</v>
      </c>
      <c r="E27" s="11">
        <v>243.3</v>
      </c>
      <c r="F27" s="11">
        <v>38.130000000000003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1.23</v>
      </c>
      <c r="Q27" s="11">
        <v>158.77000000000001</v>
      </c>
      <c r="R27" s="11">
        <v>203.88</v>
      </c>
      <c r="S27" s="11">
        <v>188.2</v>
      </c>
      <c r="T27" s="11">
        <v>-39.409999999999997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1.23</v>
      </c>
      <c r="AE27" s="11">
        <v>203.71</v>
      </c>
      <c r="AF27" s="11">
        <v>254.2</v>
      </c>
      <c r="AG27" s="11">
        <v>232.3</v>
      </c>
      <c r="AH27" s="11">
        <v>242.7</v>
      </c>
      <c r="AI27" s="11">
        <v>35.54</v>
      </c>
      <c r="AJ27" s="4" t="s">
        <v>84</v>
      </c>
      <c r="AK27" s="4"/>
      <c r="AL27" s="4"/>
      <c r="AM27" s="4" t="s">
        <v>85</v>
      </c>
      <c r="AN27" s="4"/>
      <c r="AO27" s="4"/>
      <c r="AP27" s="7"/>
    </row>
    <row r="28" spans="1:42" x14ac:dyDescent="0.4">
      <c r="A28" s="48">
        <v>5</v>
      </c>
      <c r="B28" s="15">
        <v>1.17</v>
      </c>
      <c r="C28" s="15">
        <v>211.89</v>
      </c>
      <c r="D28" s="15">
        <v>254.65</v>
      </c>
      <c r="E28" s="15">
        <v>243.3</v>
      </c>
      <c r="F28" s="15">
        <v>38.17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1.49</v>
      </c>
      <c r="Q28" s="15">
        <v>156.28</v>
      </c>
      <c r="R28" s="15">
        <v>203.5</v>
      </c>
      <c r="S28" s="15">
        <v>188.6</v>
      </c>
      <c r="T28" s="15">
        <v>-40.049999999999997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1.49</v>
      </c>
      <c r="AE28" s="15">
        <v>204.47</v>
      </c>
      <c r="AF28" s="15">
        <v>255.06</v>
      </c>
      <c r="AG28" s="15">
        <v>230.4</v>
      </c>
      <c r="AH28" s="15">
        <v>241.9</v>
      </c>
      <c r="AI28" s="15">
        <v>33.75</v>
      </c>
      <c r="AJ28" s="4" t="s">
        <v>84</v>
      </c>
      <c r="AK28" s="4"/>
      <c r="AL28" s="4"/>
      <c r="AM28" s="4" t="s">
        <v>85</v>
      </c>
      <c r="AN28" s="4"/>
      <c r="AO28" s="4"/>
      <c r="AP28" s="7"/>
    </row>
    <row r="29" spans="1:42" x14ac:dyDescent="0.4">
      <c r="A29" s="46" t="s">
        <v>3</v>
      </c>
      <c r="B29" s="10">
        <f>AVERAGE(B24:B28)</f>
        <v>1.258</v>
      </c>
      <c r="C29" s="10">
        <f t="shared" ref="C29:F29" si="22">AVERAGE(C24:C28)</f>
        <v>211.72600000000003</v>
      </c>
      <c r="D29" s="10">
        <f t="shared" si="22"/>
        <v>254.50799999999998</v>
      </c>
      <c r="E29" s="10">
        <f t="shared" si="22"/>
        <v>243.14000000000001</v>
      </c>
      <c r="F29" s="10">
        <f t="shared" si="22"/>
        <v>37.794000000000004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1.254</v>
      </c>
      <c r="Q29" s="10">
        <f t="shared" ref="Q29:T29" si="23">AVERAGE(Q24:Q28)</f>
        <v>155.964</v>
      </c>
      <c r="R29" s="10">
        <f t="shared" si="23"/>
        <v>203.548</v>
      </c>
      <c r="S29" s="10">
        <f t="shared" si="23"/>
        <v>188.02</v>
      </c>
      <c r="T29" s="10">
        <f t="shared" si="23"/>
        <v>-39.617999999999995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1.254</v>
      </c>
      <c r="AE29" s="10">
        <f t="shared" ref="AE29:AI29" si="24">AVERAGE(AE24:AE28)</f>
        <v>203.23600000000002</v>
      </c>
      <c r="AF29" s="10">
        <f t="shared" si="24"/>
        <v>254.26599999999999</v>
      </c>
      <c r="AG29" s="10">
        <f t="shared" ref="AG29" si="25">AVERAGE(AG24:AG28)</f>
        <v>232.08</v>
      </c>
      <c r="AH29" s="10">
        <f t="shared" ref="AH29" si="26">AVERAGE(AH24:AH28)</f>
        <v>242.02000000000004</v>
      </c>
      <c r="AI29" s="10">
        <f t="shared" si="24"/>
        <v>34.286000000000001</v>
      </c>
      <c r="AJ29" s="98"/>
      <c r="AK29" s="98"/>
      <c r="AL29" s="98"/>
      <c r="AM29" s="98"/>
      <c r="AN29" s="98"/>
      <c r="AO29" s="98"/>
      <c r="AP29" s="99"/>
    </row>
    <row r="30" spans="1:42" x14ac:dyDescent="0.4">
      <c r="A30" s="47" t="s">
        <v>4</v>
      </c>
      <c r="B30" s="11">
        <f>_xlfn.STDEV.S(B24:B28)</f>
        <v>5.3103672189407064E-2</v>
      </c>
      <c r="C30" s="11">
        <f t="shared" ref="C30:E30" si="27">_xlfn.STDEV.S(C24:C28)</f>
        <v>1.7579903298937678</v>
      </c>
      <c r="D30" s="11">
        <f t="shared" si="27"/>
        <v>0.37969724781724945</v>
      </c>
      <c r="E30" s="11">
        <f t="shared" si="27"/>
        <v>0.21908902300206956</v>
      </c>
      <c r="F30" s="11">
        <f>_xlfn.STDEV.S(F24:F28)</f>
        <v>0.44416213255972153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0.15109599597606782</v>
      </c>
      <c r="Q30" s="11">
        <f t="shared" ref="Q30:S30" si="28">_xlfn.STDEV.S(Q24:Q28)</f>
        <v>1.7181181565887735</v>
      </c>
      <c r="R30" s="11">
        <f t="shared" si="28"/>
        <v>0.19524343778984726</v>
      </c>
      <c r="S30" s="11">
        <f t="shared" si="28"/>
        <v>0.50199601592044363</v>
      </c>
      <c r="T30" s="11">
        <f>_xlfn.STDEV.S(T24:T28)</f>
        <v>0.804282288751902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0.15109599597606782</v>
      </c>
      <c r="AE30" s="11">
        <f t="shared" ref="AE30:AH30" si="29">_xlfn.STDEV.S(AE24:AE28)</f>
        <v>1.0801064762327881</v>
      </c>
      <c r="AF30" s="11">
        <f t="shared" si="29"/>
        <v>0.47157183970207645</v>
      </c>
      <c r="AG30" s="11">
        <f t="shared" si="29"/>
        <v>1.1077003204838374</v>
      </c>
      <c r="AH30" s="11">
        <f t="shared" si="29"/>
        <v>0.65345237010817825</v>
      </c>
      <c r="AI30" s="11">
        <f>_xlfn.STDEV.S(AI24:AI28)</f>
        <v>0.81586150785534695</v>
      </c>
      <c r="AJ30" s="98"/>
      <c r="AK30" s="98"/>
      <c r="AL30" s="98"/>
      <c r="AM30" s="98"/>
      <c r="AN30" s="98"/>
      <c r="AO30" s="98"/>
      <c r="AP30" s="99"/>
    </row>
    <row r="31" spans="1:42" ht="15" x14ac:dyDescent="0.4">
      <c r="A31" s="44" t="s">
        <v>98</v>
      </c>
      <c r="B31" s="12">
        <f>(B30/B29)*100</f>
        <v>4.2212775985220237</v>
      </c>
      <c r="C31" s="12">
        <f t="shared" ref="C31:F31" si="30">(C30/C29)*100</f>
        <v>0.83031386315037714</v>
      </c>
      <c r="D31" s="12">
        <f t="shared" si="30"/>
        <v>0.14918872798389421</v>
      </c>
      <c r="E31" s="12">
        <f t="shared" si="30"/>
        <v>9.0108177594007383E-2</v>
      </c>
      <c r="F31" s="12">
        <f t="shared" si="30"/>
        <v>1.1752186393600081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12.049122486129809</v>
      </c>
      <c r="Q31" s="12">
        <f t="shared" ref="Q31:S31" si="31">(Q30/Q29)*100</f>
        <v>1.1016120108414593</v>
      </c>
      <c r="R31" s="12">
        <f t="shared" si="31"/>
        <v>9.5920096385052792E-2</v>
      </c>
      <c r="S31" s="12">
        <f t="shared" si="31"/>
        <v>0.26699075413277507</v>
      </c>
      <c r="T31" s="12">
        <f>(-T30/T29)*100</f>
        <v>2.0300931110906713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12.049122486129809</v>
      </c>
      <c r="AE31" s="12">
        <f t="shared" ref="AE31:AI31" si="32">(AE30/AE29)*100</f>
        <v>0.53145430742230115</v>
      </c>
      <c r="AF31" s="12">
        <f t="shared" si="32"/>
        <v>0.18546397855083907</v>
      </c>
      <c r="AG31" s="12">
        <f t="shared" ref="AG31" si="33">(AG30/AG29)*100</f>
        <v>0.47729245108748591</v>
      </c>
      <c r="AH31" s="12">
        <f t="shared" ref="AH31" si="34">(AH30/AH29)*100</f>
        <v>0.26999932654663999</v>
      </c>
      <c r="AI31" s="12">
        <f t="shared" si="32"/>
        <v>2.3795762347761387</v>
      </c>
      <c r="AJ31" s="100"/>
      <c r="AK31" s="100"/>
      <c r="AL31" s="100"/>
      <c r="AM31" s="100"/>
      <c r="AN31" s="100"/>
      <c r="AO31" s="100"/>
      <c r="AP31" s="101"/>
    </row>
    <row r="32" spans="1:42" s="52" customFormat="1" ht="12.75" x14ac:dyDescent="0.35">
      <c r="A32" s="88" t="s">
        <v>59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59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59</v>
      </c>
      <c r="AD32" s="89"/>
      <c r="AE32" s="89"/>
      <c r="AF32" s="89"/>
      <c r="AG32" s="89"/>
      <c r="AH32" s="89"/>
      <c r="AI32" s="89"/>
      <c r="AJ32" s="92"/>
      <c r="AK32" s="92"/>
      <c r="AL32" s="92"/>
      <c r="AM32" s="92"/>
      <c r="AN32" s="92"/>
      <c r="AO32" s="92"/>
      <c r="AP32" s="93"/>
    </row>
    <row r="33" spans="1:42" x14ac:dyDescent="0.4">
      <c r="A33" s="46">
        <v>1</v>
      </c>
      <c r="B33" s="10">
        <v>1.08</v>
      </c>
      <c r="C33" s="10">
        <v>214.2</v>
      </c>
      <c r="D33" s="10">
        <v>255.56</v>
      </c>
      <c r="E33" s="10">
        <v>242.7</v>
      </c>
      <c r="F33" s="10">
        <v>38.31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1.08</v>
      </c>
      <c r="Q33" s="10">
        <v>158.5</v>
      </c>
      <c r="R33" s="10">
        <v>202</v>
      </c>
      <c r="S33" s="10">
        <v>187.5</v>
      </c>
      <c r="T33" s="10">
        <v>-39.81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6">
        <v>1</v>
      </c>
      <c r="AD33" s="10">
        <v>1.08</v>
      </c>
      <c r="AE33" s="10">
        <v>206.5</v>
      </c>
      <c r="AF33" s="10">
        <v>253.35</v>
      </c>
      <c r="AG33" s="10">
        <v>232</v>
      </c>
      <c r="AH33" s="10">
        <v>242.3</v>
      </c>
      <c r="AI33" s="10">
        <v>34.270000000000003</v>
      </c>
      <c r="AJ33" s="4" t="s">
        <v>84</v>
      </c>
      <c r="AK33" s="4"/>
      <c r="AL33" s="4"/>
      <c r="AM33" s="4" t="s">
        <v>85</v>
      </c>
      <c r="AN33" s="4"/>
      <c r="AO33" s="4"/>
      <c r="AP33" s="7"/>
    </row>
    <row r="34" spans="1:42" x14ac:dyDescent="0.4">
      <c r="A34" s="47">
        <v>2</v>
      </c>
      <c r="B34" s="11">
        <v>1.21</v>
      </c>
      <c r="C34" s="11">
        <v>218.33</v>
      </c>
      <c r="D34" s="11">
        <v>255.5</v>
      </c>
      <c r="E34" s="11">
        <v>243.4</v>
      </c>
      <c r="F34" s="11">
        <v>37.36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1.21</v>
      </c>
      <c r="Q34" s="11">
        <v>158.5</v>
      </c>
      <c r="R34" s="11">
        <v>202.17</v>
      </c>
      <c r="S34" s="11">
        <v>188.1</v>
      </c>
      <c r="T34" s="11">
        <v>-38.32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1.21</v>
      </c>
      <c r="AE34" s="11">
        <v>204.63</v>
      </c>
      <c r="AF34" s="11">
        <v>254.02</v>
      </c>
      <c r="AG34" s="11">
        <v>232.7</v>
      </c>
      <c r="AH34" s="11">
        <v>242.9</v>
      </c>
      <c r="AI34" s="11">
        <v>35.47</v>
      </c>
      <c r="AJ34" s="4" t="s">
        <v>84</v>
      </c>
      <c r="AK34" s="4"/>
      <c r="AL34" s="4"/>
      <c r="AM34" s="4" t="s">
        <v>85</v>
      </c>
      <c r="AN34" s="4"/>
      <c r="AO34" s="4"/>
      <c r="AP34" s="7"/>
    </row>
    <row r="35" spans="1:42" ht="15" x14ac:dyDescent="0.4">
      <c r="A35" s="47">
        <v>3</v>
      </c>
      <c r="B35" s="11">
        <v>1.07</v>
      </c>
      <c r="C35" s="11">
        <v>214.86</v>
      </c>
      <c r="D35" s="11">
        <v>255.5</v>
      </c>
      <c r="E35" s="11">
        <v>241.9</v>
      </c>
      <c r="F35" s="11">
        <v>35.42</v>
      </c>
      <c r="G35" s="4"/>
      <c r="H35" s="4"/>
      <c r="I35" s="4" t="s">
        <v>20</v>
      </c>
      <c r="J35" s="58"/>
      <c r="K35" s="4"/>
      <c r="L35" s="4"/>
      <c r="M35" s="7"/>
      <c r="O35" s="47">
        <v>3</v>
      </c>
      <c r="P35" s="11">
        <v>1.07</v>
      </c>
      <c r="Q35" s="11">
        <v>158.5</v>
      </c>
      <c r="R35" s="11">
        <v>202.13</v>
      </c>
      <c r="S35" s="11">
        <v>187.9</v>
      </c>
      <c r="T35" s="11">
        <v>-39.17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1.07</v>
      </c>
      <c r="AE35" s="11">
        <v>205.95</v>
      </c>
      <c r="AF35" s="11">
        <v>252.88</v>
      </c>
      <c r="AG35" s="11">
        <v>233.7</v>
      </c>
      <c r="AH35" s="11">
        <v>241.9</v>
      </c>
      <c r="AI35" s="11">
        <v>34</v>
      </c>
      <c r="AJ35" s="4" t="s">
        <v>84</v>
      </c>
      <c r="AK35" s="4"/>
      <c r="AL35" s="4"/>
      <c r="AM35" s="4" t="s">
        <v>85</v>
      </c>
      <c r="AN35" s="4"/>
      <c r="AO35" s="4"/>
      <c r="AP35" s="7"/>
    </row>
    <row r="36" spans="1:42" x14ac:dyDescent="0.4">
      <c r="A36" s="47">
        <v>4</v>
      </c>
      <c r="B36" s="11">
        <v>1.35</v>
      </c>
      <c r="C36" s="11">
        <v>214.98</v>
      </c>
      <c r="D36" s="11">
        <v>256.08999999999997</v>
      </c>
      <c r="E36" s="11">
        <v>243.6</v>
      </c>
      <c r="F36" s="11">
        <v>35.78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1.35</v>
      </c>
      <c r="Q36" s="11">
        <v>158.5</v>
      </c>
      <c r="R36" s="11">
        <v>202.09</v>
      </c>
      <c r="S36" s="11">
        <v>188.2</v>
      </c>
      <c r="T36" s="11">
        <v>-38.14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1.35</v>
      </c>
      <c r="AE36" s="11">
        <v>205.91</v>
      </c>
      <c r="AF36" s="11">
        <v>252.34</v>
      </c>
      <c r="AG36" s="11">
        <v>232.3</v>
      </c>
      <c r="AH36" s="11">
        <v>242.7</v>
      </c>
      <c r="AI36" s="11">
        <v>33.82</v>
      </c>
      <c r="AJ36" s="4" t="s">
        <v>84</v>
      </c>
      <c r="AK36" s="4"/>
      <c r="AL36" s="4"/>
      <c r="AM36" s="4" t="s">
        <v>85</v>
      </c>
      <c r="AN36" s="4"/>
      <c r="AO36" s="4"/>
      <c r="AP36" s="7"/>
    </row>
    <row r="37" spans="1:42" x14ac:dyDescent="0.4">
      <c r="A37" s="48">
        <v>5</v>
      </c>
      <c r="B37" s="15">
        <v>1.49</v>
      </c>
      <c r="C37" s="15">
        <v>214.62</v>
      </c>
      <c r="D37" s="15">
        <v>255.22</v>
      </c>
      <c r="E37" s="15">
        <v>243</v>
      </c>
      <c r="F37" s="15">
        <v>37.6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1.49</v>
      </c>
      <c r="Q37" s="15">
        <v>158.5</v>
      </c>
      <c r="R37" s="15">
        <v>201.92</v>
      </c>
      <c r="S37" s="15">
        <v>189.5</v>
      </c>
      <c r="T37" s="15">
        <v>-39.03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1.49</v>
      </c>
      <c r="AE37" s="15">
        <v>205.89699999999999</v>
      </c>
      <c r="AF37" s="15">
        <v>255.59</v>
      </c>
      <c r="AG37" s="15">
        <v>234.2</v>
      </c>
      <c r="AH37" s="15">
        <v>242.1</v>
      </c>
      <c r="AI37" s="15">
        <v>35.520000000000003</v>
      </c>
      <c r="AJ37" s="4" t="s">
        <v>84</v>
      </c>
      <c r="AK37" s="4"/>
      <c r="AL37" s="4"/>
      <c r="AM37" s="4" t="s">
        <v>85</v>
      </c>
      <c r="AN37" s="4"/>
      <c r="AO37" s="4"/>
      <c r="AP37" s="7"/>
    </row>
    <row r="38" spans="1:42" x14ac:dyDescent="0.4">
      <c r="A38" s="47" t="s">
        <v>3</v>
      </c>
      <c r="B38" s="10">
        <f>AVERAGE(B33:B37)</f>
        <v>1.2400000000000002</v>
      </c>
      <c r="C38" s="10">
        <f t="shared" ref="C38:F38" si="35">AVERAGE(C33:C37)</f>
        <v>215.398</v>
      </c>
      <c r="D38" s="10">
        <f t="shared" si="35"/>
        <v>255.57399999999998</v>
      </c>
      <c r="E38" s="10">
        <f t="shared" si="35"/>
        <v>242.92</v>
      </c>
      <c r="F38" s="10">
        <f t="shared" si="35"/>
        <v>36.893999999999998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1.2400000000000002</v>
      </c>
      <c r="Q38" s="10">
        <f t="shared" ref="Q38:T38" si="36">AVERAGE(Q33:Q37)</f>
        <v>158.5</v>
      </c>
      <c r="R38" s="10">
        <f t="shared" si="36"/>
        <v>202.06199999999998</v>
      </c>
      <c r="S38" s="10">
        <f t="shared" si="36"/>
        <v>188.24</v>
      </c>
      <c r="T38" s="10">
        <f t="shared" si="36"/>
        <v>-38.893999999999998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1.2400000000000002</v>
      </c>
      <c r="AE38" s="10">
        <f t="shared" ref="AE38:AI38" si="37">AVERAGE(AE33:AE37)</f>
        <v>205.7774</v>
      </c>
      <c r="AF38" s="10">
        <f t="shared" si="37"/>
        <v>253.63600000000002</v>
      </c>
      <c r="AG38" s="10">
        <f t="shared" ref="AG38" si="38">AVERAGE(AG33:AG37)</f>
        <v>232.98000000000002</v>
      </c>
      <c r="AH38" s="10">
        <f t="shared" ref="AH38" si="39">AVERAGE(AH33:AH37)</f>
        <v>242.37999999999997</v>
      </c>
      <c r="AI38" s="10">
        <f t="shared" si="37"/>
        <v>34.616</v>
      </c>
      <c r="AJ38" s="98"/>
      <c r="AK38" s="98"/>
      <c r="AL38" s="98"/>
      <c r="AM38" s="98"/>
      <c r="AN38" s="98"/>
      <c r="AO38" s="98"/>
      <c r="AP38" s="99"/>
    </row>
    <row r="39" spans="1:42" x14ac:dyDescent="0.4">
      <c r="A39" s="47" t="s">
        <v>4</v>
      </c>
      <c r="B39" s="11">
        <f>_xlfn.STDEV.S(B33:B37)</f>
        <v>0.18027756377319878</v>
      </c>
      <c r="C39" s="11">
        <f t="shared" ref="C39:E39" si="40">_xlfn.STDEV.S(C33:C37)</f>
        <v>1.6659291701630121</v>
      </c>
      <c r="D39" s="11">
        <f t="shared" si="40"/>
        <v>0.3173011188130192</v>
      </c>
      <c r="E39" s="11">
        <f t="shared" si="40"/>
        <v>0.66858058601786952</v>
      </c>
      <c r="F39" s="11">
        <f>_xlfn.STDEV.S(F33:F37)</f>
        <v>1.2383779713803054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0.18027756377319878</v>
      </c>
      <c r="Q39" s="11">
        <f t="shared" ref="Q39:S39" si="41">_xlfn.STDEV.S(Q33:Q37)</f>
        <v>0</v>
      </c>
      <c r="R39" s="11">
        <f t="shared" si="41"/>
        <v>0.10134100848126638</v>
      </c>
      <c r="S39" s="11">
        <f t="shared" si="41"/>
        <v>0.75365774725667067</v>
      </c>
      <c r="T39" s="11">
        <f>_xlfn.STDEV.S(T33:T37)</f>
        <v>0.67670525341540022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0.18027756377319878</v>
      </c>
      <c r="AE39" s="11">
        <f t="shared" ref="AE39:AH39" si="42">_xlfn.STDEV.S(AE33:AE37)</f>
        <v>0.68926685688490841</v>
      </c>
      <c r="AF39" s="11">
        <f t="shared" si="42"/>
        <v>1.2548426196141116</v>
      </c>
      <c r="AG39" s="11">
        <f t="shared" si="42"/>
        <v>0.93648278147544528</v>
      </c>
      <c r="AH39" s="11">
        <f t="shared" si="42"/>
        <v>0.41472882706655279</v>
      </c>
      <c r="AI39" s="11">
        <f>_xlfn.STDEV.S(AI33:AI37)</f>
        <v>0.8184314265715853</v>
      </c>
      <c r="AJ39" s="98"/>
      <c r="AK39" s="98"/>
      <c r="AL39" s="98"/>
      <c r="AM39" s="98"/>
      <c r="AN39" s="98"/>
      <c r="AO39" s="98"/>
      <c r="AP39" s="99"/>
    </row>
    <row r="40" spans="1:42" ht="15" x14ac:dyDescent="0.4">
      <c r="A40" s="44" t="s">
        <v>98</v>
      </c>
      <c r="B40" s="12">
        <f>(B39/B38)*100</f>
        <v>14.538513207516029</v>
      </c>
      <c r="C40" s="12">
        <f t="shared" ref="C40:F40" si="43">(C39/C38)*100</f>
        <v>0.77341905224886598</v>
      </c>
      <c r="D40" s="12">
        <f t="shared" si="43"/>
        <v>0.12415234680093407</v>
      </c>
      <c r="E40" s="12">
        <f t="shared" si="43"/>
        <v>0.27522665322652295</v>
      </c>
      <c r="F40" s="12">
        <f t="shared" si="43"/>
        <v>3.3565836487784071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14.538513207516029</v>
      </c>
      <c r="Q40" s="12">
        <f t="shared" ref="Q40:S40" si="44">(Q39/Q38)*100</f>
        <v>0</v>
      </c>
      <c r="R40" s="12">
        <f t="shared" si="44"/>
        <v>5.0153422455120902E-2</v>
      </c>
      <c r="S40" s="12">
        <f t="shared" si="44"/>
        <v>0.40037066896338214</v>
      </c>
      <c r="T40" s="12">
        <f>(-T39/T38)*100</f>
        <v>1.739870554366741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14.538513207516029</v>
      </c>
      <c r="AE40" s="12">
        <f t="shared" ref="AE40:AI40" si="45">(AE39/AE38)*100</f>
        <v>0.33495751082718916</v>
      </c>
      <c r="AF40" s="12">
        <f t="shared" si="45"/>
        <v>0.49474152707585339</v>
      </c>
      <c r="AG40" s="12">
        <f t="shared" ref="AG40" si="46">(AG39/AG38)*100</f>
        <v>0.40195844341808107</v>
      </c>
      <c r="AH40" s="12">
        <f t="shared" ref="AH40" si="47">(AH39/AH38)*100</f>
        <v>0.17110686816839379</v>
      </c>
      <c r="AI40" s="12">
        <f t="shared" si="45"/>
        <v>2.3643154222659617</v>
      </c>
      <c r="AJ40" s="100"/>
      <c r="AK40" s="100"/>
      <c r="AL40" s="100"/>
      <c r="AM40" s="100"/>
      <c r="AN40" s="100"/>
      <c r="AO40" s="100"/>
      <c r="AP40" s="101"/>
    </row>
    <row r="42" spans="1:42" x14ac:dyDescent="0.4">
      <c r="B42" s="57"/>
    </row>
  </sheetData>
  <mergeCells count="58">
    <mergeCell ref="G38:M40"/>
    <mergeCell ref="U38:AA40"/>
    <mergeCell ref="AJ38:AP40"/>
    <mergeCell ref="AH3:AH4"/>
    <mergeCell ref="G29:M31"/>
    <mergeCell ref="U29:AA31"/>
    <mergeCell ref="AJ29:AP31"/>
    <mergeCell ref="AJ32:AP32"/>
    <mergeCell ref="G20:M22"/>
    <mergeCell ref="U20:AA22"/>
    <mergeCell ref="AJ20:AP22"/>
    <mergeCell ref="AJ23:AP23"/>
    <mergeCell ref="G11:M13"/>
    <mergeCell ref="U11:AA13"/>
    <mergeCell ref="AJ11:AP13"/>
    <mergeCell ref="AJ14:AP14"/>
    <mergeCell ref="A32:F32"/>
    <mergeCell ref="G32:M32"/>
    <mergeCell ref="O32:T32"/>
    <mergeCell ref="U32:AA32"/>
    <mergeCell ref="AC32:AI32"/>
    <mergeCell ref="A23:F23"/>
    <mergeCell ref="G23:M23"/>
    <mergeCell ref="O23:T23"/>
    <mergeCell ref="U23:AA23"/>
    <mergeCell ref="AC23:AI23"/>
    <mergeCell ref="A14:F14"/>
    <mergeCell ref="G14:M14"/>
    <mergeCell ref="O14:T14"/>
    <mergeCell ref="U14:AA14"/>
    <mergeCell ref="AC14:AI14"/>
    <mergeCell ref="AG3:AG4"/>
    <mergeCell ref="AI3:AI4"/>
    <mergeCell ref="AJ3:AP3"/>
    <mergeCell ref="A5:F5"/>
    <mergeCell ref="G5:M5"/>
    <mergeCell ref="O5:T5"/>
    <mergeCell ref="U5:AA5"/>
    <mergeCell ref="AC5:AI5"/>
    <mergeCell ref="AJ5:AP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Q40"/>
  <sheetViews>
    <sheetView topLeftCell="A4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36" width="3.9296875" style="2" bestFit="1" customWidth="1"/>
    <col min="37" max="37" width="3.9296875" style="2" customWidth="1"/>
    <col min="38" max="43" width="3.9296875" style="2" bestFit="1" customWidth="1"/>
    <col min="44" max="16384" width="8.9296875" style="3"/>
  </cols>
  <sheetData>
    <row r="1" spans="1:43" x14ac:dyDescent="0.4">
      <c r="A1" s="45" t="s">
        <v>9</v>
      </c>
      <c r="O1" s="45" t="s">
        <v>10</v>
      </c>
      <c r="AC1" s="45" t="s">
        <v>11</v>
      </c>
    </row>
    <row r="3" spans="1:43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95</v>
      </c>
      <c r="AK3" s="102"/>
      <c r="AL3" s="102"/>
      <c r="AM3" s="102"/>
      <c r="AN3" s="102"/>
      <c r="AO3" s="102"/>
      <c r="AP3" s="102"/>
      <c r="AQ3" s="103"/>
    </row>
    <row r="4" spans="1:43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83"/>
      <c r="AJ4" s="27" t="s">
        <v>13</v>
      </c>
      <c r="AK4" s="27" t="s">
        <v>94</v>
      </c>
      <c r="AL4" s="27" t="s">
        <v>14</v>
      </c>
      <c r="AM4" s="27" t="s">
        <v>15</v>
      </c>
      <c r="AN4" s="27" t="s">
        <v>16</v>
      </c>
      <c r="AO4" s="27" t="s">
        <v>17</v>
      </c>
      <c r="AP4" s="27" t="s">
        <v>18</v>
      </c>
      <c r="AQ4" s="35" t="s">
        <v>19</v>
      </c>
    </row>
    <row r="5" spans="1:43" s="52" customFormat="1" ht="12.75" x14ac:dyDescent="0.35">
      <c r="A5" s="88" t="s">
        <v>60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60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60</v>
      </c>
      <c r="AD5" s="89"/>
      <c r="AE5" s="89"/>
      <c r="AF5" s="89"/>
      <c r="AG5" s="89"/>
      <c r="AH5" s="89"/>
      <c r="AI5" s="89"/>
      <c r="AJ5" s="92"/>
      <c r="AK5" s="92"/>
      <c r="AL5" s="92"/>
      <c r="AM5" s="92"/>
      <c r="AN5" s="92"/>
      <c r="AO5" s="92"/>
      <c r="AP5" s="92"/>
      <c r="AQ5" s="93"/>
    </row>
    <row r="6" spans="1:43" x14ac:dyDescent="0.4">
      <c r="A6" s="46">
        <v>1</v>
      </c>
      <c r="B6" s="10">
        <v>1.5</v>
      </c>
      <c r="C6" s="10">
        <v>214.6</v>
      </c>
      <c r="D6" s="10">
        <v>256.3</v>
      </c>
      <c r="E6" s="10">
        <v>241.5</v>
      </c>
      <c r="F6" s="10">
        <v>39.21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1.5</v>
      </c>
      <c r="Q6" s="10">
        <v>158.5</v>
      </c>
      <c r="R6" s="10">
        <v>205.1</v>
      </c>
      <c r="S6" s="10">
        <v>190.1</v>
      </c>
      <c r="T6" s="10">
        <v>-42.18</v>
      </c>
      <c r="U6" s="4"/>
      <c r="V6" s="4"/>
      <c r="W6" s="4" t="s">
        <v>20</v>
      </c>
      <c r="X6" s="4" t="s">
        <v>85</v>
      </c>
      <c r="Y6" s="4"/>
      <c r="Z6" s="4"/>
      <c r="AA6" s="7"/>
      <c r="AC6" s="46">
        <v>1</v>
      </c>
      <c r="AD6" s="10">
        <v>1.5</v>
      </c>
      <c r="AE6" s="10">
        <v>205.5</v>
      </c>
      <c r="AF6" s="10">
        <v>256.33</v>
      </c>
      <c r="AG6" s="10"/>
      <c r="AH6" s="10">
        <v>241.8</v>
      </c>
      <c r="AI6" s="10">
        <v>36.42</v>
      </c>
      <c r="AJ6" s="4"/>
      <c r="AK6" s="4" t="s">
        <v>20</v>
      </c>
      <c r="AL6" s="4"/>
      <c r="AM6" s="4"/>
      <c r="AN6" s="4" t="s">
        <v>85</v>
      </c>
      <c r="AO6" s="4"/>
      <c r="AP6" s="4"/>
      <c r="AQ6" s="7"/>
    </row>
    <row r="7" spans="1:43" x14ac:dyDescent="0.4">
      <c r="A7" s="47">
        <v>2</v>
      </c>
      <c r="B7" s="11">
        <v>1.44</v>
      </c>
      <c r="C7" s="11">
        <v>214.65</v>
      </c>
      <c r="D7" s="11">
        <v>254.95</v>
      </c>
      <c r="E7" s="11">
        <v>242.3</v>
      </c>
      <c r="F7" s="11">
        <v>36.99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1.44</v>
      </c>
      <c r="Q7" s="11">
        <v>159</v>
      </c>
      <c r="R7" s="11">
        <v>203.63</v>
      </c>
      <c r="S7" s="11">
        <v>190</v>
      </c>
      <c r="T7" s="11">
        <v>-40.950000000000003</v>
      </c>
      <c r="U7" s="4"/>
      <c r="V7" s="4"/>
      <c r="W7" s="4" t="s">
        <v>20</v>
      </c>
      <c r="X7" s="4" t="s">
        <v>85</v>
      </c>
      <c r="Y7" s="4"/>
      <c r="Z7" s="4"/>
      <c r="AA7" s="7"/>
      <c r="AC7" s="47">
        <v>2</v>
      </c>
      <c r="AD7" s="11">
        <v>1.44</v>
      </c>
      <c r="AE7" s="11">
        <v>206</v>
      </c>
      <c r="AF7" s="11">
        <v>255.9</v>
      </c>
      <c r="AH7" s="11">
        <v>242.1</v>
      </c>
      <c r="AI7" s="11">
        <v>35.89</v>
      </c>
      <c r="AJ7" s="4"/>
      <c r="AK7" s="4" t="s">
        <v>20</v>
      </c>
      <c r="AL7" s="4"/>
      <c r="AM7" s="4"/>
      <c r="AN7" s="4" t="s">
        <v>85</v>
      </c>
      <c r="AO7" s="4"/>
      <c r="AP7" s="4"/>
      <c r="AQ7" s="7"/>
    </row>
    <row r="8" spans="1:43" x14ac:dyDescent="0.4">
      <c r="A8" s="47">
        <v>3</v>
      </c>
      <c r="B8" s="11">
        <v>1.49</v>
      </c>
      <c r="C8" s="11">
        <v>214.6</v>
      </c>
      <c r="D8" s="11">
        <v>252.69</v>
      </c>
      <c r="E8" s="11">
        <v>242.2</v>
      </c>
      <c r="F8" s="11">
        <v>38.049999999999997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1.49</v>
      </c>
      <c r="Q8" s="11">
        <v>160.5</v>
      </c>
      <c r="R8" s="11">
        <v>202.79</v>
      </c>
      <c r="S8" s="11">
        <v>191.2</v>
      </c>
      <c r="T8" s="11">
        <v>-41.76</v>
      </c>
      <c r="U8" s="4"/>
      <c r="V8" s="4"/>
      <c r="W8" s="4" t="s">
        <v>20</v>
      </c>
      <c r="X8" s="4" t="s">
        <v>85</v>
      </c>
      <c r="Y8" s="4"/>
      <c r="Z8" s="4"/>
      <c r="AA8" s="7"/>
      <c r="AC8" s="47">
        <v>3</v>
      </c>
      <c r="AD8" s="11">
        <v>1.49</v>
      </c>
      <c r="AE8" s="11">
        <v>206.14</v>
      </c>
      <c r="AF8" s="11">
        <v>254.51</v>
      </c>
      <c r="AH8" s="11">
        <v>241.8</v>
      </c>
      <c r="AI8" s="11">
        <v>37.06</v>
      </c>
      <c r="AJ8" s="4"/>
      <c r="AK8" s="4" t="s">
        <v>20</v>
      </c>
      <c r="AL8" s="4"/>
      <c r="AM8" s="4"/>
      <c r="AN8" s="4" t="s">
        <v>85</v>
      </c>
      <c r="AO8" s="4"/>
      <c r="AP8" s="4"/>
      <c r="AQ8" s="7"/>
    </row>
    <row r="9" spans="1:43" x14ac:dyDescent="0.4">
      <c r="A9" s="47">
        <v>4</v>
      </c>
      <c r="B9" s="11">
        <v>1.24</v>
      </c>
      <c r="C9" s="11">
        <v>214.6</v>
      </c>
      <c r="D9" s="11">
        <v>255.22</v>
      </c>
      <c r="E9" s="11">
        <v>241.9</v>
      </c>
      <c r="F9" s="11">
        <v>38.64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1.24</v>
      </c>
      <c r="Q9" s="11">
        <v>159</v>
      </c>
      <c r="R9" s="11">
        <v>206.83</v>
      </c>
      <c r="S9" s="11">
        <v>190.4</v>
      </c>
      <c r="T9" s="11">
        <v>-43.03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1.24</v>
      </c>
      <c r="AE9" s="11">
        <v>206.27</v>
      </c>
      <c r="AF9" s="11">
        <v>253.96</v>
      </c>
      <c r="AH9" s="11">
        <v>242.2</v>
      </c>
      <c r="AI9" s="11">
        <v>35.07</v>
      </c>
      <c r="AJ9" s="4"/>
      <c r="AK9" s="4" t="s">
        <v>20</v>
      </c>
      <c r="AL9" s="4"/>
      <c r="AM9" s="4"/>
      <c r="AN9" s="4" t="s">
        <v>85</v>
      </c>
      <c r="AO9" s="4"/>
      <c r="AP9" s="4"/>
      <c r="AQ9" s="7"/>
    </row>
    <row r="10" spans="1:43" x14ac:dyDescent="0.4">
      <c r="A10" s="48">
        <v>5</v>
      </c>
      <c r="B10" s="15">
        <v>1.3</v>
      </c>
      <c r="C10" s="15">
        <v>214.6</v>
      </c>
      <c r="D10" s="15">
        <v>254.88</v>
      </c>
      <c r="E10" s="15">
        <v>242</v>
      </c>
      <c r="F10" s="15">
        <v>38.61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1.3</v>
      </c>
      <c r="Q10" s="15">
        <v>159</v>
      </c>
      <c r="R10" s="15">
        <v>205.98</v>
      </c>
      <c r="S10" s="15">
        <v>191.1</v>
      </c>
      <c r="T10" s="15">
        <v>-42.63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1.3</v>
      </c>
      <c r="AE10" s="15">
        <v>206.19</v>
      </c>
      <c r="AF10" s="15">
        <v>254.51</v>
      </c>
      <c r="AG10" s="15"/>
      <c r="AH10" s="15">
        <v>242.4</v>
      </c>
      <c r="AI10" s="15">
        <v>36.68</v>
      </c>
      <c r="AJ10" s="4"/>
      <c r="AK10" s="4" t="s">
        <v>20</v>
      </c>
      <c r="AL10" s="4"/>
      <c r="AM10" s="4"/>
      <c r="AN10" s="4" t="s">
        <v>85</v>
      </c>
      <c r="AO10" s="4"/>
      <c r="AP10" s="4"/>
      <c r="AQ10" s="7"/>
    </row>
    <row r="11" spans="1:43" x14ac:dyDescent="0.4">
      <c r="A11" s="46" t="s">
        <v>3</v>
      </c>
      <c r="B11" s="10">
        <f>AVERAGE(B6:B10)</f>
        <v>1.3939999999999999</v>
      </c>
      <c r="C11" s="10">
        <f t="shared" ref="C11:F11" si="0">AVERAGE(C6:C10)</f>
        <v>214.60999999999999</v>
      </c>
      <c r="D11" s="10">
        <f t="shared" si="0"/>
        <v>254.80799999999999</v>
      </c>
      <c r="E11" s="10">
        <f t="shared" si="0"/>
        <v>241.98000000000002</v>
      </c>
      <c r="F11" s="10">
        <f t="shared" si="0"/>
        <v>38.299999999999997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1.3939999999999999</v>
      </c>
      <c r="Q11" s="10">
        <f t="shared" ref="Q11:T11" si="1">AVERAGE(Q6:Q10)</f>
        <v>159.19999999999999</v>
      </c>
      <c r="R11" s="10">
        <f t="shared" si="1"/>
        <v>204.86599999999999</v>
      </c>
      <c r="S11" s="10">
        <f t="shared" si="1"/>
        <v>190.56</v>
      </c>
      <c r="T11" s="10">
        <f t="shared" si="1"/>
        <v>-42.11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1.3939999999999999</v>
      </c>
      <c r="AE11" s="10">
        <f t="shared" ref="AE11:AI11" si="2">AVERAGE(AE6:AE10)</f>
        <v>206.01999999999998</v>
      </c>
      <c r="AF11" s="10">
        <f t="shared" si="2"/>
        <v>255.042</v>
      </c>
      <c r="AG11" s="10"/>
      <c r="AH11" s="10">
        <f t="shared" ref="AH11" si="3">AVERAGE(AH6:AH10)</f>
        <v>242.06000000000003</v>
      </c>
      <c r="AI11" s="10">
        <f t="shared" si="2"/>
        <v>36.224000000000004</v>
      </c>
      <c r="AJ11" s="98"/>
      <c r="AK11" s="98"/>
      <c r="AL11" s="98"/>
      <c r="AM11" s="98"/>
      <c r="AN11" s="98"/>
      <c r="AO11" s="98"/>
      <c r="AP11" s="98"/>
      <c r="AQ11" s="99"/>
    </row>
    <row r="12" spans="1:43" x14ac:dyDescent="0.4">
      <c r="A12" s="47" t="s">
        <v>4</v>
      </c>
      <c r="B12" s="11">
        <f>_xlfn.STDEV.S(B6:B10)</f>
        <v>0.11738824472663349</v>
      </c>
      <c r="C12" s="11">
        <f t="shared" ref="C12:E12" si="4">_xlfn.STDEV.S(C6:C10)</f>
        <v>2.236067977500298E-2</v>
      </c>
      <c r="D12" s="11">
        <f t="shared" si="4"/>
        <v>1.3140662083776486</v>
      </c>
      <c r="E12" s="11">
        <f t="shared" si="4"/>
        <v>0.3114482300479493</v>
      </c>
      <c r="F12" s="11">
        <f>_xlfn.STDEV.S(F6:F10)</f>
        <v>0.83940455085733212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0.11738824472663349</v>
      </c>
      <c r="Q12" s="11">
        <f t="shared" ref="Q12:S12" si="5">_xlfn.STDEV.S(Q6:Q10)</f>
        <v>0.75828754440515511</v>
      </c>
      <c r="R12" s="11">
        <f t="shared" si="5"/>
        <v>1.6575976592647617</v>
      </c>
      <c r="S12" s="11">
        <f t="shared" si="5"/>
        <v>0.55946402922797078</v>
      </c>
      <c r="T12" s="11">
        <f>_xlfn.STDEV.S(T6:T10)</f>
        <v>0.80464277788345295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0.11738824472663349</v>
      </c>
      <c r="AE12" s="11">
        <f t="shared" ref="AE12:AH12" si="6">_xlfn.STDEV.S(AE6:AE10)</f>
        <v>0.3068387198513256</v>
      </c>
      <c r="AF12" s="11">
        <f t="shared" si="6"/>
        <v>1.0163513172127012</v>
      </c>
      <c r="AH12" s="11">
        <f t="shared" si="6"/>
        <v>0.26076809620810038</v>
      </c>
      <c r="AI12" s="11">
        <f>_xlfn.STDEV.S(AI6:AI10)</f>
        <v>0.77274187151985019</v>
      </c>
      <c r="AJ12" s="98"/>
      <c r="AK12" s="98"/>
      <c r="AL12" s="98"/>
      <c r="AM12" s="98"/>
      <c r="AN12" s="98"/>
      <c r="AO12" s="98"/>
      <c r="AP12" s="98"/>
      <c r="AQ12" s="99"/>
    </row>
    <row r="13" spans="1:43" ht="15" x14ac:dyDescent="0.4">
      <c r="A13" s="44" t="s">
        <v>98</v>
      </c>
      <c r="B13" s="12">
        <f>(B12/B11)*100</f>
        <v>8.4209644710640958</v>
      </c>
      <c r="C13" s="12">
        <f t="shared" ref="C13:F13" si="7">(C12/C11)*100</f>
        <v>1.0419216147897573E-2</v>
      </c>
      <c r="D13" s="12">
        <f t="shared" si="7"/>
        <v>0.51570837979092043</v>
      </c>
      <c r="E13" s="12">
        <f t="shared" si="7"/>
        <v>0.1287082527679764</v>
      </c>
      <c r="F13" s="12">
        <f t="shared" si="7"/>
        <v>2.1916567907502142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8.4209644710640958</v>
      </c>
      <c r="Q13" s="12">
        <f t="shared" ref="Q13:S13" si="8">(Q12/Q11)*100</f>
        <v>0.47631127161127834</v>
      </c>
      <c r="R13" s="12">
        <f t="shared" si="8"/>
        <v>0.80911310772151646</v>
      </c>
      <c r="S13" s="12">
        <f t="shared" si="8"/>
        <v>0.29358943599284781</v>
      </c>
      <c r="T13" s="12">
        <f>(-T12/T11)*100</f>
        <v>1.910811631164695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8.4209644710640958</v>
      </c>
      <c r="AE13" s="12">
        <f t="shared" ref="AE13:AI13" si="9">(AE12/AE11)*100</f>
        <v>0.14893637503704768</v>
      </c>
      <c r="AF13" s="12">
        <f t="shared" si="9"/>
        <v>0.39850350813305302</v>
      </c>
      <c r="AG13" s="12"/>
      <c r="AH13" s="12">
        <f t="shared" ref="AH13" si="10">(AH12/AH11)*100</f>
        <v>0.10772870206068758</v>
      </c>
      <c r="AI13" s="12">
        <f t="shared" si="9"/>
        <v>2.1332317566250278</v>
      </c>
      <c r="AJ13" s="100"/>
      <c r="AK13" s="100"/>
      <c r="AL13" s="100"/>
      <c r="AM13" s="100"/>
      <c r="AN13" s="100"/>
      <c r="AO13" s="100"/>
      <c r="AP13" s="100"/>
      <c r="AQ13" s="101"/>
    </row>
    <row r="14" spans="1:43" s="52" customFormat="1" ht="12.75" x14ac:dyDescent="0.35">
      <c r="A14" s="88" t="s">
        <v>61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61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61</v>
      </c>
      <c r="AD14" s="89"/>
      <c r="AE14" s="89"/>
      <c r="AF14" s="89"/>
      <c r="AG14" s="89"/>
      <c r="AH14" s="89"/>
      <c r="AI14" s="89"/>
      <c r="AJ14" s="92"/>
      <c r="AK14" s="92"/>
      <c r="AL14" s="92"/>
      <c r="AM14" s="92"/>
      <c r="AN14" s="92"/>
      <c r="AO14" s="92"/>
      <c r="AP14" s="92"/>
      <c r="AQ14" s="93"/>
    </row>
    <row r="15" spans="1:43" x14ac:dyDescent="0.4">
      <c r="A15" s="46">
        <v>1</v>
      </c>
      <c r="B15" s="10">
        <v>1.46</v>
      </c>
      <c r="C15" s="10">
        <v>215.42</v>
      </c>
      <c r="D15" s="10">
        <v>255.31</v>
      </c>
      <c r="E15" s="10">
        <v>242.6</v>
      </c>
      <c r="F15" s="10">
        <v>38.72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1.46</v>
      </c>
      <c r="Q15" s="10">
        <v>160.1</v>
      </c>
      <c r="R15" s="10">
        <v>206.41</v>
      </c>
      <c r="S15" s="10">
        <v>191.5</v>
      </c>
      <c r="T15" s="10">
        <v>-43.68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1.46</v>
      </c>
      <c r="AE15" s="10">
        <v>206.81</v>
      </c>
      <c r="AF15" s="10">
        <v>256.3</v>
      </c>
      <c r="AG15" s="10">
        <v>232.4</v>
      </c>
      <c r="AH15" s="10">
        <v>242.3</v>
      </c>
      <c r="AI15" s="10">
        <v>38.49</v>
      </c>
      <c r="AJ15" s="4" t="s">
        <v>84</v>
      </c>
      <c r="AK15" s="4"/>
      <c r="AL15" s="4"/>
      <c r="AM15" s="4"/>
      <c r="AN15" s="4" t="s">
        <v>85</v>
      </c>
      <c r="AO15" s="4"/>
      <c r="AP15" s="4"/>
      <c r="AQ15" s="7"/>
    </row>
    <row r="16" spans="1:43" x14ac:dyDescent="0.4">
      <c r="A16" s="47">
        <v>2</v>
      </c>
      <c r="B16" s="11">
        <v>1.45</v>
      </c>
      <c r="C16" s="11">
        <v>215.23</v>
      </c>
      <c r="D16" s="11">
        <v>255.05</v>
      </c>
      <c r="E16" s="11">
        <v>241.5</v>
      </c>
      <c r="F16" s="11">
        <v>37.380000000000003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1.45</v>
      </c>
      <c r="Q16" s="11">
        <v>160.11000000000001</v>
      </c>
      <c r="R16" s="11">
        <v>206.41</v>
      </c>
      <c r="S16" s="11">
        <v>190.6</v>
      </c>
      <c r="T16" s="11">
        <v>-42.03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1.45</v>
      </c>
      <c r="AE16" s="11">
        <v>207.5</v>
      </c>
      <c r="AF16" s="11">
        <v>252.7</v>
      </c>
      <c r="AG16" s="11">
        <v>233.1</v>
      </c>
      <c r="AH16" s="11">
        <v>241.5</v>
      </c>
      <c r="AI16" s="11">
        <v>35.549999999999997</v>
      </c>
      <c r="AJ16" s="4" t="s">
        <v>84</v>
      </c>
      <c r="AK16" s="4"/>
      <c r="AL16" s="4"/>
      <c r="AM16" s="4"/>
      <c r="AN16" s="4" t="s">
        <v>85</v>
      </c>
      <c r="AO16" s="4"/>
      <c r="AP16" s="4"/>
      <c r="AQ16" s="7"/>
    </row>
    <row r="17" spans="1:43" x14ac:dyDescent="0.4">
      <c r="A17" s="47">
        <v>3</v>
      </c>
      <c r="B17" s="11">
        <v>1.27</v>
      </c>
      <c r="C17" s="11">
        <v>215.74</v>
      </c>
      <c r="D17" s="11">
        <v>255.02</v>
      </c>
      <c r="E17" s="11">
        <v>242</v>
      </c>
      <c r="F17" s="11">
        <v>36.08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1.27</v>
      </c>
      <c r="Q17" s="11">
        <v>160.1</v>
      </c>
      <c r="R17" s="11">
        <v>207.7</v>
      </c>
      <c r="S17" s="11">
        <v>191.6</v>
      </c>
      <c r="T17" s="11">
        <v>-41.89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1.27</v>
      </c>
      <c r="AE17" s="11">
        <v>203.8</v>
      </c>
      <c r="AF17" s="11">
        <v>252.6</v>
      </c>
      <c r="AG17" s="11">
        <v>232.7</v>
      </c>
      <c r="AH17" s="11">
        <v>241.1</v>
      </c>
      <c r="AI17" s="11">
        <v>35.93</v>
      </c>
      <c r="AJ17" s="4" t="s">
        <v>84</v>
      </c>
      <c r="AK17" s="4"/>
      <c r="AL17" s="4"/>
      <c r="AM17" s="4"/>
      <c r="AN17" s="4" t="s">
        <v>85</v>
      </c>
      <c r="AO17" s="4"/>
      <c r="AP17" s="4"/>
      <c r="AQ17" s="7"/>
    </row>
    <row r="18" spans="1:43" x14ac:dyDescent="0.4">
      <c r="A18" s="47">
        <v>4</v>
      </c>
      <c r="B18" s="11">
        <v>1.38</v>
      </c>
      <c r="C18" s="11">
        <v>215.94</v>
      </c>
      <c r="D18" s="11">
        <v>252.99</v>
      </c>
      <c r="E18" s="11">
        <v>241.6</v>
      </c>
      <c r="F18" s="11">
        <v>36.549999999999997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1.38</v>
      </c>
      <c r="Q18" s="11">
        <v>160.1</v>
      </c>
      <c r="R18" s="11">
        <v>206.68</v>
      </c>
      <c r="S18" s="11">
        <v>191.2</v>
      </c>
      <c r="T18" s="11">
        <v>-41.69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1.38</v>
      </c>
      <c r="AE18" s="11">
        <v>206.57</v>
      </c>
      <c r="AF18" s="11">
        <v>256.07</v>
      </c>
      <c r="AG18" s="11">
        <v>232.4</v>
      </c>
      <c r="AH18" s="11">
        <v>242.8</v>
      </c>
      <c r="AI18" s="11">
        <v>36.159999999999997</v>
      </c>
      <c r="AJ18" s="4" t="s">
        <v>84</v>
      </c>
      <c r="AK18" s="4"/>
      <c r="AL18" s="4"/>
      <c r="AM18" s="4"/>
      <c r="AN18" s="4" t="s">
        <v>85</v>
      </c>
      <c r="AO18" s="4"/>
      <c r="AP18" s="4"/>
      <c r="AQ18" s="7"/>
    </row>
    <row r="19" spans="1:43" x14ac:dyDescent="0.4">
      <c r="A19" s="48">
        <v>5</v>
      </c>
      <c r="B19" s="15">
        <v>1.35</v>
      </c>
      <c r="C19" s="15">
        <v>215.91</v>
      </c>
      <c r="D19" s="15">
        <v>253.58</v>
      </c>
      <c r="E19" s="15">
        <v>242</v>
      </c>
      <c r="F19" s="15">
        <v>36.99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1.35</v>
      </c>
      <c r="Q19" s="15">
        <v>160.1</v>
      </c>
      <c r="R19" s="15">
        <v>206.45</v>
      </c>
      <c r="S19" s="15">
        <v>190.9</v>
      </c>
      <c r="T19" s="15">
        <v>-42.69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1.35</v>
      </c>
      <c r="AE19" s="15">
        <v>207.1</v>
      </c>
      <c r="AF19" s="15">
        <v>255.1</v>
      </c>
      <c r="AG19" s="15">
        <v>233</v>
      </c>
      <c r="AH19" s="15">
        <v>241.7</v>
      </c>
      <c r="AI19" s="15">
        <v>35.58</v>
      </c>
      <c r="AJ19" s="4" t="s">
        <v>84</v>
      </c>
      <c r="AK19" s="4"/>
      <c r="AL19" s="4"/>
      <c r="AM19" s="4"/>
      <c r="AN19" s="4" t="s">
        <v>85</v>
      </c>
      <c r="AO19" s="4"/>
      <c r="AP19" s="4"/>
      <c r="AQ19" s="7"/>
    </row>
    <row r="20" spans="1:43" x14ac:dyDescent="0.4">
      <c r="A20" s="46" t="s">
        <v>3</v>
      </c>
      <c r="B20" s="10">
        <f>AVERAGE(B15:B19)</f>
        <v>1.3820000000000001</v>
      </c>
      <c r="C20" s="10">
        <f t="shared" ref="C20:F20" si="11">AVERAGE(C15:C19)</f>
        <v>215.648</v>
      </c>
      <c r="D20" s="10">
        <f t="shared" si="11"/>
        <v>254.39000000000001</v>
      </c>
      <c r="E20" s="10">
        <f t="shared" si="11"/>
        <v>241.94</v>
      </c>
      <c r="F20" s="10">
        <f t="shared" si="11"/>
        <v>37.143999999999998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1.3820000000000001</v>
      </c>
      <c r="Q20" s="10">
        <f t="shared" ref="Q20:T20" si="12">AVERAGE(Q15:Q19)</f>
        <v>160.10200000000003</v>
      </c>
      <c r="R20" s="10">
        <f t="shared" si="12"/>
        <v>206.73000000000002</v>
      </c>
      <c r="S20" s="10">
        <f t="shared" si="12"/>
        <v>191.16000000000003</v>
      </c>
      <c r="T20" s="10">
        <f t="shared" si="12"/>
        <v>-42.396000000000001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1.3820000000000001</v>
      </c>
      <c r="AE20" s="10">
        <f t="shared" ref="AE20:AI20" si="13">AVERAGE(AE15:AE19)</f>
        <v>206.35599999999999</v>
      </c>
      <c r="AF20" s="10">
        <f t="shared" si="13"/>
        <v>254.554</v>
      </c>
      <c r="AG20" s="10">
        <f t="shared" si="13"/>
        <v>232.71999999999997</v>
      </c>
      <c r="AH20" s="10">
        <f t="shared" si="13"/>
        <v>241.88000000000002</v>
      </c>
      <c r="AI20" s="10">
        <f t="shared" si="13"/>
        <v>36.341999999999999</v>
      </c>
      <c r="AJ20" s="98"/>
      <c r="AK20" s="98"/>
      <c r="AL20" s="98"/>
      <c r="AM20" s="98"/>
      <c r="AN20" s="98"/>
      <c r="AO20" s="98"/>
      <c r="AP20" s="98"/>
      <c r="AQ20" s="99"/>
    </row>
    <row r="21" spans="1:43" x14ac:dyDescent="0.4">
      <c r="A21" s="47" t="s">
        <v>4</v>
      </c>
      <c r="B21" s="11">
        <f>_xlfn.STDEV.S(B15:B19)</f>
        <v>7.7910204723129775E-2</v>
      </c>
      <c r="C21" s="11">
        <f t="shared" ref="C21:E21" si="14">_xlfn.STDEV.S(C15:C19)</f>
        <v>0.3118813877101409</v>
      </c>
      <c r="D21" s="11">
        <f t="shared" si="14"/>
        <v>1.0362190888031337</v>
      </c>
      <c r="E21" s="11">
        <f t="shared" si="14"/>
        <v>0.43358966777357494</v>
      </c>
      <c r="F21" s="11">
        <f>_xlfn.STDEV.S(F15:F19)</f>
        <v>1.0059970178882245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7.7910204723129775E-2</v>
      </c>
      <c r="Q21" s="11">
        <f t="shared" ref="Q21:S21" si="15">_xlfn.STDEV.S(Q15:Q19)</f>
        <v>4.472135955008223E-3</v>
      </c>
      <c r="R21" s="11">
        <f t="shared" si="15"/>
        <v>0.55375987575843466</v>
      </c>
      <c r="S21" s="11">
        <f t="shared" si="15"/>
        <v>0.4159326868617077</v>
      </c>
      <c r="T21" s="11">
        <f>_xlfn.STDEV.S(T15:T19)</f>
        <v>0.8098641861448127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7.7910204723129775E-2</v>
      </c>
      <c r="AE21" s="11">
        <f t="shared" ref="AE21:AH21" si="16">_xlfn.STDEV.S(AE15:AE19)</f>
        <v>1.4703162925030733</v>
      </c>
      <c r="AF21" s="11">
        <f t="shared" si="16"/>
        <v>1.7958507733105273</v>
      </c>
      <c r="AG21" s="11">
        <f t="shared" si="16"/>
        <v>0.32710854467591827</v>
      </c>
      <c r="AH21" s="11">
        <f t="shared" si="16"/>
        <v>0.67230945255887253</v>
      </c>
      <c r="AI21" s="11">
        <f>_xlfn.STDEV.S(AI15:AI19)</f>
        <v>1.2272611783968415</v>
      </c>
      <c r="AJ21" s="98"/>
      <c r="AK21" s="98"/>
      <c r="AL21" s="98"/>
      <c r="AM21" s="98"/>
      <c r="AN21" s="98"/>
      <c r="AO21" s="98"/>
      <c r="AP21" s="98"/>
      <c r="AQ21" s="99"/>
    </row>
    <row r="22" spans="1:43" ht="15" x14ac:dyDescent="0.4">
      <c r="A22" s="44" t="s">
        <v>98</v>
      </c>
      <c r="B22" s="12">
        <f>(B21/B20)*100</f>
        <v>5.6374967238154685</v>
      </c>
      <c r="C22" s="12">
        <f t="shared" ref="C22:F22" si="17">(C21/C20)*100</f>
        <v>0.14462521688591634</v>
      </c>
      <c r="D22" s="12">
        <f t="shared" si="17"/>
        <v>0.40733483580452601</v>
      </c>
      <c r="E22" s="12">
        <f t="shared" si="17"/>
        <v>0.17921371735702032</v>
      </c>
      <c r="F22" s="12">
        <f t="shared" si="17"/>
        <v>2.7083701752321359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5.6374967238154685</v>
      </c>
      <c r="Q22" s="12">
        <f t="shared" ref="Q22:S22" si="18">(Q21/Q20)*100</f>
        <v>2.7933042404268667E-3</v>
      </c>
      <c r="R22" s="12">
        <f t="shared" si="18"/>
        <v>0.26786623893892259</v>
      </c>
      <c r="S22" s="12">
        <f t="shared" si="18"/>
        <v>0.2175835357092005</v>
      </c>
      <c r="T22" s="12">
        <f>(-T21/T20)*100</f>
        <v>1.9102372538560539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5.6374967238154685</v>
      </c>
      <c r="AE22" s="12">
        <f t="shared" ref="AE22:AI22" si="19">(AE21/AE20)*100</f>
        <v>0.71251443743001086</v>
      </c>
      <c r="AF22" s="12">
        <f t="shared" si="19"/>
        <v>0.70548911952298032</v>
      </c>
      <c r="AG22" s="12">
        <f t="shared" si="19"/>
        <v>0.14055884525434786</v>
      </c>
      <c r="AH22" s="12">
        <f t="shared" si="19"/>
        <v>0.27795165063621319</v>
      </c>
      <c r="AI22" s="12">
        <f t="shared" si="19"/>
        <v>3.3769775422289405</v>
      </c>
      <c r="AJ22" s="100"/>
      <c r="AK22" s="100"/>
      <c r="AL22" s="100"/>
      <c r="AM22" s="100"/>
      <c r="AN22" s="100"/>
      <c r="AO22" s="100"/>
      <c r="AP22" s="100"/>
      <c r="AQ22" s="101"/>
    </row>
    <row r="23" spans="1:43" s="52" customFormat="1" ht="12.75" x14ac:dyDescent="0.35">
      <c r="A23" s="88" t="s">
        <v>62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62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62</v>
      </c>
      <c r="AD23" s="89"/>
      <c r="AE23" s="89"/>
      <c r="AF23" s="89"/>
      <c r="AG23" s="89"/>
      <c r="AH23" s="89"/>
      <c r="AI23" s="89"/>
      <c r="AJ23" s="92"/>
      <c r="AK23" s="92"/>
      <c r="AL23" s="92"/>
      <c r="AM23" s="92"/>
      <c r="AN23" s="92"/>
      <c r="AO23" s="92"/>
      <c r="AP23" s="92"/>
      <c r="AQ23" s="93"/>
    </row>
    <row r="24" spans="1:43" x14ac:dyDescent="0.4">
      <c r="A24" s="46">
        <v>1</v>
      </c>
      <c r="B24" s="10">
        <v>1.43</v>
      </c>
      <c r="C24" s="10">
        <v>214.6</v>
      </c>
      <c r="D24" s="10">
        <v>252.68</v>
      </c>
      <c r="E24" s="10">
        <v>241.3</v>
      </c>
      <c r="F24" s="10">
        <v>37.81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1.43</v>
      </c>
      <c r="Q24" s="10">
        <v>160.5</v>
      </c>
      <c r="R24" s="10">
        <v>206.6</v>
      </c>
      <c r="S24" s="10">
        <v>190.4</v>
      </c>
      <c r="T24" s="10">
        <v>-42.93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1.43</v>
      </c>
      <c r="AE24" s="10">
        <v>206.04</v>
      </c>
      <c r="AF24" s="10">
        <v>252.92</v>
      </c>
      <c r="AG24" s="10">
        <v>232.1</v>
      </c>
      <c r="AH24" s="10">
        <v>241.9</v>
      </c>
      <c r="AI24" s="10">
        <v>36.799999999999997</v>
      </c>
      <c r="AJ24" s="4" t="s">
        <v>84</v>
      </c>
      <c r="AK24" s="4"/>
      <c r="AL24" s="4"/>
      <c r="AM24" s="4"/>
      <c r="AN24" s="4" t="s">
        <v>85</v>
      </c>
      <c r="AO24" s="4"/>
      <c r="AP24" s="4"/>
      <c r="AQ24" s="7"/>
    </row>
    <row r="25" spans="1:43" x14ac:dyDescent="0.4">
      <c r="A25" s="47">
        <v>2</v>
      </c>
      <c r="B25" s="11">
        <v>1.46</v>
      </c>
      <c r="C25" s="11">
        <v>214.6</v>
      </c>
      <c r="D25" s="11">
        <v>254.35</v>
      </c>
      <c r="E25" s="11">
        <v>241.1</v>
      </c>
      <c r="F25" s="11">
        <v>37.42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1.46</v>
      </c>
      <c r="Q25" s="11">
        <v>160.5</v>
      </c>
      <c r="R25" s="11">
        <v>206.6</v>
      </c>
      <c r="S25" s="11">
        <v>190.7</v>
      </c>
      <c r="T25" s="11">
        <v>-42.51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1.46</v>
      </c>
      <c r="AE25" s="11">
        <v>207.25</v>
      </c>
      <c r="AF25" s="11">
        <v>253.6</v>
      </c>
      <c r="AG25" s="11">
        <v>233</v>
      </c>
      <c r="AH25" s="11">
        <v>241.3</v>
      </c>
      <c r="AI25" s="11">
        <v>34.979999999999997</v>
      </c>
      <c r="AJ25" s="4" t="s">
        <v>84</v>
      </c>
      <c r="AK25" s="4"/>
      <c r="AL25" s="4"/>
      <c r="AM25" s="4"/>
      <c r="AN25" s="4" t="s">
        <v>85</v>
      </c>
      <c r="AO25" s="4"/>
      <c r="AP25" s="4"/>
      <c r="AQ25" s="7"/>
    </row>
    <row r="26" spans="1:43" x14ac:dyDescent="0.4">
      <c r="A26" s="47">
        <v>3</v>
      </c>
      <c r="B26" s="11">
        <v>1.51</v>
      </c>
      <c r="C26" s="11">
        <v>214.6</v>
      </c>
      <c r="D26" s="11">
        <v>252.21</v>
      </c>
      <c r="E26" s="11">
        <v>242.2</v>
      </c>
      <c r="F26" s="11">
        <v>37.21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1.51</v>
      </c>
      <c r="Q26" s="11">
        <v>160.5</v>
      </c>
      <c r="R26" s="11">
        <v>206.6</v>
      </c>
      <c r="S26" s="11">
        <v>192.1</v>
      </c>
      <c r="T26" s="11">
        <v>-42.63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1.51</v>
      </c>
      <c r="AE26" s="11">
        <v>208.88</v>
      </c>
      <c r="AF26" s="11">
        <v>254</v>
      </c>
      <c r="AG26" s="11">
        <v>231.9</v>
      </c>
      <c r="AH26" s="11">
        <v>241</v>
      </c>
      <c r="AI26" s="11">
        <v>34.840000000000003</v>
      </c>
      <c r="AJ26" s="4" t="s">
        <v>84</v>
      </c>
      <c r="AK26" s="4"/>
      <c r="AL26" s="4"/>
      <c r="AM26" s="4"/>
      <c r="AN26" s="4" t="s">
        <v>85</v>
      </c>
      <c r="AO26" s="4"/>
      <c r="AP26" s="4"/>
      <c r="AQ26" s="7"/>
    </row>
    <row r="27" spans="1:43" x14ac:dyDescent="0.4">
      <c r="A27" s="47">
        <v>4</v>
      </c>
      <c r="B27" s="11">
        <v>1.19</v>
      </c>
      <c r="C27" s="11">
        <v>214.6</v>
      </c>
      <c r="D27" s="11">
        <v>254.3</v>
      </c>
      <c r="E27" s="11">
        <v>241.7</v>
      </c>
      <c r="F27" s="11">
        <v>38.6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1.19</v>
      </c>
      <c r="Q27" s="11">
        <v>160.5</v>
      </c>
      <c r="R27" s="11">
        <v>206.6</v>
      </c>
      <c r="S27" s="11">
        <v>191</v>
      </c>
      <c r="T27" s="11">
        <v>-42.87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1.19</v>
      </c>
      <c r="AE27" s="11">
        <v>207.65</v>
      </c>
      <c r="AF27" s="11">
        <v>254</v>
      </c>
      <c r="AG27" s="11">
        <v>230.9</v>
      </c>
      <c r="AH27" s="11">
        <v>241.4</v>
      </c>
      <c r="AI27" s="11">
        <v>35.479999999999997</v>
      </c>
      <c r="AJ27" s="4" t="s">
        <v>84</v>
      </c>
      <c r="AK27" s="4"/>
      <c r="AL27" s="4"/>
      <c r="AM27" s="4"/>
      <c r="AN27" s="4" t="s">
        <v>85</v>
      </c>
      <c r="AO27" s="4"/>
      <c r="AP27" s="4"/>
      <c r="AQ27" s="7"/>
    </row>
    <row r="28" spans="1:43" x14ac:dyDescent="0.4">
      <c r="A28" s="48">
        <v>5</v>
      </c>
      <c r="B28" s="15">
        <v>1.23</v>
      </c>
      <c r="C28" s="15">
        <v>214.77</v>
      </c>
      <c r="D28" s="15">
        <v>254.3</v>
      </c>
      <c r="E28" s="15">
        <v>241.4</v>
      </c>
      <c r="F28" s="15">
        <v>36.81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1.23</v>
      </c>
      <c r="Q28" s="15">
        <v>160.5</v>
      </c>
      <c r="R28" s="15">
        <v>207.03</v>
      </c>
      <c r="S28" s="15">
        <v>189.9</v>
      </c>
      <c r="T28" s="15">
        <v>-42.02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1.23</v>
      </c>
      <c r="AE28" s="15">
        <v>207.93</v>
      </c>
      <c r="AF28" s="15">
        <v>253.98</v>
      </c>
      <c r="AG28" s="15">
        <v>231.7</v>
      </c>
      <c r="AH28" s="15">
        <v>242.3</v>
      </c>
      <c r="AI28" s="15">
        <v>33.78</v>
      </c>
      <c r="AJ28" s="4" t="s">
        <v>84</v>
      </c>
      <c r="AK28" s="4"/>
      <c r="AL28" s="4"/>
      <c r="AM28" s="4"/>
      <c r="AN28" s="4" t="s">
        <v>85</v>
      </c>
      <c r="AO28" s="4"/>
      <c r="AP28" s="4"/>
      <c r="AQ28" s="7"/>
    </row>
    <row r="29" spans="1:43" x14ac:dyDescent="0.4">
      <c r="A29" s="46" t="s">
        <v>3</v>
      </c>
      <c r="B29" s="10">
        <f>AVERAGE(B24:B28)</f>
        <v>1.3640000000000001</v>
      </c>
      <c r="C29" s="10">
        <f t="shared" ref="C29:F29" si="20">AVERAGE(C24:C28)</f>
        <v>214.63400000000001</v>
      </c>
      <c r="D29" s="10">
        <f t="shared" si="20"/>
        <v>253.56799999999998</v>
      </c>
      <c r="E29" s="10">
        <f t="shared" si="20"/>
        <v>241.54000000000002</v>
      </c>
      <c r="F29" s="10">
        <f t="shared" si="20"/>
        <v>37.57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1.3640000000000001</v>
      </c>
      <c r="Q29" s="10">
        <f t="shared" ref="Q29:T29" si="21">AVERAGE(Q24:Q28)</f>
        <v>160.5</v>
      </c>
      <c r="R29" s="10">
        <f t="shared" si="21"/>
        <v>206.68600000000001</v>
      </c>
      <c r="S29" s="10">
        <f t="shared" si="21"/>
        <v>190.82</v>
      </c>
      <c r="T29" s="10">
        <f t="shared" si="21"/>
        <v>-42.591999999999999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1.3640000000000001</v>
      </c>
      <c r="AE29" s="10">
        <f t="shared" ref="AE29:AI29" si="22">AVERAGE(AE24:AE28)</f>
        <v>207.55</v>
      </c>
      <c r="AF29" s="10">
        <f t="shared" si="22"/>
        <v>253.7</v>
      </c>
      <c r="AG29" s="10">
        <f t="shared" ref="AG29" si="23">AVERAGE(AG24:AG28)</f>
        <v>231.92</v>
      </c>
      <c r="AH29" s="10">
        <f t="shared" ref="AH29" si="24">AVERAGE(AH24:AH28)</f>
        <v>241.58</v>
      </c>
      <c r="AI29" s="10">
        <f t="shared" si="22"/>
        <v>35.176000000000002</v>
      </c>
      <c r="AJ29" s="98"/>
      <c r="AK29" s="98"/>
      <c r="AL29" s="98"/>
      <c r="AM29" s="98"/>
      <c r="AN29" s="98"/>
      <c r="AO29" s="98"/>
      <c r="AP29" s="98"/>
      <c r="AQ29" s="99"/>
    </row>
    <row r="30" spans="1:43" x14ac:dyDescent="0.4">
      <c r="A30" s="47" t="s">
        <v>4</v>
      </c>
      <c r="B30" s="11">
        <f>_xlfn.STDEV.S(B24:B28)</f>
        <v>0.14415269681833912</v>
      </c>
      <c r="C30" s="11">
        <f t="shared" ref="C30:E30" si="25">_xlfn.STDEV.S(C24:C28)</f>
        <v>7.6026311234999977E-2</v>
      </c>
      <c r="D30" s="11">
        <f t="shared" si="25"/>
        <v>1.0387348073497864</v>
      </c>
      <c r="E30" s="11">
        <f t="shared" si="25"/>
        <v>0.42778499272414272</v>
      </c>
      <c r="F30" s="11">
        <f>_xlfn.STDEV.S(F24:F28)</f>
        <v>0.67974259834146034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0.14415269681833912</v>
      </c>
      <c r="Q30" s="11">
        <f t="shared" ref="Q30:S30" si="26">_xlfn.STDEV.S(Q24:Q28)</f>
        <v>0</v>
      </c>
      <c r="R30" s="11">
        <f t="shared" si="26"/>
        <v>0.19230184606498496</v>
      </c>
      <c r="S30" s="11">
        <f t="shared" si="26"/>
        <v>0.8228000972289643</v>
      </c>
      <c r="T30" s="11">
        <f>_xlfn.STDEV.S(T24:T28)</f>
        <v>0.36293250061133797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0.14415269681833912</v>
      </c>
      <c r="AE30" s="11">
        <f t="shared" ref="AE30:AH30" si="27">_xlfn.STDEV.S(AE24:AE28)</f>
        <v>1.0360260614482653</v>
      </c>
      <c r="AF30" s="11">
        <f t="shared" si="27"/>
        <v>0.46818799642878905</v>
      </c>
      <c r="AG30" s="11">
        <f t="shared" si="27"/>
        <v>0.75630681604756</v>
      </c>
      <c r="AH30" s="11">
        <f t="shared" si="27"/>
        <v>0.51672042731055534</v>
      </c>
      <c r="AI30" s="11">
        <f>_xlfn.STDEV.S(AI24:AI28)</f>
        <v>1.0988539484390072</v>
      </c>
      <c r="AJ30" s="98"/>
      <c r="AK30" s="98"/>
      <c r="AL30" s="98"/>
      <c r="AM30" s="98"/>
      <c r="AN30" s="98"/>
      <c r="AO30" s="98"/>
      <c r="AP30" s="98"/>
      <c r="AQ30" s="99"/>
    </row>
    <row r="31" spans="1:43" ht="15" x14ac:dyDescent="0.4">
      <c r="A31" s="44" t="s">
        <v>98</v>
      </c>
      <c r="B31" s="12">
        <f>(B30/B29)*100</f>
        <v>10.568379532136298</v>
      </c>
      <c r="C31" s="12">
        <f t="shared" ref="C31:F31" si="28">(C30/C29)*100</f>
        <v>3.5421373703607054E-2</v>
      </c>
      <c r="D31" s="12">
        <f t="shared" si="28"/>
        <v>0.40964743475114623</v>
      </c>
      <c r="E31" s="12">
        <f t="shared" si="28"/>
        <v>0.17710730840612018</v>
      </c>
      <c r="F31" s="12">
        <f t="shared" si="28"/>
        <v>1.8092696256094234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10.568379532136298</v>
      </c>
      <c r="Q31" s="12">
        <f t="shared" ref="Q31:S31" si="29">(Q30/Q29)*100</f>
        <v>0</v>
      </c>
      <c r="R31" s="12">
        <f t="shared" si="29"/>
        <v>9.3040576558153412E-2</v>
      </c>
      <c r="S31" s="12">
        <f t="shared" si="29"/>
        <v>0.43119174993657078</v>
      </c>
      <c r="T31" s="12">
        <f>(-T30/T29)*100</f>
        <v>0.85211424824224746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10.568379532136298</v>
      </c>
      <c r="AE31" s="12">
        <f t="shared" ref="AE31:AI31" si="30">(AE30/AE29)*100</f>
        <v>0.49916938638798608</v>
      </c>
      <c r="AF31" s="12">
        <f t="shared" si="30"/>
        <v>0.18454394813905758</v>
      </c>
      <c r="AG31" s="12">
        <f t="shared" ref="AG31" si="31">(AG30/AG29)*100</f>
        <v>0.32610676787149018</v>
      </c>
      <c r="AH31" s="12">
        <f t="shared" ref="AH31" si="32">(AH30/AH29)*100</f>
        <v>0.2138920553483547</v>
      </c>
      <c r="AI31" s="12">
        <f t="shared" si="30"/>
        <v>3.1238740858511687</v>
      </c>
      <c r="AJ31" s="100"/>
      <c r="AK31" s="100"/>
      <c r="AL31" s="100"/>
      <c r="AM31" s="100"/>
      <c r="AN31" s="100"/>
      <c r="AO31" s="100"/>
      <c r="AP31" s="100"/>
      <c r="AQ31" s="101"/>
    </row>
    <row r="32" spans="1:43" s="52" customFormat="1" ht="12.75" x14ac:dyDescent="0.35">
      <c r="A32" s="88" t="s">
        <v>63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63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63</v>
      </c>
      <c r="AD32" s="89"/>
      <c r="AE32" s="89"/>
      <c r="AF32" s="89"/>
      <c r="AG32" s="89"/>
      <c r="AH32" s="89"/>
      <c r="AI32" s="89"/>
      <c r="AJ32" s="92"/>
      <c r="AK32" s="92"/>
      <c r="AL32" s="92"/>
      <c r="AM32" s="92"/>
      <c r="AN32" s="92"/>
      <c r="AO32" s="92"/>
      <c r="AP32" s="92"/>
      <c r="AQ32" s="93"/>
    </row>
    <row r="33" spans="1:43" x14ac:dyDescent="0.4">
      <c r="A33" s="46">
        <v>1</v>
      </c>
      <c r="B33" s="10">
        <v>1.33</v>
      </c>
      <c r="C33" s="10">
        <v>214.59</v>
      </c>
      <c r="D33" s="10">
        <v>252.38</v>
      </c>
      <c r="E33" s="10">
        <v>241.8</v>
      </c>
      <c r="F33" s="10">
        <v>35.99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1.33</v>
      </c>
      <c r="Q33" s="10">
        <v>160.6</v>
      </c>
      <c r="R33" s="10">
        <v>206</v>
      </c>
      <c r="S33" s="10">
        <v>191.2</v>
      </c>
      <c r="T33" s="10">
        <v>-41.38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6">
        <v>1</v>
      </c>
      <c r="AD33" s="10">
        <v>1.33</v>
      </c>
      <c r="AE33" s="10">
        <v>204.8</v>
      </c>
      <c r="AF33" s="10">
        <v>253.9</v>
      </c>
      <c r="AG33" s="10">
        <v>232.5</v>
      </c>
      <c r="AH33" s="10">
        <v>242.1</v>
      </c>
      <c r="AI33" s="10">
        <v>34.58</v>
      </c>
      <c r="AJ33" s="4" t="s">
        <v>84</v>
      </c>
      <c r="AK33" s="4"/>
      <c r="AL33" s="4"/>
      <c r="AM33" s="4"/>
      <c r="AN33" s="4" t="s">
        <v>85</v>
      </c>
      <c r="AO33" s="4"/>
      <c r="AP33" s="4"/>
      <c r="AQ33" s="7"/>
    </row>
    <row r="34" spans="1:43" x14ac:dyDescent="0.4">
      <c r="A34" s="47">
        <v>2</v>
      </c>
      <c r="B34" s="11">
        <v>1.45</v>
      </c>
      <c r="C34" s="11">
        <v>214.5</v>
      </c>
      <c r="D34" s="11">
        <v>254</v>
      </c>
      <c r="E34" s="11">
        <v>241.6</v>
      </c>
      <c r="F34" s="11">
        <v>37.5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1.45</v>
      </c>
      <c r="Q34" s="11">
        <v>160.6</v>
      </c>
      <c r="R34" s="11">
        <v>206.07</v>
      </c>
      <c r="S34" s="11">
        <v>190.8</v>
      </c>
      <c r="T34" s="11">
        <v>-42.36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1.45</v>
      </c>
      <c r="AE34" s="11">
        <v>205.79</v>
      </c>
      <c r="AF34" s="11">
        <v>254.94</v>
      </c>
      <c r="AH34" s="11">
        <v>241.8</v>
      </c>
      <c r="AI34" s="11">
        <v>35.26</v>
      </c>
      <c r="AJ34" s="4"/>
      <c r="AK34" s="4" t="s">
        <v>20</v>
      </c>
      <c r="AL34" s="4"/>
      <c r="AM34" s="4"/>
      <c r="AN34" s="4" t="s">
        <v>85</v>
      </c>
      <c r="AO34" s="4"/>
      <c r="AP34" s="4"/>
      <c r="AQ34" s="7"/>
    </row>
    <row r="35" spans="1:43" x14ac:dyDescent="0.4">
      <c r="A35" s="47">
        <v>3</v>
      </c>
      <c r="B35" s="11">
        <v>1.44</v>
      </c>
      <c r="C35" s="11">
        <v>214.5</v>
      </c>
      <c r="D35" s="11">
        <v>253.4</v>
      </c>
      <c r="E35" s="11">
        <v>241.9</v>
      </c>
      <c r="F35" s="11">
        <v>38.28</v>
      </c>
      <c r="G35" s="4"/>
      <c r="H35" s="4"/>
      <c r="I35" s="4" t="s">
        <v>20</v>
      </c>
      <c r="J35" s="4" t="s">
        <v>85</v>
      </c>
      <c r="K35" s="4"/>
      <c r="L35" s="4"/>
      <c r="M35" s="7"/>
      <c r="O35" s="47">
        <v>3</v>
      </c>
      <c r="P35" s="11">
        <v>1.44</v>
      </c>
      <c r="Q35" s="11">
        <v>160.6</v>
      </c>
      <c r="R35" s="11">
        <v>206.43</v>
      </c>
      <c r="S35" s="11">
        <v>190.6</v>
      </c>
      <c r="T35" s="11">
        <v>-42.89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1.44</v>
      </c>
      <c r="AE35" s="11">
        <v>206.8</v>
      </c>
      <c r="AF35" s="11">
        <v>255.31</v>
      </c>
      <c r="AG35" s="11">
        <v>231.7</v>
      </c>
      <c r="AH35" s="11">
        <v>242</v>
      </c>
      <c r="AI35" s="11">
        <v>35.33</v>
      </c>
      <c r="AJ35" s="4" t="s">
        <v>84</v>
      </c>
      <c r="AK35" s="4"/>
      <c r="AL35" s="4"/>
      <c r="AM35" s="4"/>
      <c r="AN35" s="4" t="s">
        <v>85</v>
      </c>
      <c r="AO35" s="4"/>
      <c r="AP35" s="4"/>
      <c r="AQ35" s="7"/>
    </row>
    <row r="36" spans="1:43" x14ac:dyDescent="0.4">
      <c r="A36" s="47">
        <v>4</v>
      </c>
      <c r="B36" s="11">
        <v>1.49</v>
      </c>
      <c r="C36" s="11">
        <v>214.5</v>
      </c>
      <c r="D36" s="11">
        <v>253.86</v>
      </c>
      <c r="E36" s="11">
        <v>241.4</v>
      </c>
      <c r="F36" s="11">
        <v>38.03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1.49</v>
      </c>
      <c r="Q36" s="11">
        <v>160.6</v>
      </c>
      <c r="R36" s="11">
        <v>206</v>
      </c>
      <c r="S36" s="11">
        <v>191.1</v>
      </c>
      <c r="T36" s="11">
        <v>-43.09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1.49</v>
      </c>
      <c r="AE36" s="11">
        <v>206.7</v>
      </c>
      <c r="AF36" s="11">
        <v>254.29</v>
      </c>
      <c r="AH36" s="11">
        <v>241.5</v>
      </c>
      <c r="AI36" s="11">
        <v>36.770000000000003</v>
      </c>
      <c r="AJ36" s="4"/>
      <c r="AK36" s="4" t="s">
        <v>20</v>
      </c>
      <c r="AL36" s="4"/>
      <c r="AM36" s="4"/>
      <c r="AN36" s="4" t="s">
        <v>85</v>
      </c>
      <c r="AO36" s="4"/>
      <c r="AP36" s="4"/>
      <c r="AQ36" s="7"/>
    </row>
    <row r="37" spans="1:43" x14ac:dyDescent="0.4">
      <c r="A37" s="48">
        <v>5</v>
      </c>
      <c r="B37" s="15">
        <v>1.44</v>
      </c>
      <c r="C37" s="15">
        <v>214.5</v>
      </c>
      <c r="D37" s="15">
        <v>252.53</v>
      </c>
      <c r="E37" s="15">
        <v>241.2</v>
      </c>
      <c r="F37" s="15">
        <v>38.28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1.44</v>
      </c>
      <c r="Q37" s="15">
        <v>160.44</v>
      </c>
      <c r="R37" s="15">
        <v>206.17</v>
      </c>
      <c r="S37" s="15">
        <v>191.6</v>
      </c>
      <c r="T37" s="15">
        <v>-42.12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1.44</v>
      </c>
      <c r="AE37" s="15">
        <v>206.12</v>
      </c>
      <c r="AF37" s="15">
        <v>253.39</v>
      </c>
      <c r="AG37" s="15"/>
      <c r="AH37" s="15">
        <v>241.9</v>
      </c>
      <c r="AI37" s="15">
        <v>36.57</v>
      </c>
      <c r="AJ37" s="4"/>
      <c r="AK37" s="4" t="s">
        <v>20</v>
      </c>
      <c r="AL37" s="4"/>
      <c r="AM37" s="4"/>
      <c r="AN37" s="4" t="s">
        <v>85</v>
      </c>
      <c r="AO37" s="4"/>
      <c r="AP37" s="4"/>
      <c r="AQ37" s="7"/>
    </row>
    <row r="38" spans="1:43" x14ac:dyDescent="0.4">
      <c r="A38" s="47" t="s">
        <v>3</v>
      </c>
      <c r="B38" s="10">
        <f>AVERAGE(B33:B37)</f>
        <v>1.4300000000000002</v>
      </c>
      <c r="C38" s="10">
        <f t="shared" ref="C38:F38" si="33">AVERAGE(C33:C37)</f>
        <v>214.51800000000003</v>
      </c>
      <c r="D38" s="10">
        <f t="shared" si="33"/>
        <v>253.23400000000001</v>
      </c>
      <c r="E38" s="10">
        <f t="shared" si="33"/>
        <v>241.57999999999998</v>
      </c>
      <c r="F38" s="10">
        <f t="shared" si="33"/>
        <v>37.616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1.4300000000000002</v>
      </c>
      <c r="Q38" s="10">
        <f t="shared" ref="Q38:T38" si="34">AVERAGE(Q33:Q37)</f>
        <v>160.56799999999998</v>
      </c>
      <c r="R38" s="10">
        <f t="shared" si="34"/>
        <v>206.13400000000001</v>
      </c>
      <c r="S38" s="10">
        <f t="shared" si="34"/>
        <v>191.06</v>
      </c>
      <c r="T38" s="10">
        <f t="shared" si="34"/>
        <v>-42.368000000000009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1.4300000000000002</v>
      </c>
      <c r="AE38" s="10">
        <f t="shared" ref="AE38:AI38" si="35">AVERAGE(AE33:AE37)</f>
        <v>206.042</v>
      </c>
      <c r="AF38" s="10">
        <f t="shared" si="35"/>
        <v>254.36599999999999</v>
      </c>
      <c r="AG38" s="10">
        <f t="shared" ref="AG38" si="36">AVERAGE(AG33:AG37)</f>
        <v>232.1</v>
      </c>
      <c r="AH38" s="10">
        <f t="shared" ref="AH38" si="37">AVERAGE(AH33:AH37)</f>
        <v>241.85999999999999</v>
      </c>
      <c r="AI38" s="10">
        <f t="shared" si="35"/>
        <v>35.701999999999998</v>
      </c>
      <c r="AJ38" s="98"/>
      <c r="AK38" s="98"/>
      <c r="AL38" s="98"/>
      <c r="AM38" s="98"/>
      <c r="AN38" s="98"/>
      <c r="AO38" s="98"/>
      <c r="AP38" s="98"/>
      <c r="AQ38" s="99"/>
    </row>
    <row r="39" spans="1:43" x14ac:dyDescent="0.4">
      <c r="A39" s="47" t="s">
        <v>4</v>
      </c>
      <c r="B39" s="11">
        <f>_xlfn.STDEV.S(B33:B37)</f>
        <v>5.9581876439064888E-2</v>
      </c>
      <c r="C39" s="11">
        <f t="shared" ref="C39:E39" si="38">_xlfn.STDEV.S(C33:C37)</f>
        <v>4.0249223594997732E-2</v>
      </c>
      <c r="D39" s="11">
        <f t="shared" si="38"/>
        <v>0.74684670448493395</v>
      </c>
      <c r="E39" s="11">
        <f t="shared" si="38"/>
        <v>0.28635642126553362</v>
      </c>
      <c r="F39" s="11">
        <f>_xlfn.STDEV.S(F33:F37)</f>
        <v>0.96313550448522012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5.9581876439064888E-2</v>
      </c>
      <c r="Q39" s="11">
        <f t="shared" ref="Q39:S39" si="39">_xlfn.STDEV.S(Q33:Q37)</f>
        <v>7.155417527999175E-2</v>
      </c>
      <c r="R39" s="11">
        <f t="shared" si="39"/>
        <v>0.17952715672009348</v>
      </c>
      <c r="S39" s="11">
        <f t="shared" si="39"/>
        <v>0.38470768123342347</v>
      </c>
      <c r="T39" s="11">
        <f>_xlfn.STDEV.S(T33:T37)</f>
        <v>0.67666091951582397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5.9581876439064888E-2</v>
      </c>
      <c r="AE39" s="11">
        <f t="shared" ref="AE39:AH39" si="40">_xlfn.STDEV.S(AE33:AE37)</f>
        <v>0.8092712771376448</v>
      </c>
      <c r="AF39" s="11">
        <f t="shared" si="40"/>
        <v>0.77397028366727749</v>
      </c>
      <c r="AG39" s="11">
        <f t="shared" si="40"/>
        <v>0.56568542494924612</v>
      </c>
      <c r="AH39" s="11">
        <f t="shared" si="40"/>
        <v>0.23021728866442479</v>
      </c>
      <c r="AI39" s="11">
        <f>_xlfn.STDEV.S(AI33:AI37)</f>
        <v>0.93363269008749017</v>
      </c>
      <c r="AJ39" s="98"/>
      <c r="AK39" s="98"/>
      <c r="AL39" s="98"/>
      <c r="AM39" s="98"/>
      <c r="AN39" s="98"/>
      <c r="AO39" s="98"/>
      <c r="AP39" s="98"/>
      <c r="AQ39" s="99"/>
    </row>
    <row r="40" spans="1:43" ht="15" x14ac:dyDescent="0.4">
      <c r="A40" s="44" t="s">
        <v>98</v>
      </c>
      <c r="B40" s="12">
        <f>(B39/B38)*100</f>
        <v>4.1665647859485935</v>
      </c>
      <c r="C40" s="12">
        <f t="shared" ref="C40:F40" si="41">(C39/C38)*100</f>
        <v>1.8762632317566696E-2</v>
      </c>
      <c r="D40" s="12">
        <f t="shared" si="41"/>
        <v>0.2949235507415805</v>
      </c>
      <c r="E40" s="12">
        <f t="shared" si="41"/>
        <v>0.11853482128716519</v>
      </c>
      <c r="F40" s="12">
        <f t="shared" si="41"/>
        <v>2.5604410476531796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4.1665647859485935</v>
      </c>
      <c r="Q40" s="12">
        <f t="shared" ref="Q40:S40" si="42">(Q39/Q38)*100</f>
        <v>4.4563160330820438E-2</v>
      </c>
      <c r="R40" s="12">
        <f t="shared" si="42"/>
        <v>8.709245283169853E-2</v>
      </c>
      <c r="S40" s="12">
        <f t="shared" si="42"/>
        <v>0.20135438146834683</v>
      </c>
      <c r="T40" s="12">
        <f>(-T39/T38)*100</f>
        <v>1.5971037564100825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4.1665647859485935</v>
      </c>
      <c r="AE40" s="12">
        <f t="shared" ref="AE40:AI40" si="43">(AE39/AE38)*100</f>
        <v>0.39277005520119435</v>
      </c>
      <c r="AF40" s="12">
        <f t="shared" si="43"/>
        <v>0.30427426765655691</v>
      </c>
      <c r="AG40" s="12">
        <f t="shared" ref="AG40" si="44">(AG39/AG38)*100</f>
        <v>0.24372487072350113</v>
      </c>
      <c r="AH40" s="12">
        <f t="shared" ref="AH40" si="45">(AH39/AH38)*100</f>
        <v>9.5186177401978336E-2</v>
      </c>
      <c r="AI40" s="12">
        <f t="shared" si="43"/>
        <v>2.6150711167091205</v>
      </c>
      <c r="AJ40" s="100"/>
      <c r="AK40" s="100"/>
      <c r="AL40" s="100"/>
      <c r="AM40" s="100"/>
      <c r="AN40" s="100"/>
      <c r="AO40" s="100"/>
      <c r="AP40" s="100"/>
      <c r="AQ40" s="101"/>
    </row>
  </sheetData>
  <mergeCells count="58">
    <mergeCell ref="G38:M40"/>
    <mergeCell ref="U38:AA40"/>
    <mergeCell ref="AJ38:AQ40"/>
    <mergeCell ref="AH3:AH4"/>
    <mergeCell ref="G29:M31"/>
    <mergeCell ref="U29:AA31"/>
    <mergeCell ref="AJ29:AQ31"/>
    <mergeCell ref="AJ32:AQ32"/>
    <mergeCell ref="G20:M22"/>
    <mergeCell ref="U20:AA22"/>
    <mergeCell ref="AJ20:AQ22"/>
    <mergeCell ref="AJ23:AQ23"/>
    <mergeCell ref="G11:M13"/>
    <mergeCell ref="U11:AA13"/>
    <mergeCell ref="AJ11:AQ13"/>
    <mergeCell ref="AJ14:AQ14"/>
    <mergeCell ref="A32:F32"/>
    <mergeCell ref="G32:M32"/>
    <mergeCell ref="O32:T32"/>
    <mergeCell ref="U32:AA32"/>
    <mergeCell ref="AC32:AI32"/>
    <mergeCell ref="A23:F23"/>
    <mergeCell ref="G23:M23"/>
    <mergeCell ref="O23:T23"/>
    <mergeCell ref="U23:AA23"/>
    <mergeCell ref="AC23:AI23"/>
    <mergeCell ref="A14:F14"/>
    <mergeCell ref="G14:M14"/>
    <mergeCell ref="O14:T14"/>
    <mergeCell ref="U14:AA14"/>
    <mergeCell ref="AC14:AI14"/>
    <mergeCell ref="AG3:AG4"/>
    <mergeCell ref="AI3:AI4"/>
    <mergeCell ref="AJ3:AQ3"/>
    <mergeCell ref="A5:F5"/>
    <mergeCell ref="G5:M5"/>
    <mergeCell ref="O5:T5"/>
    <mergeCell ref="U5:AA5"/>
    <mergeCell ref="AC5:AI5"/>
    <mergeCell ref="AJ5:AQ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40"/>
  <sheetViews>
    <sheetView topLeftCell="A4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35" width="3.9296875" style="2" bestFit="1" customWidth="1"/>
    <col min="36" max="36" width="3.9296875" style="2" customWidth="1"/>
    <col min="37" max="42" width="3.9296875" style="2" bestFit="1" customWidth="1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2"/>
      <c r="AP3" s="103"/>
    </row>
    <row r="4" spans="1:42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94</v>
      </c>
      <c r="AK4" s="27" t="s">
        <v>14</v>
      </c>
      <c r="AL4" s="27" t="s">
        <v>15</v>
      </c>
      <c r="AM4" s="27" t="s">
        <v>16</v>
      </c>
      <c r="AN4" s="27" t="s">
        <v>17</v>
      </c>
      <c r="AO4" s="27" t="s">
        <v>18</v>
      </c>
      <c r="AP4" s="35" t="s">
        <v>19</v>
      </c>
    </row>
    <row r="5" spans="1:42" s="52" customFormat="1" ht="12.75" x14ac:dyDescent="0.35">
      <c r="A5" s="88" t="s">
        <v>64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64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64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2"/>
      <c r="AP5" s="93"/>
    </row>
    <row r="6" spans="1:42" x14ac:dyDescent="0.4">
      <c r="A6" s="46">
        <v>1</v>
      </c>
      <c r="B6" s="10">
        <v>1.41</v>
      </c>
      <c r="C6" s="10">
        <v>213.73</v>
      </c>
      <c r="D6" s="10">
        <v>255.6</v>
      </c>
      <c r="E6" s="10">
        <v>240.1</v>
      </c>
      <c r="F6" s="10">
        <v>38.83</v>
      </c>
      <c r="G6" s="4"/>
      <c r="H6" s="4"/>
      <c r="I6" s="4" t="s">
        <v>20</v>
      </c>
      <c r="J6" s="4" t="s">
        <v>85</v>
      </c>
      <c r="K6" s="4"/>
      <c r="L6" s="4"/>
      <c r="M6" s="7"/>
      <c r="O6" s="46">
        <v>1</v>
      </c>
      <c r="P6" s="10">
        <v>1.41</v>
      </c>
      <c r="Q6" s="10">
        <v>157.9</v>
      </c>
      <c r="R6" s="10">
        <v>205.18</v>
      </c>
      <c r="S6" s="10">
        <v>190</v>
      </c>
      <c r="T6" s="10">
        <v>-43.42</v>
      </c>
      <c r="U6" s="4"/>
      <c r="V6" s="4"/>
      <c r="W6" s="4" t="s">
        <v>20</v>
      </c>
      <c r="X6" s="4" t="s">
        <v>85</v>
      </c>
      <c r="Y6" s="4"/>
      <c r="Z6" s="4" t="s">
        <v>20</v>
      </c>
      <c r="AA6" s="7" t="s">
        <v>20</v>
      </c>
      <c r="AC6" s="46">
        <v>1</v>
      </c>
      <c r="AD6" s="10">
        <v>1.41</v>
      </c>
      <c r="AE6" s="10">
        <v>203.42</v>
      </c>
      <c r="AF6" s="10">
        <v>254.05</v>
      </c>
      <c r="AG6" s="10">
        <v>240.2</v>
      </c>
      <c r="AH6" s="10">
        <v>36.89</v>
      </c>
      <c r="AI6" s="4"/>
      <c r="AJ6" s="4"/>
      <c r="AK6" s="4"/>
      <c r="AL6" s="4" t="s">
        <v>20</v>
      </c>
      <c r="AM6" s="4" t="s">
        <v>85</v>
      </c>
      <c r="AN6" s="4"/>
      <c r="AO6" s="4"/>
      <c r="AP6" s="7"/>
    </row>
    <row r="7" spans="1:42" x14ac:dyDescent="0.4">
      <c r="A7" s="47">
        <v>2</v>
      </c>
      <c r="B7" s="11">
        <v>1.1599999999999999</v>
      </c>
      <c r="C7" s="11">
        <v>213.6</v>
      </c>
      <c r="D7" s="11">
        <v>252.08</v>
      </c>
      <c r="E7" s="11">
        <v>240.2</v>
      </c>
      <c r="F7" s="11">
        <v>38.33</v>
      </c>
      <c r="G7" s="4"/>
      <c r="H7" s="4"/>
      <c r="I7" s="4" t="s">
        <v>20</v>
      </c>
      <c r="J7" s="4" t="s">
        <v>85</v>
      </c>
      <c r="K7" s="4"/>
      <c r="L7" s="4"/>
      <c r="M7" s="7"/>
      <c r="O7" s="47">
        <v>2</v>
      </c>
      <c r="P7" s="11">
        <v>1.1599999999999999</v>
      </c>
      <c r="Q7" s="11">
        <v>158.22999999999999</v>
      </c>
      <c r="R7" s="11">
        <v>205.297</v>
      </c>
      <c r="S7" s="11">
        <v>190.1</v>
      </c>
      <c r="T7" s="11">
        <v>-42.08</v>
      </c>
      <c r="U7" s="4"/>
      <c r="V7" s="4"/>
      <c r="W7" s="4" t="s">
        <v>20</v>
      </c>
      <c r="X7" s="4" t="s">
        <v>85</v>
      </c>
      <c r="Y7" s="4"/>
      <c r="Z7" s="4" t="s">
        <v>20</v>
      </c>
      <c r="AA7" s="7"/>
      <c r="AC7" s="47">
        <v>2</v>
      </c>
      <c r="AD7" s="11">
        <v>1.1599999999999999</v>
      </c>
      <c r="AE7" s="11">
        <v>203.3</v>
      </c>
      <c r="AF7" s="11">
        <v>255.886</v>
      </c>
      <c r="AG7" s="11">
        <v>239.5</v>
      </c>
      <c r="AH7" s="11">
        <v>37.93</v>
      </c>
      <c r="AI7" s="4"/>
      <c r="AJ7" s="4"/>
      <c r="AK7" s="4"/>
      <c r="AL7" s="4" t="s">
        <v>20</v>
      </c>
      <c r="AM7" s="4" t="s">
        <v>85</v>
      </c>
      <c r="AN7" s="4"/>
      <c r="AO7" s="4"/>
      <c r="AP7" s="7"/>
    </row>
    <row r="8" spans="1:42" x14ac:dyDescent="0.4">
      <c r="A8" s="47">
        <v>3</v>
      </c>
      <c r="B8" s="11">
        <v>1.47</v>
      </c>
      <c r="C8" s="11">
        <v>213.86</v>
      </c>
      <c r="D8" s="11">
        <v>253.99</v>
      </c>
      <c r="E8" s="11">
        <v>239.8</v>
      </c>
      <c r="F8" s="11">
        <v>38.99</v>
      </c>
      <c r="G8" s="4"/>
      <c r="H8" s="4"/>
      <c r="I8" s="4" t="s">
        <v>20</v>
      </c>
      <c r="J8" s="4" t="s">
        <v>85</v>
      </c>
      <c r="K8" s="4"/>
      <c r="L8" s="4"/>
      <c r="M8" s="7"/>
      <c r="O8" s="47">
        <v>3</v>
      </c>
      <c r="P8" s="11">
        <v>1.47</v>
      </c>
      <c r="Q8" s="11">
        <v>157.74</v>
      </c>
      <c r="R8" s="11">
        <v>204.66</v>
      </c>
      <c r="S8" s="11">
        <v>190.5</v>
      </c>
      <c r="T8" s="11">
        <v>-44.69</v>
      </c>
      <c r="U8" s="4"/>
      <c r="V8" s="4"/>
      <c r="W8" s="4" t="s">
        <v>20</v>
      </c>
      <c r="X8" s="4" t="s">
        <v>85</v>
      </c>
      <c r="Y8" s="4"/>
      <c r="Z8" s="4" t="s">
        <v>20</v>
      </c>
      <c r="AA8" s="7" t="s">
        <v>20</v>
      </c>
      <c r="AC8" s="47" t="s">
        <v>96</v>
      </c>
      <c r="AD8" s="11">
        <v>1.47</v>
      </c>
      <c r="AE8" s="11">
        <v>203.279</v>
      </c>
      <c r="AF8" s="11">
        <v>250.93</v>
      </c>
      <c r="AG8" s="11">
        <v>241.3</v>
      </c>
      <c r="AH8" s="11">
        <v>37.43</v>
      </c>
      <c r="AI8" s="4"/>
      <c r="AJ8" s="4"/>
      <c r="AK8" s="4"/>
      <c r="AL8" s="4" t="s">
        <v>20</v>
      </c>
      <c r="AM8" s="4" t="s">
        <v>85</v>
      </c>
      <c r="AN8" s="4"/>
      <c r="AO8" s="4"/>
      <c r="AP8" s="7"/>
    </row>
    <row r="9" spans="1:42" x14ac:dyDescent="0.4">
      <c r="A9" s="47">
        <v>4</v>
      </c>
      <c r="B9" s="11">
        <v>1.3</v>
      </c>
      <c r="C9" s="11">
        <v>213.185</v>
      </c>
      <c r="D9" s="11">
        <v>250.7</v>
      </c>
      <c r="E9" s="11">
        <v>240</v>
      </c>
      <c r="F9" s="11">
        <v>37.82</v>
      </c>
      <c r="G9" s="4"/>
      <c r="H9" s="4"/>
      <c r="I9" s="4" t="s">
        <v>20</v>
      </c>
      <c r="J9" s="4" t="s">
        <v>85</v>
      </c>
      <c r="K9" s="4"/>
      <c r="L9" s="4"/>
      <c r="M9" s="7"/>
      <c r="O9" s="47">
        <v>4</v>
      </c>
      <c r="P9" s="11">
        <v>1.3</v>
      </c>
      <c r="Q9" s="11">
        <v>157.9</v>
      </c>
      <c r="R9" s="11">
        <v>205.02</v>
      </c>
      <c r="S9" s="11">
        <v>189.6</v>
      </c>
      <c r="T9" s="11">
        <v>-42.41</v>
      </c>
      <c r="U9" s="4"/>
      <c r="V9" s="4"/>
      <c r="W9" s="4" t="s">
        <v>20</v>
      </c>
      <c r="X9" s="4" t="s">
        <v>85</v>
      </c>
      <c r="Y9" s="4"/>
      <c r="Z9" s="4"/>
      <c r="AA9" s="7"/>
      <c r="AC9" s="47">
        <v>4</v>
      </c>
      <c r="AD9" s="11">
        <v>1.3</v>
      </c>
      <c r="AE9" s="11">
        <v>206.43</v>
      </c>
      <c r="AF9" s="11">
        <v>252.99</v>
      </c>
      <c r="AG9" s="11">
        <v>239.7</v>
      </c>
      <c r="AH9" s="11">
        <v>37.4</v>
      </c>
      <c r="AI9" s="4"/>
      <c r="AJ9" s="4"/>
      <c r="AK9" s="4"/>
      <c r="AL9" s="4" t="s">
        <v>20</v>
      </c>
      <c r="AM9" s="4" t="s">
        <v>85</v>
      </c>
      <c r="AN9" s="4"/>
      <c r="AO9" s="4"/>
      <c r="AP9" s="7"/>
    </row>
    <row r="10" spans="1:42" x14ac:dyDescent="0.4">
      <c r="A10" s="48">
        <v>5</v>
      </c>
      <c r="B10" s="15">
        <v>1.21</v>
      </c>
      <c r="C10" s="15">
        <v>212.5</v>
      </c>
      <c r="D10" s="15">
        <v>254.59</v>
      </c>
      <c r="E10" s="15">
        <v>239.5</v>
      </c>
      <c r="F10" s="15">
        <v>37.35</v>
      </c>
      <c r="G10" s="4"/>
      <c r="H10" s="4"/>
      <c r="I10" s="4" t="s">
        <v>20</v>
      </c>
      <c r="J10" s="4" t="s">
        <v>85</v>
      </c>
      <c r="K10" s="4"/>
      <c r="L10" s="4"/>
      <c r="M10" s="7"/>
      <c r="O10" s="48">
        <v>5</v>
      </c>
      <c r="P10" s="15">
        <v>1.21</v>
      </c>
      <c r="Q10" s="15">
        <v>157.9</v>
      </c>
      <c r="R10" s="15">
        <v>204.97</v>
      </c>
      <c r="S10" s="15">
        <v>189.8</v>
      </c>
      <c r="T10" s="15">
        <v>-43.44</v>
      </c>
      <c r="U10" s="4"/>
      <c r="V10" s="4"/>
      <c r="W10" s="4" t="s">
        <v>20</v>
      </c>
      <c r="X10" s="4" t="s">
        <v>85</v>
      </c>
      <c r="Y10" s="4"/>
      <c r="Z10" s="4"/>
      <c r="AA10" s="7"/>
      <c r="AC10" s="48">
        <v>5</v>
      </c>
      <c r="AD10" s="15">
        <v>1.21</v>
      </c>
      <c r="AE10" s="15">
        <v>205.65</v>
      </c>
      <c r="AF10" s="15">
        <v>255.43</v>
      </c>
      <c r="AG10" s="15">
        <v>241.2</v>
      </c>
      <c r="AH10" s="15">
        <v>36.56</v>
      </c>
      <c r="AI10" s="4"/>
      <c r="AJ10" s="4"/>
      <c r="AK10" s="4"/>
      <c r="AL10" s="4" t="s">
        <v>20</v>
      </c>
      <c r="AM10" s="4" t="s">
        <v>85</v>
      </c>
      <c r="AN10" s="4"/>
      <c r="AO10" s="4"/>
      <c r="AP10" s="7"/>
    </row>
    <row r="11" spans="1:42" x14ac:dyDescent="0.4">
      <c r="A11" s="46" t="s">
        <v>3</v>
      </c>
      <c r="B11" s="10">
        <f>AVERAGE(B6:B10)</f>
        <v>1.31</v>
      </c>
      <c r="C11" s="10">
        <f t="shared" ref="C11:F11" si="0">AVERAGE(C6:C10)</f>
        <v>213.375</v>
      </c>
      <c r="D11" s="10">
        <f t="shared" si="0"/>
        <v>253.392</v>
      </c>
      <c r="E11" s="10">
        <f t="shared" si="0"/>
        <v>239.92</v>
      </c>
      <c r="F11" s="10">
        <f t="shared" si="0"/>
        <v>38.263999999999996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1.31</v>
      </c>
      <c r="Q11" s="10">
        <f t="shared" ref="Q11:T11" si="1">AVERAGE(Q6:Q10)</f>
        <v>157.934</v>
      </c>
      <c r="R11" s="10">
        <f t="shared" si="1"/>
        <v>205.02539999999999</v>
      </c>
      <c r="S11" s="10">
        <f t="shared" si="1"/>
        <v>190</v>
      </c>
      <c r="T11" s="10">
        <f t="shared" si="1"/>
        <v>-43.207999999999998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1.31</v>
      </c>
      <c r="AE11" s="10">
        <f t="shared" ref="AE11:AH11" si="2">AVERAGE(AE6:AE10)</f>
        <v>204.41580000000002</v>
      </c>
      <c r="AF11" s="10">
        <f t="shared" si="2"/>
        <v>253.85720000000001</v>
      </c>
      <c r="AG11" s="10">
        <f t="shared" ref="AG11" si="3">AVERAGE(AG6:AG10)</f>
        <v>240.38000000000002</v>
      </c>
      <c r="AH11" s="10">
        <f t="shared" si="2"/>
        <v>37.242000000000004</v>
      </c>
      <c r="AI11" s="98"/>
      <c r="AJ11" s="98"/>
      <c r="AK11" s="98"/>
      <c r="AL11" s="98"/>
      <c r="AM11" s="98"/>
      <c r="AN11" s="98"/>
      <c r="AO11" s="98"/>
      <c r="AP11" s="99"/>
    </row>
    <row r="12" spans="1:42" x14ac:dyDescent="0.4">
      <c r="A12" s="47" t="s">
        <v>4</v>
      </c>
      <c r="B12" s="11">
        <f>_xlfn.STDEV.S(B6:B10)</f>
        <v>0.13057564857200596</v>
      </c>
      <c r="C12" s="11">
        <f t="shared" ref="C12:E12" si="4">_xlfn.STDEV.S(C6:C10)</f>
        <v>0.55081757415681709</v>
      </c>
      <c r="D12" s="11">
        <f t="shared" si="4"/>
        <v>1.9771368187356195</v>
      </c>
      <c r="E12" s="11">
        <f t="shared" si="4"/>
        <v>0.27748873851022715</v>
      </c>
      <c r="F12" s="11">
        <f>_xlfn.STDEV.S(F6:F10)</f>
        <v>0.68635267902150676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0.13057564857200596</v>
      </c>
      <c r="Q12" s="11">
        <f t="shared" ref="Q12:S12" si="5">_xlfn.STDEV.S(Q6:Q10)</f>
        <v>0.17938784797192175</v>
      </c>
      <c r="R12" s="11">
        <f t="shared" si="5"/>
        <v>0.24201404917896965</v>
      </c>
      <c r="S12" s="11">
        <f t="shared" si="5"/>
        <v>0.33911649915626296</v>
      </c>
      <c r="T12" s="11">
        <f>_xlfn.STDEV.S(T6:T10)</f>
        <v>1.0252170501898614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0.13057564857200596</v>
      </c>
      <c r="AE12" s="11">
        <f t="shared" ref="AE12:AG12" si="6">_xlfn.STDEV.S(AE6:AE10)</f>
        <v>1.5090719664747643</v>
      </c>
      <c r="AF12" s="11">
        <f t="shared" si="6"/>
        <v>1.9967120974241599</v>
      </c>
      <c r="AG12" s="11">
        <f t="shared" si="6"/>
        <v>0.83486525858967531</v>
      </c>
      <c r="AH12" s="11">
        <f>_xlfn.STDEV.S(AH6:AH10)</f>
        <v>0.52978297443387035</v>
      </c>
      <c r="AI12" s="98"/>
      <c r="AJ12" s="98"/>
      <c r="AK12" s="98"/>
      <c r="AL12" s="98"/>
      <c r="AM12" s="98"/>
      <c r="AN12" s="98"/>
      <c r="AO12" s="98"/>
      <c r="AP12" s="99"/>
    </row>
    <row r="13" spans="1:42" ht="15" x14ac:dyDescent="0.4">
      <c r="A13" s="44" t="s">
        <v>98</v>
      </c>
      <c r="B13" s="12">
        <f>(B12/B11)*100</f>
        <v>9.9676067612218286</v>
      </c>
      <c r="C13" s="12">
        <f t="shared" ref="C13:F13" si="7">(C12/C11)*100</f>
        <v>0.25814531887841458</v>
      </c>
      <c r="D13" s="12">
        <f t="shared" si="7"/>
        <v>0.78026805058392512</v>
      </c>
      <c r="E13" s="12">
        <f t="shared" si="7"/>
        <v>0.11565886066615004</v>
      </c>
      <c r="F13" s="12">
        <f t="shared" si="7"/>
        <v>1.7937295604785357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9.9676067612218286</v>
      </c>
      <c r="Q13" s="12">
        <f t="shared" ref="Q13:T13" si="8">(Q12/Q11)*100</f>
        <v>0.1135840591461761</v>
      </c>
      <c r="R13" s="12">
        <f t="shared" si="8"/>
        <v>0.11804100817702082</v>
      </c>
      <c r="S13" s="12">
        <f t="shared" si="8"/>
        <v>0.17848236797698053</v>
      </c>
      <c r="T13" s="12">
        <f t="shared" si="8"/>
        <v>-2.3727482183620197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9.9676067612218286</v>
      </c>
      <c r="AE13" s="12">
        <f t="shared" ref="AE13:AH13" si="9">(AE12/AE11)*100</f>
        <v>0.73823646042760105</v>
      </c>
      <c r="AF13" s="12">
        <f t="shared" si="9"/>
        <v>0.78654932671760347</v>
      </c>
      <c r="AG13" s="12">
        <f t="shared" ref="AG13" si="10">(AG12/AG11)*100</f>
        <v>0.34731061593713086</v>
      </c>
      <c r="AH13" s="12">
        <f t="shared" si="9"/>
        <v>1.4225416852850821</v>
      </c>
      <c r="AI13" s="100"/>
      <c r="AJ13" s="100"/>
      <c r="AK13" s="100"/>
      <c r="AL13" s="100"/>
      <c r="AM13" s="100"/>
      <c r="AN13" s="100"/>
      <c r="AO13" s="100"/>
      <c r="AP13" s="101"/>
    </row>
    <row r="14" spans="1:42" s="52" customFormat="1" ht="12.75" x14ac:dyDescent="0.35">
      <c r="A14" s="88" t="s">
        <v>65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65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65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2"/>
      <c r="AP14" s="93"/>
    </row>
    <row r="15" spans="1:42" x14ac:dyDescent="0.4">
      <c r="A15" s="46">
        <v>1</v>
      </c>
      <c r="B15" s="10">
        <v>1.38</v>
      </c>
      <c r="C15" s="10">
        <v>212.7</v>
      </c>
      <c r="D15" s="10">
        <v>254.7</v>
      </c>
      <c r="E15" s="10">
        <v>240.1</v>
      </c>
      <c r="F15" s="10">
        <v>38.06</v>
      </c>
      <c r="G15" s="4"/>
      <c r="H15" s="4"/>
      <c r="I15" s="4" t="s">
        <v>20</v>
      </c>
      <c r="J15" s="4" t="s">
        <v>85</v>
      </c>
      <c r="K15" s="4"/>
      <c r="L15" s="4"/>
      <c r="M15" s="7"/>
      <c r="O15" s="46">
        <v>1</v>
      </c>
      <c r="P15" s="10">
        <v>1.38</v>
      </c>
      <c r="Q15" s="10">
        <v>161.88999999999999</v>
      </c>
      <c r="R15" s="10">
        <v>207</v>
      </c>
      <c r="S15" s="10">
        <v>191.3</v>
      </c>
      <c r="T15" s="10">
        <v>-43.16</v>
      </c>
      <c r="U15" s="4"/>
      <c r="V15" s="4"/>
      <c r="W15" s="4" t="s">
        <v>20</v>
      </c>
      <c r="X15" s="4" t="s">
        <v>85</v>
      </c>
      <c r="Y15" s="4"/>
      <c r="Z15" s="4"/>
      <c r="AA15" s="7"/>
      <c r="AC15" s="46">
        <v>1</v>
      </c>
      <c r="AD15" s="10">
        <v>1.38</v>
      </c>
      <c r="AE15" s="10">
        <v>204.58</v>
      </c>
      <c r="AF15" s="10">
        <v>256.23</v>
      </c>
      <c r="AG15" s="10">
        <v>240.7</v>
      </c>
      <c r="AH15" s="10">
        <v>36.92</v>
      </c>
      <c r="AI15" s="4"/>
      <c r="AJ15" s="4"/>
      <c r="AK15" s="4"/>
      <c r="AL15" s="4" t="s">
        <v>20</v>
      </c>
      <c r="AM15" s="4" t="s">
        <v>85</v>
      </c>
      <c r="AN15" s="4"/>
      <c r="AO15" s="4"/>
      <c r="AP15" s="7"/>
    </row>
    <row r="16" spans="1:42" x14ac:dyDescent="0.4">
      <c r="A16" s="47">
        <v>2</v>
      </c>
      <c r="B16" s="11">
        <v>1.26</v>
      </c>
      <c r="C16" s="11">
        <v>212.7</v>
      </c>
      <c r="D16" s="11">
        <v>252.75</v>
      </c>
      <c r="E16" s="11">
        <v>240.2</v>
      </c>
      <c r="F16" s="11">
        <v>37.56</v>
      </c>
      <c r="G16" s="4"/>
      <c r="H16" s="4"/>
      <c r="I16" s="4" t="s">
        <v>20</v>
      </c>
      <c r="J16" s="4" t="s">
        <v>85</v>
      </c>
      <c r="K16" s="4"/>
      <c r="L16" s="4"/>
      <c r="M16" s="7"/>
      <c r="O16" s="47">
        <v>2</v>
      </c>
      <c r="P16" s="11">
        <v>1.26</v>
      </c>
      <c r="Q16" s="11">
        <v>160.24</v>
      </c>
      <c r="R16" s="11">
        <v>207.8</v>
      </c>
      <c r="S16" s="11">
        <v>190.8</v>
      </c>
      <c r="T16" s="11">
        <v>-44.84</v>
      </c>
      <c r="U16" s="4"/>
      <c r="V16" s="4"/>
      <c r="W16" s="4" t="s">
        <v>20</v>
      </c>
      <c r="X16" s="4" t="s">
        <v>85</v>
      </c>
      <c r="Y16" s="4"/>
      <c r="Z16" s="4"/>
      <c r="AA16" s="7"/>
      <c r="AC16" s="47">
        <v>2</v>
      </c>
      <c r="AD16" s="11">
        <v>1.26</v>
      </c>
      <c r="AE16" s="11">
        <v>204.42</v>
      </c>
      <c r="AF16" s="11">
        <v>255.39</v>
      </c>
      <c r="AG16" s="11">
        <v>240.5</v>
      </c>
      <c r="AH16" s="11">
        <v>35.36</v>
      </c>
      <c r="AI16" s="4"/>
      <c r="AJ16" s="4"/>
      <c r="AK16" s="4"/>
      <c r="AL16" s="4" t="s">
        <v>20</v>
      </c>
      <c r="AM16" s="4" t="s">
        <v>85</v>
      </c>
      <c r="AN16" s="4"/>
      <c r="AO16" s="4"/>
      <c r="AP16" s="7"/>
    </row>
    <row r="17" spans="1:42" x14ac:dyDescent="0.4">
      <c r="A17" s="47">
        <v>3</v>
      </c>
      <c r="B17" s="11">
        <v>1.41</v>
      </c>
      <c r="C17" s="11">
        <v>212.68</v>
      </c>
      <c r="D17" s="11">
        <v>254.38</v>
      </c>
      <c r="E17" s="11">
        <v>240.9</v>
      </c>
      <c r="F17" s="11">
        <v>37.950000000000003</v>
      </c>
      <c r="G17" s="4"/>
      <c r="H17" s="4"/>
      <c r="I17" s="4" t="s">
        <v>20</v>
      </c>
      <c r="J17" s="4" t="s">
        <v>85</v>
      </c>
      <c r="K17" s="4"/>
      <c r="L17" s="4"/>
      <c r="M17" s="7"/>
      <c r="O17" s="47">
        <v>3</v>
      </c>
      <c r="P17" s="11">
        <v>1.41</v>
      </c>
      <c r="Q17" s="11">
        <v>161.91</v>
      </c>
      <c r="R17" s="11">
        <v>207.09</v>
      </c>
      <c r="S17" s="11">
        <v>190.5</v>
      </c>
      <c r="T17" s="11">
        <v>-43.37</v>
      </c>
      <c r="U17" s="4"/>
      <c r="V17" s="4"/>
      <c r="W17" s="4" t="s">
        <v>20</v>
      </c>
      <c r="X17" s="4" t="s">
        <v>85</v>
      </c>
      <c r="Y17" s="4"/>
      <c r="Z17" s="4"/>
      <c r="AA17" s="7"/>
      <c r="AC17" s="47">
        <v>3</v>
      </c>
      <c r="AD17" s="11">
        <v>1.41</v>
      </c>
      <c r="AE17" s="11">
        <v>204.8</v>
      </c>
      <c r="AF17" s="11">
        <v>251.69</v>
      </c>
      <c r="AG17" s="11">
        <v>241.2</v>
      </c>
      <c r="AH17" s="11">
        <v>37.200000000000003</v>
      </c>
      <c r="AI17" s="4"/>
      <c r="AJ17" s="4"/>
      <c r="AK17" s="4"/>
      <c r="AL17" s="4" t="s">
        <v>20</v>
      </c>
      <c r="AM17" s="4" t="s">
        <v>85</v>
      </c>
      <c r="AN17" s="4"/>
      <c r="AO17" s="4"/>
      <c r="AP17" s="7"/>
    </row>
    <row r="18" spans="1:42" x14ac:dyDescent="0.4">
      <c r="A18" s="47">
        <v>4</v>
      </c>
      <c r="B18" s="11">
        <v>1.45</v>
      </c>
      <c r="C18" s="11">
        <v>212.76</v>
      </c>
      <c r="D18" s="11">
        <v>254.58</v>
      </c>
      <c r="E18" s="11">
        <v>240.6</v>
      </c>
      <c r="F18" s="11">
        <v>38.47</v>
      </c>
      <c r="G18" s="4"/>
      <c r="H18" s="4"/>
      <c r="I18" s="4" t="s">
        <v>20</v>
      </c>
      <c r="J18" s="4" t="s">
        <v>85</v>
      </c>
      <c r="K18" s="4"/>
      <c r="L18" s="4"/>
      <c r="M18" s="7"/>
      <c r="O18" s="47">
        <v>4</v>
      </c>
      <c r="P18" s="11">
        <v>1.45</v>
      </c>
      <c r="Q18" s="11">
        <v>164.2</v>
      </c>
      <c r="R18" s="11">
        <v>206.21</v>
      </c>
      <c r="S18" s="11">
        <v>191.5</v>
      </c>
      <c r="T18" s="11">
        <v>-42.69</v>
      </c>
      <c r="U18" s="4"/>
      <c r="V18" s="4"/>
      <c r="W18" s="4" t="s">
        <v>20</v>
      </c>
      <c r="X18" s="4" t="s">
        <v>85</v>
      </c>
      <c r="Y18" s="4"/>
      <c r="Z18" s="4"/>
      <c r="AA18" s="7"/>
      <c r="AC18" s="47">
        <v>4</v>
      </c>
      <c r="AD18" s="11">
        <v>1.45</v>
      </c>
      <c r="AE18" s="11">
        <v>203.83</v>
      </c>
      <c r="AF18" s="11">
        <v>254.45</v>
      </c>
      <c r="AG18" s="11">
        <v>241.4</v>
      </c>
      <c r="AH18" s="11">
        <v>37.01</v>
      </c>
      <c r="AI18" s="4"/>
      <c r="AJ18" s="4"/>
      <c r="AK18" s="4"/>
      <c r="AL18" s="4" t="s">
        <v>20</v>
      </c>
      <c r="AM18" s="4" t="s">
        <v>85</v>
      </c>
      <c r="AN18" s="4"/>
      <c r="AO18" s="4"/>
      <c r="AP18" s="7"/>
    </row>
    <row r="19" spans="1:42" x14ac:dyDescent="0.4">
      <c r="A19" s="48">
        <v>5</v>
      </c>
      <c r="B19" s="15">
        <v>1.34</v>
      </c>
      <c r="C19" s="15">
        <v>212.7</v>
      </c>
      <c r="D19" s="15">
        <v>254.7</v>
      </c>
      <c r="E19" s="15">
        <v>240.1</v>
      </c>
      <c r="F19" s="15">
        <v>38.31</v>
      </c>
      <c r="G19" s="4"/>
      <c r="H19" s="4"/>
      <c r="I19" s="4" t="s">
        <v>20</v>
      </c>
      <c r="J19" s="4" t="s">
        <v>85</v>
      </c>
      <c r="K19" s="4"/>
      <c r="L19" s="4"/>
      <c r="M19" s="7"/>
      <c r="O19" s="48">
        <v>5</v>
      </c>
      <c r="P19" s="15">
        <v>1.34</v>
      </c>
      <c r="Q19" s="15">
        <v>159.69999999999999</v>
      </c>
      <c r="R19" s="15">
        <v>207.42</v>
      </c>
      <c r="S19" s="15">
        <v>190.3</v>
      </c>
      <c r="T19" s="15">
        <v>-44.7</v>
      </c>
      <c r="U19" s="4"/>
      <c r="V19" s="4"/>
      <c r="W19" s="4" t="s">
        <v>20</v>
      </c>
      <c r="X19" s="4" t="s">
        <v>85</v>
      </c>
      <c r="Y19" s="4"/>
      <c r="Z19" s="4"/>
      <c r="AA19" s="7"/>
      <c r="AC19" s="48">
        <v>5</v>
      </c>
      <c r="AD19" s="15">
        <v>1.34</v>
      </c>
      <c r="AE19" s="15">
        <v>205.91</v>
      </c>
      <c r="AF19" s="15">
        <v>252.51</v>
      </c>
      <c r="AG19" s="15">
        <v>241</v>
      </c>
      <c r="AH19" s="15">
        <v>36.71</v>
      </c>
      <c r="AI19" s="4"/>
      <c r="AJ19" s="4"/>
      <c r="AK19" s="4"/>
      <c r="AL19" s="4" t="s">
        <v>20</v>
      </c>
      <c r="AM19" s="4" t="s">
        <v>85</v>
      </c>
      <c r="AN19" s="4"/>
      <c r="AO19" s="4"/>
      <c r="AP19" s="7"/>
    </row>
    <row r="20" spans="1:42" x14ac:dyDescent="0.4">
      <c r="A20" s="46" t="s">
        <v>3</v>
      </c>
      <c r="B20" s="10">
        <f>AVERAGE(B15:B19)</f>
        <v>1.3679999999999999</v>
      </c>
      <c r="C20" s="10">
        <f t="shared" ref="C20:F20" si="11">AVERAGE(C15:C19)</f>
        <v>212.708</v>
      </c>
      <c r="D20" s="10">
        <f t="shared" si="11"/>
        <v>254.22199999999998</v>
      </c>
      <c r="E20" s="10">
        <f t="shared" si="11"/>
        <v>240.37999999999997</v>
      </c>
      <c r="F20" s="10">
        <f t="shared" si="11"/>
        <v>38.070000000000007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1.3679999999999999</v>
      </c>
      <c r="Q20" s="10">
        <f t="shared" ref="Q20:T20" si="12">AVERAGE(Q15:Q19)</f>
        <v>161.58800000000002</v>
      </c>
      <c r="R20" s="10">
        <f t="shared" si="12"/>
        <v>207.10399999999998</v>
      </c>
      <c r="S20" s="10">
        <f t="shared" si="12"/>
        <v>190.88000000000002</v>
      </c>
      <c r="T20" s="10">
        <f t="shared" si="12"/>
        <v>-43.751999999999995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1.3679999999999999</v>
      </c>
      <c r="AE20" s="10">
        <f t="shared" ref="AE20:AH20" si="13">AVERAGE(AE15:AE19)</f>
        <v>204.708</v>
      </c>
      <c r="AF20" s="10">
        <f t="shared" si="13"/>
        <v>254.054</v>
      </c>
      <c r="AG20" s="10">
        <f t="shared" si="13"/>
        <v>240.95999999999998</v>
      </c>
      <c r="AH20" s="10">
        <f t="shared" si="13"/>
        <v>36.64</v>
      </c>
      <c r="AI20" s="98"/>
      <c r="AJ20" s="98"/>
      <c r="AK20" s="98"/>
      <c r="AL20" s="98"/>
      <c r="AM20" s="98"/>
      <c r="AN20" s="98"/>
      <c r="AO20" s="98"/>
      <c r="AP20" s="99"/>
    </row>
    <row r="21" spans="1:42" x14ac:dyDescent="0.4">
      <c r="A21" s="47" t="s">
        <v>4</v>
      </c>
      <c r="B21" s="11">
        <f>_xlfn.STDEV.S(B15:B19)</f>
        <v>7.2594765651526103E-2</v>
      </c>
      <c r="C21" s="11">
        <f t="shared" ref="C21:E21" si="14">_xlfn.STDEV.S(C15:C19)</f>
        <v>3.0331501776202977E-2</v>
      </c>
      <c r="D21" s="11">
        <f t="shared" si="14"/>
        <v>0.83319865578383923</v>
      </c>
      <c r="E21" s="11">
        <f t="shared" si="14"/>
        <v>0.35637059362411411</v>
      </c>
      <c r="F21" s="11">
        <f>_xlfn.STDEV.S(F15:F19)</f>
        <v>0.35078483433580659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7.2594765651526103E-2</v>
      </c>
      <c r="Q21" s="11">
        <f t="shared" ref="Q21:S21" si="15">_xlfn.STDEV.S(Q15:Q19)</f>
        <v>1.7606163693434147</v>
      </c>
      <c r="R21" s="11">
        <f t="shared" si="15"/>
        <v>0.59044898170798665</v>
      </c>
      <c r="S21" s="11">
        <f t="shared" si="15"/>
        <v>0.51185935568278773</v>
      </c>
      <c r="T21" s="11">
        <f>_xlfn.STDEV.S(T15:T19)</f>
        <v>0.96263700323642554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7.2594765651526103E-2</v>
      </c>
      <c r="AE21" s="11">
        <f t="shared" ref="AE21:AG21" si="16">_xlfn.STDEV.S(AE15:AE19)</f>
        <v>0.7621482795362029</v>
      </c>
      <c r="AF21" s="11">
        <f t="shared" si="16"/>
        <v>1.9137084417434171</v>
      </c>
      <c r="AG21" s="11">
        <f t="shared" si="16"/>
        <v>0.36469165057621128</v>
      </c>
      <c r="AH21" s="11">
        <f>_xlfn.STDEV.S(AH15:AH19)</f>
        <v>0.73691926287755649</v>
      </c>
      <c r="AI21" s="98"/>
      <c r="AJ21" s="98"/>
      <c r="AK21" s="98"/>
      <c r="AL21" s="98"/>
      <c r="AM21" s="98"/>
      <c r="AN21" s="98"/>
      <c r="AO21" s="98"/>
      <c r="AP21" s="99"/>
    </row>
    <row r="22" spans="1:42" ht="15" x14ac:dyDescent="0.4">
      <c r="A22" s="44" t="s">
        <v>98</v>
      </c>
      <c r="B22" s="12">
        <f>(B21/B20)*100</f>
        <v>5.3066349160472299</v>
      </c>
      <c r="C22" s="12">
        <f t="shared" ref="C22:F22" si="17">(C21/C20)*100</f>
        <v>1.425969017441891E-2</v>
      </c>
      <c r="D22" s="12">
        <f t="shared" si="17"/>
        <v>0.32774451297835722</v>
      </c>
      <c r="E22" s="12">
        <f t="shared" si="17"/>
        <v>0.14825301340548888</v>
      </c>
      <c r="F22" s="12">
        <f t="shared" si="17"/>
        <v>0.92142063129972818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5.3066349160472299</v>
      </c>
      <c r="Q22" s="12">
        <f t="shared" ref="Q22:T22" si="18">(Q21/Q20)*100</f>
        <v>1.0895712363191663</v>
      </c>
      <c r="R22" s="12">
        <f t="shared" si="18"/>
        <v>0.28509781641493487</v>
      </c>
      <c r="S22" s="12">
        <f t="shared" si="18"/>
        <v>0.2681576674784093</v>
      </c>
      <c r="T22" s="12">
        <f t="shared" si="18"/>
        <v>-2.2002125691086705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5.3066349160472299</v>
      </c>
      <c r="AE22" s="12">
        <f t="shared" ref="AE22:AH22" si="19">(AE21/AE20)*100</f>
        <v>0.3723099632335829</v>
      </c>
      <c r="AF22" s="12">
        <f t="shared" si="19"/>
        <v>0.75326837670078683</v>
      </c>
      <c r="AG22" s="12">
        <f t="shared" si="19"/>
        <v>0.15134945658043297</v>
      </c>
      <c r="AH22" s="12">
        <f t="shared" si="19"/>
        <v>2.0112425296876539</v>
      </c>
      <c r="AI22" s="100"/>
      <c r="AJ22" s="100"/>
      <c r="AK22" s="100"/>
      <c r="AL22" s="100"/>
      <c r="AM22" s="100"/>
      <c r="AN22" s="100"/>
      <c r="AO22" s="100"/>
      <c r="AP22" s="101"/>
    </row>
    <row r="23" spans="1:42" s="52" customFormat="1" ht="12.75" x14ac:dyDescent="0.35">
      <c r="A23" s="50" t="s">
        <v>66</v>
      </c>
      <c r="B23" s="56"/>
      <c r="C23" s="56"/>
      <c r="D23" s="56"/>
      <c r="E23" s="56"/>
      <c r="F23" s="56"/>
      <c r="G23" s="92"/>
      <c r="H23" s="92"/>
      <c r="I23" s="92"/>
      <c r="J23" s="92"/>
      <c r="K23" s="92"/>
      <c r="L23" s="92"/>
      <c r="M23" s="93"/>
      <c r="O23" s="50" t="s">
        <v>66</v>
      </c>
      <c r="P23" s="56"/>
      <c r="Q23" s="56"/>
      <c r="R23" s="56"/>
      <c r="S23" s="56"/>
      <c r="T23" s="56"/>
      <c r="U23" s="92"/>
      <c r="V23" s="92"/>
      <c r="W23" s="92"/>
      <c r="X23" s="92"/>
      <c r="Y23" s="92"/>
      <c r="Z23" s="92"/>
      <c r="AA23" s="93"/>
      <c r="AC23" s="50" t="s">
        <v>66</v>
      </c>
      <c r="AD23" s="56"/>
      <c r="AE23" s="56"/>
      <c r="AF23" s="56"/>
      <c r="AG23" s="56"/>
      <c r="AH23" s="56"/>
      <c r="AI23" s="92"/>
      <c r="AJ23" s="92"/>
      <c r="AK23" s="92"/>
      <c r="AL23" s="92"/>
      <c r="AM23" s="92"/>
      <c r="AN23" s="92"/>
      <c r="AO23" s="92"/>
      <c r="AP23" s="93"/>
    </row>
    <row r="24" spans="1:42" x14ac:dyDescent="0.4">
      <c r="A24" s="46">
        <v>1</v>
      </c>
      <c r="B24" s="10">
        <v>1.25</v>
      </c>
      <c r="C24" s="10">
        <v>214.78</v>
      </c>
      <c r="D24" s="10">
        <v>253.01</v>
      </c>
      <c r="E24" s="10">
        <v>240.5</v>
      </c>
      <c r="F24" s="10">
        <v>37.729999999999997</v>
      </c>
      <c r="G24" s="4"/>
      <c r="H24" s="4"/>
      <c r="I24" s="4" t="s">
        <v>20</v>
      </c>
      <c r="J24" s="4" t="s">
        <v>85</v>
      </c>
      <c r="K24" s="4"/>
      <c r="L24" s="4"/>
      <c r="M24" s="7"/>
      <c r="O24" s="46">
        <v>1</v>
      </c>
      <c r="P24" s="10">
        <v>1.25</v>
      </c>
      <c r="Q24" s="10">
        <v>162.87</v>
      </c>
      <c r="R24" s="10">
        <v>207.12</v>
      </c>
      <c r="S24" s="10">
        <v>191</v>
      </c>
      <c r="T24" s="10">
        <v>-44.41</v>
      </c>
      <c r="U24" s="4"/>
      <c r="V24" s="4"/>
      <c r="W24" s="4" t="s">
        <v>20</v>
      </c>
      <c r="X24" s="4" t="s">
        <v>85</v>
      </c>
      <c r="Y24" s="4"/>
      <c r="Z24" s="4"/>
      <c r="AA24" s="7"/>
      <c r="AC24" s="46">
        <v>1</v>
      </c>
      <c r="AD24" s="10">
        <v>1.25</v>
      </c>
      <c r="AE24" s="10">
        <v>204.73</v>
      </c>
      <c r="AF24" s="10">
        <v>251.67</v>
      </c>
      <c r="AG24" s="10">
        <v>239.9</v>
      </c>
      <c r="AH24" s="10">
        <v>35.14</v>
      </c>
      <c r="AI24" s="4"/>
      <c r="AJ24" s="4"/>
      <c r="AK24" s="4"/>
      <c r="AL24" s="4" t="s">
        <v>20</v>
      </c>
      <c r="AM24" s="4" t="s">
        <v>85</v>
      </c>
      <c r="AN24" s="4"/>
      <c r="AO24" s="4"/>
      <c r="AP24" s="7"/>
    </row>
    <row r="25" spans="1:42" x14ac:dyDescent="0.4">
      <c r="A25" s="47">
        <v>2</v>
      </c>
      <c r="B25" s="11">
        <v>1.5</v>
      </c>
      <c r="C25" s="11">
        <v>213.6</v>
      </c>
      <c r="D25" s="11">
        <v>253.2</v>
      </c>
      <c r="E25" s="11">
        <v>240</v>
      </c>
      <c r="F25" s="11">
        <v>37.520000000000003</v>
      </c>
      <c r="G25" s="4"/>
      <c r="H25" s="4"/>
      <c r="I25" s="4" t="s">
        <v>20</v>
      </c>
      <c r="J25" s="4" t="s">
        <v>85</v>
      </c>
      <c r="K25" s="4"/>
      <c r="L25" s="4"/>
      <c r="M25" s="7"/>
      <c r="O25" s="47">
        <v>2</v>
      </c>
      <c r="P25" s="11">
        <v>1.5</v>
      </c>
      <c r="Q25" s="11">
        <v>162.09</v>
      </c>
      <c r="R25" s="11">
        <v>207.6</v>
      </c>
      <c r="S25" s="11">
        <v>190</v>
      </c>
      <c r="T25" s="11">
        <v>-43.76</v>
      </c>
      <c r="U25" s="4"/>
      <c r="V25" s="4"/>
      <c r="W25" s="4" t="s">
        <v>20</v>
      </c>
      <c r="X25" s="4" t="s">
        <v>85</v>
      </c>
      <c r="Y25" s="4"/>
      <c r="Z25" s="4"/>
      <c r="AA25" s="7"/>
      <c r="AC25" s="47">
        <v>2</v>
      </c>
      <c r="AD25" s="11">
        <v>1.5</v>
      </c>
      <c r="AE25" s="11">
        <v>206.78</v>
      </c>
      <c r="AF25" s="11">
        <v>253.53</v>
      </c>
      <c r="AG25" s="11">
        <v>241.2</v>
      </c>
      <c r="AH25" s="11">
        <v>35.51</v>
      </c>
      <c r="AI25" s="4"/>
      <c r="AJ25" s="4" t="s">
        <v>20</v>
      </c>
      <c r="AK25" s="4"/>
      <c r="AL25" s="4"/>
      <c r="AM25" s="4" t="s">
        <v>85</v>
      </c>
      <c r="AN25" s="4"/>
      <c r="AO25" s="4"/>
      <c r="AP25" s="7"/>
    </row>
    <row r="26" spans="1:42" x14ac:dyDescent="0.4">
      <c r="A26" s="47">
        <v>3</v>
      </c>
      <c r="B26" s="11">
        <v>1.49</v>
      </c>
      <c r="C26" s="11">
        <v>214.02</v>
      </c>
      <c r="D26" s="11">
        <v>252.89</v>
      </c>
      <c r="E26" s="11">
        <v>240.7</v>
      </c>
      <c r="F26" s="11">
        <v>37.22</v>
      </c>
      <c r="G26" s="4"/>
      <c r="H26" s="4"/>
      <c r="I26" s="4" t="s">
        <v>20</v>
      </c>
      <c r="J26" s="4" t="s">
        <v>85</v>
      </c>
      <c r="K26" s="4"/>
      <c r="L26" s="4"/>
      <c r="M26" s="7"/>
      <c r="O26" s="47">
        <v>3</v>
      </c>
      <c r="P26" s="11">
        <v>1.49</v>
      </c>
      <c r="Q26" s="11">
        <v>161.49</v>
      </c>
      <c r="R26" s="11">
        <v>207.6</v>
      </c>
      <c r="S26" s="11">
        <v>190.5</v>
      </c>
      <c r="T26" s="11">
        <v>-43.82</v>
      </c>
      <c r="U26" s="4"/>
      <c r="V26" s="4"/>
      <c r="W26" s="4" t="s">
        <v>20</v>
      </c>
      <c r="X26" s="4" t="s">
        <v>85</v>
      </c>
      <c r="Y26" s="4"/>
      <c r="Z26" s="4"/>
      <c r="AA26" s="7"/>
      <c r="AC26" s="47">
        <v>3</v>
      </c>
      <c r="AD26" s="11">
        <v>1.49</v>
      </c>
      <c r="AE26" s="11">
        <v>205.21</v>
      </c>
      <c r="AF26" s="11">
        <v>250.62</v>
      </c>
      <c r="AG26" s="11">
        <v>240.6</v>
      </c>
      <c r="AH26" s="11">
        <v>37.090000000000003</v>
      </c>
      <c r="AI26" s="4"/>
      <c r="AJ26" s="4"/>
      <c r="AK26" s="4"/>
      <c r="AL26" s="4" t="s">
        <v>20</v>
      </c>
      <c r="AM26" s="4" t="s">
        <v>85</v>
      </c>
      <c r="AN26" s="4"/>
      <c r="AO26" s="4"/>
      <c r="AP26" s="7"/>
    </row>
    <row r="27" spans="1:42" x14ac:dyDescent="0.4">
      <c r="A27" s="47">
        <v>4</v>
      </c>
      <c r="B27" s="11">
        <v>1.26</v>
      </c>
      <c r="C27" s="11">
        <v>213.99</v>
      </c>
      <c r="D27" s="11">
        <v>252.88</v>
      </c>
      <c r="E27" s="11">
        <v>241.5</v>
      </c>
      <c r="F27" s="11">
        <v>35.630000000000003</v>
      </c>
      <c r="G27" s="4"/>
      <c r="H27" s="4"/>
      <c r="I27" s="4" t="s">
        <v>20</v>
      </c>
      <c r="J27" s="4" t="s">
        <v>85</v>
      </c>
      <c r="K27" s="4"/>
      <c r="L27" s="4"/>
      <c r="M27" s="7"/>
      <c r="O27" s="47">
        <v>4</v>
      </c>
      <c r="P27" s="11">
        <v>1.26</v>
      </c>
      <c r="Q27" s="11">
        <v>161.78</v>
      </c>
      <c r="R27" s="11">
        <v>207.11</v>
      </c>
      <c r="S27" s="11">
        <v>191.5</v>
      </c>
      <c r="T27" s="11">
        <v>-41.56</v>
      </c>
      <c r="U27" s="4"/>
      <c r="V27" s="4"/>
      <c r="W27" s="4" t="s">
        <v>20</v>
      </c>
      <c r="X27" s="4" t="s">
        <v>85</v>
      </c>
      <c r="Y27" s="4"/>
      <c r="Z27" s="4"/>
      <c r="AA27" s="7"/>
      <c r="AC27" s="47">
        <v>4</v>
      </c>
      <c r="AD27" s="11">
        <v>1.26</v>
      </c>
      <c r="AE27" s="11">
        <v>205.41</v>
      </c>
      <c r="AF27" s="11">
        <v>251.9</v>
      </c>
      <c r="AG27" s="11">
        <v>240.8</v>
      </c>
      <c r="AH27" s="11">
        <v>34.31</v>
      </c>
      <c r="AI27" s="4"/>
      <c r="AJ27" s="4" t="s">
        <v>20</v>
      </c>
      <c r="AK27" s="4"/>
      <c r="AL27" s="4"/>
      <c r="AM27" s="4" t="s">
        <v>85</v>
      </c>
      <c r="AN27" s="4"/>
      <c r="AO27" s="4"/>
      <c r="AP27" s="7"/>
    </row>
    <row r="28" spans="1:42" x14ac:dyDescent="0.4">
      <c r="A28" s="48">
        <v>5</v>
      </c>
      <c r="B28" s="15">
        <v>1.23</v>
      </c>
      <c r="C28" s="15">
        <v>213.6</v>
      </c>
      <c r="D28" s="15">
        <v>253.26</v>
      </c>
      <c r="E28" s="15">
        <v>239.2</v>
      </c>
      <c r="F28" s="15">
        <v>41.03</v>
      </c>
      <c r="G28" s="4"/>
      <c r="H28" s="4"/>
      <c r="I28" s="4" t="s">
        <v>20</v>
      </c>
      <c r="J28" s="4" t="s">
        <v>85</v>
      </c>
      <c r="K28" s="4"/>
      <c r="L28" s="4"/>
      <c r="M28" s="7"/>
      <c r="O28" s="48">
        <v>5</v>
      </c>
      <c r="P28" s="15">
        <v>1.23</v>
      </c>
      <c r="Q28" s="15">
        <v>164.09</v>
      </c>
      <c r="R28" s="15">
        <v>206.5</v>
      </c>
      <c r="S28" s="15">
        <v>190</v>
      </c>
      <c r="T28" s="15">
        <v>-48.57</v>
      </c>
      <c r="U28" s="4"/>
      <c r="V28" s="4"/>
      <c r="W28" s="4" t="s">
        <v>20</v>
      </c>
      <c r="X28" s="4" t="s">
        <v>85</v>
      </c>
      <c r="Y28" s="4"/>
      <c r="Z28" s="4"/>
      <c r="AA28" s="7"/>
      <c r="AC28" s="48">
        <v>5</v>
      </c>
      <c r="AD28" s="15">
        <v>1.23</v>
      </c>
      <c r="AE28" s="15">
        <v>206</v>
      </c>
      <c r="AF28" s="15">
        <v>252</v>
      </c>
      <c r="AG28" s="15">
        <v>239.9</v>
      </c>
      <c r="AH28" s="15">
        <v>40.51</v>
      </c>
      <c r="AI28" s="4"/>
      <c r="AJ28" s="4"/>
      <c r="AK28" s="4"/>
      <c r="AL28" s="4" t="s">
        <v>20</v>
      </c>
      <c r="AM28" s="4" t="s">
        <v>85</v>
      </c>
      <c r="AN28" s="4"/>
      <c r="AO28" s="4"/>
      <c r="AP28" s="7"/>
    </row>
    <row r="29" spans="1:42" x14ac:dyDescent="0.4">
      <c r="A29" s="46" t="s">
        <v>3</v>
      </c>
      <c r="B29" s="10">
        <f>AVERAGE(B24:B28)</f>
        <v>1.3460000000000001</v>
      </c>
      <c r="C29" s="10">
        <f t="shared" ref="C29:F29" si="20">AVERAGE(C24:C28)</f>
        <v>213.99799999999999</v>
      </c>
      <c r="D29" s="10">
        <f t="shared" si="20"/>
        <v>253.04799999999994</v>
      </c>
      <c r="E29" s="10">
        <f t="shared" si="20"/>
        <v>240.38000000000002</v>
      </c>
      <c r="F29" s="10">
        <f t="shared" si="20"/>
        <v>37.826000000000001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1.3460000000000001</v>
      </c>
      <c r="Q29" s="10">
        <f t="shared" ref="Q29:T29" si="21">AVERAGE(Q24:Q28)</f>
        <v>162.464</v>
      </c>
      <c r="R29" s="10">
        <f t="shared" si="21"/>
        <v>207.18600000000001</v>
      </c>
      <c r="S29" s="10">
        <f t="shared" si="21"/>
        <v>190.6</v>
      </c>
      <c r="T29" s="10">
        <f t="shared" si="21"/>
        <v>-44.423999999999992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1.3460000000000001</v>
      </c>
      <c r="AE29" s="10">
        <f t="shared" ref="AE29:AH29" si="22">AVERAGE(AE24:AE28)</f>
        <v>205.62600000000003</v>
      </c>
      <c r="AF29" s="10">
        <f t="shared" si="22"/>
        <v>251.94399999999996</v>
      </c>
      <c r="AG29" s="10">
        <f t="shared" ref="AG29" si="23">AVERAGE(AG24:AG28)</f>
        <v>240.48000000000002</v>
      </c>
      <c r="AH29" s="10">
        <f t="shared" si="22"/>
        <v>36.512</v>
      </c>
      <c r="AI29" s="98"/>
      <c r="AJ29" s="98"/>
      <c r="AK29" s="98"/>
      <c r="AL29" s="98"/>
      <c r="AM29" s="98"/>
      <c r="AN29" s="98"/>
      <c r="AO29" s="98"/>
      <c r="AP29" s="99"/>
    </row>
    <row r="30" spans="1:42" x14ac:dyDescent="0.4">
      <c r="A30" s="47" t="s">
        <v>4</v>
      </c>
      <c r="B30" s="11">
        <f>_xlfn.STDEV.S(B24:B28)</f>
        <v>0.13649175799292793</v>
      </c>
      <c r="C30" s="11">
        <f t="shared" ref="C30:E30" si="24">_xlfn.STDEV.S(C24:C28)</f>
        <v>0.48189210410630595</v>
      </c>
      <c r="D30" s="11">
        <f t="shared" si="24"/>
        <v>0.17512852423291816</v>
      </c>
      <c r="E30" s="11">
        <f t="shared" si="24"/>
        <v>0.85264294989169109</v>
      </c>
      <c r="F30" s="11">
        <f>_xlfn.STDEV.S(F24:F28)</f>
        <v>1.9721891390026463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0.13649175799292793</v>
      </c>
      <c r="Q30" s="11">
        <f t="shared" ref="Q30:S30" si="25">_xlfn.STDEV.S(Q24:Q28)</f>
        <v>1.0446434798532933</v>
      </c>
      <c r="R30" s="11">
        <f t="shared" si="25"/>
        <v>0.45374001366420946</v>
      </c>
      <c r="S30" s="11">
        <f t="shared" si="25"/>
        <v>0.65192024052026487</v>
      </c>
      <c r="T30" s="11">
        <f>_xlfn.STDEV.S(T24:T28)</f>
        <v>2.5591854172763639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0.13649175799292793</v>
      </c>
      <c r="AE30" s="11">
        <f t="shared" ref="AE30:AG30" si="26">_xlfn.STDEV.S(AE24:AE28)</f>
        <v>0.78963915809691454</v>
      </c>
      <c r="AF30" s="11">
        <f t="shared" si="26"/>
        <v>1.0426552642172771</v>
      </c>
      <c r="AG30" s="11">
        <f t="shared" si="26"/>
        <v>0.57183913821982679</v>
      </c>
      <c r="AH30" s="11">
        <f>_xlfn.STDEV.S(AH24:AH28)</f>
        <v>2.4522071690621887</v>
      </c>
      <c r="AI30" s="98"/>
      <c r="AJ30" s="98"/>
      <c r="AK30" s="98"/>
      <c r="AL30" s="98"/>
      <c r="AM30" s="98"/>
      <c r="AN30" s="98"/>
      <c r="AO30" s="98"/>
      <c r="AP30" s="99"/>
    </row>
    <row r="31" spans="1:42" ht="15" x14ac:dyDescent="0.4">
      <c r="A31" s="44" t="s">
        <v>98</v>
      </c>
      <c r="B31" s="12">
        <f>(B30/B29)*100</f>
        <v>10.140546656235358</v>
      </c>
      <c r="C31" s="12">
        <f t="shared" ref="C31:F31" si="27">(C30/C29)*100</f>
        <v>0.22518533075370142</v>
      </c>
      <c r="D31" s="12">
        <f t="shared" si="27"/>
        <v>6.9207630264976686E-2</v>
      </c>
      <c r="E31" s="12">
        <f t="shared" si="27"/>
        <v>0.35470627751547174</v>
      </c>
      <c r="F31" s="12">
        <f t="shared" si="27"/>
        <v>5.2138453418353681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10.140546656235358</v>
      </c>
      <c r="Q31" s="12">
        <f t="shared" ref="Q31:T31" si="28">(Q30/Q29)*100</f>
        <v>0.64299997528885988</v>
      </c>
      <c r="R31" s="12">
        <f t="shared" si="28"/>
        <v>0.2190012904656731</v>
      </c>
      <c r="S31" s="12">
        <f t="shared" si="28"/>
        <v>0.3420358030011883</v>
      </c>
      <c r="T31" s="12">
        <f t="shared" si="28"/>
        <v>-5.7608171647676132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10.140546656235358</v>
      </c>
      <c r="AE31" s="12">
        <f t="shared" ref="AE31:AH31" si="29">(AE30/AE29)*100</f>
        <v>0.3840171758906531</v>
      </c>
      <c r="AF31" s="12">
        <f t="shared" si="29"/>
        <v>0.41384405432051458</v>
      </c>
      <c r="AG31" s="12">
        <f t="shared" ref="AG31" si="30">(AG30/AG29)*100</f>
        <v>0.23779072613931582</v>
      </c>
      <c r="AH31" s="12">
        <f t="shared" si="29"/>
        <v>6.7161677504989834</v>
      </c>
      <c r="AI31" s="100"/>
      <c r="AJ31" s="100"/>
      <c r="AK31" s="100"/>
      <c r="AL31" s="100"/>
      <c r="AM31" s="100"/>
      <c r="AN31" s="100"/>
      <c r="AO31" s="100"/>
      <c r="AP31" s="101"/>
    </row>
    <row r="32" spans="1:42" s="52" customFormat="1" ht="12.75" x14ac:dyDescent="0.35">
      <c r="A32" s="88" t="s">
        <v>67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67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67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2"/>
      <c r="AP32" s="93"/>
    </row>
    <row r="33" spans="1:42" x14ac:dyDescent="0.4">
      <c r="A33" s="46">
        <v>1</v>
      </c>
      <c r="B33" s="10">
        <v>1.18</v>
      </c>
      <c r="C33" s="10">
        <v>211.1</v>
      </c>
      <c r="D33" s="10">
        <v>253.4</v>
      </c>
      <c r="E33" s="10">
        <v>240.3</v>
      </c>
      <c r="F33" s="10">
        <v>37.17</v>
      </c>
      <c r="G33" s="4"/>
      <c r="H33" s="4"/>
      <c r="I33" s="4" t="s">
        <v>20</v>
      </c>
      <c r="J33" s="4" t="s">
        <v>85</v>
      </c>
      <c r="K33" s="4"/>
      <c r="L33" s="4"/>
      <c r="M33" s="7"/>
      <c r="O33" s="46">
        <v>1</v>
      </c>
      <c r="P33" s="10">
        <v>1.18</v>
      </c>
      <c r="Q33" s="10">
        <v>163.19999999999999</v>
      </c>
      <c r="R33" s="10">
        <v>208.05</v>
      </c>
      <c r="S33" s="10">
        <v>188.5</v>
      </c>
      <c r="T33" s="10">
        <v>-41.04</v>
      </c>
      <c r="U33" s="4"/>
      <c r="V33" s="4"/>
      <c r="W33" s="4" t="s">
        <v>20</v>
      </c>
      <c r="X33" s="4" t="s">
        <v>85</v>
      </c>
      <c r="Y33" s="4"/>
      <c r="Z33" s="4"/>
      <c r="AA33" s="7"/>
      <c r="AC33" s="46">
        <v>1</v>
      </c>
      <c r="AD33" s="10">
        <v>1.18</v>
      </c>
      <c r="AE33" s="10">
        <v>205.46</v>
      </c>
      <c r="AF33" s="10">
        <v>254.29</v>
      </c>
      <c r="AG33" s="10">
        <v>239.9</v>
      </c>
      <c r="AH33" s="10">
        <v>36.619999999999997</v>
      </c>
      <c r="AI33" s="4"/>
      <c r="AJ33" s="4"/>
      <c r="AK33" s="4"/>
      <c r="AL33" s="4" t="s">
        <v>20</v>
      </c>
      <c r="AM33" s="4" t="s">
        <v>85</v>
      </c>
      <c r="AN33" s="4"/>
      <c r="AO33" s="4"/>
      <c r="AP33" s="7"/>
    </row>
    <row r="34" spans="1:42" x14ac:dyDescent="0.4">
      <c r="A34" s="47">
        <v>2</v>
      </c>
      <c r="B34" s="11">
        <v>1.27</v>
      </c>
      <c r="C34" s="11">
        <v>210.1</v>
      </c>
      <c r="D34" s="11">
        <v>253.03</v>
      </c>
      <c r="E34" s="11">
        <v>239.4</v>
      </c>
      <c r="F34" s="11">
        <v>38.96</v>
      </c>
      <c r="G34" s="4"/>
      <c r="H34" s="4"/>
      <c r="I34" s="4" t="s">
        <v>20</v>
      </c>
      <c r="J34" s="4" t="s">
        <v>85</v>
      </c>
      <c r="K34" s="4"/>
      <c r="L34" s="4"/>
      <c r="M34" s="7"/>
      <c r="O34" s="47">
        <v>2</v>
      </c>
      <c r="P34" s="11">
        <v>1.27</v>
      </c>
      <c r="Q34" s="11">
        <v>163.19999999999999</v>
      </c>
      <c r="R34" s="11">
        <v>208.5</v>
      </c>
      <c r="S34" s="11">
        <v>189.6</v>
      </c>
      <c r="T34" s="11">
        <v>-43.18</v>
      </c>
      <c r="U34" s="4"/>
      <c r="V34" s="4"/>
      <c r="W34" s="4" t="s">
        <v>20</v>
      </c>
      <c r="X34" s="4" t="s">
        <v>85</v>
      </c>
      <c r="Y34" s="4"/>
      <c r="Z34" s="4"/>
      <c r="AA34" s="7"/>
      <c r="AC34" s="47">
        <v>2</v>
      </c>
      <c r="AD34" s="11">
        <v>1.27</v>
      </c>
      <c r="AE34" s="11">
        <v>201.99</v>
      </c>
      <c r="AF34" s="11">
        <v>251.99</v>
      </c>
      <c r="AG34" s="11">
        <v>239.9</v>
      </c>
      <c r="AH34" s="11">
        <v>36.950000000000003</v>
      </c>
      <c r="AI34" s="4"/>
      <c r="AJ34" s="4"/>
      <c r="AK34" s="4"/>
      <c r="AL34" s="4" t="s">
        <v>20</v>
      </c>
      <c r="AM34" s="4" t="s">
        <v>85</v>
      </c>
      <c r="AN34" s="4"/>
      <c r="AO34" s="4"/>
      <c r="AP34" s="7"/>
    </row>
    <row r="35" spans="1:42" x14ac:dyDescent="0.4">
      <c r="A35" s="47">
        <v>3</v>
      </c>
      <c r="B35" s="11">
        <v>1.3</v>
      </c>
      <c r="C35" s="11">
        <v>207.6</v>
      </c>
      <c r="D35" s="11">
        <v>254.5</v>
      </c>
      <c r="E35" s="11">
        <v>240.1</v>
      </c>
      <c r="F35" s="11">
        <v>39.44</v>
      </c>
      <c r="G35" s="4"/>
      <c r="H35" s="4"/>
      <c r="I35" s="4" t="s">
        <v>20</v>
      </c>
      <c r="J35" s="4" t="s">
        <v>85</v>
      </c>
      <c r="K35" s="4"/>
      <c r="L35" s="4"/>
      <c r="M35" s="7"/>
      <c r="O35" s="47">
        <v>3</v>
      </c>
      <c r="P35" s="11">
        <v>1.3</v>
      </c>
      <c r="Q35" s="11">
        <v>162.80000000000001</v>
      </c>
      <c r="R35" s="11">
        <v>207.63</v>
      </c>
      <c r="S35" s="11">
        <v>190.2</v>
      </c>
      <c r="T35" s="11">
        <v>-43.28</v>
      </c>
      <c r="U35" s="4"/>
      <c r="V35" s="4"/>
      <c r="W35" s="4" t="s">
        <v>20</v>
      </c>
      <c r="X35" s="4" t="s">
        <v>85</v>
      </c>
      <c r="Y35" s="4"/>
      <c r="Z35" s="4"/>
      <c r="AA35" s="7"/>
      <c r="AC35" s="47">
        <v>3</v>
      </c>
      <c r="AD35" s="11">
        <v>1.3</v>
      </c>
      <c r="AE35" s="11">
        <v>202.37</v>
      </c>
      <c r="AF35" s="11">
        <v>251.33</v>
      </c>
      <c r="AG35" s="11">
        <v>240</v>
      </c>
      <c r="AH35" s="11">
        <v>36.869999999999997</v>
      </c>
      <c r="AI35" s="4"/>
      <c r="AJ35" s="4"/>
      <c r="AK35" s="4"/>
      <c r="AL35" s="4" t="s">
        <v>20</v>
      </c>
      <c r="AM35" s="4" t="s">
        <v>85</v>
      </c>
      <c r="AN35" s="4"/>
      <c r="AO35" s="4"/>
      <c r="AP35" s="7"/>
    </row>
    <row r="36" spans="1:42" x14ac:dyDescent="0.4">
      <c r="A36" s="47">
        <v>4</v>
      </c>
      <c r="B36" s="11">
        <v>1.21</v>
      </c>
      <c r="C36" s="11">
        <v>209.1</v>
      </c>
      <c r="D36" s="11">
        <v>254.46</v>
      </c>
      <c r="E36" s="11">
        <v>239.9</v>
      </c>
      <c r="F36" s="11">
        <v>39.22</v>
      </c>
      <c r="G36" s="4"/>
      <c r="H36" s="4"/>
      <c r="I36" s="4" t="s">
        <v>20</v>
      </c>
      <c r="J36" s="4" t="s">
        <v>85</v>
      </c>
      <c r="K36" s="4"/>
      <c r="L36" s="4"/>
      <c r="M36" s="7"/>
      <c r="O36" s="47">
        <v>4</v>
      </c>
      <c r="P36" s="11">
        <v>1.21</v>
      </c>
      <c r="Q36" s="11">
        <v>163.19999999999999</v>
      </c>
      <c r="R36" s="11">
        <v>208.39</v>
      </c>
      <c r="S36" s="11">
        <v>190.4</v>
      </c>
      <c r="T36" s="11">
        <v>-42.31</v>
      </c>
      <c r="U36" s="4"/>
      <c r="V36" s="4"/>
      <c r="W36" s="4" t="s">
        <v>20</v>
      </c>
      <c r="X36" s="4" t="s">
        <v>85</v>
      </c>
      <c r="Y36" s="4"/>
      <c r="Z36" s="4"/>
      <c r="AA36" s="7"/>
      <c r="AC36" s="47">
        <v>4</v>
      </c>
      <c r="AD36" s="11">
        <v>1.21</v>
      </c>
      <c r="AE36" s="11">
        <v>198.86</v>
      </c>
      <c r="AF36" s="11">
        <v>256.10000000000002</v>
      </c>
      <c r="AG36" s="11">
        <v>239.3</v>
      </c>
      <c r="AH36" s="11">
        <v>36.299999999999997</v>
      </c>
      <c r="AI36" s="4"/>
      <c r="AJ36" s="4"/>
      <c r="AK36" s="4"/>
      <c r="AL36" s="4" t="s">
        <v>20</v>
      </c>
      <c r="AM36" s="4" t="s">
        <v>85</v>
      </c>
      <c r="AN36" s="4"/>
      <c r="AO36" s="4"/>
      <c r="AP36" s="7"/>
    </row>
    <row r="37" spans="1:42" x14ac:dyDescent="0.4">
      <c r="A37" s="48">
        <v>5</v>
      </c>
      <c r="B37" s="15">
        <v>1.1499999999999999</v>
      </c>
      <c r="C37" s="15">
        <v>209.14</v>
      </c>
      <c r="D37" s="15">
        <v>254.32</v>
      </c>
      <c r="E37" s="15">
        <v>239.6</v>
      </c>
      <c r="F37" s="15">
        <v>39.75</v>
      </c>
      <c r="G37" s="4"/>
      <c r="H37" s="4"/>
      <c r="I37" s="4" t="s">
        <v>20</v>
      </c>
      <c r="J37" s="4" t="s">
        <v>85</v>
      </c>
      <c r="K37" s="4"/>
      <c r="L37" s="4"/>
      <c r="M37" s="7"/>
      <c r="O37" s="48">
        <v>5</v>
      </c>
      <c r="P37" s="15">
        <v>1.1499999999999999</v>
      </c>
      <c r="Q37" s="15">
        <v>161.9</v>
      </c>
      <c r="R37" s="15">
        <v>208.29</v>
      </c>
      <c r="S37" s="15">
        <v>189.5</v>
      </c>
      <c r="T37" s="15">
        <v>-43.27</v>
      </c>
      <c r="U37" s="4"/>
      <c r="V37" s="4"/>
      <c r="W37" s="4" t="s">
        <v>20</v>
      </c>
      <c r="X37" s="4" t="s">
        <v>85</v>
      </c>
      <c r="Y37" s="4"/>
      <c r="Z37" s="4"/>
      <c r="AA37" s="7"/>
      <c r="AC37" s="48">
        <v>5</v>
      </c>
      <c r="AD37" s="15">
        <v>1.1499999999999999</v>
      </c>
      <c r="AE37" s="15">
        <v>201.98</v>
      </c>
      <c r="AF37" s="15">
        <v>250.86</v>
      </c>
      <c r="AG37" s="15">
        <v>240.2</v>
      </c>
      <c r="AH37" s="15">
        <v>37.020000000000003</v>
      </c>
      <c r="AI37" s="4"/>
      <c r="AJ37" s="4"/>
      <c r="AK37" s="4"/>
      <c r="AL37" s="4" t="s">
        <v>20</v>
      </c>
      <c r="AM37" s="4" t="s">
        <v>85</v>
      </c>
      <c r="AN37" s="4"/>
      <c r="AO37" s="4"/>
      <c r="AP37" s="7"/>
    </row>
    <row r="38" spans="1:42" x14ac:dyDescent="0.4">
      <c r="A38" s="47" t="s">
        <v>3</v>
      </c>
      <c r="B38" s="10">
        <f>AVERAGE(B33:B37)</f>
        <v>1.222</v>
      </c>
      <c r="C38" s="10">
        <f t="shared" ref="C38:F38" si="31">AVERAGE(C33:C37)</f>
        <v>209.40799999999999</v>
      </c>
      <c r="D38" s="10">
        <f t="shared" si="31"/>
        <v>253.94200000000001</v>
      </c>
      <c r="E38" s="10">
        <f t="shared" si="31"/>
        <v>239.85999999999999</v>
      </c>
      <c r="F38" s="10">
        <f t="shared" si="31"/>
        <v>38.908000000000001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1.222</v>
      </c>
      <c r="Q38" s="10">
        <f t="shared" ref="Q38:T38" si="32">AVERAGE(Q33:Q37)</f>
        <v>162.85999999999999</v>
      </c>
      <c r="R38" s="10">
        <f t="shared" si="32"/>
        <v>208.17200000000003</v>
      </c>
      <c r="S38" s="10">
        <f t="shared" si="32"/>
        <v>189.64</v>
      </c>
      <c r="T38" s="10">
        <f t="shared" si="32"/>
        <v>-42.616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1.222</v>
      </c>
      <c r="AE38" s="10">
        <f t="shared" ref="AE38:AH38" si="33">AVERAGE(AE33:AE37)</f>
        <v>202.13200000000001</v>
      </c>
      <c r="AF38" s="10">
        <f t="shared" si="33"/>
        <v>252.91400000000004</v>
      </c>
      <c r="AG38" s="10">
        <f t="shared" ref="AG38" si="34">AVERAGE(AG33:AG37)</f>
        <v>239.85999999999999</v>
      </c>
      <c r="AH38" s="10">
        <f t="shared" si="33"/>
        <v>36.752000000000002</v>
      </c>
      <c r="AI38" s="98"/>
      <c r="AJ38" s="98"/>
      <c r="AK38" s="98"/>
      <c r="AL38" s="98"/>
      <c r="AM38" s="98"/>
      <c r="AN38" s="98"/>
      <c r="AO38" s="98"/>
      <c r="AP38" s="99"/>
    </row>
    <row r="39" spans="1:42" x14ac:dyDescent="0.4">
      <c r="A39" s="47" t="s">
        <v>4</v>
      </c>
      <c r="B39" s="11">
        <f>_xlfn.STDEV.S(B33:B37)</f>
        <v>6.2209324059983223E-2</v>
      </c>
      <c r="C39" s="11">
        <f t="shared" ref="C39:E39" si="35">_xlfn.STDEV.S(C33:C37)</f>
        <v>1.3016604780049217</v>
      </c>
      <c r="D39" s="11">
        <f t="shared" si="35"/>
        <v>0.67972053080659467</v>
      </c>
      <c r="E39" s="11">
        <f t="shared" si="35"/>
        <v>0.36469165057621128</v>
      </c>
      <c r="F39" s="11">
        <f>_xlfn.STDEV.S(F33:F37)</f>
        <v>1.0139871794061293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6.2209324059983223E-2</v>
      </c>
      <c r="Q39" s="11">
        <f t="shared" ref="Q39:S39" si="36">_xlfn.STDEV.S(Q33:Q37)</f>
        <v>0.56391488719485949</v>
      </c>
      <c r="R39" s="11">
        <f t="shared" si="36"/>
        <v>0.34557198960563712</v>
      </c>
      <c r="S39" s="11">
        <f t="shared" si="36"/>
        <v>0.74363969770312766</v>
      </c>
      <c r="T39" s="11">
        <f>_xlfn.STDEV.S(T33:T37)</f>
        <v>0.97006700799480938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6.2209324059983223E-2</v>
      </c>
      <c r="AE39" s="11">
        <f t="shared" ref="AE39:AG39" si="37">_xlfn.STDEV.S(AE33:AE37)</f>
        <v>2.3388822116558141</v>
      </c>
      <c r="AF39" s="11">
        <f t="shared" si="37"/>
        <v>2.2150462749116557</v>
      </c>
      <c r="AG39" s="11">
        <f t="shared" si="37"/>
        <v>0.33615472627942494</v>
      </c>
      <c r="AH39" s="11">
        <f>_xlfn.STDEV.S(AH33:AH37)</f>
        <v>0.29439769020833256</v>
      </c>
      <c r="AI39" s="98"/>
      <c r="AJ39" s="98"/>
      <c r="AK39" s="98"/>
      <c r="AL39" s="98"/>
      <c r="AM39" s="98"/>
      <c r="AN39" s="98"/>
      <c r="AO39" s="98"/>
      <c r="AP39" s="99"/>
    </row>
    <row r="40" spans="1:42" ht="15" x14ac:dyDescent="0.4">
      <c r="A40" s="44" t="s">
        <v>98</v>
      </c>
      <c r="B40" s="12">
        <f>(B39/B38)*100</f>
        <v>5.0907793829773507</v>
      </c>
      <c r="C40" s="12">
        <f t="shared" ref="C40:F40" si="38">(C39/C38)*100</f>
        <v>0.62159061640669022</v>
      </c>
      <c r="D40" s="12">
        <f t="shared" si="38"/>
        <v>0.26766762914625963</v>
      </c>
      <c r="E40" s="12">
        <f t="shared" si="38"/>
        <v>0.15204354647553212</v>
      </c>
      <c r="F40" s="12">
        <f t="shared" si="38"/>
        <v>2.6061148848723379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5.0907793829773507</v>
      </c>
      <c r="Q40" s="12">
        <f t="shared" ref="Q40:T40" si="39">(Q39/Q38)*100</f>
        <v>0.34625745253276408</v>
      </c>
      <c r="R40" s="12">
        <f t="shared" si="39"/>
        <v>0.16600310781739958</v>
      </c>
      <c r="S40" s="12">
        <f t="shared" si="39"/>
        <v>0.39213230210036265</v>
      </c>
      <c r="T40" s="12">
        <f t="shared" si="39"/>
        <v>-2.2762976534513082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5.0907793829773507</v>
      </c>
      <c r="AE40" s="12">
        <f t="shared" ref="AE40:AH40" si="40">(AE39/AE38)*100</f>
        <v>1.1571063521143679</v>
      </c>
      <c r="AF40" s="12">
        <f t="shared" si="40"/>
        <v>0.87581006781421966</v>
      </c>
      <c r="AG40" s="12">
        <f t="shared" ref="AG40" si="41">(AG39/AG38)*100</f>
        <v>0.14014622124548692</v>
      </c>
      <c r="AH40" s="12">
        <f t="shared" si="40"/>
        <v>0.80103855629171883</v>
      </c>
      <c r="AI40" s="100"/>
      <c r="AJ40" s="100"/>
      <c r="AK40" s="100"/>
      <c r="AL40" s="100"/>
      <c r="AM40" s="100"/>
      <c r="AN40" s="100"/>
      <c r="AO40" s="100"/>
      <c r="AP40" s="101"/>
    </row>
  </sheetData>
  <mergeCells count="54">
    <mergeCell ref="G20:M22"/>
    <mergeCell ref="U20:AA22"/>
    <mergeCell ref="AI20:AP22"/>
    <mergeCell ref="G23:M23"/>
    <mergeCell ref="U23:AA23"/>
    <mergeCell ref="AI23:AP23"/>
    <mergeCell ref="G38:M40"/>
    <mergeCell ref="U38:AA40"/>
    <mergeCell ref="AI38:AP40"/>
    <mergeCell ref="G29:M31"/>
    <mergeCell ref="U29:AA31"/>
    <mergeCell ref="AI29:AP31"/>
    <mergeCell ref="AI32:AP32"/>
    <mergeCell ref="A32:F32"/>
    <mergeCell ref="G32:M32"/>
    <mergeCell ref="O32:T32"/>
    <mergeCell ref="U32:AA32"/>
    <mergeCell ref="AC32:AH32"/>
    <mergeCell ref="AI11:AP13"/>
    <mergeCell ref="A14:F14"/>
    <mergeCell ref="G14:M14"/>
    <mergeCell ref="O14:T14"/>
    <mergeCell ref="U14:AA14"/>
    <mergeCell ref="AC14:AH14"/>
    <mergeCell ref="AI14:AP14"/>
    <mergeCell ref="G11:M13"/>
    <mergeCell ref="U11:AA13"/>
    <mergeCell ref="AG3:AG4"/>
    <mergeCell ref="AH3:AH4"/>
    <mergeCell ref="AI3:AP3"/>
    <mergeCell ref="A5:F5"/>
    <mergeCell ref="G5:M5"/>
    <mergeCell ref="O5:T5"/>
    <mergeCell ref="U5:AA5"/>
    <mergeCell ref="AC5:AH5"/>
    <mergeCell ref="AI5:AP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3"/>
  <sheetViews>
    <sheetView tabSelected="1" zoomScale="50" zoomScaleNormal="50" workbookViewId="0">
      <selection activeCell="J4" sqref="J4"/>
    </sheetView>
  </sheetViews>
  <sheetFormatPr baseColWidth="10" defaultColWidth="8.9296875" defaultRowHeight="13.15" x14ac:dyDescent="0.4"/>
  <cols>
    <col min="1" max="1" width="13.59765625" style="36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0" width="3.9296875" style="2" bestFit="1" customWidth="1"/>
    <col min="11" max="13" width="3.9296875" style="17" bestFit="1" customWidth="1"/>
    <col min="14" max="14" width="3.9296875" style="3" customWidth="1"/>
    <col min="15" max="15" width="11.46484375" style="36" bestFit="1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36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38" width="3.9296875" style="2" bestFit="1" customWidth="1"/>
    <col min="39" max="41" width="3.9296875" style="17" bestFit="1" customWidth="1"/>
    <col min="42" max="16384" width="8.9296875" style="3"/>
  </cols>
  <sheetData>
    <row r="1" spans="1:41" x14ac:dyDescent="0.4">
      <c r="A1" s="36" t="s">
        <v>9</v>
      </c>
      <c r="O1" s="36" t="s">
        <v>10</v>
      </c>
      <c r="AC1" s="36" t="s">
        <v>11</v>
      </c>
    </row>
    <row r="3" spans="1:41" s="23" customFormat="1" ht="29.45" customHeight="1" x14ac:dyDescent="0.45">
      <c r="A3" s="8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86" t="s">
        <v>95</v>
      </c>
      <c r="H3" s="86"/>
      <c r="I3" s="86"/>
      <c r="J3" s="86"/>
      <c r="K3" s="86"/>
      <c r="L3" s="86"/>
      <c r="M3" s="87"/>
      <c r="N3" s="22"/>
      <c r="O3" s="84" t="s">
        <v>0</v>
      </c>
      <c r="P3" s="82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86" t="s">
        <v>95</v>
      </c>
      <c r="V3" s="86"/>
      <c r="W3" s="86"/>
      <c r="X3" s="86"/>
      <c r="Y3" s="86"/>
      <c r="Z3" s="86"/>
      <c r="AA3" s="87"/>
      <c r="AC3" s="8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86" t="s">
        <v>12</v>
      </c>
      <c r="AJ3" s="86"/>
      <c r="AK3" s="86"/>
      <c r="AL3" s="86"/>
      <c r="AM3" s="86"/>
      <c r="AN3" s="86"/>
      <c r="AO3" s="87"/>
    </row>
    <row r="4" spans="1:41" s="23" customFormat="1" ht="72.75" x14ac:dyDescent="0.45">
      <c r="A4" s="85"/>
      <c r="B4" s="83"/>
      <c r="C4" s="83"/>
      <c r="D4" s="83"/>
      <c r="E4" s="83"/>
      <c r="F4" s="83"/>
      <c r="G4" s="24" t="s">
        <v>13</v>
      </c>
      <c r="H4" s="24" t="s">
        <v>14</v>
      </c>
      <c r="I4" s="24" t="s">
        <v>15</v>
      </c>
      <c r="J4" s="24" t="s">
        <v>16</v>
      </c>
      <c r="K4" s="24" t="s">
        <v>17</v>
      </c>
      <c r="L4" s="24" t="s">
        <v>18</v>
      </c>
      <c r="M4" s="25" t="s">
        <v>19</v>
      </c>
      <c r="N4" s="26"/>
      <c r="O4" s="85"/>
      <c r="P4" s="83"/>
      <c r="Q4" s="83"/>
      <c r="R4" s="83"/>
      <c r="S4" s="83"/>
      <c r="T4" s="83"/>
      <c r="U4" s="24" t="s">
        <v>13</v>
      </c>
      <c r="V4" s="24" t="s">
        <v>14</v>
      </c>
      <c r="W4" s="24" t="s">
        <v>15</v>
      </c>
      <c r="X4" s="24" t="s">
        <v>16</v>
      </c>
      <c r="Y4" s="24" t="s">
        <v>17</v>
      </c>
      <c r="Z4" s="24" t="s">
        <v>18</v>
      </c>
      <c r="AA4" s="25" t="s">
        <v>19</v>
      </c>
      <c r="AC4" s="85"/>
      <c r="AD4" s="83"/>
      <c r="AE4" s="83"/>
      <c r="AF4" s="83"/>
      <c r="AG4" s="83"/>
      <c r="AH4" s="83"/>
      <c r="AI4" s="24" t="s">
        <v>13</v>
      </c>
      <c r="AJ4" s="24" t="s">
        <v>14</v>
      </c>
      <c r="AK4" s="24" t="s">
        <v>15</v>
      </c>
      <c r="AL4" s="24" t="s">
        <v>16</v>
      </c>
      <c r="AM4" s="24" t="s">
        <v>17</v>
      </c>
      <c r="AN4" s="24" t="s">
        <v>18</v>
      </c>
      <c r="AO4" s="25" t="s">
        <v>19</v>
      </c>
    </row>
    <row r="5" spans="1:41" s="52" customFormat="1" ht="12.75" x14ac:dyDescent="0.35">
      <c r="A5" s="88" t="s">
        <v>68</v>
      </c>
      <c r="B5" s="89"/>
      <c r="C5" s="89"/>
      <c r="D5" s="89"/>
      <c r="E5" s="89"/>
      <c r="F5" s="89"/>
      <c r="G5" s="90"/>
      <c r="H5" s="90"/>
      <c r="I5" s="90"/>
      <c r="J5" s="90"/>
      <c r="K5" s="90"/>
      <c r="L5" s="90"/>
      <c r="M5" s="91"/>
      <c r="O5" s="88" t="s">
        <v>68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68</v>
      </c>
      <c r="AD5" s="89"/>
      <c r="AE5" s="89"/>
      <c r="AF5" s="89"/>
      <c r="AG5" s="89"/>
      <c r="AH5" s="89"/>
      <c r="AI5" s="90"/>
      <c r="AJ5" s="90"/>
      <c r="AK5" s="90"/>
      <c r="AL5" s="90"/>
      <c r="AM5" s="90"/>
      <c r="AN5" s="90"/>
      <c r="AO5" s="91"/>
    </row>
    <row r="6" spans="1:41" s="14" customFormat="1" x14ac:dyDescent="0.4">
      <c r="A6" s="37">
        <v>1</v>
      </c>
      <c r="B6" s="10">
        <v>1.17</v>
      </c>
      <c r="C6" s="10">
        <v>55.1</v>
      </c>
      <c r="D6" s="10">
        <v>118</v>
      </c>
      <c r="E6" s="10">
        <v>110.3</v>
      </c>
      <c r="F6" s="10">
        <v>109.6</v>
      </c>
      <c r="G6" s="13"/>
      <c r="H6" s="13" t="s">
        <v>20</v>
      </c>
      <c r="I6" s="13"/>
      <c r="J6" s="4" t="s">
        <v>86</v>
      </c>
      <c r="K6" s="18"/>
      <c r="L6" s="18" t="s">
        <v>20</v>
      </c>
      <c r="M6" s="19"/>
      <c r="O6" s="37">
        <v>1</v>
      </c>
      <c r="P6" s="10">
        <v>1.17</v>
      </c>
      <c r="Q6" s="10">
        <v>36</v>
      </c>
      <c r="R6" s="10">
        <v>99.77</v>
      </c>
      <c r="S6" s="10">
        <v>93.3</v>
      </c>
      <c r="T6" s="10">
        <v>-119.1</v>
      </c>
      <c r="U6" s="13"/>
      <c r="V6" s="13" t="s">
        <v>20</v>
      </c>
      <c r="W6" s="13"/>
      <c r="X6" s="4" t="s">
        <v>86</v>
      </c>
      <c r="Y6" s="13"/>
      <c r="Z6" s="13" t="s">
        <v>20</v>
      </c>
      <c r="AA6" s="16"/>
      <c r="AC6" s="37">
        <v>1</v>
      </c>
      <c r="AD6" s="10">
        <v>1.17</v>
      </c>
      <c r="AE6" s="10">
        <v>50</v>
      </c>
      <c r="AF6" s="10">
        <v>118.38</v>
      </c>
      <c r="AG6" s="10">
        <v>107.7</v>
      </c>
      <c r="AH6" s="10">
        <v>108.1</v>
      </c>
      <c r="AI6" s="13"/>
      <c r="AJ6" s="13" t="s">
        <v>20</v>
      </c>
      <c r="AK6" s="13"/>
      <c r="AL6" s="4" t="s">
        <v>86</v>
      </c>
      <c r="AM6" s="18"/>
      <c r="AN6" s="18"/>
      <c r="AO6" s="19"/>
    </row>
    <row r="7" spans="1:41" s="14" customFormat="1" x14ac:dyDescent="0.4">
      <c r="A7" s="38">
        <v>2</v>
      </c>
      <c r="B7" s="11">
        <v>1.22</v>
      </c>
      <c r="C7" s="11">
        <v>55</v>
      </c>
      <c r="D7" s="11">
        <v>119.8</v>
      </c>
      <c r="E7" s="11">
        <v>108.5</v>
      </c>
      <c r="F7" s="11">
        <v>106</v>
      </c>
      <c r="G7" s="13"/>
      <c r="H7" s="13" t="s">
        <v>20</v>
      </c>
      <c r="I7" s="13"/>
      <c r="J7" s="4" t="s">
        <v>86</v>
      </c>
      <c r="K7" s="18"/>
      <c r="L7" s="18" t="s">
        <v>20</v>
      </c>
      <c r="M7" s="19"/>
      <c r="O7" s="38">
        <v>2</v>
      </c>
      <c r="P7" s="11">
        <v>1.22</v>
      </c>
      <c r="Q7" s="11">
        <v>36</v>
      </c>
      <c r="R7" s="11">
        <v>99.85</v>
      </c>
      <c r="S7" s="11">
        <v>93.4</v>
      </c>
      <c r="T7" s="11">
        <v>-120.8</v>
      </c>
      <c r="U7" s="13"/>
      <c r="V7" s="13" t="s">
        <v>20</v>
      </c>
      <c r="W7" s="13"/>
      <c r="X7" s="4" t="s">
        <v>86</v>
      </c>
      <c r="Y7" s="13"/>
      <c r="Z7" s="13" t="s">
        <v>20</v>
      </c>
      <c r="AA7" s="16"/>
      <c r="AC7" s="38">
        <v>2</v>
      </c>
      <c r="AD7" s="11">
        <v>1.22</v>
      </c>
      <c r="AE7" s="11">
        <v>50</v>
      </c>
      <c r="AF7" s="11">
        <v>119.3</v>
      </c>
      <c r="AG7" s="11">
        <v>107.7</v>
      </c>
      <c r="AH7" s="11">
        <v>107.9</v>
      </c>
      <c r="AI7" s="13"/>
      <c r="AJ7" s="13" t="s">
        <v>20</v>
      </c>
      <c r="AK7" s="13"/>
      <c r="AL7" s="4" t="s">
        <v>86</v>
      </c>
      <c r="AM7" s="18"/>
      <c r="AN7" s="18"/>
      <c r="AO7" s="19"/>
    </row>
    <row r="8" spans="1:41" s="14" customFormat="1" x14ac:dyDescent="0.4">
      <c r="A8" s="38">
        <v>3</v>
      </c>
      <c r="B8" s="11">
        <v>1.19</v>
      </c>
      <c r="C8" s="11">
        <v>55</v>
      </c>
      <c r="D8" s="11">
        <v>118</v>
      </c>
      <c r="E8" s="11">
        <v>110.1</v>
      </c>
      <c r="F8" s="11">
        <v>110.2</v>
      </c>
      <c r="G8" s="13"/>
      <c r="H8" s="13" t="s">
        <v>20</v>
      </c>
      <c r="I8" s="13"/>
      <c r="J8" s="4" t="s">
        <v>86</v>
      </c>
      <c r="K8" s="18"/>
      <c r="L8" s="18" t="s">
        <v>20</v>
      </c>
      <c r="M8" s="19"/>
      <c r="O8" s="38">
        <v>3</v>
      </c>
      <c r="P8" s="11">
        <v>1.19</v>
      </c>
      <c r="Q8" s="11">
        <v>36</v>
      </c>
      <c r="R8" s="11">
        <v>99.29</v>
      </c>
      <c r="S8" s="11">
        <v>93.4</v>
      </c>
      <c r="T8" s="11">
        <v>-119.5</v>
      </c>
      <c r="U8" s="13"/>
      <c r="V8" s="13" t="s">
        <v>20</v>
      </c>
      <c r="W8" s="13"/>
      <c r="X8" s="4" t="s">
        <v>86</v>
      </c>
      <c r="Y8" s="13"/>
      <c r="Z8" s="13" t="s">
        <v>20</v>
      </c>
      <c r="AA8" s="16"/>
      <c r="AC8" s="38">
        <v>3</v>
      </c>
      <c r="AD8" s="11">
        <v>1.19</v>
      </c>
      <c r="AE8" s="11">
        <v>50</v>
      </c>
      <c r="AF8" s="11">
        <v>118.9</v>
      </c>
      <c r="AG8" s="11">
        <v>107.6</v>
      </c>
      <c r="AH8" s="11">
        <v>108.1</v>
      </c>
      <c r="AI8" s="13"/>
      <c r="AJ8" s="13" t="s">
        <v>20</v>
      </c>
      <c r="AK8" s="13"/>
      <c r="AL8" s="4" t="s">
        <v>86</v>
      </c>
      <c r="AM8" s="18"/>
      <c r="AN8" s="18"/>
      <c r="AO8" s="19"/>
    </row>
    <row r="9" spans="1:41" s="14" customFormat="1" x14ac:dyDescent="0.4">
      <c r="A9" s="38">
        <v>4</v>
      </c>
      <c r="B9" s="11">
        <v>1.27</v>
      </c>
      <c r="C9" s="11">
        <v>55</v>
      </c>
      <c r="D9" s="11">
        <v>118.22</v>
      </c>
      <c r="E9" s="11">
        <v>110.7</v>
      </c>
      <c r="F9" s="11">
        <v>108</v>
      </c>
      <c r="G9" s="13"/>
      <c r="H9" s="13" t="s">
        <v>20</v>
      </c>
      <c r="I9" s="13"/>
      <c r="J9" s="4" t="s">
        <v>86</v>
      </c>
      <c r="K9" s="18"/>
      <c r="L9" s="18" t="s">
        <v>20</v>
      </c>
      <c r="M9" s="19"/>
      <c r="O9" s="38">
        <v>4</v>
      </c>
      <c r="P9" s="11">
        <v>1.27</v>
      </c>
      <c r="Q9" s="11">
        <v>36</v>
      </c>
      <c r="R9" s="11">
        <v>99.3</v>
      </c>
      <c r="S9" s="11">
        <v>93.2</v>
      </c>
      <c r="T9" s="11">
        <v>-121.3</v>
      </c>
      <c r="U9" s="13"/>
      <c r="V9" s="13" t="s">
        <v>20</v>
      </c>
      <c r="W9" s="13"/>
      <c r="X9" s="4" t="s">
        <v>86</v>
      </c>
      <c r="Y9" s="13"/>
      <c r="Z9" s="13" t="s">
        <v>20</v>
      </c>
      <c r="AA9" s="16"/>
      <c r="AC9" s="38">
        <v>4</v>
      </c>
      <c r="AD9" s="11">
        <v>1.27</v>
      </c>
      <c r="AE9" s="11">
        <v>50</v>
      </c>
      <c r="AF9" s="11">
        <v>118.2</v>
      </c>
      <c r="AG9" s="11">
        <v>107.7</v>
      </c>
      <c r="AH9" s="11">
        <v>109.4</v>
      </c>
      <c r="AI9" s="13"/>
      <c r="AJ9" s="13" t="s">
        <v>20</v>
      </c>
      <c r="AK9" s="13"/>
      <c r="AL9" s="4" t="s">
        <v>86</v>
      </c>
      <c r="AM9" s="18"/>
      <c r="AN9" s="18"/>
      <c r="AO9" s="19"/>
    </row>
    <row r="10" spans="1:41" s="14" customFormat="1" x14ac:dyDescent="0.4">
      <c r="A10" s="39">
        <v>5</v>
      </c>
      <c r="B10" s="15">
        <v>1.41</v>
      </c>
      <c r="C10" s="15">
        <v>55</v>
      </c>
      <c r="D10" s="15">
        <v>118.42</v>
      </c>
      <c r="E10" s="15">
        <v>110.6</v>
      </c>
      <c r="F10" s="15">
        <v>109.4</v>
      </c>
      <c r="G10" s="13"/>
      <c r="H10" s="13" t="s">
        <v>20</v>
      </c>
      <c r="I10" s="13"/>
      <c r="J10" s="4" t="s">
        <v>86</v>
      </c>
      <c r="K10" s="18"/>
      <c r="L10" s="18" t="s">
        <v>20</v>
      </c>
      <c r="M10" s="19"/>
      <c r="O10" s="39">
        <v>5</v>
      </c>
      <c r="P10" s="15">
        <v>1.41</v>
      </c>
      <c r="Q10" s="15">
        <v>36</v>
      </c>
      <c r="R10" s="15">
        <v>98.71</v>
      </c>
      <c r="S10" s="15">
        <v>93.4</v>
      </c>
      <c r="T10" s="15">
        <v>-119</v>
      </c>
      <c r="U10" s="13"/>
      <c r="V10" s="13" t="s">
        <v>20</v>
      </c>
      <c r="W10" s="13"/>
      <c r="X10" s="4" t="s">
        <v>86</v>
      </c>
      <c r="Y10" s="13"/>
      <c r="Z10" s="13" t="s">
        <v>20</v>
      </c>
      <c r="AA10" s="16"/>
      <c r="AC10" s="39">
        <v>5</v>
      </c>
      <c r="AD10" s="15">
        <v>1.41</v>
      </c>
      <c r="AE10" s="15">
        <v>50</v>
      </c>
      <c r="AF10" s="15">
        <v>119</v>
      </c>
      <c r="AG10" s="15">
        <v>107.8</v>
      </c>
      <c r="AH10" s="15">
        <v>107.1</v>
      </c>
      <c r="AI10" s="13"/>
      <c r="AJ10" s="13" t="s">
        <v>20</v>
      </c>
      <c r="AK10" s="13"/>
      <c r="AL10" s="4" t="s">
        <v>86</v>
      </c>
      <c r="AM10" s="18"/>
      <c r="AN10" s="18"/>
      <c r="AO10" s="19"/>
    </row>
    <row r="11" spans="1:41" s="14" customFormat="1" x14ac:dyDescent="0.4">
      <c r="A11" s="37" t="s">
        <v>3</v>
      </c>
      <c r="B11" s="10">
        <f>AVERAGE(B6:B10)</f>
        <v>1.252</v>
      </c>
      <c r="C11" s="10">
        <f>AVERAGE(C6:C10)</f>
        <v>55.02</v>
      </c>
      <c r="D11" s="10">
        <f>AVERAGE(D6:D10)</f>
        <v>118.48799999999999</v>
      </c>
      <c r="E11" s="10">
        <f>AVERAGE(E6:E10)</f>
        <v>110.03999999999999</v>
      </c>
      <c r="F11" s="10">
        <f>AVERAGE(F6:F10)</f>
        <v>108.64000000000001</v>
      </c>
      <c r="G11" s="94"/>
      <c r="H11" s="94"/>
      <c r="I11" s="94"/>
      <c r="J11" s="94"/>
      <c r="K11" s="94"/>
      <c r="L11" s="94"/>
      <c r="M11" s="95"/>
      <c r="O11" s="51" t="s">
        <v>3</v>
      </c>
      <c r="P11" s="10">
        <f>AVERAGE(P6:P10)</f>
        <v>1.252</v>
      </c>
      <c r="Q11" s="10">
        <f t="shared" ref="Q11:T11" si="0">AVERAGE(Q6:Q10)</f>
        <v>36</v>
      </c>
      <c r="R11" s="10">
        <f t="shared" si="0"/>
        <v>99.384</v>
      </c>
      <c r="S11" s="10">
        <f t="shared" si="0"/>
        <v>93.34</v>
      </c>
      <c r="T11" s="10">
        <f t="shared" si="0"/>
        <v>-119.94000000000001</v>
      </c>
      <c r="U11" s="94"/>
      <c r="V11" s="94"/>
      <c r="W11" s="94"/>
      <c r="X11" s="94"/>
      <c r="Y11" s="94"/>
      <c r="Z11" s="94"/>
      <c r="AA11" s="95"/>
      <c r="AC11" s="51" t="s">
        <v>3</v>
      </c>
      <c r="AD11" s="10">
        <f>AVERAGE(AD6:AD10)</f>
        <v>1.252</v>
      </c>
      <c r="AE11" s="10">
        <f t="shared" ref="AE11:AH11" si="1">AVERAGE(AE6:AE10)</f>
        <v>50</v>
      </c>
      <c r="AF11" s="10">
        <f t="shared" si="1"/>
        <v>118.756</v>
      </c>
      <c r="AG11" s="10">
        <f t="shared" si="1"/>
        <v>107.7</v>
      </c>
      <c r="AH11" s="10">
        <f t="shared" si="1"/>
        <v>108.12</v>
      </c>
      <c r="AI11" s="94"/>
      <c r="AJ11" s="94"/>
      <c r="AK11" s="94"/>
      <c r="AL11" s="94"/>
      <c r="AM11" s="94"/>
      <c r="AN11" s="94"/>
      <c r="AO11" s="95"/>
    </row>
    <row r="12" spans="1:41" s="14" customFormat="1" x14ac:dyDescent="0.4">
      <c r="A12" s="40" t="s">
        <v>4</v>
      </c>
      <c r="B12" s="11">
        <f>_xlfn.STDEV.S(B6:B10)</f>
        <v>9.6020831073262425E-2</v>
      </c>
      <c r="C12" s="11">
        <f>_xlfn.STDEV.S(C6:C10)</f>
        <v>4.4721359549996433E-2</v>
      </c>
      <c r="D12" s="11">
        <f>_xlfn.STDEV.S(D6:D10)</f>
        <v>0.75400265251522702</v>
      </c>
      <c r="E12" s="11">
        <f>_xlfn.STDEV.S(E6:E10)</f>
        <v>0.89330845736509124</v>
      </c>
      <c r="F12" s="11">
        <f>_xlfn.STDEV.S(F6:F10)</f>
        <v>1.681665840766233</v>
      </c>
      <c r="G12" s="94"/>
      <c r="H12" s="94"/>
      <c r="I12" s="94"/>
      <c r="J12" s="94"/>
      <c r="K12" s="94"/>
      <c r="L12" s="94"/>
      <c r="M12" s="95"/>
      <c r="O12" s="40" t="s">
        <v>4</v>
      </c>
      <c r="P12" s="11">
        <f>_xlfn.STDEV.S(P6:P10)</f>
        <v>9.6020831073262425E-2</v>
      </c>
      <c r="Q12" s="11">
        <f t="shared" ref="Q12:S12" si="2">_xlfn.STDEV.S(Q6:Q10)</f>
        <v>0</v>
      </c>
      <c r="R12" s="11">
        <f t="shared" si="2"/>
        <v>0.45725266538315534</v>
      </c>
      <c r="S12" s="11">
        <f t="shared" si="2"/>
        <v>8.9442719099993656E-2</v>
      </c>
      <c r="T12" s="11">
        <f>_xlfn.STDEV.S(T6:T10)</f>
        <v>1.0454664030948098</v>
      </c>
      <c r="U12" s="94"/>
      <c r="V12" s="94"/>
      <c r="W12" s="94"/>
      <c r="X12" s="94"/>
      <c r="Y12" s="94"/>
      <c r="Z12" s="94"/>
      <c r="AA12" s="95"/>
      <c r="AC12" s="40" t="s">
        <v>4</v>
      </c>
      <c r="AD12" s="11">
        <f>_xlfn.STDEV.S(AD6:AD10)</f>
        <v>9.6020831073262425E-2</v>
      </c>
      <c r="AE12" s="11">
        <f t="shared" ref="AE12:AG12" si="3">_xlfn.STDEV.S(AE6:AE10)</f>
        <v>0</v>
      </c>
      <c r="AF12" s="11">
        <f t="shared" si="3"/>
        <v>0.45462072104117707</v>
      </c>
      <c r="AG12" s="11">
        <f t="shared" si="3"/>
        <v>7.0710678118655765E-2</v>
      </c>
      <c r="AH12" s="11">
        <f>_xlfn.STDEV.S(AH6:AH10)</f>
        <v>0.82583291288250682</v>
      </c>
      <c r="AI12" s="94"/>
      <c r="AJ12" s="94"/>
      <c r="AK12" s="94"/>
      <c r="AL12" s="94"/>
      <c r="AM12" s="94"/>
      <c r="AN12" s="94"/>
      <c r="AO12" s="95"/>
    </row>
    <row r="13" spans="1:41" s="14" customFormat="1" ht="15" x14ac:dyDescent="0.4">
      <c r="A13" s="44" t="s">
        <v>98</v>
      </c>
      <c r="B13" s="12">
        <f>(B12/B11)*100</f>
        <v>7.6693954531359774</v>
      </c>
      <c r="C13" s="12">
        <f t="shared" ref="C13:F13" si="4">(C12/C11)*100</f>
        <v>8.1282005725184348E-2</v>
      </c>
      <c r="D13" s="12">
        <f t="shared" si="4"/>
        <v>0.63635359911149414</v>
      </c>
      <c r="E13" s="12">
        <f t="shared" si="4"/>
        <v>0.81180339636958487</v>
      </c>
      <c r="F13" s="12">
        <f t="shared" si="4"/>
        <v>1.5479251111618491</v>
      </c>
      <c r="G13" s="96"/>
      <c r="H13" s="96"/>
      <c r="I13" s="96"/>
      <c r="J13" s="96"/>
      <c r="K13" s="96"/>
      <c r="L13" s="96"/>
      <c r="M13" s="97"/>
      <c r="O13" s="44" t="s">
        <v>98</v>
      </c>
      <c r="P13" s="12">
        <f>(P12/P11)*100</f>
        <v>7.6693954531359774</v>
      </c>
      <c r="Q13" s="12">
        <f t="shared" ref="Q13:S13" si="5">(Q12/Q11)*100</f>
        <v>0</v>
      </c>
      <c r="R13" s="12">
        <f t="shared" si="5"/>
        <v>0.46008680007159641</v>
      </c>
      <c r="S13" s="12">
        <f t="shared" si="5"/>
        <v>9.5824640132840852E-2</v>
      </c>
      <c r="T13" s="12">
        <f>(-T12/T11)*100</f>
        <v>0.87165783149475551</v>
      </c>
      <c r="U13" s="96"/>
      <c r="V13" s="96"/>
      <c r="W13" s="96"/>
      <c r="X13" s="96"/>
      <c r="Y13" s="96"/>
      <c r="Z13" s="96"/>
      <c r="AA13" s="97"/>
      <c r="AC13" s="44" t="s">
        <v>98</v>
      </c>
      <c r="AD13" s="12">
        <f>(AD12/AD11)*100</f>
        <v>7.6693954531359774</v>
      </c>
      <c r="AE13" s="12">
        <f t="shared" ref="AE13:AH13" si="6">(AE12/AE11)*100</f>
        <v>0</v>
      </c>
      <c r="AF13" s="12">
        <f t="shared" si="6"/>
        <v>0.3828191594876697</v>
      </c>
      <c r="AG13" s="12">
        <f t="shared" si="6"/>
        <v>6.5655225736913431E-2</v>
      </c>
      <c r="AH13" s="12">
        <f t="shared" si="6"/>
        <v>0.76381142515955125</v>
      </c>
      <c r="AI13" s="96"/>
      <c r="AJ13" s="96"/>
      <c r="AK13" s="96"/>
      <c r="AL13" s="96"/>
      <c r="AM13" s="96"/>
      <c r="AN13" s="96"/>
      <c r="AO13" s="97"/>
    </row>
    <row r="14" spans="1:41" s="52" customFormat="1" ht="12.75" x14ac:dyDescent="0.35">
      <c r="A14" s="88" t="s">
        <v>69</v>
      </c>
      <c r="B14" s="89"/>
      <c r="C14" s="89"/>
      <c r="D14" s="89"/>
      <c r="E14" s="89"/>
      <c r="F14" s="89"/>
      <c r="G14" s="90"/>
      <c r="H14" s="90"/>
      <c r="I14" s="90"/>
      <c r="J14" s="90"/>
      <c r="K14" s="90"/>
      <c r="L14" s="90"/>
      <c r="M14" s="91"/>
      <c r="O14" s="88" t="s">
        <v>69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69</v>
      </c>
      <c r="AD14" s="89"/>
      <c r="AE14" s="89"/>
      <c r="AF14" s="89"/>
      <c r="AG14" s="89"/>
      <c r="AH14" s="89"/>
      <c r="AI14" s="90"/>
      <c r="AJ14" s="90"/>
      <c r="AK14" s="90"/>
      <c r="AL14" s="90"/>
      <c r="AM14" s="90"/>
      <c r="AN14" s="90"/>
      <c r="AO14" s="91"/>
    </row>
    <row r="15" spans="1:41" x14ac:dyDescent="0.4">
      <c r="A15" s="41">
        <v>1</v>
      </c>
      <c r="B15" s="10">
        <v>1.48</v>
      </c>
      <c r="C15" s="10">
        <v>55</v>
      </c>
      <c r="D15" s="10">
        <v>121.81</v>
      </c>
      <c r="E15" s="10">
        <v>108.6</v>
      </c>
      <c r="F15" s="10">
        <v>113.9</v>
      </c>
      <c r="G15" s="13"/>
      <c r="H15" s="13" t="s">
        <v>20</v>
      </c>
      <c r="I15" s="13"/>
      <c r="J15" s="4" t="s">
        <v>86</v>
      </c>
      <c r="K15" s="18"/>
      <c r="L15" s="18" t="s">
        <v>20</v>
      </c>
      <c r="M15" s="19"/>
      <c r="O15" s="41">
        <v>1</v>
      </c>
      <c r="P15" s="10">
        <v>1.48</v>
      </c>
      <c r="Q15" s="10">
        <v>36</v>
      </c>
      <c r="R15" s="10">
        <v>99.55</v>
      </c>
      <c r="S15" s="10">
        <v>93.6</v>
      </c>
      <c r="T15" s="10">
        <v>-122.1</v>
      </c>
      <c r="U15" s="13"/>
      <c r="V15" s="13" t="s">
        <v>20</v>
      </c>
      <c r="W15" s="13"/>
      <c r="X15" s="4" t="s">
        <v>86</v>
      </c>
      <c r="Y15" s="18"/>
      <c r="Z15" s="18" t="s">
        <v>20</v>
      </c>
      <c r="AA15" s="19"/>
      <c r="AC15" s="41">
        <v>1</v>
      </c>
      <c r="AD15" s="10">
        <v>1.48</v>
      </c>
      <c r="AE15" s="10">
        <v>50</v>
      </c>
      <c r="AF15" s="10">
        <v>118.67</v>
      </c>
      <c r="AG15" s="10">
        <v>107.7</v>
      </c>
      <c r="AH15" s="10">
        <v>111.7</v>
      </c>
      <c r="AI15" s="13"/>
      <c r="AJ15" s="13" t="s">
        <v>20</v>
      </c>
      <c r="AK15" s="13"/>
      <c r="AL15" s="4" t="s">
        <v>86</v>
      </c>
      <c r="AM15" s="18"/>
      <c r="AN15" s="18"/>
      <c r="AO15" s="19"/>
    </row>
    <row r="16" spans="1:41" x14ac:dyDescent="0.4">
      <c r="A16" s="42">
        <v>2</v>
      </c>
      <c r="B16" s="11">
        <v>1.44</v>
      </c>
      <c r="C16" s="11">
        <v>55</v>
      </c>
      <c r="D16" s="11">
        <v>120.08</v>
      </c>
      <c r="E16" s="11">
        <v>109.3</v>
      </c>
      <c r="F16" s="11">
        <v>116.3</v>
      </c>
      <c r="G16" s="13"/>
      <c r="H16" s="13" t="s">
        <v>20</v>
      </c>
      <c r="I16" s="13"/>
      <c r="J16" s="4" t="s">
        <v>86</v>
      </c>
      <c r="K16" s="18"/>
      <c r="L16" s="18" t="s">
        <v>20</v>
      </c>
      <c r="M16" s="19"/>
      <c r="O16" s="42">
        <v>2</v>
      </c>
      <c r="P16" s="11">
        <v>1.44</v>
      </c>
      <c r="Q16" s="11">
        <v>36</v>
      </c>
      <c r="R16" s="11">
        <v>99.99</v>
      </c>
      <c r="S16" s="11">
        <v>93.6</v>
      </c>
      <c r="T16" s="11">
        <v>-123.7</v>
      </c>
      <c r="U16" s="13"/>
      <c r="V16" s="13" t="s">
        <v>20</v>
      </c>
      <c r="W16" s="13"/>
      <c r="X16" s="4" t="s">
        <v>86</v>
      </c>
      <c r="Y16" s="18"/>
      <c r="Z16" s="18" t="s">
        <v>20</v>
      </c>
      <c r="AA16" s="19"/>
      <c r="AC16" s="42">
        <v>2</v>
      </c>
      <c r="AD16" s="11">
        <v>1.44</v>
      </c>
      <c r="AE16" s="11">
        <v>50</v>
      </c>
      <c r="AF16" s="11">
        <v>119.2</v>
      </c>
      <c r="AG16" s="11">
        <v>107.5</v>
      </c>
      <c r="AH16" s="11">
        <v>113.7</v>
      </c>
      <c r="AI16" s="13"/>
      <c r="AJ16" s="13" t="s">
        <v>20</v>
      </c>
      <c r="AK16" s="13"/>
      <c r="AL16" s="4" t="s">
        <v>86</v>
      </c>
      <c r="AM16" s="18"/>
      <c r="AN16" s="18"/>
      <c r="AO16" s="19"/>
    </row>
    <row r="17" spans="1:41" x14ac:dyDescent="0.4">
      <c r="A17" s="42">
        <v>3</v>
      </c>
      <c r="B17" s="11">
        <v>1.42</v>
      </c>
      <c r="C17" s="11">
        <v>55</v>
      </c>
      <c r="D17" s="11">
        <v>120.48</v>
      </c>
      <c r="E17" s="11">
        <v>109.9</v>
      </c>
      <c r="F17" s="11">
        <v>114.1</v>
      </c>
      <c r="G17" s="13"/>
      <c r="H17" s="13" t="s">
        <v>20</v>
      </c>
      <c r="I17" s="13"/>
      <c r="J17" s="4" t="s">
        <v>86</v>
      </c>
      <c r="K17" s="18"/>
      <c r="L17" s="18" t="s">
        <v>20</v>
      </c>
      <c r="M17" s="19"/>
      <c r="O17" s="42">
        <v>3</v>
      </c>
      <c r="P17" s="11">
        <v>1.42</v>
      </c>
      <c r="Q17" s="11">
        <v>36</v>
      </c>
      <c r="R17" s="11">
        <v>100.6</v>
      </c>
      <c r="S17" s="11">
        <v>93.6</v>
      </c>
      <c r="T17" s="11">
        <v>-121.4</v>
      </c>
      <c r="U17" s="13"/>
      <c r="V17" s="13" t="s">
        <v>20</v>
      </c>
      <c r="W17" s="13"/>
      <c r="X17" s="4" t="s">
        <v>86</v>
      </c>
      <c r="Y17" s="18"/>
      <c r="Z17" s="18" t="s">
        <v>20</v>
      </c>
      <c r="AA17" s="19"/>
      <c r="AC17" s="42">
        <v>3</v>
      </c>
      <c r="AD17" s="11">
        <v>1.42</v>
      </c>
      <c r="AE17" s="11">
        <v>50</v>
      </c>
      <c r="AF17" s="11">
        <v>123.1</v>
      </c>
      <c r="AG17" s="11">
        <v>106.6</v>
      </c>
      <c r="AH17" s="11">
        <v>110.3</v>
      </c>
      <c r="AI17" s="13"/>
      <c r="AJ17" s="13" t="s">
        <v>20</v>
      </c>
      <c r="AK17" s="13"/>
      <c r="AL17" s="4" t="s">
        <v>86</v>
      </c>
      <c r="AM17" s="18"/>
      <c r="AN17" s="18"/>
      <c r="AO17" s="19"/>
    </row>
    <row r="18" spans="1:41" x14ac:dyDescent="0.4">
      <c r="A18" s="42">
        <v>4</v>
      </c>
      <c r="B18" s="11">
        <v>1.49</v>
      </c>
      <c r="C18" s="11">
        <v>55</v>
      </c>
      <c r="D18" s="11">
        <v>120.06</v>
      </c>
      <c r="E18" s="11">
        <v>110.7</v>
      </c>
      <c r="F18" s="11">
        <v>117.6</v>
      </c>
      <c r="G18" s="13"/>
      <c r="H18" s="13" t="s">
        <v>20</v>
      </c>
      <c r="I18" s="13"/>
      <c r="J18" s="4" t="s">
        <v>86</v>
      </c>
      <c r="K18" s="18"/>
      <c r="L18" s="18" t="s">
        <v>20</v>
      </c>
      <c r="M18" s="19"/>
      <c r="O18" s="42">
        <v>4</v>
      </c>
      <c r="P18" s="11">
        <v>1.49</v>
      </c>
      <c r="Q18" s="11">
        <v>36</v>
      </c>
      <c r="R18" s="11">
        <v>99.98</v>
      </c>
      <c r="S18" s="11">
        <v>93.5</v>
      </c>
      <c r="T18" s="11">
        <v>-122.9</v>
      </c>
      <c r="U18" s="13"/>
      <c r="V18" s="13" t="s">
        <v>20</v>
      </c>
      <c r="W18" s="13"/>
      <c r="X18" s="4" t="s">
        <v>86</v>
      </c>
      <c r="Y18" s="18"/>
      <c r="Z18" s="18" t="s">
        <v>20</v>
      </c>
      <c r="AA18" s="19"/>
      <c r="AC18" s="42">
        <v>4</v>
      </c>
      <c r="AD18" s="11">
        <v>1.49</v>
      </c>
      <c r="AE18" s="11">
        <v>50</v>
      </c>
      <c r="AF18" s="11">
        <v>118.85</v>
      </c>
      <c r="AG18" s="11">
        <v>108.1</v>
      </c>
      <c r="AH18" s="11">
        <v>114</v>
      </c>
      <c r="AI18" s="13"/>
      <c r="AJ18" s="13" t="s">
        <v>20</v>
      </c>
      <c r="AK18" s="13"/>
      <c r="AL18" s="4" t="s">
        <v>86</v>
      </c>
      <c r="AM18" s="18"/>
      <c r="AN18" s="18"/>
      <c r="AO18" s="19"/>
    </row>
    <row r="19" spans="1:41" x14ac:dyDescent="0.4">
      <c r="A19" s="43">
        <v>5</v>
      </c>
      <c r="B19" s="15">
        <v>1.42</v>
      </c>
      <c r="C19" s="15">
        <v>55</v>
      </c>
      <c r="D19" s="15">
        <v>122.03</v>
      </c>
      <c r="E19" s="15">
        <v>109.6</v>
      </c>
      <c r="F19" s="15">
        <v>118.4</v>
      </c>
      <c r="G19" s="13"/>
      <c r="H19" s="13" t="s">
        <v>20</v>
      </c>
      <c r="I19" s="13"/>
      <c r="J19" s="4" t="s">
        <v>86</v>
      </c>
      <c r="K19" s="18"/>
      <c r="L19" s="18" t="s">
        <v>20</v>
      </c>
      <c r="M19" s="19"/>
      <c r="O19" s="43">
        <v>5</v>
      </c>
      <c r="P19" s="15">
        <v>1.42</v>
      </c>
      <c r="Q19" s="15">
        <v>36</v>
      </c>
      <c r="R19" s="15">
        <v>99.55</v>
      </c>
      <c r="S19" s="15">
        <v>93.4</v>
      </c>
      <c r="T19" s="15">
        <v>-122</v>
      </c>
      <c r="U19" s="13"/>
      <c r="V19" s="13" t="s">
        <v>20</v>
      </c>
      <c r="W19" s="13"/>
      <c r="X19" s="4" t="s">
        <v>86</v>
      </c>
      <c r="Y19" s="18"/>
      <c r="Z19" s="18" t="s">
        <v>20</v>
      </c>
      <c r="AA19" s="19"/>
      <c r="AC19" s="43">
        <v>5</v>
      </c>
      <c r="AD19" s="15">
        <v>1.42</v>
      </c>
      <c r="AE19" s="15">
        <v>50</v>
      </c>
      <c r="AF19" s="15">
        <v>118.06</v>
      </c>
      <c r="AG19" s="15">
        <v>108</v>
      </c>
      <c r="AH19" s="15">
        <v>114.8</v>
      </c>
      <c r="AI19" s="13"/>
      <c r="AJ19" s="13" t="s">
        <v>20</v>
      </c>
      <c r="AK19" s="13"/>
      <c r="AL19" s="4" t="s">
        <v>86</v>
      </c>
      <c r="AM19" s="18"/>
      <c r="AN19" s="18"/>
      <c r="AO19" s="19"/>
    </row>
    <row r="20" spans="1:41" x14ac:dyDescent="0.4">
      <c r="A20" s="41" t="s">
        <v>3</v>
      </c>
      <c r="B20" s="10">
        <f>AVERAGE(B15:B19)</f>
        <v>1.45</v>
      </c>
      <c r="C20" s="10">
        <f t="shared" ref="C20:F20" si="7">AVERAGE(C15:C19)</f>
        <v>55</v>
      </c>
      <c r="D20" s="10">
        <f t="shared" si="7"/>
        <v>120.89200000000001</v>
      </c>
      <c r="E20" s="10">
        <f t="shared" si="7"/>
        <v>109.61999999999998</v>
      </c>
      <c r="F20" s="10">
        <f t="shared" si="7"/>
        <v>116.05999999999999</v>
      </c>
      <c r="G20" s="98"/>
      <c r="H20" s="98"/>
      <c r="I20" s="98"/>
      <c r="J20" s="98"/>
      <c r="K20" s="98"/>
      <c r="L20" s="98"/>
      <c r="M20" s="99"/>
      <c r="O20" s="41" t="s">
        <v>3</v>
      </c>
      <c r="P20" s="10">
        <f>AVERAGE(P15:P19)</f>
        <v>1.45</v>
      </c>
      <c r="Q20" s="10">
        <f t="shared" ref="Q20:T20" si="8">AVERAGE(Q15:Q19)</f>
        <v>36</v>
      </c>
      <c r="R20" s="10">
        <f t="shared" si="8"/>
        <v>99.933999999999997</v>
      </c>
      <c r="S20" s="10">
        <f t="shared" si="8"/>
        <v>93.539999999999992</v>
      </c>
      <c r="T20" s="10">
        <f t="shared" si="8"/>
        <v>-122.42</v>
      </c>
      <c r="U20" s="98"/>
      <c r="V20" s="98"/>
      <c r="W20" s="98"/>
      <c r="X20" s="98"/>
      <c r="Y20" s="98"/>
      <c r="Z20" s="98"/>
      <c r="AA20" s="99"/>
      <c r="AC20" s="41" t="s">
        <v>3</v>
      </c>
      <c r="AD20" s="10">
        <f>AVERAGE(AD15:AD19)</f>
        <v>1.45</v>
      </c>
      <c r="AE20" s="10">
        <f t="shared" ref="AE20:AH20" si="9">AVERAGE(AE15:AE19)</f>
        <v>50</v>
      </c>
      <c r="AF20" s="10">
        <f t="shared" si="9"/>
        <v>119.57600000000002</v>
      </c>
      <c r="AG20" s="10">
        <f t="shared" si="9"/>
        <v>107.58</v>
      </c>
      <c r="AH20" s="10">
        <f t="shared" si="9"/>
        <v>112.9</v>
      </c>
      <c r="AI20" s="98"/>
      <c r="AJ20" s="98"/>
      <c r="AK20" s="98"/>
      <c r="AL20" s="98"/>
      <c r="AM20" s="98"/>
      <c r="AN20" s="98"/>
      <c r="AO20" s="99"/>
    </row>
    <row r="21" spans="1:41" x14ac:dyDescent="0.4">
      <c r="A21" s="42" t="s">
        <v>4</v>
      </c>
      <c r="B21" s="11">
        <f>_xlfn.STDEV.S(B15:B19)</f>
        <v>3.3166247903554026E-2</v>
      </c>
      <c r="C21" s="11">
        <f t="shared" ref="C21:E21" si="10">_xlfn.STDEV.S(C15:C19)</f>
        <v>0</v>
      </c>
      <c r="D21" s="11">
        <f t="shared" si="10"/>
        <v>0.95643609300360499</v>
      </c>
      <c r="E21" s="11">
        <f t="shared" si="10"/>
        <v>0.77265775088327793</v>
      </c>
      <c r="F21" s="11">
        <f>_xlfn.STDEV.S(F15:F19)</f>
        <v>2.0255863348670187</v>
      </c>
      <c r="G21" s="98"/>
      <c r="H21" s="98"/>
      <c r="I21" s="98"/>
      <c r="J21" s="98"/>
      <c r="K21" s="98"/>
      <c r="L21" s="98"/>
      <c r="M21" s="99"/>
      <c r="O21" s="42" t="s">
        <v>4</v>
      </c>
      <c r="P21" s="11">
        <f>_xlfn.STDEV.S(P15:P19)</f>
        <v>3.3166247903554026E-2</v>
      </c>
      <c r="Q21" s="11">
        <f t="shared" ref="Q21:S21" si="11">_xlfn.STDEV.S(Q15:Q19)</f>
        <v>0</v>
      </c>
      <c r="R21" s="11">
        <f t="shared" si="11"/>
        <v>0.43119601111327449</v>
      </c>
      <c r="S21" s="11">
        <f t="shared" si="11"/>
        <v>8.9442719099986509E-2</v>
      </c>
      <c r="T21" s="11">
        <f>_xlfn.STDEV.S(T15:T19)</f>
        <v>0.89274856482662635</v>
      </c>
      <c r="U21" s="98"/>
      <c r="V21" s="98"/>
      <c r="W21" s="98"/>
      <c r="X21" s="98"/>
      <c r="Y21" s="98"/>
      <c r="Z21" s="98"/>
      <c r="AA21" s="99"/>
      <c r="AC21" s="42" t="s">
        <v>4</v>
      </c>
      <c r="AD21" s="11">
        <f>_xlfn.STDEV.S(AD15:AD19)</f>
        <v>3.3166247903554026E-2</v>
      </c>
      <c r="AE21" s="11">
        <f t="shared" ref="AE21:AG21" si="12">_xlfn.STDEV.S(AE15:AE19)</f>
        <v>0</v>
      </c>
      <c r="AF21" s="11">
        <f t="shared" si="12"/>
        <v>2.0128412754114491</v>
      </c>
      <c r="AG21" s="11">
        <f t="shared" si="12"/>
        <v>0.59749476985158745</v>
      </c>
      <c r="AH21" s="11">
        <f>_xlfn.STDEV.S(AH15:AH19)</f>
        <v>1.8479718612576328</v>
      </c>
      <c r="AI21" s="98"/>
      <c r="AJ21" s="98"/>
      <c r="AK21" s="98"/>
      <c r="AL21" s="98"/>
      <c r="AM21" s="98"/>
      <c r="AN21" s="98"/>
      <c r="AO21" s="99"/>
    </row>
    <row r="22" spans="1:41" ht="15" x14ac:dyDescent="0.4">
      <c r="A22" s="44" t="s">
        <v>98</v>
      </c>
      <c r="B22" s="12">
        <f>(B21/B20)*100</f>
        <v>2.2873274416244156</v>
      </c>
      <c r="C22" s="12">
        <f t="shared" ref="C22:F22" si="13">(C21/C20)*100</f>
        <v>0</v>
      </c>
      <c r="D22" s="12">
        <f t="shared" si="13"/>
        <v>0.79114920176984826</v>
      </c>
      <c r="E22" s="12">
        <f t="shared" si="13"/>
        <v>0.70485107725166762</v>
      </c>
      <c r="F22" s="12">
        <f t="shared" si="13"/>
        <v>1.7452923788273469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2.2873274416244156</v>
      </c>
      <c r="Q22" s="12">
        <f t="shared" ref="Q22:S22" si="14">(Q21/Q20)*100</f>
        <v>0</v>
      </c>
      <c r="R22" s="12">
        <f t="shared" si="14"/>
        <v>0.43148078843364074</v>
      </c>
      <c r="S22" s="12">
        <f t="shared" si="14"/>
        <v>9.5619755291839331E-2</v>
      </c>
      <c r="T22" s="12">
        <f>(-T21/T20)*100</f>
        <v>0.72925058391327102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2.2873274416244156</v>
      </c>
      <c r="AE22" s="12">
        <f t="shared" ref="AE22:AH22" si="15">(AE21/AE20)*100</f>
        <v>0</v>
      </c>
      <c r="AF22" s="12">
        <f t="shared" si="15"/>
        <v>1.6833154440786184</v>
      </c>
      <c r="AG22" s="12">
        <f t="shared" si="15"/>
        <v>0.55539577045137334</v>
      </c>
      <c r="AH22" s="12">
        <f t="shared" si="15"/>
        <v>1.6368218434522877</v>
      </c>
      <c r="AI22" s="100"/>
      <c r="AJ22" s="100"/>
      <c r="AK22" s="100"/>
      <c r="AL22" s="100"/>
      <c r="AM22" s="100"/>
      <c r="AN22" s="100"/>
      <c r="AO22" s="101"/>
    </row>
    <row r="23" spans="1:41" s="52" customFormat="1" ht="12.75" x14ac:dyDescent="0.35">
      <c r="A23" s="88" t="s">
        <v>70</v>
      </c>
      <c r="B23" s="89"/>
      <c r="C23" s="89"/>
      <c r="D23" s="89"/>
      <c r="E23" s="89"/>
      <c r="F23" s="89"/>
      <c r="G23" s="90"/>
      <c r="H23" s="90"/>
      <c r="I23" s="90"/>
      <c r="J23" s="90"/>
      <c r="K23" s="90"/>
      <c r="L23" s="90"/>
      <c r="M23" s="91"/>
      <c r="O23" s="88" t="s">
        <v>70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70</v>
      </c>
      <c r="AD23" s="89"/>
      <c r="AE23" s="89"/>
      <c r="AF23" s="89"/>
      <c r="AG23" s="89"/>
      <c r="AH23" s="89"/>
      <c r="AI23" s="90"/>
      <c r="AJ23" s="90"/>
      <c r="AK23" s="90"/>
      <c r="AL23" s="90"/>
      <c r="AM23" s="90"/>
      <c r="AN23" s="90"/>
      <c r="AO23" s="91"/>
    </row>
    <row r="24" spans="1:41" x14ac:dyDescent="0.4">
      <c r="A24" s="41">
        <v>1</v>
      </c>
      <c r="B24" s="10">
        <v>1.4</v>
      </c>
      <c r="C24" s="10">
        <v>55.29</v>
      </c>
      <c r="D24" s="10">
        <v>122.5</v>
      </c>
      <c r="E24" s="10">
        <v>110.8</v>
      </c>
      <c r="F24" s="10">
        <v>109.1</v>
      </c>
      <c r="G24" s="13"/>
      <c r="H24" s="13" t="s">
        <v>20</v>
      </c>
      <c r="I24" s="13"/>
      <c r="J24" s="4" t="s">
        <v>86</v>
      </c>
      <c r="K24" s="18"/>
      <c r="L24" s="18" t="s">
        <v>20</v>
      </c>
      <c r="M24" s="19"/>
      <c r="O24" s="41">
        <v>1</v>
      </c>
      <c r="P24" s="10">
        <v>1.4</v>
      </c>
      <c r="Q24" s="10">
        <v>36</v>
      </c>
      <c r="R24" s="10">
        <v>100.58</v>
      </c>
      <c r="S24" s="10">
        <v>93.6</v>
      </c>
      <c r="T24" s="10">
        <v>-123.8</v>
      </c>
      <c r="U24" s="13"/>
      <c r="V24" s="13" t="s">
        <v>20</v>
      </c>
      <c r="W24" s="13"/>
      <c r="X24" s="4" t="s">
        <v>86</v>
      </c>
      <c r="Y24" s="18"/>
      <c r="Z24" s="18" t="s">
        <v>20</v>
      </c>
      <c r="AA24" s="19"/>
      <c r="AC24" s="41">
        <v>1</v>
      </c>
      <c r="AD24" s="10">
        <v>1.4</v>
      </c>
      <c r="AE24" s="10">
        <v>50</v>
      </c>
      <c r="AF24" s="10">
        <v>120</v>
      </c>
      <c r="AG24" s="10">
        <v>107.7</v>
      </c>
      <c r="AH24" s="10">
        <v>115.1</v>
      </c>
      <c r="AI24" s="13"/>
      <c r="AJ24" s="13" t="s">
        <v>20</v>
      </c>
      <c r="AK24" s="13"/>
      <c r="AL24" s="4" t="s">
        <v>86</v>
      </c>
      <c r="AM24" s="20"/>
      <c r="AN24" s="20"/>
      <c r="AO24" s="21"/>
    </row>
    <row r="25" spans="1:41" x14ac:dyDescent="0.4">
      <c r="A25" s="42">
        <v>2</v>
      </c>
      <c r="B25" s="11">
        <v>1.44</v>
      </c>
      <c r="C25" s="11">
        <v>55.2</v>
      </c>
      <c r="D25" s="11">
        <v>120.27</v>
      </c>
      <c r="E25" s="11">
        <v>110.3</v>
      </c>
      <c r="F25" s="11">
        <v>120.2</v>
      </c>
      <c r="G25" s="13"/>
      <c r="H25" s="13" t="s">
        <v>20</v>
      </c>
      <c r="I25" s="13"/>
      <c r="J25" s="4" t="s">
        <v>86</v>
      </c>
      <c r="K25" s="18"/>
      <c r="L25" s="18" t="s">
        <v>20</v>
      </c>
      <c r="M25" s="19"/>
      <c r="O25" s="42">
        <v>2</v>
      </c>
      <c r="P25" s="11">
        <v>1.44</v>
      </c>
      <c r="Q25" s="11">
        <v>36</v>
      </c>
      <c r="R25" s="11">
        <v>99.5</v>
      </c>
      <c r="S25" s="11">
        <v>93.5</v>
      </c>
      <c r="T25" s="11">
        <v>-123.6</v>
      </c>
      <c r="U25" s="13"/>
      <c r="V25" s="13" t="s">
        <v>20</v>
      </c>
      <c r="W25" s="13"/>
      <c r="X25" s="4" t="s">
        <v>86</v>
      </c>
      <c r="Y25" s="18"/>
      <c r="Z25" s="18" t="s">
        <v>20</v>
      </c>
      <c r="AA25" s="19"/>
      <c r="AC25" s="42">
        <v>2</v>
      </c>
      <c r="AD25" s="11">
        <v>1.44</v>
      </c>
      <c r="AE25" s="11">
        <v>50</v>
      </c>
      <c r="AF25" s="11">
        <v>120</v>
      </c>
      <c r="AG25" s="11">
        <v>107.7</v>
      </c>
      <c r="AH25" s="11">
        <v>112.1</v>
      </c>
      <c r="AI25" s="13"/>
      <c r="AJ25" s="13" t="s">
        <v>20</v>
      </c>
      <c r="AK25" s="13"/>
      <c r="AL25" s="4" t="s">
        <v>86</v>
      </c>
      <c r="AM25" s="20"/>
      <c r="AN25" s="20"/>
      <c r="AO25" s="21"/>
    </row>
    <row r="26" spans="1:41" x14ac:dyDescent="0.4">
      <c r="A26" s="42">
        <v>3</v>
      </c>
      <c r="B26" s="11">
        <v>1.1000000000000001</v>
      </c>
      <c r="C26" s="11">
        <v>55</v>
      </c>
      <c r="D26" s="11">
        <v>122.7</v>
      </c>
      <c r="E26" s="11">
        <v>107.6</v>
      </c>
      <c r="F26" s="11">
        <v>115.2</v>
      </c>
      <c r="G26" s="13"/>
      <c r="H26" s="13" t="s">
        <v>20</v>
      </c>
      <c r="I26" s="13"/>
      <c r="J26" s="4" t="s">
        <v>86</v>
      </c>
      <c r="K26" s="18"/>
      <c r="L26" s="18" t="s">
        <v>20</v>
      </c>
      <c r="M26" s="19"/>
      <c r="O26" s="42">
        <v>3</v>
      </c>
      <c r="P26" s="11">
        <v>1.1000000000000001</v>
      </c>
      <c r="Q26" s="11">
        <v>36</v>
      </c>
      <c r="R26" s="11">
        <v>99.46</v>
      </c>
      <c r="S26" s="11">
        <v>93.6</v>
      </c>
      <c r="T26" s="11">
        <v>-124.7</v>
      </c>
      <c r="U26" s="13"/>
      <c r="V26" s="13" t="s">
        <v>20</v>
      </c>
      <c r="W26" s="13"/>
      <c r="X26" s="4" t="s">
        <v>86</v>
      </c>
      <c r="Y26" s="18"/>
      <c r="Z26" s="18" t="s">
        <v>20</v>
      </c>
      <c r="AA26" s="19"/>
      <c r="AC26" s="42">
        <v>3</v>
      </c>
      <c r="AD26" s="11">
        <v>1.1000000000000001</v>
      </c>
      <c r="AE26" s="11">
        <v>50</v>
      </c>
      <c r="AF26" s="11">
        <v>120</v>
      </c>
      <c r="AG26" s="11">
        <v>107.4</v>
      </c>
      <c r="AH26" s="11">
        <v>113.7</v>
      </c>
      <c r="AI26" s="13"/>
      <c r="AJ26" s="13" t="s">
        <v>20</v>
      </c>
      <c r="AK26" s="13"/>
      <c r="AL26" s="4" t="s">
        <v>86</v>
      </c>
      <c r="AM26" s="20"/>
      <c r="AN26" s="20"/>
      <c r="AO26" s="21"/>
    </row>
    <row r="27" spans="1:41" x14ac:dyDescent="0.4">
      <c r="A27" s="42">
        <v>4</v>
      </c>
      <c r="B27" s="11">
        <v>1.33</v>
      </c>
      <c r="C27" s="11">
        <v>55</v>
      </c>
      <c r="D27" s="11">
        <v>121.07</v>
      </c>
      <c r="E27" s="11">
        <v>109.4</v>
      </c>
      <c r="F27" s="11">
        <v>114.7</v>
      </c>
      <c r="G27" s="13"/>
      <c r="H27" s="13" t="s">
        <v>20</v>
      </c>
      <c r="I27" s="13"/>
      <c r="J27" s="4" t="s">
        <v>86</v>
      </c>
      <c r="K27" s="18"/>
      <c r="L27" s="18" t="s">
        <v>20</v>
      </c>
      <c r="M27" s="19"/>
      <c r="O27" s="42">
        <v>4</v>
      </c>
      <c r="P27" s="11">
        <v>1.33</v>
      </c>
      <c r="Q27" s="11">
        <v>36</v>
      </c>
      <c r="R27" s="11">
        <v>99.35</v>
      </c>
      <c r="S27" s="11">
        <v>93.6</v>
      </c>
      <c r="T27" s="11">
        <v>-125.3</v>
      </c>
      <c r="U27" s="13"/>
      <c r="V27" s="13" t="s">
        <v>20</v>
      </c>
      <c r="W27" s="13"/>
      <c r="X27" s="4" t="s">
        <v>86</v>
      </c>
      <c r="Y27" s="18"/>
      <c r="Z27" s="18" t="s">
        <v>20</v>
      </c>
      <c r="AA27" s="19"/>
      <c r="AC27" s="42">
        <v>4</v>
      </c>
      <c r="AD27" s="11">
        <v>1.33</v>
      </c>
      <c r="AE27" s="11">
        <v>50</v>
      </c>
      <c r="AF27" s="11">
        <v>120</v>
      </c>
      <c r="AG27" s="11">
        <v>107.7</v>
      </c>
      <c r="AH27" s="11">
        <v>115.1</v>
      </c>
      <c r="AI27" s="13"/>
      <c r="AJ27" s="13" t="s">
        <v>20</v>
      </c>
      <c r="AK27" s="13"/>
      <c r="AL27" s="4" t="s">
        <v>86</v>
      </c>
      <c r="AM27" s="20"/>
      <c r="AN27" s="20"/>
      <c r="AO27" s="21"/>
    </row>
    <row r="28" spans="1:41" x14ac:dyDescent="0.4">
      <c r="A28" s="43">
        <v>5</v>
      </c>
      <c r="B28" s="15">
        <v>1.44</v>
      </c>
      <c r="C28" s="15">
        <v>55</v>
      </c>
      <c r="D28" s="15">
        <v>120.45</v>
      </c>
      <c r="E28" s="15">
        <v>110.5</v>
      </c>
      <c r="F28" s="15">
        <v>115.5</v>
      </c>
      <c r="G28" s="13"/>
      <c r="H28" s="13" t="s">
        <v>20</v>
      </c>
      <c r="I28" s="13"/>
      <c r="J28" s="4" t="s">
        <v>86</v>
      </c>
      <c r="K28" s="18"/>
      <c r="L28" s="18" t="s">
        <v>20</v>
      </c>
      <c r="M28" s="19"/>
      <c r="O28" s="43">
        <v>5</v>
      </c>
      <c r="P28" s="15">
        <v>1.44</v>
      </c>
      <c r="Q28" s="15">
        <v>36</v>
      </c>
      <c r="R28" s="15">
        <v>99.8</v>
      </c>
      <c r="S28" s="15">
        <v>93.5</v>
      </c>
      <c r="T28" s="15">
        <v>-121.8</v>
      </c>
      <c r="U28" s="13"/>
      <c r="V28" s="13" t="s">
        <v>20</v>
      </c>
      <c r="W28" s="13"/>
      <c r="X28" s="4" t="s">
        <v>86</v>
      </c>
      <c r="Y28" s="18"/>
      <c r="Z28" s="18" t="s">
        <v>20</v>
      </c>
      <c r="AA28" s="19"/>
      <c r="AC28" s="43">
        <v>5</v>
      </c>
      <c r="AD28" s="15">
        <v>1.44</v>
      </c>
      <c r="AE28" s="15">
        <v>50</v>
      </c>
      <c r="AF28" s="15">
        <v>118</v>
      </c>
      <c r="AG28" s="15">
        <v>107.8</v>
      </c>
      <c r="AH28" s="15">
        <v>113.1</v>
      </c>
      <c r="AI28" s="13"/>
      <c r="AJ28" s="13" t="s">
        <v>20</v>
      </c>
      <c r="AK28" s="13"/>
      <c r="AL28" s="4" t="s">
        <v>86</v>
      </c>
      <c r="AM28" s="20"/>
      <c r="AN28" s="20"/>
      <c r="AO28" s="21"/>
    </row>
    <row r="29" spans="1:41" x14ac:dyDescent="0.4">
      <c r="A29" s="41" t="s">
        <v>3</v>
      </c>
      <c r="B29" s="10">
        <f>AVERAGE(B24:B28)</f>
        <v>1.3419999999999999</v>
      </c>
      <c r="C29" s="10">
        <f t="shared" ref="C29:F29" si="16">AVERAGE(C24:C28)</f>
        <v>55.097999999999999</v>
      </c>
      <c r="D29" s="10">
        <f t="shared" si="16"/>
        <v>121.398</v>
      </c>
      <c r="E29" s="10">
        <f t="shared" si="16"/>
        <v>109.72</v>
      </c>
      <c r="F29" s="10">
        <f t="shared" si="16"/>
        <v>114.94000000000001</v>
      </c>
      <c r="G29" s="98"/>
      <c r="H29" s="98"/>
      <c r="I29" s="98"/>
      <c r="J29" s="98"/>
      <c r="K29" s="98"/>
      <c r="L29" s="98"/>
      <c r="M29" s="99"/>
      <c r="O29" s="41" t="s">
        <v>3</v>
      </c>
      <c r="P29" s="10">
        <f>AVERAGE(P24:P28)</f>
        <v>1.3419999999999999</v>
      </c>
      <c r="Q29" s="10">
        <f t="shared" ref="Q29:T29" si="17">AVERAGE(Q24:Q28)</f>
        <v>36</v>
      </c>
      <c r="R29" s="10">
        <f t="shared" si="17"/>
        <v>99.738</v>
      </c>
      <c r="S29" s="10">
        <f t="shared" si="17"/>
        <v>93.559999999999988</v>
      </c>
      <c r="T29" s="10">
        <f t="shared" si="17"/>
        <v>-123.83999999999999</v>
      </c>
      <c r="U29" s="98"/>
      <c r="V29" s="98"/>
      <c r="W29" s="98"/>
      <c r="X29" s="98"/>
      <c r="Y29" s="98"/>
      <c r="Z29" s="98"/>
      <c r="AA29" s="99"/>
      <c r="AC29" s="41" t="s">
        <v>3</v>
      </c>
      <c r="AD29" s="10">
        <f>AVERAGE(AD24:AD28)</f>
        <v>1.3419999999999999</v>
      </c>
      <c r="AE29" s="10">
        <f t="shared" ref="AE29:AH29" si="18">AVERAGE(AE24:AE28)</f>
        <v>50</v>
      </c>
      <c r="AF29" s="10">
        <f t="shared" si="18"/>
        <v>119.6</v>
      </c>
      <c r="AG29" s="10">
        <f t="shared" si="18"/>
        <v>107.66</v>
      </c>
      <c r="AH29" s="10">
        <f t="shared" si="18"/>
        <v>113.82000000000001</v>
      </c>
      <c r="AI29" s="98"/>
      <c r="AJ29" s="98"/>
      <c r="AK29" s="98"/>
      <c r="AL29" s="98"/>
      <c r="AM29" s="98"/>
      <c r="AN29" s="98"/>
      <c r="AO29" s="99"/>
    </row>
    <row r="30" spans="1:41" x14ac:dyDescent="0.4">
      <c r="A30" s="42" t="s">
        <v>4</v>
      </c>
      <c r="B30" s="11">
        <f>_xlfn.STDEV.S(B24:B28)</f>
        <v>0.14254823744964362</v>
      </c>
      <c r="C30" s="11">
        <f t="shared" ref="C30:E30" si="19">_xlfn.STDEV.S(C24:C28)</f>
        <v>0.13791301606447473</v>
      </c>
      <c r="D30" s="11">
        <f t="shared" si="19"/>
        <v>1.1388898102977318</v>
      </c>
      <c r="E30" s="11">
        <f t="shared" si="19"/>
        <v>1.2949903474543749</v>
      </c>
      <c r="F30" s="11">
        <f>_xlfn.STDEV.S(F24:F28)</f>
        <v>3.9437291996281929</v>
      </c>
      <c r="G30" s="98"/>
      <c r="H30" s="98"/>
      <c r="I30" s="98"/>
      <c r="J30" s="98"/>
      <c r="K30" s="98"/>
      <c r="L30" s="98"/>
      <c r="M30" s="99"/>
      <c r="O30" s="42" t="s">
        <v>4</v>
      </c>
      <c r="P30" s="11">
        <f>_xlfn.STDEV.S(P24:P28)</f>
        <v>0.14254823744964362</v>
      </c>
      <c r="Q30" s="11">
        <f t="shared" ref="Q30:S30" si="20">_xlfn.STDEV.S(Q24:Q28)</f>
        <v>0</v>
      </c>
      <c r="R30" s="11">
        <f t="shared" si="20"/>
        <v>0.49931953697006609</v>
      </c>
      <c r="S30" s="11">
        <f t="shared" si="20"/>
        <v>5.4772255750513497E-2</v>
      </c>
      <c r="T30" s="11">
        <f>_xlfn.STDEV.S(T24:T28)</f>
        <v>1.3315404612703299</v>
      </c>
      <c r="U30" s="98"/>
      <c r="V30" s="98"/>
      <c r="W30" s="98"/>
      <c r="X30" s="98"/>
      <c r="Y30" s="98"/>
      <c r="Z30" s="98"/>
      <c r="AA30" s="99"/>
      <c r="AC30" s="42" t="s">
        <v>4</v>
      </c>
      <c r="AD30" s="11">
        <f>_xlfn.STDEV.S(AD24:AD28)</f>
        <v>0.14254823744964362</v>
      </c>
      <c r="AE30" s="11">
        <f t="shared" ref="AE30:AG30" si="21">_xlfn.STDEV.S(AE24:AE28)</f>
        <v>0</v>
      </c>
      <c r="AF30" s="11">
        <f t="shared" si="21"/>
        <v>0.89442719099991586</v>
      </c>
      <c r="AG30" s="11">
        <f t="shared" si="21"/>
        <v>0.1516575088810285</v>
      </c>
      <c r="AH30" s="11">
        <f>_xlfn.STDEV.S(AH24:AH28)</f>
        <v>1.3007690033207278</v>
      </c>
      <c r="AI30" s="98"/>
      <c r="AJ30" s="98"/>
      <c r="AK30" s="98"/>
      <c r="AL30" s="98"/>
      <c r="AM30" s="98"/>
      <c r="AN30" s="98"/>
      <c r="AO30" s="99"/>
    </row>
    <row r="31" spans="1:41" ht="15" x14ac:dyDescent="0.4">
      <c r="A31" s="44" t="s">
        <v>98</v>
      </c>
      <c r="B31" s="12">
        <f>(B30/B29)*100</f>
        <v>10.622074325606828</v>
      </c>
      <c r="C31" s="12">
        <f t="shared" ref="C31:F31" si="22">(C30/C29)*100</f>
        <v>0.25030494040523199</v>
      </c>
      <c r="D31" s="12">
        <f t="shared" si="22"/>
        <v>0.93814544745196116</v>
      </c>
      <c r="E31" s="12">
        <f t="shared" si="22"/>
        <v>1.1802682714677131</v>
      </c>
      <c r="F31" s="12">
        <f t="shared" si="22"/>
        <v>3.4311198883140701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10.622074325606828</v>
      </c>
      <c r="Q31" s="12">
        <f t="shared" ref="Q31:S31" si="23">(Q30/Q29)*100</f>
        <v>0</v>
      </c>
      <c r="R31" s="12">
        <f t="shared" si="23"/>
        <v>0.5006311906896731</v>
      </c>
      <c r="S31" s="12">
        <f t="shared" si="23"/>
        <v>5.8542385368227347E-2</v>
      </c>
      <c r="T31" s="12">
        <f>(-T30/T29)*100</f>
        <v>1.0752103207932251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10.622074325606828</v>
      </c>
      <c r="AE31" s="12">
        <f t="shared" ref="AE31:AH31" si="24">(AE30/AE29)*100</f>
        <v>0</v>
      </c>
      <c r="AF31" s="12">
        <f t="shared" si="24"/>
        <v>0.74784882190628421</v>
      </c>
      <c r="AG31" s="12">
        <f t="shared" si="24"/>
        <v>0.14086708980218141</v>
      </c>
      <c r="AH31" s="12">
        <f t="shared" si="24"/>
        <v>1.142829909788023</v>
      </c>
      <c r="AI31" s="100"/>
      <c r="AJ31" s="100"/>
      <c r="AK31" s="100"/>
      <c r="AL31" s="100"/>
      <c r="AM31" s="100"/>
      <c r="AN31" s="100"/>
      <c r="AO31" s="101"/>
    </row>
    <row r="32" spans="1:41" s="52" customFormat="1" ht="12.75" x14ac:dyDescent="0.35">
      <c r="A32" s="88" t="s">
        <v>71</v>
      </c>
      <c r="B32" s="89"/>
      <c r="C32" s="89"/>
      <c r="D32" s="89"/>
      <c r="E32" s="89"/>
      <c r="F32" s="89"/>
      <c r="G32" s="90"/>
      <c r="H32" s="90"/>
      <c r="I32" s="90"/>
      <c r="J32" s="90"/>
      <c r="K32" s="90"/>
      <c r="L32" s="90"/>
      <c r="M32" s="91"/>
      <c r="O32" s="88" t="s">
        <v>71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71</v>
      </c>
      <c r="AD32" s="89"/>
      <c r="AE32" s="89"/>
      <c r="AF32" s="89"/>
      <c r="AG32" s="89"/>
      <c r="AH32" s="89"/>
      <c r="AI32" s="90"/>
      <c r="AJ32" s="90"/>
      <c r="AK32" s="90"/>
      <c r="AL32" s="90"/>
      <c r="AM32" s="90"/>
      <c r="AN32" s="90"/>
      <c r="AO32" s="91"/>
    </row>
    <row r="33" spans="1:41" x14ac:dyDescent="0.4">
      <c r="A33" s="41">
        <v>1</v>
      </c>
      <c r="B33" s="10">
        <v>1.28</v>
      </c>
      <c r="C33" s="10">
        <v>53.4</v>
      </c>
      <c r="D33" s="10">
        <v>122.67</v>
      </c>
      <c r="E33" s="10">
        <v>110.8</v>
      </c>
      <c r="F33" s="10">
        <v>113.2</v>
      </c>
      <c r="G33" s="13"/>
      <c r="H33" s="13" t="s">
        <v>20</v>
      </c>
      <c r="I33" s="13"/>
      <c r="J33" s="4" t="s">
        <v>86</v>
      </c>
      <c r="K33" s="18"/>
      <c r="L33" s="18" t="s">
        <v>20</v>
      </c>
      <c r="M33" s="21"/>
      <c r="O33" s="41">
        <v>1</v>
      </c>
      <c r="P33" s="10">
        <v>1.28</v>
      </c>
      <c r="Q33" s="10">
        <v>35.82</v>
      </c>
      <c r="R33" s="10">
        <v>99</v>
      </c>
      <c r="S33" s="10">
        <v>93.2</v>
      </c>
      <c r="T33" s="10">
        <v>-119.9</v>
      </c>
      <c r="U33" s="13"/>
      <c r="V33" s="13" t="s">
        <v>20</v>
      </c>
      <c r="W33" s="13"/>
      <c r="X33" s="4" t="s">
        <v>86</v>
      </c>
      <c r="Y33" s="18"/>
      <c r="Z33" s="18" t="s">
        <v>20</v>
      </c>
      <c r="AA33" s="7"/>
      <c r="AC33" s="41">
        <v>1</v>
      </c>
      <c r="AD33" s="10">
        <v>1.28</v>
      </c>
      <c r="AE33" s="10">
        <v>51.3</v>
      </c>
      <c r="AF33" s="10">
        <v>119.77</v>
      </c>
      <c r="AG33" s="10" t="s">
        <v>97</v>
      </c>
      <c r="AH33" s="10">
        <v>111.1</v>
      </c>
      <c r="AI33" s="13"/>
      <c r="AJ33" s="13" t="s">
        <v>20</v>
      </c>
      <c r="AK33" s="13"/>
      <c r="AL33" s="4" t="s">
        <v>86</v>
      </c>
      <c r="AM33" s="20"/>
      <c r="AN33" s="20"/>
      <c r="AO33" s="21"/>
    </row>
    <row r="34" spans="1:41" x14ac:dyDescent="0.4">
      <c r="A34" s="42">
        <v>2</v>
      </c>
      <c r="B34" s="11">
        <v>1.47</v>
      </c>
      <c r="C34" s="11">
        <v>54.61</v>
      </c>
      <c r="D34" s="11">
        <v>115.22</v>
      </c>
      <c r="E34" s="11">
        <v>110.8</v>
      </c>
      <c r="F34" s="11">
        <v>115.3</v>
      </c>
      <c r="G34" s="13"/>
      <c r="H34" s="13" t="s">
        <v>20</v>
      </c>
      <c r="I34" s="13"/>
      <c r="J34" s="4" t="s">
        <v>86</v>
      </c>
      <c r="K34" s="18"/>
      <c r="L34" s="18" t="s">
        <v>20</v>
      </c>
      <c r="M34" s="21"/>
      <c r="O34" s="42">
        <v>2</v>
      </c>
      <c r="P34" s="11">
        <v>1.47</v>
      </c>
      <c r="Q34" s="11">
        <v>35.68</v>
      </c>
      <c r="R34" s="11">
        <v>99.23</v>
      </c>
      <c r="S34" s="11">
        <v>93.4</v>
      </c>
      <c r="T34" s="11">
        <v>-121</v>
      </c>
      <c r="U34" s="13"/>
      <c r="V34" s="13" t="s">
        <v>20</v>
      </c>
      <c r="W34" s="13"/>
      <c r="X34" s="4" t="s">
        <v>86</v>
      </c>
      <c r="Y34" s="18"/>
      <c r="Z34" s="18" t="s">
        <v>20</v>
      </c>
      <c r="AA34" s="7"/>
      <c r="AC34" s="42">
        <v>2</v>
      </c>
      <c r="AD34" s="11">
        <v>1.47</v>
      </c>
      <c r="AE34" s="11">
        <v>51.3</v>
      </c>
      <c r="AF34" s="11">
        <v>119.13</v>
      </c>
      <c r="AG34" s="11">
        <v>108.2</v>
      </c>
      <c r="AH34" s="11">
        <v>112</v>
      </c>
      <c r="AI34" s="13"/>
      <c r="AJ34" s="13" t="s">
        <v>20</v>
      </c>
      <c r="AK34" s="13"/>
      <c r="AL34" s="4" t="s">
        <v>86</v>
      </c>
      <c r="AM34" s="20"/>
      <c r="AN34" s="20"/>
      <c r="AO34" s="21"/>
    </row>
    <row r="35" spans="1:41" x14ac:dyDescent="0.4">
      <c r="A35" s="42">
        <v>3</v>
      </c>
      <c r="B35" s="11">
        <v>1.39</v>
      </c>
      <c r="C35" s="11">
        <v>53.8</v>
      </c>
      <c r="D35" s="11">
        <v>118.22</v>
      </c>
      <c r="E35" s="11">
        <v>110.6</v>
      </c>
      <c r="F35" s="11">
        <v>110.5</v>
      </c>
      <c r="G35" s="13"/>
      <c r="H35" s="13" t="s">
        <v>20</v>
      </c>
      <c r="I35" s="13"/>
      <c r="J35" s="4" t="s">
        <v>86</v>
      </c>
      <c r="K35" s="18"/>
      <c r="L35" s="18" t="s">
        <v>20</v>
      </c>
      <c r="M35" s="21"/>
      <c r="O35" s="42">
        <v>3</v>
      </c>
      <c r="P35" s="11">
        <v>1.39</v>
      </c>
      <c r="Q35" s="11">
        <v>36</v>
      </c>
      <c r="R35" s="11">
        <v>99.41</v>
      </c>
      <c r="S35" s="11">
        <v>93.6</v>
      </c>
      <c r="T35" s="11">
        <v>-121.5</v>
      </c>
      <c r="U35" s="13"/>
      <c r="V35" s="13" t="s">
        <v>20</v>
      </c>
      <c r="W35" s="13"/>
      <c r="X35" s="4" t="s">
        <v>86</v>
      </c>
      <c r="Y35" s="18"/>
      <c r="Z35" s="18" t="s">
        <v>20</v>
      </c>
      <c r="AA35" s="7"/>
      <c r="AC35" s="42">
        <v>3</v>
      </c>
      <c r="AD35" s="11">
        <v>1.39</v>
      </c>
      <c r="AE35" s="11">
        <v>50.4</v>
      </c>
      <c r="AF35" s="11">
        <v>119.45</v>
      </c>
      <c r="AG35" s="11">
        <v>108</v>
      </c>
      <c r="AH35" s="11">
        <v>113.7</v>
      </c>
      <c r="AI35" s="13"/>
      <c r="AJ35" s="13" t="s">
        <v>20</v>
      </c>
      <c r="AK35" s="13"/>
      <c r="AL35" s="4" t="s">
        <v>86</v>
      </c>
      <c r="AM35" s="20"/>
      <c r="AN35" s="20"/>
      <c r="AO35" s="21"/>
    </row>
    <row r="36" spans="1:41" x14ac:dyDescent="0.4">
      <c r="A36" s="42">
        <v>4</v>
      </c>
      <c r="B36" s="11">
        <v>1.5</v>
      </c>
      <c r="C36" s="11">
        <v>54.5</v>
      </c>
      <c r="D36" s="11">
        <v>125.55</v>
      </c>
      <c r="E36" s="11">
        <v>111.1</v>
      </c>
      <c r="F36" s="11">
        <v>113.2</v>
      </c>
      <c r="G36" s="13"/>
      <c r="H36" s="13" t="s">
        <v>20</v>
      </c>
      <c r="I36" s="13"/>
      <c r="J36" s="4" t="s">
        <v>86</v>
      </c>
      <c r="K36" s="18"/>
      <c r="L36" s="18" t="s">
        <v>20</v>
      </c>
      <c r="M36" s="21"/>
      <c r="O36" s="42">
        <v>4</v>
      </c>
      <c r="P36" s="11">
        <v>1.5</v>
      </c>
      <c r="Q36" s="11">
        <v>36</v>
      </c>
      <c r="R36" s="11">
        <v>99</v>
      </c>
      <c r="S36" s="11">
        <v>93.2</v>
      </c>
      <c r="T36" s="11">
        <v>-120.9</v>
      </c>
      <c r="U36" s="13"/>
      <c r="V36" s="13" t="s">
        <v>20</v>
      </c>
      <c r="W36" s="13"/>
      <c r="X36" s="4" t="s">
        <v>86</v>
      </c>
      <c r="Y36" s="18"/>
      <c r="Z36" s="18" t="s">
        <v>20</v>
      </c>
      <c r="AA36" s="7"/>
      <c r="AC36" s="42">
        <v>4</v>
      </c>
      <c r="AD36" s="11">
        <v>1.5</v>
      </c>
      <c r="AE36" s="11">
        <v>51.36</v>
      </c>
      <c r="AF36" s="11">
        <v>123.15</v>
      </c>
      <c r="AG36" s="11">
        <v>108.6</v>
      </c>
      <c r="AH36" s="11">
        <v>113.7</v>
      </c>
      <c r="AI36" s="13"/>
      <c r="AJ36" s="13" t="s">
        <v>20</v>
      </c>
      <c r="AK36" s="13"/>
      <c r="AL36" s="4" t="s">
        <v>86</v>
      </c>
      <c r="AM36" s="20"/>
      <c r="AN36" s="20"/>
      <c r="AO36" s="21"/>
    </row>
    <row r="37" spans="1:41" x14ac:dyDescent="0.4">
      <c r="A37" s="43">
        <v>5</v>
      </c>
      <c r="B37" s="15">
        <v>1.22</v>
      </c>
      <c r="C37" s="15">
        <v>54.5</v>
      </c>
      <c r="D37" s="15">
        <v>123.3</v>
      </c>
      <c r="E37" s="15">
        <v>110.4</v>
      </c>
      <c r="F37" s="15">
        <v>113.1</v>
      </c>
      <c r="G37" s="13"/>
      <c r="H37" s="13" t="s">
        <v>20</v>
      </c>
      <c r="I37" s="13"/>
      <c r="J37" s="4" t="s">
        <v>86</v>
      </c>
      <c r="K37" s="18"/>
      <c r="L37" s="18" t="s">
        <v>20</v>
      </c>
      <c r="M37" s="21"/>
      <c r="O37" s="43">
        <v>5</v>
      </c>
      <c r="P37" s="15">
        <v>1.22</v>
      </c>
      <c r="Q37" s="15">
        <v>36</v>
      </c>
      <c r="R37" s="15">
        <v>99.42</v>
      </c>
      <c r="S37" s="15">
        <v>93.5</v>
      </c>
      <c r="T37" s="15">
        <v>-121.2</v>
      </c>
      <c r="U37" s="13"/>
      <c r="V37" s="13" t="s">
        <v>20</v>
      </c>
      <c r="W37" s="13"/>
      <c r="X37" s="4" t="s">
        <v>86</v>
      </c>
      <c r="Y37" s="18"/>
      <c r="Z37" s="18" t="s">
        <v>20</v>
      </c>
      <c r="AA37" s="7"/>
      <c r="AC37" s="43">
        <v>5</v>
      </c>
      <c r="AD37" s="15">
        <v>1.22</v>
      </c>
      <c r="AE37" s="15">
        <v>51.3</v>
      </c>
      <c r="AF37" s="15">
        <v>119.36</v>
      </c>
      <c r="AG37" s="15">
        <v>108</v>
      </c>
      <c r="AH37" s="15">
        <v>113</v>
      </c>
      <c r="AI37" s="13"/>
      <c r="AJ37" s="13" t="s">
        <v>20</v>
      </c>
      <c r="AK37" s="13"/>
      <c r="AL37" s="4" t="s">
        <v>86</v>
      </c>
      <c r="AM37" s="20"/>
      <c r="AN37" s="20"/>
      <c r="AO37" s="21"/>
    </row>
    <row r="38" spans="1:41" x14ac:dyDescent="0.4">
      <c r="A38" s="42" t="s">
        <v>3</v>
      </c>
      <c r="B38" s="10">
        <f>AVERAGE(B33:B37)</f>
        <v>1.3719999999999999</v>
      </c>
      <c r="C38" s="10">
        <f t="shared" ref="C38:F38" si="25">AVERAGE(C33:C37)</f>
        <v>54.161999999999999</v>
      </c>
      <c r="D38" s="10">
        <f t="shared" si="25"/>
        <v>120.992</v>
      </c>
      <c r="E38" s="10">
        <f t="shared" si="25"/>
        <v>110.73999999999998</v>
      </c>
      <c r="F38" s="10">
        <f t="shared" si="25"/>
        <v>113.05999999999999</v>
      </c>
      <c r="G38" s="98"/>
      <c r="H38" s="98"/>
      <c r="I38" s="98"/>
      <c r="J38" s="98"/>
      <c r="K38" s="98"/>
      <c r="L38" s="98"/>
      <c r="M38" s="99"/>
      <c r="O38" s="42" t="s">
        <v>3</v>
      </c>
      <c r="P38" s="10">
        <f>AVERAGE(P33:P37)</f>
        <v>1.3719999999999999</v>
      </c>
      <c r="Q38" s="10">
        <f t="shared" ref="Q38:T38" si="26">AVERAGE(Q33:Q37)</f>
        <v>35.9</v>
      </c>
      <c r="R38" s="10">
        <f t="shared" si="26"/>
        <v>99.212000000000003</v>
      </c>
      <c r="S38" s="10">
        <f t="shared" si="26"/>
        <v>93.38000000000001</v>
      </c>
      <c r="T38" s="10">
        <f t="shared" si="26"/>
        <v>-120.9</v>
      </c>
      <c r="U38" s="98"/>
      <c r="V38" s="98"/>
      <c r="W38" s="98"/>
      <c r="X38" s="98"/>
      <c r="Y38" s="98"/>
      <c r="Z38" s="98"/>
      <c r="AA38" s="99"/>
      <c r="AC38" s="42" t="s">
        <v>3</v>
      </c>
      <c r="AD38" s="10">
        <f>AVERAGE(AD33:AD37)</f>
        <v>1.3719999999999999</v>
      </c>
      <c r="AE38" s="10">
        <f t="shared" ref="AE38:AH38" si="27">AVERAGE(AE33:AE37)</f>
        <v>51.132000000000005</v>
      </c>
      <c r="AF38" s="10">
        <f t="shared" si="27"/>
        <v>120.172</v>
      </c>
      <c r="AG38" s="10">
        <f t="shared" si="27"/>
        <v>108.19999999999999</v>
      </c>
      <c r="AH38" s="10">
        <f t="shared" si="27"/>
        <v>112.7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2" t="s">
        <v>4</v>
      </c>
      <c r="B39" s="11">
        <f>_xlfn.STDEV.S(B33:B37)</f>
        <v>0.12029131306956459</v>
      </c>
      <c r="C39" s="11">
        <f t="shared" ref="C39:E39" si="28">_xlfn.STDEV.S(C33:C37)</f>
        <v>0.53405992173163574</v>
      </c>
      <c r="D39" s="11">
        <f t="shared" si="28"/>
        <v>4.1808456082472123</v>
      </c>
      <c r="E39" s="11">
        <f t="shared" si="28"/>
        <v>0.26076809620810254</v>
      </c>
      <c r="F39" s="11">
        <f>_xlfn.STDEV.S(F33:F37)</f>
        <v>1.7038192392387159</v>
      </c>
      <c r="G39" s="98"/>
      <c r="H39" s="98"/>
      <c r="I39" s="98"/>
      <c r="J39" s="98"/>
      <c r="K39" s="98"/>
      <c r="L39" s="98"/>
      <c r="M39" s="99"/>
      <c r="O39" s="42" t="s">
        <v>4</v>
      </c>
      <c r="P39" s="11">
        <f>_xlfn.STDEV.S(P33:P37)</f>
        <v>0.12029131306956459</v>
      </c>
      <c r="Q39" s="11">
        <f t="shared" ref="Q39:S39" si="29">_xlfn.STDEV.S(Q33:Q37)</f>
        <v>0.14560219778561043</v>
      </c>
      <c r="R39" s="11">
        <f t="shared" si="29"/>
        <v>0.2077739155909612</v>
      </c>
      <c r="S39" s="11">
        <f t="shared" si="29"/>
        <v>0.17888543819998015</v>
      </c>
      <c r="T39" s="11">
        <f>_xlfn.STDEV.S(T33:T37)</f>
        <v>0.60415229867972664</v>
      </c>
      <c r="U39" s="98"/>
      <c r="V39" s="98"/>
      <c r="W39" s="98"/>
      <c r="X39" s="98"/>
      <c r="Y39" s="98"/>
      <c r="Z39" s="98"/>
      <c r="AA39" s="99"/>
      <c r="AC39" s="42" t="s">
        <v>4</v>
      </c>
      <c r="AD39" s="11">
        <f>_xlfn.STDEV.S(AD33:AD37)</f>
        <v>0.12029131306956459</v>
      </c>
      <c r="AE39" s="11">
        <f t="shared" ref="AE39:AG39" si="30">_xlfn.STDEV.S(AE33:AE37)</f>
        <v>0.41002438951847697</v>
      </c>
      <c r="AF39" s="11">
        <f t="shared" si="30"/>
        <v>1.6805118267956376</v>
      </c>
      <c r="AG39" s="11">
        <f t="shared" si="30"/>
        <v>0.28284271247461634</v>
      </c>
      <c r="AH39" s="11">
        <f>_xlfn.STDEV.S(AH33:AH37)</f>
        <v>1.1335784048754667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8.7675884161490227</v>
      </c>
      <c r="C40" s="12">
        <f t="shared" ref="C40:F40" si="31">(C39/C38)*100</f>
        <v>0.98604172986897776</v>
      </c>
      <c r="D40" s="12">
        <f t="shared" si="31"/>
        <v>3.4554727653458177</v>
      </c>
      <c r="E40" s="12">
        <f t="shared" si="31"/>
        <v>0.23547778238044303</v>
      </c>
      <c r="F40" s="12">
        <f t="shared" si="31"/>
        <v>1.5070044571366674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8.7675884161490227</v>
      </c>
      <c r="Q40" s="12">
        <f t="shared" ref="Q40:S40" si="32">(Q39/Q38)*100</f>
        <v>0.40557715260615718</v>
      </c>
      <c r="R40" s="12">
        <f t="shared" si="32"/>
        <v>0.20942417811450348</v>
      </c>
      <c r="S40" s="12">
        <f t="shared" si="32"/>
        <v>0.19156718590702521</v>
      </c>
      <c r="T40" s="12">
        <f>(-T39/T38)*100</f>
        <v>0.49971240585585325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8.7675884161490227</v>
      </c>
      <c r="AE40" s="12">
        <f t="shared" ref="AE40:AH40" si="33">(AE39/AE38)*100</f>
        <v>0.80189390111569459</v>
      </c>
      <c r="AF40" s="12">
        <f t="shared" si="33"/>
        <v>1.3984221172949087</v>
      </c>
      <c r="AG40" s="12">
        <f t="shared" si="33"/>
        <v>0.26140731282312046</v>
      </c>
      <c r="AH40" s="12">
        <f t="shared" si="33"/>
        <v>1.0058370939445136</v>
      </c>
      <c r="AI40" s="100"/>
      <c r="AJ40" s="100"/>
      <c r="AK40" s="100"/>
      <c r="AL40" s="100"/>
      <c r="AM40" s="100"/>
      <c r="AN40" s="100"/>
      <c r="AO40" s="101"/>
    </row>
    <row r="41" spans="1:41" ht="30" customHeight="1" x14ac:dyDescent="0.4"/>
    <row r="43" spans="1:41" ht="51" customHeight="1" x14ac:dyDescent="0.4"/>
  </sheetData>
  <mergeCells count="57">
    <mergeCell ref="G38:M40"/>
    <mergeCell ref="U38:AA40"/>
    <mergeCell ref="AI38:AO40"/>
    <mergeCell ref="G29:M31"/>
    <mergeCell ref="U29:AA31"/>
    <mergeCell ref="AI29:AO31"/>
    <mergeCell ref="AI32:AO32"/>
    <mergeCell ref="A32:F32"/>
    <mergeCell ref="G32:M32"/>
    <mergeCell ref="O32:T32"/>
    <mergeCell ref="U32:AA32"/>
    <mergeCell ref="AC32:AH32"/>
    <mergeCell ref="G20:M22"/>
    <mergeCell ref="U20:AA22"/>
    <mergeCell ref="AI20:AO22"/>
    <mergeCell ref="A23:F23"/>
    <mergeCell ref="G23:M23"/>
    <mergeCell ref="O23:T23"/>
    <mergeCell ref="U23:AA23"/>
    <mergeCell ref="AC23:AH23"/>
    <mergeCell ref="AI23:AO23"/>
    <mergeCell ref="G11:M13"/>
    <mergeCell ref="U11:AA13"/>
    <mergeCell ref="AI11:AO13"/>
    <mergeCell ref="A14:F14"/>
    <mergeCell ref="G14:M14"/>
    <mergeCell ref="O14:T14"/>
    <mergeCell ref="U14:AA14"/>
    <mergeCell ref="AC14:AH14"/>
    <mergeCell ref="AI14:AO14"/>
    <mergeCell ref="AG3:AG4"/>
    <mergeCell ref="AH3:AH4"/>
    <mergeCell ref="AI3:AO3"/>
    <mergeCell ref="A5:F5"/>
    <mergeCell ref="G5:M5"/>
    <mergeCell ref="O5:T5"/>
    <mergeCell ref="U5:AA5"/>
    <mergeCell ref="AC5:AH5"/>
    <mergeCell ref="AI5:AO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0"/>
  <sheetViews>
    <sheetView zoomScale="55" zoomScaleNormal="55" workbookViewId="0">
      <selection activeCell="F3" sqref="F3:F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41" width="3.9296875" style="2" bestFit="1" customWidth="1"/>
    <col min="42" max="42" width="8.9296875" style="17"/>
    <col min="43" max="16384" width="8.9296875" style="3"/>
  </cols>
  <sheetData>
    <row r="1" spans="1:42" x14ac:dyDescent="0.4">
      <c r="A1" s="45" t="s">
        <v>9</v>
      </c>
      <c r="O1" s="45" t="s">
        <v>10</v>
      </c>
      <c r="AC1" s="45" t="s">
        <v>11</v>
      </c>
    </row>
    <row r="3" spans="1:42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3"/>
      <c r="AP3" s="32"/>
    </row>
    <row r="4" spans="1:42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14</v>
      </c>
      <c r="AK4" s="27" t="s">
        <v>15</v>
      </c>
      <c r="AL4" s="27" t="s">
        <v>16</v>
      </c>
      <c r="AM4" s="27" t="s">
        <v>17</v>
      </c>
      <c r="AN4" s="27" t="s">
        <v>18</v>
      </c>
      <c r="AO4" s="35" t="s">
        <v>19</v>
      </c>
      <c r="AP4" s="32"/>
    </row>
    <row r="5" spans="1:42" s="52" customFormat="1" ht="12.75" x14ac:dyDescent="0.35">
      <c r="A5" s="88" t="s">
        <v>2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2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2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3"/>
      <c r="AP5" s="53"/>
    </row>
    <row r="6" spans="1:42" x14ac:dyDescent="0.4">
      <c r="A6" s="46">
        <v>1</v>
      </c>
      <c r="B6" s="10">
        <v>1.27</v>
      </c>
      <c r="C6" s="10">
        <v>58</v>
      </c>
      <c r="D6" s="10">
        <v>119.16</v>
      </c>
      <c r="E6" s="10">
        <v>110.3</v>
      </c>
      <c r="F6" s="10">
        <v>114.6</v>
      </c>
      <c r="G6" s="4"/>
      <c r="H6" s="4" t="s">
        <v>20</v>
      </c>
      <c r="I6" s="4"/>
      <c r="J6" s="4" t="s">
        <v>86</v>
      </c>
      <c r="K6" s="4"/>
      <c r="L6" s="4" t="s">
        <v>20</v>
      </c>
      <c r="M6" s="7"/>
      <c r="O6" s="46">
        <v>1</v>
      </c>
      <c r="P6" s="10">
        <v>1.27</v>
      </c>
      <c r="Q6" s="10">
        <v>36</v>
      </c>
      <c r="R6" s="10">
        <v>99.28</v>
      </c>
      <c r="S6" s="10">
        <v>94.3</v>
      </c>
      <c r="T6" s="10">
        <v>-124.2</v>
      </c>
      <c r="U6" s="4"/>
      <c r="V6" s="4" t="s">
        <v>20</v>
      </c>
      <c r="W6" s="4"/>
      <c r="X6" s="4" t="s">
        <v>86</v>
      </c>
      <c r="Y6" s="4"/>
      <c r="Z6" s="4" t="s">
        <v>20</v>
      </c>
      <c r="AA6" s="7"/>
      <c r="AC6" s="46">
        <v>1</v>
      </c>
      <c r="AD6" s="10">
        <v>1.27</v>
      </c>
      <c r="AE6" s="10">
        <v>59</v>
      </c>
      <c r="AF6" s="10">
        <v>120.76</v>
      </c>
      <c r="AG6" s="10">
        <v>107.5</v>
      </c>
      <c r="AH6" s="10">
        <v>108.4</v>
      </c>
      <c r="AI6" s="4"/>
      <c r="AJ6" s="4" t="s">
        <v>20</v>
      </c>
      <c r="AK6" s="4"/>
      <c r="AL6" s="4" t="s">
        <v>86</v>
      </c>
      <c r="AM6" s="4"/>
      <c r="AN6" s="4"/>
      <c r="AO6" s="7"/>
    </row>
    <row r="7" spans="1:42" x14ac:dyDescent="0.4">
      <c r="A7" s="47">
        <v>2</v>
      </c>
      <c r="B7" s="11">
        <v>1.41</v>
      </c>
      <c r="C7" s="11">
        <v>58.02</v>
      </c>
      <c r="D7" s="11">
        <v>119.1</v>
      </c>
      <c r="E7" s="11">
        <v>110.3</v>
      </c>
      <c r="F7" s="11">
        <v>116.6</v>
      </c>
      <c r="G7" s="4"/>
      <c r="H7" s="4" t="s">
        <v>20</v>
      </c>
      <c r="I7" s="4"/>
      <c r="J7" s="4" t="s">
        <v>86</v>
      </c>
      <c r="K7" s="4"/>
      <c r="L7" s="4" t="s">
        <v>20</v>
      </c>
      <c r="M7" s="7"/>
      <c r="O7" s="47">
        <v>2</v>
      </c>
      <c r="P7" s="11">
        <v>1.41</v>
      </c>
      <c r="Q7" s="11">
        <v>36</v>
      </c>
      <c r="R7" s="11">
        <v>100.21</v>
      </c>
      <c r="S7" s="11">
        <v>94.3</v>
      </c>
      <c r="T7" s="11">
        <v>-124.1</v>
      </c>
      <c r="U7" s="4"/>
      <c r="V7" s="4" t="s">
        <v>20</v>
      </c>
      <c r="W7" s="4"/>
      <c r="X7" s="4" t="s">
        <v>86</v>
      </c>
      <c r="Y7" s="4"/>
      <c r="Z7" s="4" t="s">
        <v>20</v>
      </c>
      <c r="AA7" s="7"/>
      <c r="AC7" s="47">
        <v>2</v>
      </c>
      <c r="AD7" s="11">
        <v>1.41</v>
      </c>
      <c r="AE7" s="11">
        <v>59.9</v>
      </c>
      <c r="AF7" s="11">
        <v>118.34</v>
      </c>
      <c r="AG7" s="11">
        <v>107.6</v>
      </c>
      <c r="AH7" s="11">
        <v>107</v>
      </c>
      <c r="AI7" s="4"/>
      <c r="AJ7" s="4" t="s">
        <v>20</v>
      </c>
      <c r="AK7" s="4"/>
      <c r="AL7" s="4" t="s">
        <v>86</v>
      </c>
      <c r="AM7" s="4"/>
      <c r="AN7" s="4"/>
      <c r="AO7" s="7"/>
    </row>
    <row r="8" spans="1:42" x14ac:dyDescent="0.4">
      <c r="A8" s="47">
        <v>3</v>
      </c>
      <c r="B8" s="11">
        <v>1.28</v>
      </c>
      <c r="C8" s="11">
        <v>58</v>
      </c>
      <c r="D8" s="11">
        <v>119.91</v>
      </c>
      <c r="E8" s="11">
        <v>110.4</v>
      </c>
      <c r="F8" s="11">
        <v>117.2</v>
      </c>
      <c r="G8" s="4"/>
      <c r="H8" s="4" t="s">
        <v>20</v>
      </c>
      <c r="I8" s="4"/>
      <c r="J8" s="4" t="s">
        <v>86</v>
      </c>
      <c r="K8" s="4"/>
      <c r="L8" s="4" t="s">
        <v>20</v>
      </c>
      <c r="M8" s="7"/>
      <c r="O8" s="47">
        <v>3</v>
      </c>
      <c r="P8" s="11">
        <v>1.28</v>
      </c>
      <c r="Q8" s="11">
        <v>36</v>
      </c>
      <c r="R8" s="11">
        <v>99.39</v>
      </c>
      <c r="S8" s="11">
        <v>94</v>
      </c>
      <c r="T8" s="11">
        <v>-122.6</v>
      </c>
      <c r="U8" s="4"/>
      <c r="V8" s="4" t="s">
        <v>20</v>
      </c>
      <c r="W8" s="4"/>
      <c r="X8" s="4" t="s">
        <v>86</v>
      </c>
      <c r="Y8" s="4"/>
      <c r="Z8" s="4" t="s">
        <v>20</v>
      </c>
      <c r="AA8" s="7"/>
      <c r="AC8" s="47">
        <v>3</v>
      </c>
      <c r="AD8" s="11">
        <v>1.28</v>
      </c>
      <c r="AE8" s="11">
        <v>59</v>
      </c>
      <c r="AF8" s="11">
        <v>119.5</v>
      </c>
      <c r="AG8" s="11">
        <v>107.4</v>
      </c>
      <c r="AH8" s="11">
        <v>108.7</v>
      </c>
      <c r="AI8" s="4"/>
      <c r="AJ8" s="4" t="s">
        <v>20</v>
      </c>
      <c r="AK8" s="4"/>
      <c r="AL8" s="4" t="s">
        <v>86</v>
      </c>
      <c r="AM8" s="4"/>
      <c r="AN8" s="4"/>
      <c r="AO8" s="7"/>
    </row>
    <row r="9" spans="1:42" x14ac:dyDescent="0.4">
      <c r="A9" s="47">
        <v>4</v>
      </c>
      <c r="B9" s="11">
        <v>1.5</v>
      </c>
      <c r="C9" s="11">
        <v>58</v>
      </c>
      <c r="D9" s="11">
        <v>119.9</v>
      </c>
      <c r="E9" s="11">
        <v>109.9</v>
      </c>
      <c r="F9" s="11">
        <v>111.8</v>
      </c>
      <c r="G9" s="4"/>
      <c r="H9" s="4" t="s">
        <v>20</v>
      </c>
      <c r="I9" s="4"/>
      <c r="J9" s="4" t="s">
        <v>86</v>
      </c>
      <c r="K9" s="4"/>
      <c r="L9" s="4" t="s">
        <v>20</v>
      </c>
      <c r="M9" s="7"/>
      <c r="O9" s="47">
        <v>4</v>
      </c>
      <c r="P9" s="11">
        <v>1.5</v>
      </c>
      <c r="Q9" s="11">
        <v>36</v>
      </c>
      <c r="R9" s="11">
        <v>99.27</v>
      </c>
      <c r="S9" s="11">
        <v>94.4</v>
      </c>
      <c r="T9" s="11">
        <v>-123.4</v>
      </c>
      <c r="U9" s="4"/>
      <c r="V9" s="4" t="s">
        <v>20</v>
      </c>
      <c r="W9" s="4"/>
      <c r="X9" s="4" t="s">
        <v>86</v>
      </c>
      <c r="Y9" s="4"/>
      <c r="Z9" s="4" t="s">
        <v>20</v>
      </c>
      <c r="AA9" s="7"/>
      <c r="AC9" s="47">
        <v>4</v>
      </c>
      <c r="AD9" s="11">
        <v>1.5</v>
      </c>
      <c r="AE9" s="11">
        <v>58.8</v>
      </c>
      <c r="AF9" s="11">
        <v>118.55</v>
      </c>
      <c r="AG9" s="11">
        <v>107.8</v>
      </c>
      <c r="AH9" s="11">
        <v>109.3</v>
      </c>
      <c r="AI9" s="4"/>
      <c r="AJ9" s="4" t="s">
        <v>20</v>
      </c>
      <c r="AK9" s="4"/>
      <c r="AL9" s="4" t="s">
        <v>86</v>
      </c>
      <c r="AM9" s="4"/>
      <c r="AN9" s="4"/>
      <c r="AO9" s="7"/>
    </row>
    <row r="10" spans="1:42" x14ac:dyDescent="0.4">
      <c r="A10" s="48">
        <v>5</v>
      </c>
      <c r="B10" s="15">
        <v>1.06</v>
      </c>
      <c r="C10" s="15">
        <v>58</v>
      </c>
      <c r="D10" s="15">
        <v>119.2</v>
      </c>
      <c r="E10" s="15">
        <v>110.2</v>
      </c>
      <c r="F10" s="15">
        <v>113.7</v>
      </c>
      <c r="G10" s="4"/>
      <c r="H10" s="4" t="s">
        <v>20</v>
      </c>
      <c r="I10" s="4"/>
      <c r="J10" s="4" t="s">
        <v>86</v>
      </c>
      <c r="K10" s="4"/>
      <c r="L10" s="4" t="s">
        <v>20</v>
      </c>
      <c r="M10" s="7"/>
      <c r="O10" s="48">
        <v>5</v>
      </c>
      <c r="P10" s="15">
        <v>1.06</v>
      </c>
      <c r="Q10" s="15">
        <v>36</v>
      </c>
      <c r="R10" s="15">
        <v>98.92</v>
      </c>
      <c r="S10" s="15">
        <v>93.9</v>
      </c>
      <c r="T10" s="15">
        <v>-119</v>
      </c>
      <c r="U10" s="4"/>
      <c r="V10" s="4" t="s">
        <v>20</v>
      </c>
      <c r="W10" s="4"/>
      <c r="X10" s="4" t="s">
        <v>86</v>
      </c>
      <c r="Y10" s="4"/>
      <c r="Z10" s="4" t="s">
        <v>20</v>
      </c>
      <c r="AA10" s="7"/>
      <c r="AC10" s="48">
        <v>5</v>
      </c>
      <c r="AD10" s="15">
        <v>1.06</v>
      </c>
      <c r="AE10" s="15">
        <v>58.8</v>
      </c>
      <c r="AF10" s="15">
        <v>120.78</v>
      </c>
      <c r="AG10" s="15">
        <v>106.8</v>
      </c>
      <c r="AH10" s="15">
        <v>104.1</v>
      </c>
      <c r="AI10" s="4"/>
      <c r="AJ10" s="4" t="s">
        <v>20</v>
      </c>
      <c r="AK10" s="4"/>
      <c r="AL10" s="4" t="s">
        <v>86</v>
      </c>
      <c r="AM10" s="4"/>
      <c r="AN10" s="4"/>
      <c r="AO10" s="7"/>
    </row>
    <row r="11" spans="1:42" x14ac:dyDescent="0.4">
      <c r="A11" s="46" t="s">
        <v>3</v>
      </c>
      <c r="B11" s="10">
        <f>AVERAGE(B6:B10)</f>
        <v>1.3039999999999998</v>
      </c>
      <c r="C11" s="10">
        <f t="shared" ref="C11:F11" si="0">AVERAGE(C6:C10)</f>
        <v>58.003999999999998</v>
      </c>
      <c r="D11" s="10">
        <f t="shared" si="0"/>
        <v>119.45399999999999</v>
      </c>
      <c r="E11" s="10">
        <f t="shared" si="0"/>
        <v>110.22</v>
      </c>
      <c r="F11" s="10">
        <f t="shared" si="0"/>
        <v>114.78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1.3039999999999998</v>
      </c>
      <c r="Q11" s="10">
        <f t="shared" ref="Q11" si="1">AVERAGE(Q6:Q10)</f>
        <v>36</v>
      </c>
      <c r="R11" s="10">
        <f t="shared" ref="R11" si="2">AVERAGE(R6:R10)</f>
        <v>99.414000000000001</v>
      </c>
      <c r="S11" s="10">
        <f t="shared" ref="S11" si="3">AVERAGE(S6:S10)</f>
        <v>94.179999999999993</v>
      </c>
      <c r="T11" s="10">
        <f t="shared" ref="T11" si="4">AVERAGE(T6:T10)</f>
        <v>-122.66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1.3039999999999998</v>
      </c>
      <c r="AE11" s="10">
        <f t="shared" ref="AE11" si="5">AVERAGE(AE6:AE10)</f>
        <v>59.1</v>
      </c>
      <c r="AF11" s="10">
        <f t="shared" ref="AF11" si="6">AVERAGE(AF6:AF10)</f>
        <v>119.58600000000001</v>
      </c>
      <c r="AG11" s="10">
        <f t="shared" ref="AG11" si="7">AVERAGE(AG6:AG10)</f>
        <v>107.42</v>
      </c>
      <c r="AH11" s="10">
        <f t="shared" ref="AH11" si="8">AVERAGE(AH6:AH10)</f>
        <v>107.5</v>
      </c>
      <c r="AI11" s="98"/>
      <c r="AJ11" s="98"/>
      <c r="AK11" s="98"/>
      <c r="AL11" s="98"/>
      <c r="AM11" s="98"/>
      <c r="AN11" s="98"/>
      <c r="AO11" s="99"/>
    </row>
    <row r="12" spans="1:42" x14ac:dyDescent="0.4">
      <c r="A12" s="47" t="s">
        <v>4</v>
      </c>
      <c r="B12" s="11">
        <f>_xlfn.STDEV.S(B6:B10)</f>
        <v>0.16652327164693839</v>
      </c>
      <c r="C12" s="11">
        <f t="shared" ref="C12:E12" si="9">_xlfn.STDEV.S(C6:C10)</f>
        <v>8.9442719100005577E-3</v>
      </c>
      <c r="D12" s="11">
        <f t="shared" si="9"/>
        <v>0.41325536899113802</v>
      </c>
      <c r="E12" s="11">
        <f t="shared" si="9"/>
        <v>0.19235384061671174</v>
      </c>
      <c r="F12" s="11">
        <f>_xlfn.STDEV.S(F6:F10)</f>
        <v>2.1936271333114026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0.16652327164693839</v>
      </c>
      <c r="Q12" s="11">
        <f t="shared" ref="Q12:S12" si="10">_xlfn.STDEV.S(Q6:Q10)</f>
        <v>0</v>
      </c>
      <c r="R12" s="11">
        <f t="shared" si="10"/>
        <v>0.47877969881773108</v>
      </c>
      <c r="S12" s="11">
        <f t="shared" si="10"/>
        <v>0.2167948338867868</v>
      </c>
      <c r="T12" s="11">
        <f>_xlfn.STDEV.S(T6:T10)</f>
        <v>2.1442947558579721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0.16652327164693839</v>
      </c>
      <c r="AE12" s="11">
        <f t="shared" ref="AE12:AG12" si="11">_xlfn.STDEV.S(AE6:AE10)</f>
        <v>0.45825756949558427</v>
      </c>
      <c r="AF12" s="11">
        <f t="shared" si="11"/>
        <v>1.1658816406479704</v>
      </c>
      <c r="AG12" s="11">
        <f t="shared" si="11"/>
        <v>0.37682887362833511</v>
      </c>
      <c r="AH12" s="11">
        <f>_xlfn.STDEV.S(AH6:AH10)</f>
        <v>2.0796634343085447</v>
      </c>
      <c r="AI12" s="98"/>
      <c r="AJ12" s="98"/>
      <c r="AK12" s="98"/>
      <c r="AL12" s="98"/>
      <c r="AM12" s="98"/>
      <c r="AN12" s="98"/>
      <c r="AO12" s="99"/>
    </row>
    <row r="13" spans="1:42" ht="15" x14ac:dyDescent="0.4">
      <c r="A13" s="44" t="s">
        <v>98</v>
      </c>
      <c r="B13" s="12">
        <f>(B12/B11)*100</f>
        <v>12.770189543476873</v>
      </c>
      <c r="C13" s="12">
        <f t="shared" ref="C13:F13" si="12">(C12/C11)*100</f>
        <v>1.542009501068988E-2</v>
      </c>
      <c r="D13" s="12">
        <f t="shared" si="12"/>
        <v>0.34595356287034174</v>
      </c>
      <c r="E13" s="12">
        <f t="shared" si="12"/>
        <v>0.17451809165007418</v>
      </c>
      <c r="F13" s="12">
        <f t="shared" si="12"/>
        <v>1.9111579833694043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12.770189543476873</v>
      </c>
      <c r="Q13" s="12">
        <f t="shared" ref="Q13" si="13">(Q12/Q11)*100</f>
        <v>0</v>
      </c>
      <c r="R13" s="12">
        <f t="shared" ref="R13" si="14">(R12/R11)*100</f>
        <v>0.481601885868923</v>
      </c>
      <c r="S13" s="12">
        <f t="shared" ref="S13" si="15">(S12/S11)*100</f>
        <v>0.23019200879888174</v>
      </c>
      <c r="T13" s="12">
        <f>(-T12/T11)*100</f>
        <v>1.7481613858290983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12.770189543476873</v>
      </c>
      <c r="AE13" s="12">
        <f t="shared" ref="AE13" si="16">(AE12/AE11)*100</f>
        <v>0.77539351860504957</v>
      </c>
      <c r="AF13" s="12">
        <f t="shared" ref="AF13" si="17">(AF12/AF11)*100</f>
        <v>0.97493154771291812</v>
      </c>
      <c r="AG13" s="12">
        <f t="shared" ref="AG13" si="18">(AG12/AG11)*100</f>
        <v>0.35079954722429263</v>
      </c>
      <c r="AH13" s="12">
        <f t="shared" ref="AH13" si="19">(AH12/AH11)*100</f>
        <v>1.9345706365660882</v>
      </c>
      <c r="AI13" s="100"/>
      <c r="AJ13" s="100"/>
      <c r="AK13" s="100"/>
      <c r="AL13" s="100"/>
      <c r="AM13" s="100"/>
      <c r="AN13" s="100"/>
      <c r="AO13" s="101"/>
    </row>
    <row r="14" spans="1:42" s="52" customFormat="1" ht="12.75" x14ac:dyDescent="0.35">
      <c r="A14" s="88" t="s">
        <v>6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6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6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3"/>
      <c r="AP14" s="53"/>
    </row>
    <row r="15" spans="1:42" x14ac:dyDescent="0.4">
      <c r="A15" s="46">
        <v>1</v>
      </c>
      <c r="B15" s="10">
        <v>1.36</v>
      </c>
      <c r="C15" s="10">
        <v>58</v>
      </c>
      <c r="D15" s="10">
        <v>120.33</v>
      </c>
      <c r="E15" s="10">
        <v>110.1</v>
      </c>
      <c r="F15" s="10">
        <v>112.8</v>
      </c>
      <c r="G15" s="4"/>
      <c r="H15" s="4" t="s">
        <v>20</v>
      </c>
      <c r="I15" s="4"/>
      <c r="J15" s="4" t="s">
        <v>86</v>
      </c>
      <c r="K15" s="4"/>
      <c r="L15" s="4" t="s">
        <v>20</v>
      </c>
      <c r="M15" s="7"/>
      <c r="O15" s="46">
        <v>1</v>
      </c>
      <c r="P15" s="10">
        <v>1.36</v>
      </c>
      <c r="Q15" s="10">
        <v>36</v>
      </c>
      <c r="R15" s="10">
        <v>99.1</v>
      </c>
      <c r="S15" s="10">
        <v>94.2</v>
      </c>
      <c r="T15" s="10">
        <v>-122.3</v>
      </c>
      <c r="U15" s="4"/>
      <c r="V15" s="4" t="s">
        <v>20</v>
      </c>
      <c r="W15" s="4"/>
      <c r="X15" s="4" t="s">
        <v>86</v>
      </c>
      <c r="Y15" s="4"/>
      <c r="Z15" s="4" t="s">
        <v>20</v>
      </c>
      <c r="AA15" s="7"/>
      <c r="AC15" s="46">
        <v>1</v>
      </c>
      <c r="AD15" s="10">
        <v>1.36</v>
      </c>
      <c r="AE15" s="10">
        <v>60.9</v>
      </c>
      <c r="AF15" s="10">
        <v>118.17</v>
      </c>
      <c r="AG15" s="10">
        <v>107.5</v>
      </c>
      <c r="AH15" s="10">
        <v>106.7</v>
      </c>
      <c r="AI15" s="4"/>
      <c r="AJ15" s="4" t="s">
        <v>20</v>
      </c>
      <c r="AK15" s="4"/>
      <c r="AL15" s="4" t="s">
        <v>86</v>
      </c>
      <c r="AM15" s="4"/>
      <c r="AN15" s="4"/>
      <c r="AO15" s="7"/>
    </row>
    <row r="16" spans="1:42" x14ac:dyDescent="0.4">
      <c r="A16" s="47">
        <v>2</v>
      </c>
      <c r="B16" s="11">
        <v>1.25</v>
      </c>
      <c r="C16" s="11">
        <v>58</v>
      </c>
      <c r="D16" s="11">
        <v>117.35</v>
      </c>
      <c r="E16" s="11">
        <v>110.3</v>
      </c>
      <c r="F16" s="11">
        <v>113.6</v>
      </c>
      <c r="G16" s="4"/>
      <c r="H16" s="4" t="s">
        <v>20</v>
      </c>
      <c r="I16" s="4"/>
      <c r="J16" s="4" t="s">
        <v>86</v>
      </c>
      <c r="K16" s="4"/>
      <c r="L16" s="4" t="s">
        <v>20</v>
      </c>
      <c r="M16" s="7"/>
      <c r="O16" s="47">
        <v>2</v>
      </c>
      <c r="P16" s="11">
        <v>1.25</v>
      </c>
      <c r="Q16" s="11">
        <v>36</v>
      </c>
      <c r="R16" s="11">
        <v>100.27</v>
      </c>
      <c r="S16" s="11">
        <v>94.2</v>
      </c>
      <c r="T16" s="11">
        <v>-121.8</v>
      </c>
      <c r="U16" s="4"/>
      <c r="V16" s="4" t="s">
        <v>20</v>
      </c>
      <c r="W16" s="4"/>
      <c r="X16" s="4" t="s">
        <v>86</v>
      </c>
      <c r="Y16" s="4"/>
      <c r="Z16" s="4" t="s">
        <v>20</v>
      </c>
      <c r="AA16" s="7"/>
      <c r="AC16" s="47">
        <v>2</v>
      </c>
      <c r="AD16" s="11">
        <v>1.25</v>
      </c>
      <c r="AE16" s="11">
        <v>58.57</v>
      </c>
      <c r="AF16" s="11">
        <v>119.7</v>
      </c>
      <c r="AG16" s="11">
        <v>107.6</v>
      </c>
      <c r="AH16" s="11">
        <v>107.9</v>
      </c>
      <c r="AI16" s="4"/>
      <c r="AJ16" s="4" t="s">
        <v>20</v>
      </c>
      <c r="AK16" s="4"/>
      <c r="AL16" s="4" t="s">
        <v>86</v>
      </c>
      <c r="AM16" s="4"/>
      <c r="AN16" s="4"/>
      <c r="AO16" s="7"/>
    </row>
    <row r="17" spans="1:42" x14ac:dyDescent="0.4">
      <c r="A17" s="47">
        <v>3</v>
      </c>
      <c r="B17" s="11">
        <v>1.49</v>
      </c>
      <c r="C17" s="11">
        <v>58</v>
      </c>
      <c r="D17" s="11">
        <v>120.91</v>
      </c>
      <c r="E17" s="11">
        <v>110</v>
      </c>
      <c r="F17" s="11">
        <v>110.5</v>
      </c>
      <c r="G17" s="4"/>
      <c r="H17" s="4" t="s">
        <v>20</v>
      </c>
      <c r="I17" s="4"/>
      <c r="J17" s="4" t="s">
        <v>86</v>
      </c>
      <c r="K17" s="4"/>
      <c r="L17" s="4" t="s">
        <v>20</v>
      </c>
      <c r="M17" s="7"/>
      <c r="O17" s="47">
        <v>3</v>
      </c>
      <c r="P17" s="11">
        <v>1.49</v>
      </c>
      <c r="Q17" s="11">
        <v>36</v>
      </c>
      <c r="R17" s="11">
        <v>99.76</v>
      </c>
      <c r="S17" s="11">
        <v>94.2</v>
      </c>
      <c r="T17" s="11">
        <v>-119.8</v>
      </c>
      <c r="U17" s="4"/>
      <c r="V17" s="4" t="s">
        <v>20</v>
      </c>
      <c r="W17" s="4"/>
      <c r="X17" s="4" t="s">
        <v>86</v>
      </c>
      <c r="Y17" s="4"/>
      <c r="Z17" s="4" t="s">
        <v>20</v>
      </c>
      <c r="AA17" s="7"/>
      <c r="AC17" s="47">
        <v>3</v>
      </c>
      <c r="AD17" s="11">
        <v>1.49</v>
      </c>
      <c r="AE17" s="11">
        <v>58.6</v>
      </c>
      <c r="AF17" s="11">
        <v>118.91</v>
      </c>
      <c r="AG17" s="11">
        <v>107.7</v>
      </c>
      <c r="AH17" s="11">
        <v>107</v>
      </c>
      <c r="AI17" s="4"/>
      <c r="AJ17" s="4" t="s">
        <v>20</v>
      </c>
      <c r="AK17" s="4"/>
      <c r="AL17" s="4" t="s">
        <v>86</v>
      </c>
      <c r="AM17" s="4"/>
      <c r="AN17" s="4"/>
      <c r="AO17" s="7"/>
    </row>
    <row r="18" spans="1:42" x14ac:dyDescent="0.4">
      <c r="A18" s="47">
        <v>4</v>
      </c>
      <c r="B18" s="11">
        <v>1.35</v>
      </c>
      <c r="C18" s="11">
        <v>58</v>
      </c>
      <c r="D18" s="11">
        <v>118</v>
      </c>
      <c r="E18" s="11">
        <v>109.9</v>
      </c>
      <c r="F18" s="11">
        <v>113.5</v>
      </c>
      <c r="G18" s="4"/>
      <c r="H18" s="4" t="s">
        <v>20</v>
      </c>
      <c r="I18" s="4"/>
      <c r="J18" s="4" t="s">
        <v>86</v>
      </c>
      <c r="K18" s="4"/>
      <c r="L18" s="4" t="s">
        <v>20</v>
      </c>
      <c r="M18" s="7"/>
      <c r="O18" s="47">
        <v>4</v>
      </c>
      <c r="P18" s="11">
        <v>1.35</v>
      </c>
      <c r="Q18" s="11">
        <v>36</v>
      </c>
      <c r="R18" s="11">
        <v>99.62</v>
      </c>
      <c r="S18" s="11">
        <v>94.2</v>
      </c>
      <c r="T18" s="11">
        <v>-123.6</v>
      </c>
      <c r="U18" s="4"/>
      <c r="V18" s="4" t="s">
        <v>20</v>
      </c>
      <c r="W18" s="4"/>
      <c r="X18" s="4" t="s">
        <v>86</v>
      </c>
      <c r="Y18" s="4"/>
      <c r="Z18" s="4" t="s">
        <v>20</v>
      </c>
      <c r="AA18" s="7"/>
      <c r="AC18" s="47">
        <v>4</v>
      </c>
      <c r="AD18" s="11">
        <v>1.35</v>
      </c>
      <c r="AE18" s="11">
        <v>61.55</v>
      </c>
      <c r="AF18" s="11">
        <v>119.23</v>
      </c>
      <c r="AG18" s="11">
        <v>107.8</v>
      </c>
      <c r="AH18" s="11">
        <v>106.3</v>
      </c>
      <c r="AI18" s="4"/>
      <c r="AJ18" s="4" t="s">
        <v>20</v>
      </c>
      <c r="AK18" s="4"/>
      <c r="AL18" s="4" t="s">
        <v>86</v>
      </c>
      <c r="AM18" s="4"/>
      <c r="AN18" s="4"/>
      <c r="AO18" s="7"/>
    </row>
    <row r="19" spans="1:42" x14ac:dyDescent="0.4">
      <c r="A19" s="48">
        <v>5</v>
      </c>
      <c r="B19" s="15">
        <v>1.4</v>
      </c>
      <c r="C19" s="15">
        <v>58</v>
      </c>
      <c r="D19" s="15">
        <v>115.88</v>
      </c>
      <c r="E19" s="15">
        <v>110.1</v>
      </c>
      <c r="F19" s="15">
        <v>112.2</v>
      </c>
      <c r="G19" s="4"/>
      <c r="H19" s="4" t="s">
        <v>20</v>
      </c>
      <c r="I19" s="4"/>
      <c r="J19" s="4" t="s">
        <v>86</v>
      </c>
      <c r="K19" s="4"/>
      <c r="L19" s="4" t="s">
        <v>20</v>
      </c>
      <c r="M19" s="7"/>
      <c r="O19" s="48">
        <v>5</v>
      </c>
      <c r="P19" s="15">
        <v>1.4</v>
      </c>
      <c r="Q19" s="15">
        <v>36</v>
      </c>
      <c r="R19" s="15">
        <v>99.59</v>
      </c>
      <c r="S19" s="15">
        <v>94.2</v>
      </c>
      <c r="T19" s="15">
        <v>-121.9</v>
      </c>
      <c r="U19" s="4"/>
      <c r="V19" s="4" t="s">
        <v>20</v>
      </c>
      <c r="W19" s="4"/>
      <c r="X19" s="4" t="s">
        <v>86</v>
      </c>
      <c r="Y19" s="4"/>
      <c r="Z19" s="4" t="s">
        <v>20</v>
      </c>
      <c r="AA19" s="7"/>
      <c r="AC19" s="48">
        <v>5</v>
      </c>
      <c r="AD19" s="15">
        <v>1.4</v>
      </c>
      <c r="AE19" s="15">
        <v>61.14</v>
      </c>
      <c r="AF19" s="15">
        <v>120.9</v>
      </c>
      <c r="AG19" s="15">
        <v>107.9</v>
      </c>
      <c r="AH19" s="15">
        <v>105.9</v>
      </c>
      <c r="AI19" s="4"/>
      <c r="AJ19" s="4" t="s">
        <v>20</v>
      </c>
      <c r="AK19" s="4"/>
      <c r="AL19" s="4" t="s">
        <v>86</v>
      </c>
      <c r="AM19" s="4"/>
      <c r="AN19" s="4"/>
      <c r="AO19" s="7"/>
    </row>
    <row r="20" spans="1:42" x14ac:dyDescent="0.4">
      <c r="A20" s="46" t="s">
        <v>3</v>
      </c>
      <c r="B20" s="10">
        <f>AVERAGE(B15:B19)</f>
        <v>1.3700000000000003</v>
      </c>
      <c r="C20" s="10">
        <f t="shared" ref="C20" si="20">AVERAGE(C15:C19)</f>
        <v>58</v>
      </c>
      <c r="D20" s="10">
        <f t="shared" ref="D20" si="21">AVERAGE(D15:D19)</f>
        <v>118.494</v>
      </c>
      <c r="E20" s="10">
        <f t="shared" ref="E20" si="22">AVERAGE(E15:E19)</f>
        <v>110.08</v>
      </c>
      <c r="F20" s="10">
        <f t="shared" ref="F20" si="23">AVERAGE(F15:F19)</f>
        <v>112.52000000000001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1.3700000000000003</v>
      </c>
      <c r="Q20" s="10">
        <f t="shared" ref="Q20" si="24">AVERAGE(Q15:Q19)</f>
        <v>36</v>
      </c>
      <c r="R20" s="10">
        <f t="shared" ref="R20" si="25">AVERAGE(R15:R19)</f>
        <v>99.668000000000006</v>
      </c>
      <c r="S20" s="10">
        <f t="shared" ref="S20" si="26">AVERAGE(S15:S19)</f>
        <v>94.2</v>
      </c>
      <c r="T20" s="10">
        <f t="shared" ref="T20" si="27">AVERAGE(T15:T19)</f>
        <v>-121.88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1.3700000000000003</v>
      </c>
      <c r="AE20" s="10">
        <f t="shared" ref="AE20" si="28">AVERAGE(AE15:AE19)</f>
        <v>60.152000000000001</v>
      </c>
      <c r="AF20" s="10">
        <f t="shared" ref="AF20" si="29">AVERAGE(AF15:AF19)</f>
        <v>119.38199999999999</v>
      </c>
      <c r="AG20" s="10">
        <f t="shared" ref="AG20" si="30">AVERAGE(AG15:AG19)</f>
        <v>107.7</v>
      </c>
      <c r="AH20" s="10">
        <f t="shared" ref="AH20" si="31">AVERAGE(AH15:AH19)</f>
        <v>106.76000000000002</v>
      </c>
      <c r="AI20" s="98"/>
      <c r="AJ20" s="98"/>
      <c r="AK20" s="98"/>
      <c r="AL20" s="98"/>
      <c r="AM20" s="98"/>
      <c r="AN20" s="98"/>
      <c r="AO20" s="99"/>
    </row>
    <row r="21" spans="1:42" x14ac:dyDescent="0.4">
      <c r="A21" s="47" t="s">
        <v>4</v>
      </c>
      <c r="B21" s="11">
        <f>_xlfn.STDEV.S(B15:B19)</f>
        <v>8.6890735984913814E-2</v>
      </c>
      <c r="C21" s="11">
        <f t="shared" ref="C21:E21" si="32">_xlfn.STDEV.S(C15:C19)</f>
        <v>0</v>
      </c>
      <c r="D21" s="11">
        <f t="shared" si="32"/>
        <v>2.097243428884688</v>
      </c>
      <c r="E21" s="11">
        <f t="shared" si="32"/>
        <v>0.14832396974191009</v>
      </c>
      <c r="F21" s="11">
        <f>_xlfn.STDEV.S(F15:F19)</f>
        <v>1.2637246535539284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8.6890735984913814E-2</v>
      </c>
      <c r="Q21" s="11">
        <f t="shared" ref="Q21:S21" si="33">_xlfn.STDEV.S(Q15:Q19)</f>
        <v>0</v>
      </c>
      <c r="R21" s="11">
        <f t="shared" si="33"/>
        <v>0.41889139403907599</v>
      </c>
      <c r="S21" s="11">
        <f t="shared" si="33"/>
        <v>0</v>
      </c>
      <c r="T21" s="11">
        <f>_xlfn.STDEV.S(T15:T19)</f>
        <v>1.3663820841916794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8.6890735984913814E-2</v>
      </c>
      <c r="AE21" s="11">
        <f t="shared" ref="AE21:AG21" si="34">_xlfn.STDEV.S(AE15:AE19)</f>
        <v>1.4492653311247037</v>
      </c>
      <c r="AF21" s="11">
        <f t="shared" si="34"/>
        <v>1.0149236424480437</v>
      </c>
      <c r="AG21" s="11">
        <f t="shared" si="34"/>
        <v>0.15811388300842122</v>
      </c>
      <c r="AH21" s="11">
        <f>_xlfn.STDEV.S(AH15:AH19)</f>
        <v>0.76026311234992938</v>
      </c>
      <c r="AI21" s="98"/>
      <c r="AJ21" s="98"/>
      <c r="AK21" s="98"/>
      <c r="AL21" s="98"/>
      <c r="AM21" s="98"/>
      <c r="AN21" s="98"/>
      <c r="AO21" s="99"/>
    </row>
    <row r="22" spans="1:42" ht="15" x14ac:dyDescent="0.4">
      <c r="A22" s="44" t="s">
        <v>98</v>
      </c>
      <c r="B22" s="12">
        <f>(B21/B20)*100</f>
        <v>6.3423894879499123</v>
      </c>
      <c r="C22" s="12">
        <f t="shared" ref="C22" si="35">(C21/C20)*100</f>
        <v>0</v>
      </c>
      <c r="D22" s="12">
        <f t="shared" ref="D22" si="36">(D21/D20)*100</f>
        <v>1.7699152943479739</v>
      </c>
      <c r="E22" s="12">
        <f t="shared" ref="E22" si="37">(E21/E20)*100</f>
        <v>0.13474197832658985</v>
      </c>
      <c r="F22" s="12">
        <f t="shared" ref="F22" si="38">(F21/F20)*100</f>
        <v>1.1231111389565662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6.3423894879499123</v>
      </c>
      <c r="Q22" s="12">
        <f t="shared" ref="Q22" si="39">(Q21/Q20)*100</f>
        <v>0</v>
      </c>
      <c r="R22" s="12">
        <f t="shared" ref="R22" si="40">(R21/R20)*100</f>
        <v>0.42028674603591515</v>
      </c>
      <c r="S22" s="12">
        <f t="shared" ref="S22" si="41">(S21/S20)*100</f>
        <v>0</v>
      </c>
      <c r="T22" s="12">
        <f>(-T21/T20)*100</f>
        <v>1.121088024443452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6.3423894879499123</v>
      </c>
      <c r="AE22" s="12">
        <f t="shared" ref="AE22" si="42">(AE21/AE20)*100</f>
        <v>2.4093385608536768</v>
      </c>
      <c r="AF22" s="12">
        <f t="shared" ref="AF22" si="43">(AF21/AF20)*100</f>
        <v>0.85014796405491933</v>
      </c>
      <c r="AG22" s="12">
        <f t="shared" ref="AG22" si="44">(AG21/AG20)*100</f>
        <v>0.14680954782583214</v>
      </c>
      <c r="AH22" s="12">
        <f t="shared" ref="AH22" si="45">(AH21/AH20)*100</f>
        <v>0.71212355971330954</v>
      </c>
      <c r="AI22" s="100"/>
      <c r="AJ22" s="100"/>
      <c r="AK22" s="100"/>
      <c r="AL22" s="100"/>
      <c r="AM22" s="100"/>
      <c r="AN22" s="100"/>
      <c r="AO22" s="101"/>
    </row>
    <row r="23" spans="1:42" s="52" customFormat="1" ht="12.75" x14ac:dyDescent="0.35">
      <c r="A23" s="88" t="s">
        <v>7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7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7</v>
      </c>
      <c r="AD23" s="89"/>
      <c r="AE23" s="89"/>
      <c r="AF23" s="89"/>
      <c r="AG23" s="89"/>
      <c r="AH23" s="89"/>
      <c r="AI23" s="92"/>
      <c r="AJ23" s="92"/>
      <c r="AK23" s="92"/>
      <c r="AL23" s="92"/>
      <c r="AM23" s="92"/>
      <c r="AN23" s="92"/>
      <c r="AO23" s="93"/>
      <c r="AP23" s="53"/>
    </row>
    <row r="24" spans="1:42" x14ac:dyDescent="0.4">
      <c r="A24" s="46">
        <v>1</v>
      </c>
      <c r="B24" s="10">
        <v>1.37</v>
      </c>
      <c r="C24" s="10">
        <v>57.9</v>
      </c>
      <c r="D24" s="10">
        <v>120.4</v>
      </c>
      <c r="E24" s="10">
        <v>110</v>
      </c>
      <c r="F24" s="10">
        <v>114.9</v>
      </c>
      <c r="G24" s="4"/>
      <c r="H24" s="4" t="s">
        <v>20</v>
      </c>
      <c r="I24" s="4"/>
      <c r="J24" s="4" t="s">
        <v>86</v>
      </c>
      <c r="K24" s="4"/>
      <c r="L24" s="4" t="s">
        <v>20</v>
      </c>
      <c r="M24" s="7"/>
      <c r="O24" s="46">
        <v>1</v>
      </c>
      <c r="P24" s="10">
        <v>1.37</v>
      </c>
      <c r="Q24" s="10">
        <v>35.700000000000003</v>
      </c>
      <c r="R24" s="10">
        <v>99.57</v>
      </c>
      <c r="S24" s="10">
        <v>94.2</v>
      </c>
      <c r="T24" s="10">
        <v>-123</v>
      </c>
      <c r="U24" s="4"/>
      <c r="V24" s="4" t="s">
        <v>20</v>
      </c>
      <c r="W24" s="4"/>
      <c r="X24" s="4" t="s">
        <v>86</v>
      </c>
      <c r="Y24" s="4"/>
      <c r="Z24" s="4" t="s">
        <v>20</v>
      </c>
      <c r="AA24" s="7"/>
      <c r="AC24" s="46">
        <v>1</v>
      </c>
      <c r="AD24" s="10">
        <v>1.37</v>
      </c>
      <c r="AE24" s="10">
        <v>59.2</v>
      </c>
      <c r="AF24" s="10">
        <v>119.09</v>
      </c>
      <c r="AG24" s="10">
        <v>107.9</v>
      </c>
      <c r="AH24" s="10">
        <v>109</v>
      </c>
      <c r="AI24" s="4"/>
      <c r="AJ24" s="4" t="s">
        <v>20</v>
      </c>
      <c r="AK24" s="4"/>
      <c r="AL24" s="4" t="s">
        <v>86</v>
      </c>
      <c r="AM24" s="4"/>
      <c r="AN24" s="4"/>
      <c r="AO24" s="7"/>
    </row>
    <row r="25" spans="1:42" x14ac:dyDescent="0.4">
      <c r="A25" s="47">
        <v>2</v>
      </c>
      <c r="B25" s="11">
        <v>1.5</v>
      </c>
      <c r="C25" s="11">
        <v>57.9</v>
      </c>
      <c r="D25" s="11">
        <v>121.2</v>
      </c>
      <c r="E25" s="11">
        <v>110</v>
      </c>
      <c r="F25" s="11">
        <v>115.4</v>
      </c>
      <c r="G25" s="4"/>
      <c r="H25" s="4" t="s">
        <v>20</v>
      </c>
      <c r="I25" s="4"/>
      <c r="J25" s="4" t="s">
        <v>86</v>
      </c>
      <c r="K25" s="4"/>
      <c r="L25" s="4" t="s">
        <v>20</v>
      </c>
      <c r="M25" s="7"/>
      <c r="O25" s="47">
        <v>2</v>
      </c>
      <c r="P25" s="11">
        <v>1.5</v>
      </c>
      <c r="Q25" s="11">
        <v>35.9</v>
      </c>
      <c r="R25" s="11">
        <v>100.28</v>
      </c>
      <c r="S25" s="11">
        <v>94.2</v>
      </c>
      <c r="T25" s="11">
        <v>-122.8</v>
      </c>
      <c r="U25" s="4"/>
      <c r="V25" s="4" t="s">
        <v>20</v>
      </c>
      <c r="W25" s="4"/>
      <c r="X25" s="4" t="s">
        <v>86</v>
      </c>
      <c r="Y25" s="4"/>
      <c r="Z25" s="4" t="s">
        <v>20</v>
      </c>
      <c r="AA25" s="7"/>
      <c r="AC25" s="47">
        <v>2</v>
      </c>
      <c r="AD25" s="11">
        <v>1.5</v>
      </c>
      <c r="AE25" s="11">
        <v>59</v>
      </c>
      <c r="AF25" s="11">
        <v>119.858</v>
      </c>
      <c r="AG25" s="11">
        <v>107.9</v>
      </c>
      <c r="AH25" s="11">
        <v>108.7</v>
      </c>
      <c r="AI25" s="4"/>
      <c r="AJ25" s="4" t="s">
        <v>20</v>
      </c>
      <c r="AK25" s="4"/>
      <c r="AL25" s="4" t="s">
        <v>86</v>
      </c>
      <c r="AM25" s="4"/>
      <c r="AN25" s="4"/>
      <c r="AO25" s="7"/>
    </row>
    <row r="26" spans="1:42" x14ac:dyDescent="0.4">
      <c r="A26" s="47">
        <v>3</v>
      </c>
      <c r="B26" s="11">
        <v>1.44</v>
      </c>
      <c r="C26" s="11">
        <v>57.9</v>
      </c>
      <c r="D26" s="11">
        <v>121.95</v>
      </c>
      <c r="E26" s="11">
        <v>110.9</v>
      </c>
      <c r="F26" s="11">
        <v>114.1</v>
      </c>
      <c r="G26" s="4"/>
      <c r="H26" s="4" t="s">
        <v>20</v>
      </c>
      <c r="I26" s="4"/>
      <c r="J26" s="4" t="s">
        <v>86</v>
      </c>
      <c r="K26" s="4"/>
      <c r="L26" s="4" t="s">
        <v>20</v>
      </c>
      <c r="M26" s="7"/>
      <c r="O26" s="47">
        <v>3</v>
      </c>
      <c r="P26" s="11">
        <v>1.44</v>
      </c>
      <c r="Q26" s="11">
        <v>36</v>
      </c>
      <c r="R26" s="11">
        <v>98.668999999999997</v>
      </c>
      <c r="S26" s="11">
        <v>94</v>
      </c>
      <c r="T26" s="11">
        <v>-120.6</v>
      </c>
      <c r="U26" s="4"/>
      <c r="V26" s="4" t="s">
        <v>20</v>
      </c>
      <c r="W26" s="4"/>
      <c r="X26" s="4" t="s">
        <v>86</v>
      </c>
      <c r="Y26" s="4"/>
      <c r="Z26" s="4" t="s">
        <v>20</v>
      </c>
      <c r="AA26" s="7"/>
      <c r="AC26" s="47">
        <v>3</v>
      </c>
      <c r="AD26" s="11">
        <v>1.44</v>
      </c>
      <c r="AE26" s="11">
        <v>59.2</v>
      </c>
      <c r="AF26" s="11">
        <v>119.54</v>
      </c>
      <c r="AG26" s="11">
        <v>108</v>
      </c>
      <c r="AH26" s="11">
        <v>106.5</v>
      </c>
      <c r="AI26" s="4"/>
      <c r="AJ26" s="4" t="s">
        <v>20</v>
      </c>
      <c r="AK26" s="4"/>
      <c r="AL26" s="4" t="s">
        <v>86</v>
      </c>
      <c r="AM26" s="4"/>
      <c r="AN26" s="4"/>
      <c r="AO26" s="7"/>
    </row>
    <row r="27" spans="1:42" x14ac:dyDescent="0.4">
      <c r="A27" s="47">
        <v>4</v>
      </c>
      <c r="B27" s="11">
        <v>1.51</v>
      </c>
      <c r="C27" s="11">
        <v>57.9</v>
      </c>
      <c r="D27" s="11">
        <v>121.31</v>
      </c>
      <c r="E27" s="11">
        <v>110.3</v>
      </c>
      <c r="F27" s="11">
        <v>116.4</v>
      </c>
      <c r="G27" s="4"/>
      <c r="H27" s="4" t="s">
        <v>20</v>
      </c>
      <c r="I27" s="4"/>
      <c r="J27" s="4" t="s">
        <v>86</v>
      </c>
      <c r="K27" s="4"/>
      <c r="L27" s="4" t="s">
        <v>20</v>
      </c>
      <c r="M27" s="7"/>
      <c r="O27" s="47">
        <v>4</v>
      </c>
      <c r="P27" s="11">
        <v>1.51</v>
      </c>
      <c r="Q27" s="11">
        <v>35.9</v>
      </c>
      <c r="R27" s="11">
        <v>99.5</v>
      </c>
      <c r="S27" s="11">
        <v>94.1</v>
      </c>
      <c r="T27" s="11">
        <v>-123.2</v>
      </c>
      <c r="U27" s="4"/>
      <c r="V27" s="4" t="s">
        <v>20</v>
      </c>
      <c r="W27" s="4"/>
      <c r="X27" s="4" t="s">
        <v>86</v>
      </c>
      <c r="Y27" s="4"/>
      <c r="Z27" s="4" t="s">
        <v>20</v>
      </c>
      <c r="AA27" s="7"/>
      <c r="AC27" s="47">
        <v>4</v>
      </c>
      <c r="AD27" s="11">
        <v>1.51</v>
      </c>
      <c r="AE27" s="11">
        <v>59.2</v>
      </c>
      <c r="AF27" s="11">
        <v>118.61</v>
      </c>
      <c r="AG27" s="11">
        <v>107.9</v>
      </c>
      <c r="AH27" s="11">
        <v>107.6</v>
      </c>
      <c r="AI27" s="4"/>
      <c r="AJ27" s="4" t="s">
        <v>20</v>
      </c>
      <c r="AK27" s="4"/>
      <c r="AL27" s="4" t="s">
        <v>86</v>
      </c>
      <c r="AM27" s="4"/>
      <c r="AN27" s="4"/>
      <c r="AO27" s="7"/>
    </row>
    <row r="28" spans="1:42" x14ac:dyDescent="0.4">
      <c r="A28" s="48">
        <v>5</v>
      </c>
      <c r="B28" s="15">
        <v>1.21</v>
      </c>
      <c r="C28" s="15">
        <v>57.9</v>
      </c>
      <c r="D28" s="15">
        <v>121.45699999999999</v>
      </c>
      <c r="E28" s="15">
        <v>108.9</v>
      </c>
      <c r="F28" s="15">
        <v>113.9</v>
      </c>
      <c r="G28" s="4"/>
      <c r="H28" s="4" t="s">
        <v>20</v>
      </c>
      <c r="I28" s="4"/>
      <c r="J28" s="4" t="s">
        <v>86</v>
      </c>
      <c r="K28" s="4"/>
      <c r="L28" s="4" t="s">
        <v>20</v>
      </c>
      <c r="M28" s="7"/>
      <c r="O28" s="48">
        <v>5</v>
      </c>
      <c r="P28" s="15">
        <v>1.21</v>
      </c>
      <c r="Q28" s="15">
        <v>35.9</v>
      </c>
      <c r="R28" s="15">
        <v>99.36</v>
      </c>
      <c r="S28" s="15">
        <v>94.1</v>
      </c>
      <c r="T28" s="15">
        <v>-123</v>
      </c>
      <c r="U28" s="4"/>
      <c r="V28" s="4" t="s">
        <v>20</v>
      </c>
      <c r="W28" s="4"/>
      <c r="X28" s="4" t="s">
        <v>86</v>
      </c>
      <c r="Y28" s="4"/>
      <c r="Z28" s="4" t="s">
        <v>20</v>
      </c>
      <c r="AA28" s="7"/>
      <c r="AC28" s="48">
        <v>5</v>
      </c>
      <c r="AD28" s="15">
        <v>1.21</v>
      </c>
      <c r="AE28" s="15">
        <v>59.43</v>
      </c>
      <c r="AF28" s="15">
        <v>119.08</v>
      </c>
      <c r="AG28" s="15">
        <v>107.4</v>
      </c>
      <c r="AH28" s="15">
        <v>108</v>
      </c>
      <c r="AI28" s="4"/>
      <c r="AJ28" s="4" t="s">
        <v>20</v>
      </c>
      <c r="AK28" s="4"/>
      <c r="AL28" s="4" t="s">
        <v>86</v>
      </c>
      <c r="AM28" s="4"/>
      <c r="AN28" s="4"/>
      <c r="AO28" s="7"/>
    </row>
    <row r="29" spans="1:42" x14ac:dyDescent="0.4">
      <c r="A29" s="46" t="s">
        <v>3</v>
      </c>
      <c r="B29" s="10">
        <f>AVERAGE(B24:B28)</f>
        <v>1.4060000000000001</v>
      </c>
      <c r="C29" s="10">
        <f t="shared" ref="C29" si="46">AVERAGE(C24:C28)</f>
        <v>57.9</v>
      </c>
      <c r="D29" s="10">
        <f t="shared" ref="D29" si="47">AVERAGE(D24:D28)</f>
        <v>121.2634</v>
      </c>
      <c r="E29" s="10">
        <f t="shared" ref="E29" si="48">AVERAGE(E24:E28)</f>
        <v>110.02000000000001</v>
      </c>
      <c r="F29" s="10">
        <f t="shared" ref="F29" si="49">AVERAGE(F24:F28)</f>
        <v>114.93999999999998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1.4060000000000001</v>
      </c>
      <c r="Q29" s="10">
        <f t="shared" ref="Q29" si="50">AVERAGE(Q24:Q28)</f>
        <v>35.880000000000003</v>
      </c>
      <c r="R29" s="10">
        <f t="shared" ref="R29" si="51">AVERAGE(R24:R28)</f>
        <v>99.475800000000007</v>
      </c>
      <c r="S29" s="10">
        <f t="shared" ref="S29" si="52">AVERAGE(S24:S28)</f>
        <v>94.12</v>
      </c>
      <c r="T29" s="10">
        <f t="shared" ref="T29" si="53">AVERAGE(T24:T28)</f>
        <v>-122.51999999999998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1.4060000000000001</v>
      </c>
      <c r="AE29" s="10">
        <f t="shared" ref="AE29" si="54">AVERAGE(AE24:AE28)</f>
        <v>59.206000000000003</v>
      </c>
      <c r="AF29" s="10">
        <f t="shared" ref="AF29" si="55">AVERAGE(AF24:AF28)</f>
        <v>119.23560000000001</v>
      </c>
      <c r="AG29" s="10">
        <f t="shared" ref="AG29" si="56">AVERAGE(AG24:AG28)</f>
        <v>107.82000000000001</v>
      </c>
      <c r="AH29" s="10">
        <f t="shared" ref="AH29" si="57">AVERAGE(AH24:AH28)</f>
        <v>107.96</v>
      </c>
      <c r="AI29" s="98"/>
      <c r="AJ29" s="98"/>
      <c r="AK29" s="98"/>
      <c r="AL29" s="98"/>
      <c r="AM29" s="98"/>
      <c r="AN29" s="98"/>
      <c r="AO29" s="99"/>
    </row>
    <row r="30" spans="1:42" x14ac:dyDescent="0.4">
      <c r="A30" s="47" t="s">
        <v>4</v>
      </c>
      <c r="B30" s="11">
        <f>_xlfn.STDEV.S(B24:B28)</f>
        <v>0.12300406497347964</v>
      </c>
      <c r="C30" s="11">
        <f t="shared" ref="C30:E30" si="58">_xlfn.STDEV.S(C24:C28)</f>
        <v>0</v>
      </c>
      <c r="D30" s="11">
        <f t="shared" si="58"/>
        <v>0.56137135659026804</v>
      </c>
      <c r="E30" s="11">
        <f t="shared" si="58"/>
        <v>0.72594765651526072</v>
      </c>
      <c r="F30" s="11">
        <f>_xlfn.STDEV.S(F24:F28)</f>
        <v>1.0163660757817554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0.12300406497347964</v>
      </c>
      <c r="Q30" s="11">
        <f t="shared" ref="Q30:S30" si="59">_xlfn.STDEV.S(Q24:Q28)</f>
        <v>0.10954451150103185</v>
      </c>
      <c r="R30" s="11">
        <f t="shared" si="59"/>
        <v>0.57457218867606308</v>
      </c>
      <c r="S30" s="11">
        <f t="shared" si="59"/>
        <v>8.3666002653409594E-2</v>
      </c>
      <c r="T30" s="11">
        <f>_xlfn.STDEV.S(T24:T28)</f>
        <v>1.0825894882179514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0.12300406497347964</v>
      </c>
      <c r="AE30" s="11">
        <f t="shared" ref="AE30:AG30" si="60">_xlfn.STDEV.S(AE24:AE28)</f>
        <v>0.15224979474534586</v>
      </c>
      <c r="AF30" s="11">
        <f t="shared" si="60"/>
        <v>0.4787554699426444</v>
      </c>
      <c r="AG30" s="11">
        <f t="shared" si="60"/>
        <v>0.23874672772626537</v>
      </c>
      <c r="AH30" s="11">
        <f>_xlfn.STDEV.S(AH24:AH28)</f>
        <v>0.98640762365261669</v>
      </c>
      <c r="AI30" s="98"/>
      <c r="AJ30" s="98"/>
      <c r="AK30" s="98"/>
      <c r="AL30" s="98"/>
      <c r="AM30" s="98"/>
      <c r="AN30" s="98"/>
      <c r="AO30" s="99"/>
    </row>
    <row r="31" spans="1:42" ht="15" x14ac:dyDescent="0.4">
      <c r="A31" s="44" t="s">
        <v>98</v>
      </c>
      <c r="B31" s="12">
        <f>(B30/B29)*100</f>
        <v>8.7485110222958493</v>
      </c>
      <c r="C31" s="12">
        <f t="shared" ref="C31" si="61">(C30/C29)*100</f>
        <v>0</v>
      </c>
      <c r="D31" s="12">
        <f t="shared" ref="D31" si="62">(D30/D29)*100</f>
        <v>0.46293552431341028</v>
      </c>
      <c r="E31" s="12">
        <f t="shared" ref="E31" si="63">(E30/E29)*100</f>
        <v>0.65983244547833175</v>
      </c>
      <c r="F31" s="12">
        <f t="shared" ref="F31" si="64">(F30/F29)*100</f>
        <v>0.88425793960479859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8.7485110222958493</v>
      </c>
      <c r="Q31" s="12">
        <f t="shared" ref="Q31" si="65">(Q30/Q29)*100</f>
        <v>0.30530800306865064</v>
      </c>
      <c r="R31" s="12">
        <f t="shared" ref="R31" si="66">(R30/R29)*100</f>
        <v>0.57759996770678201</v>
      </c>
      <c r="S31" s="12">
        <f t="shared" ref="S31" si="67">(S30/S29)*100</f>
        <v>8.8892905496610275E-2</v>
      </c>
      <c r="T31" s="12">
        <f>(-T30/T29)*100</f>
        <v>0.88360225940087456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8.7485110222958493</v>
      </c>
      <c r="AE31" s="12">
        <f t="shared" ref="AE31" si="68">(AE30/AE29)*100</f>
        <v>0.25715264457208031</v>
      </c>
      <c r="AF31" s="12">
        <f t="shared" ref="AF31" si="69">(AF30/AF29)*100</f>
        <v>0.40152057769881172</v>
      </c>
      <c r="AG31" s="12">
        <f t="shared" ref="AG31" si="70">(AG30/AG29)*100</f>
        <v>0.2214308363256032</v>
      </c>
      <c r="AH31" s="12">
        <f t="shared" ref="AH31" si="71">(AH30/AH29)*100</f>
        <v>0.91367879182346867</v>
      </c>
      <c r="AI31" s="100"/>
      <c r="AJ31" s="100"/>
      <c r="AK31" s="100"/>
      <c r="AL31" s="100"/>
      <c r="AM31" s="100"/>
      <c r="AN31" s="100"/>
      <c r="AO31" s="101"/>
    </row>
    <row r="32" spans="1:42" s="52" customFormat="1" ht="12.75" x14ac:dyDescent="0.35">
      <c r="A32" s="88" t="s">
        <v>8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8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8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3"/>
      <c r="AP32" s="53"/>
    </row>
    <row r="33" spans="1:41" x14ac:dyDescent="0.4">
      <c r="A33" s="46">
        <v>1</v>
      </c>
      <c r="B33" s="10">
        <v>1.43</v>
      </c>
      <c r="C33" s="10">
        <v>56.497</v>
      </c>
      <c r="D33" s="10">
        <v>119.98</v>
      </c>
      <c r="E33" s="10">
        <v>110.3</v>
      </c>
      <c r="F33" s="10">
        <v>118.39</v>
      </c>
      <c r="G33" s="4"/>
      <c r="H33" s="4" t="s">
        <v>20</v>
      </c>
      <c r="I33" s="4"/>
      <c r="J33" s="4" t="s">
        <v>86</v>
      </c>
      <c r="K33" s="4"/>
      <c r="L33" s="4" t="s">
        <v>20</v>
      </c>
      <c r="M33" s="7"/>
      <c r="O33" s="46">
        <v>1</v>
      </c>
      <c r="P33" s="10">
        <v>1.43</v>
      </c>
      <c r="Q33" s="10">
        <v>36.799999999999997</v>
      </c>
      <c r="R33" s="10">
        <v>99.61</v>
      </c>
      <c r="S33" s="10">
        <v>94.1</v>
      </c>
      <c r="T33" s="10">
        <v>-120.21</v>
      </c>
      <c r="U33" s="4"/>
      <c r="V33" s="4" t="s">
        <v>20</v>
      </c>
      <c r="W33" s="4"/>
      <c r="X33" s="4" t="s">
        <v>86</v>
      </c>
      <c r="Y33" s="4"/>
      <c r="Z33" s="4" t="s">
        <v>20</v>
      </c>
      <c r="AA33" s="7"/>
      <c r="AC33" s="46">
        <v>1</v>
      </c>
      <c r="AD33" s="10">
        <v>1.43</v>
      </c>
      <c r="AE33" s="10">
        <v>60.7</v>
      </c>
      <c r="AF33" s="10">
        <v>120.33</v>
      </c>
      <c r="AG33" s="10">
        <v>107.8</v>
      </c>
      <c r="AH33" s="10">
        <v>106.36</v>
      </c>
      <c r="AI33" s="4"/>
      <c r="AJ33" s="4" t="s">
        <v>20</v>
      </c>
      <c r="AK33" s="4"/>
      <c r="AL33" s="4" t="s">
        <v>86</v>
      </c>
      <c r="AM33" s="4"/>
      <c r="AN33" s="4"/>
      <c r="AO33" s="7"/>
    </row>
    <row r="34" spans="1:41" x14ac:dyDescent="0.4">
      <c r="A34" s="47">
        <v>2</v>
      </c>
      <c r="B34" s="11">
        <v>1.25</v>
      </c>
      <c r="C34" s="11">
        <v>57.37</v>
      </c>
      <c r="D34" s="11">
        <v>119.46</v>
      </c>
      <c r="E34" s="11">
        <v>110.4</v>
      </c>
      <c r="F34" s="11">
        <v>114.4</v>
      </c>
      <c r="G34" s="4"/>
      <c r="H34" s="4" t="s">
        <v>20</v>
      </c>
      <c r="I34" s="4"/>
      <c r="J34" s="4" t="s">
        <v>86</v>
      </c>
      <c r="K34" s="4"/>
      <c r="L34" s="4" t="s">
        <v>20</v>
      </c>
      <c r="M34" s="7"/>
      <c r="O34" s="47">
        <v>2</v>
      </c>
      <c r="P34" s="11">
        <v>1.25</v>
      </c>
      <c r="Q34" s="11">
        <v>36.799999999999997</v>
      </c>
      <c r="R34" s="11">
        <v>98.674000000000007</v>
      </c>
      <c r="S34" s="11">
        <v>94</v>
      </c>
      <c r="T34" s="11">
        <v>-116.6</v>
      </c>
      <c r="U34" s="4"/>
      <c r="V34" s="4" t="s">
        <v>20</v>
      </c>
      <c r="W34" s="4"/>
      <c r="X34" s="4" t="s">
        <v>86</v>
      </c>
      <c r="Y34" s="4"/>
      <c r="Z34" s="4" t="s">
        <v>20</v>
      </c>
      <c r="AA34" s="7"/>
      <c r="AC34" s="47">
        <v>2</v>
      </c>
      <c r="AD34" s="11">
        <v>1.25</v>
      </c>
      <c r="AE34" s="11">
        <v>59</v>
      </c>
      <c r="AF34" s="11">
        <v>119.18</v>
      </c>
      <c r="AG34" s="11">
        <v>107.5</v>
      </c>
      <c r="AH34" s="11">
        <v>104.7</v>
      </c>
      <c r="AI34" s="4"/>
      <c r="AJ34" s="4" t="s">
        <v>20</v>
      </c>
      <c r="AK34" s="4"/>
      <c r="AL34" s="4" t="s">
        <v>86</v>
      </c>
      <c r="AM34" s="4"/>
      <c r="AN34" s="4"/>
      <c r="AO34" s="7"/>
    </row>
    <row r="35" spans="1:41" x14ac:dyDescent="0.4">
      <c r="A35" s="47">
        <v>3</v>
      </c>
      <c r="B35" s="11">
        <v>1.31</v>
      </c>
      <c r="C35" s="11">
        <v>56.1</v>
      </c>
      <c r="D35" s="11">
        <v>119.06</v>
      </c>
      <c r="E35" s="11">
        <v>110</v>
      </c>
      <c r="F35" s="11">
        <v>116.1</v>
      </c>
      <c r="G35" s="4"/>
      <c r="H35" s="4" t="s">
        <v>20</v>
      </c>
      <c r="I35" s="4"/>
      <c r="J35" s="4" t="s">
        <v>86</v>
      </c>
      <c r="K35" s="4"/>
      <c r="L35" s="4" t="s">
        <v>20</v>
      </c>
      <c r="M35" s="7"/>
      <c r="O35" s="47">
        <v>3</v>
      </c>
      <c r="P35" s="11">
        <v>1.31</v>
      </c>
      <c r="Q35" s="11">
        <v>36.799999999999997</v>
      </c>
      <c r="R35" s="11">
        <v>98.84</v>
      </c>
      <c r="S35" s="11">
        <v>94.1</v>
      </c>
      <c r="T35" s="11">
        <v>-118.7</v>
      </c>
      <c r="U35" s="4"/>
      <c r="V35" s="4" t="s">
        <v>20</v>
      </c>
      <c r="W35" s="4"/>
      <c r="X35" s="4" t="s">
        <v>86</v>
      </c>
      <c r="Y35" s="4"/>
      <c r="Z35" s="4" t="s">
        <v>20</v>
      </c>
      <c r="AA35" s="7"/>
      <c r="AC35" s="47">
        <v>3</v>
      </c>
      <c r="AD35" s="11">
        <v>1.31</v>
      </c>
      <c r="AE35" s="11">
        <v>59.3</v>
      </c>
      <c r="AF35" s="11">
        <v>118.32</v>
      </c>
      <c r="AG35" s="11">
        <v>107.7</v>
      </c>
      <c r="AH35" s="11">
        <v>105.5</v>
      </c>
      <c r="AI35" s="4"/>
      <c r="AJ35" s="4" t="s">
        <v>20</v>
      </c>
      <c r="AK35" s="4"/>
      <c r="AL35" s="4" t="s">
        <v>86</v>
      </c>
      <c r="AM35" s="4"/>
      <c r="AN35" s="4"/>
      <c r="AO35" s="7"/>
    </row>
    <row r="36" spans="1:41" x14ac:dyDescent="0.4">
      <c r="A36" s="47">
        <v>4</v>
      </c>
      <c r="B36" s="11">
        <v>1.5</v>
      </c>
      <c r="C36" s="11">
        <v>56.1</v>
      </c>
      <c r="D36" s="11">
        <v>121.13</v>
      </c>
      <c r="E36" s="11">
        <v>110.5</v>
      </c>
      <c r="F36" s="11">
        <v>113.4</v>
      </c>
      <c r="G36" s="4"/>
      <c r="H36" s="4" t="s">
        <v>20</v>
      </c>
      <c r="I36" s="4"/>
      <c r="J36" s="4" t="s">
        <v>86</v>
      </c>
      <c r="K36" s="4"/>
      <c r="L36" s="4" t="s">
        <v>20</v>
      </c>
      <c r="M36" s="7"/>
      <c r="O36" s="47">
        <v>4</v>
      </c>
      <c r="P36" s="11">
        <v>1.5</v>
      </c>
      <c r="Q36" s="11">
        <v>36.799999999999997</v>
      </c>
      <c r="R36" s="11">
        <v>100.84</v>
      </c>
      <c r="S36" s="11">
        <v>94.1</v>
      </c>
      <c r="T36" s="11">
        <v>-119.5</v>
      </c>
      <c r="U36" s="4"/>
      <c r="V36" s="4" t="s">
        <v>20</v>
      </c>
      <c r="W36" s="4"/>
      <c r="X36" s="4" t="s">
        <v>86</v>
      </c>
      <c r="Y36" s="4"/>
      <c r="Z36" s="4" t="s">
        <v>20</v>
      </c>
      <c r="AA36" s="7"/>
      <c r="AC36" s="47">
        <v>4</v>
      </c>
      <c r="AD36" s="11">
        <v>1.5</v>
      </c>
      <c r="AE36" s="11">
        <v>60.7</v>
      </c>
      <c r="AF36" s="11">
        <v>118.66</v>
      </c>
      <c r="AG36" s="11">
        <v>107.8</v>
      </c>
      <c r="AH36" s="11">
        <v>104.5</v>
      </c>
      <c r="AI36" s="4"/>
      <c r="AJ36" s="4" t="s">
        <v>20</v>
      </c>
      <c r="AK36" s="4"/>
      <c r="AL36" s="4" t="s">
        <v>86</v>
      </c>
      <c r="AM36" s="4"/>
      <c r="AN36" s="4"/>
      <c r="AO36" s="7"/>
    </row>
    <row r="37" spans="1:41" x14ac:dyDescent="0.4">
      <c r="A37" s="48">
        <v>5</v>
      </c>
      <c r="B37" s="15">
        <v>1.44</v>
      </c>
      <c r="C37" s="15">
        <v>55.91</v>
      </c>
      <c r="D37" s="15">
        <v>120.53</v>
      </c>
      <c r="E37" s="15">
        <v>110.1</v>
      </c>
      <c r="F37" s="15">
        <v>118</v>
      </c>
      <c r="G37" s="4"/>
      <c r="H37" s="4" t="s">
        <v>20</v>
      </c>
      <c r="I37" s="4"/>
      <c r="J37" s="4" t="s">
        <v>86</v>
      </c>
      <c r="K37" s="4"/>
      <c r="L37" s="4" t="s">
        <v>20</v>
      </c>
      <c r="M37" s="7"/>
      <c r="O37" s="48">
        <v>5</v>
      </c>
      <c r="P37" s="15">
        <v>1.44</v>
      </c>
      <c r="Q37" s="15">
        <v>36.799999999999997</v>
      </c>
      <c r="R37" s="15">
        <v>100.27</v>
      </c>
      <c r="S37" s="15">
        <v>94.1</v>
      </c>
      <c r="T37" s="15">
        <v>-121.1</v>
      </c>
      <c r="U37" s="4"/>
      <c r="V37" s="4" t="s">
        <v>20</v>
      </c>
      <c r="W37" s="4"/>
      <c r="X37" s="4" t="s">
        <v>86</v>
      </c>
      <c r="Y37" s="4"/>
      <c r="Z37" s="4" t="s">
        <v>20</v>
      </c>
      <c r="AA37" s="7"/>
      <c r="AC37" s="48">
        <v>5</v>
      </c>
      <c r="AD37" s="15">
        <v>1.44</v>
      </c>
      <c r="AE37" s="15">
        <v>61.6</v>
      </c>
      <c r="AF37" s="15">
        <v>118.3</v>
      </c>
      <c r="AG37" s="15">
        <v>107.8</v>
      </c>
      <c r="AH37" s="15">
        <v>105.3</v>
      </c>
      <c r="AI37" s="4"/>
      <c r="AJ37" s="4" t="s">
        <v>20</v>
      </c>
      <c r="AK37" s="4"/>
      <c r="AL37" s="4" t="s">
        <v>86</v>
      </c>
      <c r="AM37" s="4"/>
      <c r="AN37" s="4"/>
      <c r="AO37" s="7"/>
    </row>
    <row r="38" spans="1:41" x14ac:dyDescent="0.4">
      <c r="A38" s="47" t="s">
        <v>3</v>
      </c>
      <c r="B38" s="10">
        <f>AVERAGE(B33:B37)</f>
        <v>1.3859999999999999</v>
      </c>
      <c r="C38" s="10">
        <f t="shared" ref="C38" si="72">AVERAGE(C33:C37)</f>
        <v>56.395399999999995</v>
      </c>
      <c r="D38" s="10">
        <f t="shared" ref="D38" si="73">AVERAGE(D33:D37)</f>
        <v>120.032</v>
      </c>
      <c r="E38" s="10">
        <f t="shared" ref="E38" si="74">AVERAGE(E33:E37)</f>
        <v>110.25999999999999</v>
      </c>
      <c r="F38" s="10">
        <f t="shared" ref="F38" si="75">AVERAGE(F33:F37)</f>
        <v>116.05799999999999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1.3859999999999999</v>
      </c>
      <c r="Q38" s="10">
        <f t="shared" ref="Q38" si="76">AVERAGE(Q33:Q37)</f>
        <v>36.799999999999997</v>
      </c>
      <c r="R38" s="10">
        <f t="shared" ref="R38" si="77">AVERAGE(R33:R37)</f>
        <v>99.646800000000013</v>
      </c>
      <c r="S38" s="10">
        <f t="shared" ref="S38" si="78">AVERAGE(S33:S37)</f>
        <v>94.08</v>
      </c>
      <c r="T38" s="10">
        <f t="shared" ref="T38" si="79">AVERAGE(T33:T37)</f>
        <v>-119.22200000000001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1.3859999999999999</v>
      </c>
      <c r="AE38" s="10">
        <f t="shared" ref="AE38" si="80">AVERAGE(AE33:AE37)</f>
        <v>60.260000000000005</v>
      </c>
      <c r="AF38" s="10">
        <f t="shared" ref="AF38" si="81">AVERAGE(AF33:AF37)</f>
        <v>118.958</v>
      </c>
      <c r="AG38" s="10">
        <f t="shared" ref="AG38" si="82">AVERAGE(AG33:AG37)</f>
        <v>107.72</v>
      </c>
      <c r="AH38" s="10">
        <f t="shared" ref="AH38" si="83">AVERAGE(AH33:AH37)</f>
        <v>105.27200000000001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7" t="s">
        <v>4</v>
      </c>
      <c r="B39" s="11">
        <f>_xlfn.STDEV.S(B33:B37)</f>
        <v>0.1026157882589224</v>
      </c>
      <c r="C39" s="11">
        <f t="shared" ref="C39:E39" si="84">_xlfn.STDEV.S(C33:C37)</f>
        <v>0.58529975226374309</v>
      </c>
      <c r="D39" s="11">
        <f t="shared" si="84"/>
        <v>0.8258752932495308</v>
      </c>
      <c r="E39" s="11">
        <f t="shared" si="84"/>
        <v>0.20736441353327911</v>
      </c>
      <c r="F39" s="11">
        <f>_xlfn.STDEV.S(F33:F37)</f>
        <v>2.1808988972439756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0.1026157882589224</v>
      </c>
      <c r="Q39" s="11">
        <f t="shared" ref="Q39:S39" si="85">_xlfn.STDEV.S(Q33:Q37)</f>
        <v>0</v>
      </c>
      <c r="R39" s="11">
        <f t="shared" si="85"/>
        <v>0.92340738571878234</v>
      </c>
      <c r="S39" s="11">
        <f t="shared" si="85"/>
        <v>4.4721359549993248E-2</v>
      </c>
      <c r="T39" s="11">
        <f>_xlfn.STDEV.S(T33:T37)</f>
        <v>1.7122850230028874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0.1026157882589224</v>
      </c>
      <c r="AE39" s="11">
        <f t="shared" ref="AE39:AG39" si="86">_xlfn.STDEV.S(AE33:AE37)</f>
        <v>1.0830512453249863</v>
      </c>
      <c r="AF39" s="11">
        <f t="shared" si="86"/>
        <v>0.84564768077492125</v>
      </c>
      <c r="AG39" s="11">
        <f t="shared" si="86"/>
        <v>0.13038404810405155</v>
      </c>
      <c r="AH39" s="11">
        <f>_xlfn.STDEV.S(AH33:AH37)</f>
        <v>0.73479248771336714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7.4037365266177781</v>
      </c>
      <c r="C40" s="12">
        <f t="shared" ref="C40" si="87">(C39/C38)*100</f>
        <v>1.037850165552054</v>
      </c>
      <c r="D40" s="12">
        <f t="shared" ref="D40" si="88">(D39/D38)*100</f>
        <v>0.68804593212604204</v>
      </c>
      <c r="E40" s="12">
        <f t="shared" ref="E40" si="89">(E39/E38)*100</f>
        <v>0.18806857748347464</v>
      </c>
      <c r="F40" s="12">
        <f t="shared" ref="F40" si="90">(F39/F38)*100</f>
        <v>1.8791456834031051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7.4037365266177781</v>
      </c>
      <c r="Q40" s="12">
        <f t="shared" ref="Q40" si="91">(Q39/Q38)*100</f>
        <v>0</v>
      </c>
      <c r="R40" s="12">
        <f t="shared" ref="R40" si="92">(R39/R38)*100</f>
        <v>0.92668042096563286</v>
      </c>
      <c r="S40" s="12">
        <f t="shared" ref="S40" si="93">(S39/S38)*100</f>
        <v>4.7535458705349969E-2</v>
      </c>
      <c r="T40" s="12">
        <f>(-T39/T38)*100</f>
        <v>1.4362156506373716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7.4037365266177781</v>
      </c>
      <c r="AE40" s="12">
        <f t="shared" ref="AE40" si="94">(AE39/AE38)*100</f>
        <v>1.7972971213491309</v>
      </c>
      <c r="AF40" s="12">
        <f t="shared" ref="AF40" si="95">(AF39/AF38)*100</f>
        <v>0.71087920171398422</v>
      </c>
      <c r="AG40" s="12">
        <f t="shared" ref="AG40" si="96">(AG39/AG38)*100</f>
        <v>0.12103977729674298</v>
      </c>
      <c r="AH40" s="12">
        <f t="shared" ref="AH40" si="97">(AH39/AH38)*100</f>
        <v>0.69799423181222653</v>
      </c>
      <c r="AI40" s="100"/>
      <c r="AJ40" s="100"/>
      <c r="AK40" s="100"/>
      <c r="AL40" s="100"/>
      <c r="AM40" s="100"/>
      <c r="AN40" s="100"/>
      <c r="AO40" s="101"/>
    </row>
  </sheetData>
  <mergeCells count="57">
    <mergeCell ref="AI38:AO40"/>
    <mergeCell ref="AI20:AO22"/>
    <mergeCell ref="AC23:AH23"/>
    <mergeCell ref="AI23:AO23"/>
    <mergeCell ref="AI29:AO31"/>
    <mergeCell ref="AC32:AH32"/>
    <mergeCell ref="AI32:AO32"/>
    <mergeCell ref="AH3:AH4"/>
    <mergeCell ref="AI3:AO3"/>
    <mergeCell ref="AC5:AH5"/>
    <mergeCell ref="AI5:AO5"/>
    <mergeCell ref="AI11:AO13"/>
    <mergeCell ref="U3:AA3"/>
    <mergeCell ref="AC14:AH14"/>
    <mergeCell ref="AI14:AO14"/>
    <mergeCell ref="U38:AA40"/>
    <mergeCell ref="AC3:AC4"/>
    <mergeCell ref="AD3:AD4"/>
    <mergeCell ref="AE3:AE4"/>
    <mergeCell ref="AF3:AF4"/>
    <mergeCell ref="AG3:AG4"/>
    <mergeCell ref="U11:AA13"/>
    <mergeCell ref="U14:AA14"/>
    <mergeCell ref="U20:AA22"/>
    <mergeCell ref="U23:AA23"/>
    <mergeCell ref="U29:AA31"/>
    <mergeCell ref="U32:AA32"/>
    <mergeCell ref="U5:AA5"/>
    <mergeCell ref="P3:P4"/>
    <mergeCell ref="G23:M23"/>
    <mergeCell ref="G29:M31"/>
    <mergeCell ref="G32:M32"/>
    <mergeCell ref="G38:M40"/>
    <mergeCell ref="O5:T5"/>
    <mergeCell ref="O32:T32"/>
    <mergeCell ref="O23:T23"/>
    <mergeCell ref="O14:T14"/>
    <mergeCell ref="O3:O4"/>
    <mergeCell ref="Q3:Q4"/>
    <mergeCell ref="R3:R4"/>
    <mergeCell ref="S3:S4"/>
    <mergeCell ref="T3:T4"/>
    <mergeCell ref="A32:F32"/>
    <mergeCell ref="A23:F23"/>
    <mergeCell ref="A14:F14"/>
    <mergeCell ref="G3:M3"/>
    <mergeCell ref="G5:M5"/>
    <mergeCell ref="G11:M13"/>
    <mergeCell ref="G14:M14"/>
    <mergeCell ref="G20:M22"/>
    <mergeCell ref="A5:F5"/>
    <mergeCell ref="D3:D4"/>
    <mergeCell ref="C3:C4"/>
    <mergeCell ref="B3:B4"/>
    <mergeCell ref="A3:A4"/>
    <mergeCell ref="F3:F4"/>
    <mergeCell ref="E3:E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40"/>
  <sheetViews>
    <sheetView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41" width="3.9296875" style="2" bestFit="1" customWidth="1"/>
    <col min="42" max="16384" width="8.9296875" style="3"/>
  </cols>
  <sheetData>
    <row r="1" spans="1:41" x14ac:dyDescent="0.4">
      <c r="A1" s="45" t="s">
        <v>9</v>
      </c>
      <c r="O1" s="45" t="s">
        <v>10</v>
      </c>
      <c r="AC1" s="45" t="s">
        <v>11</v>
      </c>
    </row>
    <row r="3" spans="1:41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3"/>
    </row>
    <row r="4" spans="1:41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14</v>
      </c>
      <c r="AK4" s="27" t="s">
        <v>15</v>
      </c>
      <c r="AL4" s="27" t="s">
        <v>16</v>
      </c>
      <c r="AM4" s="27" t="s">
        <v>17</v>
      </c>
      <c r="AN4" s="27" t="s">
        <v>18</v>
      </c>
      <c r="AO4" s="35" t="s">
        <v>19</v>
      </c>
    </row>
    <row r="5" spans="1:41" s="52" customFormat="1" ht="12.75" x14ac:dyDescent="0.35">
      <c r="A5" s="88" t="s">
        <v>21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21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21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3"/>
    </row>
    <row r="6" spans="1:41" x14ac:dyDescent="0.4">
      <c r="A6" s="46">
        <v>1</v>
      </c>
      <c r="B6" s="10">
        <v>1.2</v>
      </c>
      <c r="C6" s="10">
        <v>58</v>
      </c>
      <c r="D6" s="10">
        <v>120.91</v>
      </c>
      <c r="E6" s="10">
        <v>110.6</v>
      </c>
      <c r="F6" s="10">
        <v>114.3</v>
      </c>
      <c r="G6" s="4"/>
      <c r="H6" s="4" t="s">
        <v>20</v>
      </c>
      <c r="I6" s="4"/>
      <c r="J6" s="4" t="s">
        <v>86</v>
      </c>
      <c r="K6" s="4"/>
      <c r="L6" s="4" t="s">
        <v>20</v>
      </c>
      <c r="M6" s="7"/>
      <c r="O6" s="46">
        <v>1</v>
      </c>
      <c r="P6" s="10">
        <v>1.2</v>
      </c>
      <c r="Q6" s="10">
        <v>36.4</v>
      </c>
      <c r="R6" s="10">
        <v>99.7</v>
      </c>
      <c r="S6" s="10">
        <v>94</v>
      </c>
      <c r="T6" s="10">
        <v>-118.5</v>
      </c>
      <c r="U6" s="4"/>
      <c r="V6" s="4" t="s">
        <v>20</v>
      </c>
      <c r="W6" s="4"/>
      <c r="X6" s="4" t="s">
        <v>86</v>
      </c>
      <c r="Y6" s="4"/>
      <c r="Z6" s="4" t="s">
        <v>20</v>
      </c>
      <c r="AA6" s="7"/>
      <c r="AC6" s="46">
        <v>1</v>
      </c>
      <c r="AD6" s="10">
        <v>1.2</v>
      </c>
      <c r="AE6" s="10">
        <v>50.7</v>
      </c>
      <c r="AF6" s="10">
        <v>116.46</v>
      </c>
      <c r="AG6" s="10">
        <v>107.8</v>
      </c>
      <c r="AH6" s="10">
        <v>113.7</v>
      </c>
      <c r="AI6" s="4"/>
      <c r="AJ6" s="4" t="s">
        <v>20</v>
      </c>
      <c r="AK6" s="4"/>
      <c r="AL6" s="4" t="s">
        <v>86</v>
      </c>
      <c r="AM6" s="4"/>
      <c r="AN6" s="4"/>
      <c r="AO6" s="7"/>
    </row>
    <row r="7" spans="1:41" x14ac:dyDescent="0.4">
      <c r="A7" s="47">
        <v>2</v>
      </c>
      <c r="B7" s="11">
        <v>1.42</v>
      </c>
      <c r="C7" s="11">
        <v>58</v>
      </c>
      <c r="D7" s="11">
        <v>119.35</v>
      </c>
      <c r="E7" s="11">
        <v>110.9</v>
      </c>
      <c r="F7" s="11">
        <v>113.6</v>
      </c>
      <c r="G7" s="4"/>
      <c r="H7" s="4" t="s">
        <v>20</v>
      </c>
      <c r="I7" s="4"/>
      <c r="J7" s="4" t="s">
        <v>86</v>
      </c>
      <c r="K7" s="4"/>
      <c r="L7" s="4" t="s">
        <v>20</v>
      </c>
      <c r="M7" s="7"/>
      <c r="O7" s="47">
        <v>2</v>
      </c>
      <c r="P7" s="11">
        <v>1.42</v>
      </c>
      <c r="Q7" s="11">
        <v>36</v>
      </c>
      <c r="R7" s="11">
        <v>99.2</v>
      </c>
      <c r="S7" s="11">
        <v>94.1</v>
      </c>
      <c r="T7" s="11">
        <v>-119.9</v>
      </c>
      <c r="U7" s="4"/>
      <c r="V7" s="4" t="s">
        <v>20</v>
      </c>
      <c r="W7" s="4"/>
      <c r="X7" s="4" t="s">
        <v>86</v>
      </c>
      <c r="Y7" s="4"/>
      <c r="Z7" s="4" t="s">
        <v>20</v>
      </c>
      <c r="AA7" s="7"/>
      <c r="AC7" s="47">
        <v>2</v>
      </c>
      <c r="AD7" s="11">
        <v>1.42</v>
      </c>
      <c r="AE7" s="11">
        <v>50.7</v>
      </c>
      <c r="AF7" s="11">
        <v>118.58</v>
      </c>
      <c r="AG7" s="11">
        <v>108.1</v>
      </c>
      <c r="AH7" s="11">
        <v>114.4</v>
      </c>
      <c r="AI7" s="4"/>
      <c r="AJ7" s="4" t="s">
        <v>20</v>
      </c>
      <c r="AK7" s="4"/>
      <c r="AL7" s="4" t="s">
        <v>86</v>
      </c>
      <c r="AM7" s="4"/>
      <c r="AN7" s="4"/>
      <c r="AO7" s="7"/>
    </row>
    <row r="8" spans="1:41" x14ac:dyDescent="0.4">
      <c r="A8" s="47">
        <v>3</v>
      </c>
      <c r="B8" s="11">
        <v>1.35</v>
      </c>
      <c r="C8" s="11">
        <v>58</v>
      </c>
      <c r="D8" s="11">
        <v>120.3</v>
      </c>
      <c r="E8" s="11">
        <v>111</v>
      </c>
      <c r="F8" s="11">
        <v>113.5</v>
      </c>
      <c r="G8" s="4"/>
      <c r="H8" s="4" t="s">
        <v>20</v>
      </c>
      <c r="I8" s="4"/>
      <c r="J8" s="4" t="s">
        <v>86</v>
      </c>
      <c r="K8" s="4"/>
      <c r="L8" s="4" t="s">
        <v>20</v>
      </c>
      <c r="M8" s="7"/>
      <c r="O8" s="47">
        <v>3</v>
      </c>
      <c r="P8" s="11">
        <v>1.35</v>
      </c>
      <c r="Q8" s="11">
        <v>41.3</v>
      </c>
      <c r="R8" s="11">
        <v>98.82</v>
      </c>
      <c r="S8" s="11">
        <v>93.9</v>
      </c>
      <c r="T8" s="11">
        <v>-116.5</v>
      </c>
      <c r="U8" s="4"/>
      <c r="V8" s="4" t="s">
        <v>20</v>
      </c>
      <c r="W8" s="4"/>
      <c r="X8" s="4" t="s">
        <v>86</v>
      </c>
      <c r="Y8" s="4"/>
      <c r="Z8" s="4" t="s">
        <v>20</v>
      </c>
      <c r="AA8" s="7"/>
      <c r="AC8" s="47">
        <v>3</v>
      </c>
      <c r="AD8" s="11">
        <v>1.35</v>
      </c>
      <c r="AE8" s="11">
        <v>50.7</v>
      </c>
      <c r="AF8" s="11">
        <v>118.63</v>
      </c>
      <c r="AG8" s="11">
        <v>108.3</v>
      </c>
      <c r="AH8" s="11">
        <v>112.8</v>
      </c>
      <c r="AI8" s="4"/>
      <c r="AJ8" s="4" t="s">
        <v>20</v>
      </c>
      <c r="AK8" s="4"/>
      <c r="AL8" s="4" t="s">
        <v>86</v>
      </c>
      <c r="AM8" s="4"/>
      <c r="AN8" s="4"/>
      <c r="AO8" s="7"/>
    </row>
    <row r="9" spans="1:41" x14ac:dyDescent="0.4">
      <c r="A9" s="47">
        <v>4</v>
      </c>
      <c r="B9" s="11">
        <v>1.27</v>
      </c>
      <c r="C9" s="11">
        <v>58</v>
      </c>
      <c r="D9" s="11">
        <v>121.79</v>
      </c>
      <c r="E9" s="11">
        <v>110.8</v>
      </c>
      <c r="F9" s="11">
        <v>111.9</v>
      </c>
      <c r="G9" s="4"/>
      <c r="H9" s="4" t="s">
        <v>20</v>
      </c>
      <c r="I9" s="4"/>
      <c r="J9" s="4" t="s">
        <v>86</v>
      </c>
      <c r="K9" s="4"/>
      <c r="L9" s="4" t="s">
        <v>20</v>
      </c>
      <c r="M9" s="7"/>
      <c r="O9" s="47">
        <v>4</v>
      </c>
      <c r="P9" s="11">
        <v>1.27</v>
      </c>
      <c r="Q9" s="11">
        <v>36</v>
      </c>
      <c r="R9" s="11">
        <v>99.72</v>
      </c>
      <c r="S9" s="11">
        <v>93.8</v>
      </c>
      <c r="T9" s="11">
        <v>-117.3</v>
      </c>
      <c r="U9" s="4"/>
      <c r="V9" s="4" t="s">
        <v>20</v>
      </c>
      <c r="W9" s="4"/>
      <c r="X9" s="4" t="s">
        <v>86</v>
      </c>
      <c r="Y9" s="4"/>
      <c r="Z9" s="4" t="s">
        <v>20</v>
      </c>
      <c r="AA9" s="7"/>
      <c r="AC9" s="47">
        <v>4</v>
      </c>
      <c r="AD9" s="11">
        <v>1.27</v>
      </c>
      <c r="AE9" s="11">
        <v>50.7</v>
      </c>
      <c r="AF9" s="11">
        <v>119.3</v>
      </c>
      <c r="AG9" s="11">
        <v>108.2</v>
      </c>
      <c r="AH9" s="11">
        <v>112.4</v>
      </c>
      <c r="AI9" s="4"/>
      <c r="AJ9" s="4" t="s">
        <v>20</v>
      </c>
      <c r="AK9" s="4"/>
      <c r="AL9" s="4" t="s">
        <v>86</v>
      </c>
      <c r="AM9" s="4"/>
      <c r="AN9" s="4"/>
      <c r="AO9" s="7"/>
    </row>
    <row r="10" spans="1:41" x14ac:dyDescent="0.4">
      <c r="A10" s="48">
        <v>5</v>
      </c>
      <c r="B10" s="15">
        <v>1.5</v>
      </c>
      <c r="C10" s="15">
        <v>58</v>
      </c>
      <c r="D10" s="15">
        <v>120.81</v>
      </c>
      <c r="E10" s="15">
        <v>110.6</v>
      </c>
      <c r="F10" s="15">
        <v>114.5</v>
      </c>
      <c r="G10" s="4"/>
      <c r="H10" s="4" t="s">
        <v>20</v>
      </c>
      <c r="I10" s="4"/>
      <c r="J10" s="4" t="s">
        <v>86</v>
      </c>
      <c r="K10" s="4"/>
      <c r="L10" s="4" t="s">
        <v>20</v>
      </c>
      <c r="M10" s="7"/>
      <c r="O10" s="48">
        <v>5</v>
      </c>
      <c r="P10" s="15">
        <v>1.5</v>
      </c>
      <c r="Q10" s="15">
        <v>36</v>
      </c>
      <c r="R10" s="15">
        <v>99.64</v>
      </c>
      <c r="S10" s="15">
        <v>94.1</v>
      </c>
      <c r="T10" s="15">
        <v>-119.8</v>
      </c>
      <c r="U10" s="4"/>
      <c r="V10" s="4" t="s">
        <v>20</v>
      </c>
      <c r="W10" s="4"/>
      <c r="X10" s="4" t="s">
        <v>86</v>
      </c>
      <c r="Y10" s="4"/>
      <c r="Z10" s="4" t="s">
        <v>20</v>
      </c>
      <c r="AA10" s="7"/>
      <c r="AC10" s="48">
        <v>5</v>
      </c>
      <c r="AD10" s="15">
        <v>1.5</v>
      </c>
      <c r="AE10" s="15">
        <v>50.7</v>
      </c>
      <c r="AF10" s="15">
        <v>118.36</v>
      </c>
      <c r="AG10" s="15">
        <v>108</v>
      </c>
      <c r="AH10" s="15">
        <v>113.9</v>
      </c>
      <c r="AI10" s="4"/>
      <c r="AJ10" s="4" t="s">
        <v>20</v>
      </c>
      <c r="AK10" s="4"/>
      <c r="AL10" s="4" t="s">
        <v>86</v>
      </c>
      <c r="AM10" s="4"/>
      <c r="AN10" s="4"/>
      <c r="AO10" s="7"/>
    </row>
    <row r="11" spans="1:41" x14ac:dyDescent="0.4">
      <c r="A11" s="46" t="s">
        <v>3</v>
      </c>
      <c r="B11" s="10">
        <f>AVERAGE(B6:B10)</f>
        <v>1.3480000000000001</v>
      </c>
      <c r="C11" s="10">
        <f t="shared" ref="C11:F11" si="0">AVERAGE(C6:C10)</f>
        <v>58</v>
      </c>
      <c r="D11" s="10">
        <f t="shared" si="0"/>
        <v>120.63200000000002</v>
      </c>
      <c r="E11" s="10">
        <f t="shared" si="0"/>
        <v>110.78</v>
      </c>
      <c r="F11" s="10">
        <f t="shared" si="0"/>
        <v>113.55999999999999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1.3480000000000001</v>
      </c>
      <c r="Q11" s="10">
        <f t="shared" ref="Q11:T11" si="1">AVERAGE(Q6:Q10)</f>
        <v>37.14</v>
      </c>
      <c r="R11" s="10">
        <f t="shared" si="1"/>
        <v>99.416000000000011</v>
      </c>
      <c r="S11" s="10">
        <f t="shared" si="1"/>
        <v>93.97999999999999</v>
      </c>
      <c r="T11" s="10">
        <f t="shared" si="1"/>
        <v>-118.4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1.3480000000000001</v>
      </c>
      <c r="AE11" s="10">
        <f t="shared" ref="AE11:AH11" si="2">AVERAGE(AE6:AE10)</f>
        <v>50.7</v>
      </c>
      <c r="AF11" s="10">
        <f t="shared" si="2"/>
        <v>118.26599999999999</v>
      </c>
      <c r="AG11" s="10">
        <f t="shared" si="2"/>
        <v>108.08</v>
      </c>
      <c r="AH11" s="10">
        <f t="shared" si="2"/>
        <v>113.44000000000001</v>
      </c>
      <c r="AI11" s="98"/>
      <c r="AJ11" s="98"/>
      <c r="AK11" s="98"/>
      <c r="AL11" s="98"/>
      <c r="AM11" s="98"/>
      <c r="AN11" s="98"/>
      <c r="AO11" s="99"/>
    </row>
    <row r="12" spans="1:41" x14ac:dyDescent="0.4">
      <c r="A12" s="47" t="s">
        <v>4</v>
      </c>
      <c r="B12" s="11">
        <f>_xlfn.STDEV.S(B6:B10)</f>
        <v>0.11861703081766968</v>
      </c>
      <c r="C12" s="11">
        <f t="shared" ref="C12:E12" si="3">_xlfn.STDEV.S(C6:C10)</f>
        <v>0</v>
      </c>
      <c r="D12" s="11">
        <f t="shared" si="3"/>
        <v>0.8949413388597085</v>
      </c>
      <c r="E12" s="11">
        <f t="shared" si="3"/>
        <v>0.1788854381999869</v>
      </c>
      <c r="F12" s="11">
        <f>_xlfn.STDEV.S(F6:F10)</f>
        <v>1.0237187113655752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0.11861703081766968</v>
      </c>
      <c r="Q12" s="11">
        <f t="shared" ref="Q12:S12" si="4">_xlfn.STDEV.S(Q6:Q10)</f>
        <v>2.331951972061173</v>
      </c>
      <c r="R12" s="11">
        <f t="shared" si="4"/>
        <v>0.39532265303167491</v>
      </c>
      <c r="S12" s="11">
        <f t="shared" si="4"/>
        <v>0.13038404810405047</v>
      </c>
      <c r="T12" s="11">
        <f>_xlfn.STDEV.S(T6:T10)</f>
        <v>1.503329637837292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0.11861703081766968</v>
      </c>
      <c r="AE12" s="11">
        <f t="shared" ref="AE12:AG12" si="5">_xlfn.STDEV.S(AE6:AE10)</f>
        <v>0</v>
      </c>
      <c r="AF12" s="11">
        <f t="shared" si="5"/>
        <v>1.0689621134539815</v>
      </c>
      <c r="AG12" s="11">
        <f t="shared" si="5"/>
        <v>0.19235384061671396</v>
      </c>
      <c r="AH12" s="11">
        <f>_xlfn.STDEV.S(AH6:AH10)</f>
        <v>0.8203657720797487</v>
      </c>
      <c r="AI12" s="98"/>
      <c r="AJ12" s="98"/>
      <c r="AK12" s="98"/>
      <c r="AL12" s="98"/>
      <c r="AM12" s="98"/>
      <c r="AN12" s="98"/>
      <c r="AO12" s="99"/>
    </row>
    <row r="13" spans="1:41" ht="15" x14ac:dyDescent="0.4">
      <c r="A13" s="44" t="s">
        <v>98</v>
      </c>
      <c r="B13" s="12">
        <f>(B12/B11)*100</f>
        <v>8.7994829983434464</v>
      </c>
      <c r="C13" s="12">
        <f t="shared" ref="C13:F13" si="6">(C12/C11)*100</f>
        <v>0</v>
      </c>
      <c r="D13" s="12">
        <f t="shared" si="6"/>
        <v>0.74187722897714403</v>
      </c>
      <c r="E13" s="12">
        <f t="shared" si="6"/>
        <v>0.16147809911535196</v>
      </c>
      <c r="F13" s="12">
        <f t="shared" si="6"/>
        <v>0.90147825939201776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8.7994829983434464</v>
      </c>
      <c r="Q13" s="12">
        <f t="shared" ref="Q13:S13" si="7">(Q12/Q11)*100</f>
        <v>6.2788152182584085</v>
      </c>
      <c r="R13" s="12">
        <f t="shared" si="7"/>
        <v>0.39764489924325552</v>
      </c>
      <c r="S13" s="12">
        <f t="shared" si="7"/>
        <v>0.13873595244099859</v>
      </c>
      <c r="T13" s="12">
        <f>(-T12/T11)*100</f>
        <v>1.2697040860112263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8.7994829983434464</v>
      </c>
      <c r="AE13" s="12">
        <f t="shared" ref="AE13:AH13" si="8">(AE12/AE11)*100</f>
        <v>0</v>
      </c>
      <c r="AF13" s="12">
        <f t="shared" si="8"/>
        <v>0.90386257542656512</v>
      </c>
      <c r="AG13" s="12">
        <f t="shared" si="8"/>
        <v>0.17797357570014244</v>
      </c>
      <c r="AH13" s="12">
        <f t="shared" si="8"/>
        <v>0.72317151981642158</v>
      </c>
      <c r="AI13" s="100"/>
      <c r="AJ13" s="100"/>
      <c r="AK13" s="100"/>
      <c r="AL13" s="100"/>
      <c r="AM13" s="100"/>
      <c r="AN13" s="100"/>
      <c r="AO13" s="101"/>
    </row>
    <row r="14" spans="1:41" s="52" customFormat="1" ht="12.75" x14ac:dyDescent="0.35">
      <c r="A14" s="88" t="s">
        <v>22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22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22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3"/>
    </row>
    <row r="15" spans="1:41" x14ac:dyDescent="0.4">
      <c r="A15" s="46">
        <v>1</v>
      </c>
      <c r="B15" s="10">
        <v>1.1100000000000001</v>
      </c>
      <c r="C15" s="10">
        <v>58</v>
      </c>
      <c r="D15" s="10">
        <v>117.5</v>
      </c>
      <c r="E15" s="10">
        <v>110.4</v>
      </c>
      <c r="F15" s="10">
        <v>112.7</v>
      </c>
      <c r="G15" s="4"/>
      <c r="H15" s="4" t="s">
        <v>20</v>
      </c>
      <c r="I15" s="4"/>
      <c r="J15" s="4" t="s">
        <v>86</v>
      </c>
      <c r="K15" s="4"/>
      <c r="L15" s="4" t="s">
        <v>20</v>
      </c>
      <c r="M15" s="7"/>
      <c r="O15" s="46">
        <v>1</v>
      </c>
      <c r="P15" s="10">
        <v>1.1100000000000001</v>
      </c>
      <c r="Q15" s="10">
        <v>36</v>
      </c>
      <c r="R15" s="10">
        <v>99.78</v>
      </c>
      <c r="S15" s="10">
        <v>94</v>
      </c>
      <c r="T15" s="10">
        <v>-118.7</v>
      </c>
      <c r="U15" s="4"/>
      <c r="V15" s="4" t="s">
        <v>20</v>
      </c>
      <c r="W15" s="4"/>
      <c r="X15" s="4" t="s">
        <v>86</v>
      </c>
      <c r="Y15" s="4"/>
      <c r="Z15" s="4" t="s">
        <v>20</v>
      </c>
      <c r="AA15" s="7"/>
      <c r="AC15" s="46">
        <v>1</v>
      </c>
      <c r="AD15" s="10">
        <v>1.1100000000000001</v>
      </c>
      <c r="AE15" s="10">
        <v>50.9</v>
      </c>
      <c r="AF15" s="10">
        <v>115.1</v>
      </c>
      <c r="AG15" s="10">
        <v>107.8</v>
      </c>
      <c r="AH15" s="10">
        <v>111.7</v>
      </c>
      <c r="AI15" s="4"/>
      <c r="AJ15" s="4" t="s">
        <v>20</v>
      </c>
      <c r="AK15" s="4"/>
      <c r="AL15" s="4" t="s">
        <v>86</v>
      </c>
      <c r="AM15" s="4"/>
      <c r="AN15" s="4"/>
      <c r="AO15" s="7"/>
    </row>
    <row r="16" spans="1:41" x14ac:dyDescent="0.4">
      <c r="A16" s="47">
        <v>2</v>
      </c>
      <c r="B16" s="11">
        <v>1.27</v>
      </c>
      <c r="C16" s="11">
        <v>58</v>
      </c>
      <c r="D16" s="11">
        <v>119.74</v>
      </c>
      <c r="E16" s="11">
        <v>110.3</v>
      </c>
      <c r="F16" s="11">
        <v>111.9</v>
      </c>
      <c r="G16" s="4"/>
      <c r="H16" s="4" t="s">
        <v>20</v>
      </c>
      <c r="I16" s="4"/>
      <c r="J16" s="4" t="s">
        <v>86</v>
      </c>
      <c r="K16" s="4"/>
      <c r="L16" s="4" t="s">
        <v>20</v>
      </c>
      <c r="M16" s="7"/>
      <c r="O16" s="47">
        <v>2</v>
      </c>
      <c r="P16" s="11">
        <v>1.27</v>
      </c>
      <c r="Q16" s="11">
        <v>36</v>
      </c>
      <c r="R16" s="11">
        <v>99.85</v>
      </c>
      <c r="S16" s="11">
        <v>93.9</v>
      </c>
      <c r="T16" s="11">
        <v>-117.3</v>
      </c>
      <c r="U16" s="4"/>
      <c r="V16" s="4" t="s">
        <v>20</v>
      </c>
      <c r="W16" s="4"/>
      <c r="X16" s="4" t="s">
        <v>86</v>
      </c>
      <c r="Y16" s="4"/>
      <c r="Z16" s="4" t="s">
        <v>20</v>
      </c>
      <c r="AA16" s="7"/>
      <c r="AC16" s="47">
        <v>2</v>
      </c>
      <c r="AD16" s="11">
        <v>1.27</v>
      </c>
      <c r="AE16" s="11">
        <v>50</v>
      </c>
      <c r="AF16" s="11">
        <v>117.7</v>
      </c>
      <c r="AG16" s="11">
        <v>107.9</v>
      </c>
      <c r="AH16" s="11">
        <v>111.7</v>
      </c>
      <c r="AI16" s="4"/>
      <c r="AJ16" s="4" t="s">
        <v>20</v>
      </c>
      <c r="AK16" s="4"/>
      <c r="AL16" s="4" t="s">
        <v>86</v>
      </c>
      <c r="AM16" s="4"/>
      <c r="AN16" s="4"/>
      <c r="AO16" s="7"/>
    </row>
    <row r="17" spans="1:41" x14ac:dyDescent="0.4">
      <c r="A17" s="47">
        <v>3</v>
      </c>
      <c r="B17" s="11">
        <v>1.44</v>
      </c>
      <c r="C17" s="11">
        <v>58</v>
      </c>
      <c r="D17" s="11">
        <v>120.37</v>
      </c>
      <c r="E17" s="11">
        <v>110.8</v>
      </c>
      <c r="F17" s="11">
        <v>113.5</v>
      </c>
      <c r="G17" s="4"/>
      <c r="H17" s="4" t="s">
        <v>20</v>
      </c>
      <c r="I17" s="4"/>
      <c r="J17" s="4" t="s">
        <v>86</v>
      </c>
      <c r="K17" s="4"/>
      <c r="L17" s="4" t="s">
        <v>20</v>
      </c>
      <c r="M17" s="7"/>
      <c r="O17" s="47">
        <v>3</v>
      </c>
      <c r="P17" s="11">
        <v>1.44</v>
      </c>
      <c r="Q17" s="11">
        <v>36</v>
      </c>
      <c r="R17" s="11">
        <v>99.7</v>
      </c>
      <c r="S17" s="11">
        <v>94.1</v>
      </c>
      <c r="T17" s="11">
        <v>-118.4</v>
      </c>
      <c r="U17" s="4"/>
      <c r="V17" s="4" t="s">
        <v>20</v>
      </c>
      <c r="W17" s="4"/>
      <c r="X17" s="4" t="s">
        <v>86</v>
      </c>
      <c r="Y17" s="4"/>
      <c r="Z17" s="4" t="s">
        <v>20</v>
      </c>
      <c r="AA17" s="7"/>
      <c r="AC17" s="47">
        <v>3</v>
      </c>
      <c r="AD17" s="11">
        <v>1.44</v>
      </c>
      <c r="AE17" s="11">
        <v>50</v>
      </c>
      <c r="AF17" s="11">
        <v>117.8</v>
      </c>
      <c r="AG17" s="11">
        <v>108</v>
      </c>
      <c r="AH17" s="11">
        <v>113.3</v>
      </c>
      <c r="AI17" s="4"/>
      <c r="AJ17" s="4" t="s">
        <v>20</v>
      </c>
      <c r="AK17" s="4"/>
      <c r="AL17" s="4" t="s">
        <v>86</v>
      </c>
      <c r="AM17" s="4"/>
      <c r="AN17" s="4"/>
      <c r="AO17" s="7"/>
    </row>
    <row r="18" spans="1:41" x14ac:dyDescent="0.4">
      <c r="A18" s="47">
        <v>4</v>
      </c>
      <c r="B18" s="11">
        <v>1.34</v>
      </c>
      <c r="C18" s="11">
        <v>58</v>
      </c>
      <c r="D18" s="11">
        <v>120.55</v>
      </c>
      <c r="E18" s="11">
        <v>111</v>
      </c>
      <c r="F18" s="11">
        <v>112.6</v>
      </c>
      <c r="G18" s="4"/>
      <c r="H18" s="4" t="s">
        <v>20</v>
      </c>
      <c r="I18" s="4"/>
      <c r="J18" s="4" t="s">
        <v>86</v>
      </c>
      <c r="K18" s="4"/>
      <c r="L18" s="4" t="s">
        <v>20</v>
      </c>
      <c r="M18" s="7"/>
      <c r="O18" s="47">
        <v>4</v>
      </c>
      <c r="P18" s="11">
        <v>1.34</v>
      </c>
      <c r="Q18" s="11">
        <v>39.22</v>
      </c>
      <c r="R18" s="11">
        <v>99.7</v>
      </c>
      <c r="S18" s="11">
        <v>94</v>
      </c>
      <c r="T18" s="11">
        <v>-118</v>
      </c>
      <c r="U18" s="4"/>
      <c r="V18" s="4" t="s">
        <v>20</v>
      </c>
      <c r="W18" s="4"/>
      <c r="X18" s="4" t="s">
        <v>86</v>
      </c>
      <c r="Y18" s="4"/>
      <c r="Z18" s="4" t="s">
        <v>20</v>
      </c>
      <c r="AA18" s="7"/>
      <c r="AC18" s="47">
        <v>4</v>
      </c>
      <c r="AD18" s="11">
        <v>1.34</v>
      </c>
      <c r="AE18" s="11">
        <v>50</v>
      </c>
      <c r="AF18" s="11">
        <v>117.2</v>
      </c>
      <c r="AG18" s="11">
        <v>108.2</v>
      </c>
      <c r="AH18" s="11">
        <v>111.8</v>
      </c>
      <c r="AI18" s="4"/>
      <c r="AJ18" s="4" t="s">
        <v>20</v>
      </c>
      <c r="AK18" s="4"/>
      <c r="AL18" s="4" t="s">
        <v>86</v>
      </c>
      <c r="AM18" s="4"/>
      <c r="AN18" s="4"/>
      <c r="AO18" s="7"/>
    </row>
    <row r="19" spans="1:41" x14ac:dyDescent="0.4">
      <c r="A19" s="48">
        <v>5</v>
      </c>
      <c r="B19" s="15">
        <v>1.49</v>
      </c>
      <c r="C19" s="15">
        <v>58</v>
      </c>
      <c r="D19" s="15">
        <v>119.82</v>
      </c>
      <c r="E19" s="15">
        <v>110.6</v>
      </c>
      <c r="F19" s="15">
        <v>113.6</v>
      </c>
      <c r="G19" s="4"/>
      <c r="H19" s="4" t="s">
        <v>20</v>
      </c>
      <c r="I19" s="4"/>
      <c r="J19" s="4" t="s">
        <v>86</v>
      </c>
      <c r="K19" s="4"/>
      <c r="L19" s="4" t="s">
        <v>20</v>
      </c>
      <c r="M19" s="7"/>
      <c r="O19" s="48">
        <v>5</v>
      </c>
      <c r="P19" s="15">
        <v>1.49</v>
      </c>
      <c r="Q19" s="15">
        <v>36</v>
      </c>
      <c r="R19" s="15">
        <v>99.7</v>
      </c>
      <c r="S19" s="15">
        <v>94.1</v>
      </c>
      <c r="T19" s="15">
        <v>-119.4</v>
      </c>
      <c r="U19" s="4"/>
      <c r="V19" s="4" t="s">
        <v>20</v>
      </c>
      <c r="W19" s="4"/>
      <c r="X19" s="4" t="s">
        <v>86</v>
      </c>
      <c r="Y19" s="4"/>
      <c r="Z19" s="4" t="s">
        <v>20</v>
      </c>
      <c r="AA19" s="7"/>
      <c r="AC19" s="48">
        <v>5</v>
      </c>
      <c r="AD19" s="15">
        <v>1.49</v>
      </c>
      <c r="AE19" s="15">
        <v>50</v>
      </c>
      <c r="AF19" s="15">
        <v>117.2</v>
      </c>
      <c r="AG19" s="15">
        <v>107.9</v>
      </c>
      <c r="AH19" s="15">
        <v>112</v>
      </c>
      <c r="AI19" s="4"/>
      <c r="AJ19" s="4" t="s">
        <v>20</v>
      </c>
      <c r="AK19" s="4"/>
      <c r="AL19" s="4" t="s">
        <v>86</v>
      </c>
      <c r="AM19" s="4"/>
      <c r="AN19" s="4"/>
      <c r="AO19" s="7"/>
    </row>
    <row r="20" spans="1:41" x14ac:dyDescent="0.4">
      <c r="A20" s="46" t="s">
        <v>3</v>
      </c>
      <c r="B20" s="10">
        <f>AVERAGE(B15:B19)</f>
        <v>1.33</v>
      </c>
      <c r="C20" s="10">
        <f t="shared" ref="C20:F20" si="9">AVERAGE(C15:C19)</f>
        <v>58</v>
      </c>
      <c r="D20" s="10">
        <f t="shared" si="9"/>
        <v>119.596</v>
      </c>
      <c r="E20" s="10">
        <f t="shared" si="9"/>
        <v>110.62</v>
      </c>
      <c r="F20" s="10">
        <f t="shared" si="9"/>
        <v>112.86000000000001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1.33</v>
      </c>
      <c r="Q20" s="10">
        <f t="shared" ref="Q20:T20" si="10">AVERAGE(Q15:Q19)</f>
        <v>36.643999999999998</v>
      </c>
      <c r="R20" s="10">
        <f t="shared" si="10"/>
        <v>99.745999999999995</v>
      </c>
      <c r="S20" s="10">
        <f t="shared" si="10"/>
        <v>94.02000000000001</v>
      </c>
      <c r="T20" s="10">
        <f t="shared" si="10"/>
        <v>-118.35999999999999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1.33</v>
      </c>
      <c r="AE20" s="10">
        <f t="shared" ref="AE20:AH20" si="11">AVERAGE(AE15:AE19)</f>
        <v>50.18</v>
      </c>
      <c r="AF20" s="10">
        <f t="shared" si="11"/>
        <v>117</v>
      </c>
      <c r="AG20" s="10">
        <f t="shared" si="11"/>
        <v>107.96</v>
      </c>
      <c r="AH20" s="10">
        <f t="shared" si="11"/>
        <v>112.1</v>
      </c>
      <c r="AI20" s="98"/>
      <c r="AJ20" s="98"/>
      <c r="AK20" s="98"/>
      <c r="AL20" s="98"/>
      <c r="AM20" s="98"/>
      <c r="AN20" s="98"/>
      <c r="AO20" s="99"/>
    </row>
    <row r="21" spans="1:41" x14ac:dyDescent="0.4">
      <c r="A21" s="47" t="s">
        <v>4</v>
      </c>
      <c r="B21" s="11">
        <f>_xlfn.STDEV.S(B15:B19)</f>
        <v>0.14983324063771725</v>
      </c>
      <c r="C21" s="11">
        <f t="shared" ref="C21:E21" si="12">_xlfn.STDEV.S(C15:C19)</f>
        <v>0</v>
      </c>
      <c r="D21" s="11">
        <f t="shared" si="12"/>
        <v>1.222018821458982</v>
      </c>
      <c r="E21" s="11">
        <f t="shared" si="12"/>
        <v>0.28635642126552641</v>
      </c>
      <c r="F21" s="11">
        <f>_xlfn.STDEV.S(F15:F19)</f>
        <v>0.70213958726167525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0.14983324063771725</v>
      </c>
      <c r="Q21" s="11">
        <f t="shared" ref="Q21:S21" si="13">_xlfn.STDEV.S(Q15:Q19)</f>
        <v>1.440027777509864</v>
      </c>
      <c r="R21" s="11">
        <f t="shared" si="13"/>
        <v>6.7675697262751036E-2</v>
      </c>
      <c r="S21" s="11">
        <f t="shared" si="13"/>
        <v>8.3666002653402793E-2</v>
      </c>
      <c r="T21" s="11">
        <f>_xlfn.STDEV.S(T15:T19)</f>
        <v>0.78294316524253849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0.14983324063771725</v>
      </c>
      <c r="AE21" s="11">
        <f t="shared" ref="AE21:AG21" si="14">_xlfn.STDEV.S(AE15:AE19)</f>
        <v>0.40249223594996147</v>
      </c>
      <c r="AF21" s="11">
        <f t="shared" si="14"/>
        <v>1.0977249200050101</v>
      </c>
      <c r="AG21" s="11">
        <f t="shared" si="14"/>
        <v>0.15165750888103174</v>
      </c>
      <c r="AH21" s="11">
        <f>_xlfn.STDEV.S(AH15:AH19)</f>
        <v>0.68190908484929103</v>
      </c>
      <c r="AI21" s="98"/>
      <c r="AJ21" s="98"/>
      <c r="AK21" s="98"/>
      <c r="AL21" s="98"/>
      <c r="AM21" s="98"/>
      <c r="AN21" s="98"/>
      <c r="AO21" s="99"/>
    </row>
    <row r="22" spans="1:41" ht="15" x14ac:dyDescent="0.4">
      <c r="A22" s="44" t="s">
        <v>98</v>
      </c>
      <c r="B22" s="12">
        <f>(B21/B20)*100</f>
        <v>11.265657190805808</v>
      </c>
      <c r="C22" s="12">
        <f t="shared" ref="C22:F22" si="15">(C21/C20)*100</f>
        <v>0</v>
      </c>
      <c r="D22" s="12">
        <f t="shared" si="15"/>
        <v>1.0217890409871417</v>
      </c>
      <c r="E22" s="12">
        <f t="shared" si="15"/>
        <v>0.25886496227221695</v>
      </c>
      <c r="F22" s="12">
        <f t="shared" si="15"/>
        <v>0.62213325116221441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11.265657190805808</v>
      </c>
      <c r="Q22" s="12">
        <f t="shared" ref="Q22:S22" si="16">(Q21/Q20)*100</f>
        <v>3.9297778013040721</v>
      </c>
      <c r="R22" s="12">
        <f t="shared" si="16"/>
        <v>6.7848031262156924E-2</v>
      </c>
      <c r="S22" s="12">
        <f t="shared" si="16"/>
        <v>8.8987452301002745E-2</v>
      </c>
      <c r="T22" s="12">
        <f>(-T21/T20)*100</f>
        <v>0.66149304261789343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11.265657190805808</v>
      </c>
      <c r="AE22" s="12">
        <f t="shared" ref="AE22:AH22" si="17">(AE21/AE20)*100</f>
        <v>0.80209692297720492</v>
      </c>
      <c r="AF22" s="12">
        <f t="shared" si="17"/>
        <v>0.9382264273547094</v>
      </c>
      <c r="AG22" s="12">
        <f t="shared" si="17"/>
        <v>0.14047564735182638</v>
      </c>
      <c r="AH22" s="12">
        <f t="shared" si="17"/>
        <v>0.60830426837581719</v>
      </c>
      <c r="AI22" s="100"/>
      <c r="AJ22" s="100"/>
      <c r="AK22" s="100"/>
      <c r="AL22" s="100"/>
      <c r="AM22" s="100"/>
      <c r="AN22" s="100"/>
      <c r="AO22" s="101"/>
    </row>
    <row r="23" spans="1:41" s="52" customFormat="1" ht="12.75" x14ac:dyDescent="0.35">
      <c r="A23" s="88" t="s">
        <v>23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23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23</v>
      </c>
      <c r="AD23" s="89"/>
      <c r="AE23" s="89"/>
      <c r="AF23" s="89"/>
      <c r="AG23" s="89"/>
      <c r="AH23" s="89"/>
      <c r="AI23" s="92"/>
      <c r="AJ23" s="92"/>
      <c r="AK23" s="92"/>
      <c r="AL23" s="92"/>
      <c r="AM23" s="92"/>
      <c r="AN23" s="92"/>
      <c r="AO23" s="93"/>
    </row>
    <row r="24" spans="1:41" x14ac:dyDescent="0.4">
      <c r="A24" s="46">
        <v>1</v>
      </c>
      <c r="B24" s="10">
        <v>1.1200000000000001</v>
      </c>
      <c r="C24" s="10">
        <v>58</v>
      </c>
      <c r="D24" s="10">
        <v>118.06</v>
      </c>
      <c r="E24" s="10">
        <v>110.2</v>
      </c>
      <c r="F24" s="10">
        <v>113.2</v>
      </c>
      <c r="G24" s="4"/>
      <c r="H24" s="4" t="s">
        <v>20</v>
      </c>
      <c r="I24" s="4"/>
      <c r="J24" s="4" t="s">
        <v>86</v>
      </c>
      <c r="K24" s="4"/>
      <c r="L24" s="4" t="s">
        <v>20</v>
      </c>
      <c r="M24" s="7"/>
      <c r="O24" s="46">
        <v>1</v>
      </c>
      <c r="P24" s="10">
        <v>1.1200000000000001</v>
      </c>
      <c r="Q24" s="10">
        <v>36</v>
      </c>
      <c r="R24" s="10">
        <v>99.66</v>
      </c>
      <c r="S24" s="10">
        <v>93.9</v>
      </c>
      <c r="T24" s="10">
        <v>-118.5</v>
      </c>
      <c r="U24" s="4"/>
      <c r="V24" s="4" t="s">
        <v>20</v>
      </c>
      <c r="W24" s="4"/>
      <c r="X24" s="4" t="s">
        <v>86</v>
      </c>
      <c r="Y24" s="4"/>
      <c r="Z24" s="4" t="s">
        <v>20</v>
      </c>
      <c r="AA24" s="7"/>
      <c r="AC24" s="46">
        <v>1</v>
      </c>
      <c r="AD24" s="10">
        <v>1.1200000000000001</v>
      </c>
      <c r="AE24" s="10">
        <v>50.5</v>
      </c>
      <c r="AF24" s="10">
        <v>117.77</v>
      </c>
      <c r="AG24" s="10">
        <v>107.7</v>
      </c>
      <c r="AH24" s="10">
        <v>113.5</v>
      </c>
      <c r="AI24" s="4"/>
      <c r="AJ24" s="4" t="s">
        <v>20</v>
      </c>
      <c r="AK24" s="4"/>
      <c r="AL24" s="4" t="s">
        <v>86</v>
      </c>
      <c r="AM24" s="4"/>
      <c r="AN24" s="4"/>
      <c r="AO24" s="7"/>
    </row>
    <row r="25" spans="1:41" x14ac:dyDescent="0.4">
      <c r="A25" s="47">
        <v>2</v>
      </c>
      <c r="B25" s="11">
        <v>1.46</v>
      </c>
      <c r="C25" s="11">
        <v>58</v>
      </c>
      <c r="D25" s="11">
        <v>120.44</v>
      </c>
      <c r="E25" s="11">
        <v>110.6</v>
      </c>
      <c r="F25" s="11">
        <v>110.5</v>
      </c>
      <c r="G25" s="4"/>
      <c r="H25" s="4" t="s">
        <v>20</v>
      </c>
      <c r="I25" s="4"/>
      <c r="J25" s="4" t="s">
        <v>86</v>
      </c>
      <c r="K25" s="4"/>
      <c r="L25" s="4" t="s">
        <v>20</v>
      </c>
      <c r="M25" s="7"/>
      <c r="O25" s="47">
        <v>2</v>
      </c>
      <c r="P25" s="11">
        <v>1.46</v>
      </c>
      <c r="Q25" s="11">
        <v>36</v>
      </c>
      <c r="R25" s="11">
        <v>99.61</v>
      </c>
      <c r="S25" s="11">
        <v>94</v>
      </c>
      <c r="T25" s="11">
        <v>-114.8</v>
      </c>
      <c r="U25" s="4"/>
      <c r="V25" s="4" t="s">
        <v>20</v>
      </c>
      <c r="W25" s="4"/>
      <c r="X25" s="4" t="s">
        <v>86</v>
      </c>
      <c r="Y25" s="4"/>
      <c r="Z25" s="4" t="s">
        <v>20</v>
      </c>
      <c r="AA25" s="7"/>
      <c r="AC25" s="47">
        <v>2</v>
      </c>
      <c r="AD25" s="11">
        <v>1.46</v>
      </c>
      <c r="AE25" s="11">
        <v>50.58</v>
      </c>
      <c r="AF25" s="11">
        <v>121.75</v>
      </c>
      <c r="AG25" s="11">
        <v>108</v>
      </c>
      <c r="AH25" s="11">
        <v>110.3</v>
      </c>
      <c r="AI25" s="4"/>
      <c r="AJ25" s="4" t="s">
        <v>20</v>
      </c>
      <c r="AK25" s="4"/>
      <c r="AL25" s="4" t="s">
        <v>86</v>
      </c>
      <c r="AM25" s="4"/>
      <c r="AN25" s="4"/>
      <c r="AO25" s="7"/>
    </row>
    <row r="26" spans="1:41" x14ac:dyDescent="0.4">
      <c r="A26" s="47">
        <v>3</v>
      </c>
      <c r="B26" s="11">
        <v>1.46</v>
      </c>
      <c r="C26" s="11">
        <v>58.07</v>
      </c>
      <c r="D26" s="11">
        <v>120.92</v>
      </c>
      <c r="E26" s="11">
        <v>110.6</v>
      </c>
      <c r="F26" s="11">
        <v>111.9</v>
      </c>
      <c r="G26" s="4"/>
      <c r="H26" s="4" t="s">
        <v>20</v>
      </c>
      <c r="I26" s="4"/>
      <c r="J26" s="4" t="s">
        <v>86</v>
      </c>
      <c r="K26" s="4"/>
      <c r="L26" s="4" t="s">
        <v>20</v>
      </c>
      <c r="M26" s="7"/>
      <c r="O26" s="47">
        <v>3</v>
      </c>
      <c r="P26" s="11">
        <v>1.46</v>
      </c>
      <c r="Q26" s="11">
        <v>36</v>
      </c>
      <c r="R26" s="11">
        <v>98.94</v>
      </c>
      <c r="S26" s="11">
        <v>93.9</v>
      </c>
      <c r="T26" s="11">
        <v>-115.3</v>
      </c>
      <c r="U26" s="4"/>
      <c r="V26" s="4" t="s">
        <v>20</v>
      </c>
      <c r="W26" s="4"/>
      <c r="X26" s="4" t="s">
        <v>86</v>
      </c>
      <c r="Y26" s="4"/>
      <c r="Z26" s="4" t="s">
        <v>20</v>
      </c>
      <c r="AA26" s="7"/>
      <c r="AC26" s="47">
        <v>3</v>
      </c>
      <c r="AD26" s="11">
        <v>1.46</v>
      </c>
      <c r="AE26" s="11">
        <v>50.616</v>
      </c>
      <c r="AF26" s="11">
        <v>120.49</v>
      </c>
      <c r="AG26" s="11">
        <v>108.2</v>
      </c>
      <c r="AH26" s="11">
        <v>111.6</v>
      </c>
      <c r="AI26" s="4"/>
      <c r="AJ26" s="4" t="s">
        <v>20</v>
      </c>
      <c r="AK26" s="4"/>
      <c r="AL26" s="4" t="s">
        <v>86</v>
      </c>
      <c r="AM26" s="4"/>
      <c r="AN26" s="4"/>
      <c r="AO26" s="7"/>
    </row>
    <row r="27" spans="1:41" x14ac:dyDescent="0.4">
      <c r="A27" s="47">
        <v>4</v>
      </c>
      <c r="B27" s="11">
        <v>1.1599999999999999</v>
      </c>
      <c r="C27" s="11">
        <v>58</v>
      </c>
      <c r="D27" s="11">
        <v>118.71</v>
      </c>
      <c r="E27" s="11">
        <v>110.7</v>
      </c>
      <c r="F27" s="11">
        <v>114.4</v>
      </c>
      <c r="G27" s="4"/>
      <c r="H27" s="4" t="s">
        <v>20</v>
      </c>
      <c r="I27" s="4"/>
      <c r="J27" s="4" t="s">
        <v>86</v>
      </c>
      <c r="K27" s="4"/>
      <c r="L27" s="4" t="s">
        <v>20</v>
      </c>
      <c r="M27" s="7"/>
      <c r="O27" s="47">
        <v>4</v>
      </c>
      <c r="P27" s="11">
        <v>1.1599999999999999</v>
      </c>
      <c r="Q27" s="11">
        <v>36</v>
      </c>
      <c r="R27" s="11">
        <v>99.25</v>
      </c>
      <c r="S27" s="11">
        <v>94</v>
      </c>
      <c r="T27" s="11">
        <v>-119</v>
      </c>
      <c r="U27" s="4"/>
      <c r="V27" s="4" t="s">
        <v>20</v>
      </c>
      <c r="W27" s="4"/>
      <c r="X27" s="4" t="s">
        <v>86</v>
      </c>
      <c r="Y27" s="4"/>
      <c r="Z27" s="4" t="s">
        <v>20</v>
      </c>
      <c r="AA27" s="7"/>
      <c r="AC27" s="47">
        <v>4</v>
      </c>
      <c r="AD27" s="11">
        <v>1.1599999999999999</v>
      </c>
      <c r="AE27" s="11">
        <v>50.75</v>
      </c>
      <c r="AF27" s="11">
        <v>118.69</v>
      </c>
      <c r="AG27" s="11">
        <v>108.1</v>
      </c>
      <c r="AH27" s="11">
        <v>113.7</v>
      </c>
      <c r="AI27" s="4"/>
      <c r="AJ27" s="4" t="s">
        <v>20</v>
      </c>
      <c r="AK27" s="4"/>
      <c r="AL27" s="4" t="s">
        <v>86</v>
      </c>
      <c r="AM27" s="4"/>
      <c r="AN27" s="4"/>
      <c r="AO27" s="7"/>
    </row>
    <row r="28" spans="1:41" x14ac:dyDescent="0.4">
      <c r="A28" s="48">
        <v>5</v>
      </c>
      <c r="B28" s="15">
        <v>1.19</v>
      </c>
      <c r="C28" s="15">
        <v>58</v>
      </c>
      <c r="D28" s="15">
        <v>118.76</v>
      </c>
      <c r="E28" s="15">
        <v>110.4</v>
      </c>
      <c r="F28" s="15">
        <v>111.5</v>
      </c>
      <c r="G28" s="4"/>
      <c r="H28" s="4" t="s">
        <v>20</v>
      </c>
      <c r="I28" s="4"/>
      <c r="J28" s="4" t="s">
        <v>86</v>
      </c>
      <c r="K28" s="4"/>
      <c r="L28" s="4" t="s">
        <v>20</v>
      </c>
      <c r="M28" s="7"/>
      <c r="O28" s="48">
        <v>5</v>
      </c>
      <c r="P28" s="15">
        <v>1.19</v>
      </c>
      <c r="Q28" s="15">
        <v>36</v>
      </c>
      <c r="R28" s="15">
        <v>99.46</v>
      </c>
      <c r="S28" s="15">
        <v>93.9</v>
      </c>
      <c r="T28" s="15">
        <v>-115</v>
      </c>
      <c r="U28" s="4"/>
      <c r="V28" s="4" t="s">
        <v>20</v>
      </c>
      <c r="W28" s="4"/>
      <c r="X28" s="4" t="s">
        <v>86</v>
      </c>
      <c r="Y28" s="4"/>
      <c r="Z28" s="4" t="s">
        <v>20</v>
      </c>
      <c r="AA28" s="7"/>
      <c r="AC28" s="48">
        <v>5</v>
      </c>
      <c r="AD28" s="15">
        <v>1.19</v>
      </c>
      <c r="AE28" s="15">
        <v>50.5</v>
      </c>
      <c r="AF28" s="15">
        <v>118.54</v>
      </c>
      <c r="AG28" s="15">
        <v>107.8</v>
      </c>
      <c r="AH28" s="15">
        <v>110.9</v>
      </c>
      <c r="AI28" s="4"/>
      <c r="AJ28" s="4" t="s">
        <v>20</v>
      </c>
      <c r="AK28" s="4"/>
      <c r="AL28" s="4" t="s">
        <v>86</v>
      </c>
      <c r="AM28" s="4"/>
      <c r="AN28" s="4"/>
      <c r="AO28" s="7"/>
    </row>
    <row r="29" spans="1:41" x14ac:dyDescent="0.4">
      <c r="A29" s="46" t="s">
        <v>3</v>
      </c>
      <c r="B29" s="10">
        <f>AVERAGE(B24:B28)</f>
        <v>1.278</v>
      </c>
      <c r="C29" s="10">
        <f t="shared" ref="C29:F29" si="18">AVERAGE(C24:C28)</f>
        <v>58.013999999999996</v>
      </c>
      <c r="D29" s="10">
        <f t="shared" si="18"/>
        <v>119.378</v>
      </c>
      <c r="E29" s="10">
        <f t="shared" si="18"/>
        <v>110.5</v>
      </c>
      <c r="F29" s="10">
        <f t="shared" si="18"/>
        <v>112.3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1.278</v>
      </c>
      <c r="Q29" s="10">
        <f t="shared" ref="Q29:T29" si="19">AVERAGE(Q24:Q28)</f>
        <v>36</v>
      </c>
      <c r="R29" s="10">
        <f t="shared" si="19"/>
        <v>99.383999999999986</v>
      </c>
      <c r="S29" s="10">
        <f t="shared" si="19"/>
        <v>93.940000000000012</v>
      </c>
      <c r="T29" s="10">
        <f t="shared" si="19"/>
        <v>-116.52000000000001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1.278</v>
      </c>
      <c r="AE29" s="10">
        <f t="shared" ref="AE29:AH29" si="20">AVERAGE(AE24:AE28)</f>
        <v>50.589199999999998</v>
      </c>
      <c r="AF29" s="10">
        <f t="shared" si="20"/>
        <v>119.44800000000001</v>
      </c>
      <c r="AG29" s="10">
        <f t="shared" si="20"/>
        <v>107.96</v>
      </c>
      <c r="AH29" s="10">
        <f t="shared" si="20"/>
        <v>112</v>
      </c>
      <c r="AI29" s="98"/>
      <c r="AJ29" s="98"/>
      <c r="AK29" s="98"/>
      <c r="AL29" s="98"/>
      <c r="AM29" s="98"/>
      <c r="AN29" s="98"/>
      <c r="AO29" s="99"/>
    </row>
    <row r="30" spans="1:41" x14ac:dyDescent="0.4">
      <c r="A30" s="47" t="s">
        <v>4</v>
      </c>
      <c r="B30" s="11">
        <f>_xlfn.STDEV.S(B24:B28)</f>
        <v>0.16798809481626872</v>
      </c>
      <c r="C30" s="11">
        <f t="shared" ref="C30:E30" si="21">_xlfn.STDEV.S(C24:C28)</f>
        <v>3.1304951684997182E-2</v>
      </c>
      <c r="D30" s="11">
        <f t="shared" si="21"/>
        <v>1.2319577914847568</v>
      </c>
      <c r="E30" s="11">
        <f t="shared" si="21"/>
        <v>0.19999999999999751</v>
      </c>
      <c r="F30" s="11">
        <f>_xlfn.STDEV.S(F24:F28)</f>
        <v>1.521512405470296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0.16798809481626872</v>
      </c>
      <c r="Q30" s="11">
        <f t="shared" ref="Q30:S30" si="22">_xlfn.STDEV.S(Q24:Q28)</f>
        <v>0</v>
      </c>
      <c r="R30" s="11">
        <f t="shared" si="22"/>
        <v>0.29500847445454803</v>
      </c>
      <c r="S30" s="11">
        <f t="shared" si="22"/>
        <v>5.4772255750513497E-2</v>
      </c>
      <c r="T30" s="11">
        <f>_xlfn.STDEV.S(T24:T28)</f>
        <v>2.0510972673181551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0.16798809481626872</v>
      </c>
      <c r="AE30" s="11">
        <f t="shared" ref="AE30:AG30" si="23">_xlfn.STDEV.S(AE24:AE28)</f>
        <v>0.1031658858344172</v>
      </c>
      <c r="AF30" s="11">
        <f t="shared" si="23"/>
        <v>1.6278574876198466</v>
      </c>
      <c r="AG30" s="11">
        <f t="shared" si="23"/>
        <v>0.20736441353327673</v>
      </c>
      <c r="AH30" s="11">
        <f>_xlfn.STDEV.S(AH24:AH28)</f>
        <v>1.5329709716755899</v>
      </c>
      <c r="AI30" s="98"/>
      <c r="AJ30" s="98"/>
      <c r="AK30" s="98"/>
      <c r="AL30" s="98"/>
      <c r="AM30" s="98"/>
      <c r="AN30" s="98"/>
      <c r="AO30" s="99"/>
    </row>
    <row r="31" spans="1:41" ht="15" x14ac:dyDescent="0.4">
      <c r="A31" s="44" t="s">
        <v>98</v>
      </c>
      <c r="B31" s="12">
        <f>(B30/B29)*100</f>
        <v>13.144608358080495</v>
      </c>
      <c r="C31" s="12">
        <f t="shared" ref="C31:F31" si="24">(C30/C29)*100</f>
        <v>5.3961029553206433E-2</v>
      </c>
      <c r="D31" s="12">
        <f t="shared" si="24"/>
        <v>1.0319805923074241</v>
      </c>
      <c r="E31" s="12">
        <f t="shared" si="24"/>
        <v>0.18099547511311992</v>
      </c>
      <c r="F31" s="12">
        <f t="shared" si="24"/>
        <v>1.3548641188515547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13.144608358080495</v>
      </c>
      <c r="Q31" s="12">
        <f t="shared" ref="Q31:S31" si="25">(Q30/Q29)*100</f>
        <v>0</v>
      </c>
      <c r="R31" s="12">
        <f t="shared" si="25"/>
        <v>0.29683699031488781</v>
      </c>
      <c r="S31" s="12">
        <f t="shared" si="25"/>
        <v>5.8305573504911105E-2</v>
      </c>
      <c r="T31" s="12">
        <f>(-T30/T29)*100</f>
        <v>1.7602963159270124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13.144608358080495</v>
      </c>
      <c r="AE31" s="12">
        <f t="shared" ref="AE31:AH31" si="26">(AE30/AE29)*100</f>
        <v>0.20392867614909349</v>
      </c>
      <c r="AF31" s="12">
        <f t="shared" si="26"/>
        <v>1.3628168639239222</v>
      </c>
      <c r="AG31" s="12">
        <f t="shared" si="26"/>
        <v>0.19207522557732193</v>
      </c>
      <c r="AH31" s="12">
        <f t="shared" si="26"/>
        <v>1.3687240818532054</v>
      </c>
      <c r="AI31" s="100"/>
      <c r="AJ31" s="100"/>
      <c r="AK31" s="100"/>
      <c r="AL31" s="100"/>
      <c r="AM31" s="100"/>
      <c r="AN31" s="100"/>
      <c r="AO31" s="101"/>
    </row>
    <row r="32" spans="1:41" s="52" customFormat="1" ht="12.75" x14ac:dyDescent="0.35">
      <c r="A32" s="88" t="s">
        <v>24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24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24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3"/>
    </row>
    <row r="33" spans="1:41" x14ac:dyDescent="0.4">
      <c r="A33" s="46">
        <v>1</v>
      </c>
      <c r="B33" s="10">
        <v>1.21</v>
      </c>
      <c r="C33" s="10">
        <v>58</v>
      </c>
      <c r="D33" s="10">
        <v>119.44</v>
      </c>
      <c r="E33" s="10">
        <v>111</v>
      </c>
      <c r="F33" s="10">
        <v>111</v>
      </c>
      <c r="G33" s="4"/>
      <c r="H33" s="4" t="s">
        <v>20</v>
      </c>
      <c r="I33" s="4"/>
      <c r="J33" s="4" t="s">
        <v>20</v>
      </c>
      <c r="K33" s="4"/>
      <c r="L33" s="4" t="s">
        <v>20</v>
      </c>
      <c r="M33" s="7"/>
      <c r="O33" s="46">
        <v>1</v>
      </c>
      <c r="P33" s="10">
        <v>1.21</v>
      </c>
      <c r="Q33" s="10">
        <v>36</v>
      </c>
      <c r="R33" s="10">
        <v>100.2</v>
      </c>
      <c r="S33" s="10">
        <v>93.9</v>
      </c>
      <c r="T33" s="10">
        <v>-116.5</v>
      </c>
      <c r="U33" s="4"/>
      <c r="V33" s="4" t="s">
        <v>20</v>
      </c>
      <c r="W33" s="4"/>
      <c r="X33" s="4" t="s">
        <v>86</v>
      </c>
      <c r="Y33" s="4"/>
      <c r="Z33" s="4" t="s">
        <v>20</v>
      </c>
      <c r="AA33" s="7"/>
      <c r="AC33" s="46">
        <v>1</v>
      </c>
      <c r="AD33" s="10">
        <v>1.21</v>
      </c>
      <c r="AE33" s="10">
        <v>50</v>
      </c>
      <c r="AF33" s="10">
        <v>118.37</v>
      </c>
      <c r="AG33" s="10">
        <v>108.3</v>
      </c>
      <c r="AH33" s="10">
        <v>111.8</v>
      </c>
      <c r="AI33" s="4"/>
      <c r="AJ33" s="4" t="s">
        <v>20</v>
      </c>
      <c r="AK33" s="4"/>
      <c r="AL33" s="4" t="s">
        <v>86</v>
      </c>
      <c r="AM33" s="4"/>
      <c r="AN33" s="4"/>
      <c r="AO33" s="7"/>
    </row>
    <row r="34" spans="1:41" x14ac:dyDescent="0.4">
      <c r="A34" s="47">
        <v>2</v>
      </c>
      <c r="B34" s="11">
        <v>1.28</v>
      </c>
      <c r="C34" s="11">
        <v>58</v>
      </c>
      <c r="D34" s="11">
        <v>120.19499999999999</v>
      </c>
      <c r="E34" s="11">
        <v>110.7</v>
      </c>
      <c r="F34" s="11">
        <v>112.1</v>
      </c>
      <c r="G34" s="4"/>
      <c r="H34" s="4" t="s">
        <v>20</v>
      </c>
      <c r="I34" s="4"/>
      <c r="J34" s="4" t="s">
        <v>20</v>
      </c>
      <c r="K34" s="4"/>
      <c r="L34" s="4" t="s">
        <v>20</v>
      </c>
      <c r="M34" s="7"/>
      <c r="O34" s="47">
        <v>2</v>
      </c>
      <c r="P34" s="11">
        <v>1.28</v>
      </c>
      <c r="Q34" s="11">
        <v>36</v>
      </c>
      <c r="R34" s="11">
        <v>99.42</v>
      </c>
      <c r="S34" s="11">
        <v>93.9</v>
      </c>
      <c r="T34" s="11">
        <v>-116.4</v>
      </c>
      <c r="U34" s="4"/>
      <c r="V34" s="4" t="s">
        <v>20</v>
      </c>
      <c r="W34" s="4"/>
      <c r="X34" s="4" t="s">
        <v>86</v>
      </c>
      <c r="Y34" s="4"/>
      <c r="Z34" s="4" t="s">
        <v>20</v>
      </c>
      <c r="AA34" s="7"/>
      <c r="AC34" s="47">
        <v>2</v>
      </c>
      <c r="AD34" s="11">
        <v>1.28</v>
      </c>
      <c r="AE34" s="11">
        <v>50</v>
      </c>
      <c r="AF34" s="11">
        <v>118.49</v>
      </c>
      <c r="AG34" s="11">
        <v>108.1</v>
      </c>
      <c r="AH34" s="11">
        <v>113.4</v>
      </c>
      <c r="AI34" s="4"/>
      <c r="AJ34" s="4" t="s">
        <v>20</v>
      </c>
      <c r="AK34" s="4"/>
      <c r="AL34" s="4" t="s">
        <v>86</v>
      </c>
      <c r="AM34" s="4"/>
      <c r="AN34" s="4"/>
      <c r="AO34" s="7"/>
    </row>
    <row r="35" spans="1:41" x14ac:dyDescent="0.4">
      <c r="A35" s="47">
        <v>3</v>
      </c>
      <c r="B35" s="11">
        <v>1.45</v>
      </c>
      <c r="C35" s="11">
        <v>58</v>
      </c>
      <c r="D35" s="11">
        <v>120.32</v>
      </c>
      <c r="E35" s="11">
        <v>110.8</v>
      </c>
      <c r="F35" s="11">
        <v>114.9</v>
      </c>
      <c r="G35" s="4"/>
      <c r="H35" s="4" t="s">
        <v>20</v>
      </c>
      <c r="I35" s="4"/>
      <c r="J35" s="4" t="s">
        <v>20</v>
      </c>
      <c r="K35" s="4"/>
      <c r="L35" s="4" t="s">
        <v>20</v>
      </c>
      <c r="M35" s="7"/>
      <c r="O35" s="47">
        <v>3</v>
      </c>
      <c r="P35" s="11">
        <v>1.45</v>
      </c>
      <c r="Q35" s="11">
        <v>36</v>
      </c>
      <c r="R35" s="11">
        <v>99.76</v>
      </c>
      <c r="S35" s="11">
        <v>94.1</v>
      </c>
      <c r="T35" s="11">
        <v>-118.8</v>
      </c>
      <c r="U35" s="4"/>
      <c r="V35" s="4" t="s">
        <v>20</v>
      </c>
      <c r="W35" s="4"/>
      <c r="X35" s="4" t="s">
        <v>86</v>
      </c>
      <c r="Y35" s="4"/>
      <c r="Z35" s="4" t="s">
        <v>20</v>
      </c>
      <c r="AA35" s="7"/>
      <c r="AC35" s="47">
        <v>3</v>
      </c>
      <c r="AD35" s="11">
        <v>1.45</v>
      </c>
      <c r="AE35" s="11">
        <v>50</v>
      </c>
      <c r="AF35" s="11">
        <v>118.25</v>
      </c>
      <c r="AG35" s="11">
        <v>108</v>
      </c>
      <c r="AH35" s="11">
        <v>114.7</v>
      </c>
      <c r="AI35" s="4"/>
      <c r="AJ35" s="4" t="s">
        <v>20</v>
      </c>
      <c r="AK35" s="4"/>
      <c r="AL35" s="4" t="s">
        <v>86</v>
      </c>
      <c r="AM35" s="4"/>
      <c r="AN35" s="4"/>
      <c r="AO35" s="7"/>
    </row>
    <row r="36" spans="1:41" x14ac:dyDescent="0.4">
      <c r="A36" s="47">
        <v>4</v>
      </c>
      <c r="B36" s="11">
        <v>1.1599999999999999</v>
      </c>
      <c r="C36" s="11">
        <v>58</v>
      </c>
      <c r="D36" s="11">
        <v>119.41</v>
      </c>
      <c r="E36" s="11">
        <v>110.7</v>
      </c>
      <c r="F36" s="11">
        <v>114.7</v>
      </c>
      <c r="G36" s="4"/>
      <c r="H36" s="4" t="s">
        <v>20</v>
      </c>
      <c r="I36" s="4"/>
      <c r="J36" s="4" t="s">
        <v>20</v>
      </c>
      <c r="K36" s="4"/>
      <c r="L36" s="4" t="s">
        <v>20</v>
      </c>
      <c r="M36" s="7"/>
      <c r="O36" s="47">
        <v>4</v>
      </c>
      <c r="P36" s="11">
        <v>1.1599999999999999</v>
      </c>
      <c r="Q36" s="11">
        <v>36</v>
      </c>
      <c r="R36" s="11">
        <v>99.47</v>
      </c>
      <c r="S36" s="11">
        <v>94</v>
      </c>
      <c r="T36" s="11">
        <v>-119.3</v>
      </c>
      <c r="U36" s="4"/>
      <c r="V36" s="4" t="s">
        <v>20</v>
      </c>
      <c r="W36" s="4"/>
      <c r="X36" s="4" t="s">
        <v>86</v>
      </c>
      <c r="Y36" s="4"/>
      <c r="Z36" s="4" t="s">
        <v>20</v>
      </c>
      <c r="AA36" s="7"/>
      <c r="AC36" s="47">
        <v>4</v>
      </c>
      <c r="AD36" s="11">
        <v>1.1599999999999999</v>
      </c>
      <c r="AE36" s="11">
        <v>50</v>
      </c>
      <c r="AF36" s="11">
        <v>118.53</v>
      </c>
      <c r="AG36" s="11">
        <v>107.9</v>
      </c>
      <c r="AH36" s="11">
        <v>114.7</v>
      </c>
      <c r="AI36" s="4"/>
      <c r="AJ36" s="4" t="s">
        <v>20</v>
      </c>
      <c r="AK36" s="4"/>
      <c r="AL36" s="4" t="s">
        <v>86</v>
      </c>
      <c r="AM36" s="4"/>
      <c r="AN36" s="4"/>
      <c r="AO36" s="7"/>
    </row>
    <row r="37" spans="1:41" x14ac:dyDescent="0.4">
      <c r="A37" s="48">
        <v>5</v>
      </c>
      <c r="B37" s="15">
        <v>1.17</v>
      </c>
      <c r="C37" s="15">
        <v>58</v>
      </c>
      <c r="D37" s="15">
        <v>118.52</v>
      </c>
      <c r="E37" s="15">
        <v>110.4</v>
      </c>
      <c r="F37" s="15">
        <v>115</v>
      </c>
      <c r="G37" s="4"/>
      <c r="H37" s="4" t="s">
        <v>20</v>
      </c>
      <c r="I37" s="4"/>
      <c r="J37" s="4" t="s">
        <v>20</v>
      </c>
      <c r="K37" s="4"/>
      <c r="L37" s="4" t="s">
        <v>20</v>
      </c>
      <c r="M37" s="7"/>
      <c r="O37" s="48">
        <v>5</v>
      </c>
      <c r="P37" s="15">
        <v>1.17</v>
      </c>
      <c r="Q37" s="15">
        <v>36</v>
      </c>
      <c r="R37" s="15">
        <v>99.5</v>
      </c>
      <c r="S37" s="15">
        <v>94</v>
      </c>
      <c r="T37" s="15">
        <v>-121.1</v>
      </c>
      <c r="U37" s="4"/>
      <c r="V37" s="4" t="s">
        <v>20</v>
      </c>
      <c r="W37" s="4"/>
      <c r="X37" s="4" t="s">
        <v>86</v>
      </c>
      <c r="Y37" s="4"/>
      <c r="Z37" s="4" t="s">
        <v>20</v>
      </c>
      <c r="AA37" s="7"/>
      <c r="AC37" s="48">
        <v>5</v>
      </c>
      <c r="AD37" s="15">
        <v>1.17</v>
      </c>
      <c r="AE37" s="15">
        <v>50</v>
      </c>
      <c r="AF37" s="15">
        <v>117.9</v>
      </c>
      <c r="AG37" s="15">
        <v>107.8</v>
      </c>
      <c r="AH37" s="15">
        <v>115.5</v>
      </c>
      <c r="AI37" s="4"/>
      <c r="AJ37" s="4" t="s">
        <v>20</v>
      </c>
      <c r="AK37" s="4"/>
      <c r="AL37" s="4" t="s">
        <v>86</v>
      </c>
      <c r="AM37" s="4"/>
      <c r="AN37" s="4"/>
      <c r="AO37" s="7"/>
    </row>
    <row r="38" spans="1:41" x14ac:dyDescent="0.4">
      <c r="A38" s="46" t="s">
        <v>3</v>
      </c>
      <c r="B38" s="10">
        <f>AVERAGE(B33:B37)</f>
        <v>1.254</v>
      </c>
      <c r="C38" s="10">
        <f t="shared" ref="C38:F38" si="27">AVERAGE(C33:C37)</f>
        <v>58</v>
      </c>
      <c r="D38" s="10">
        <f t="shared" si="27"/>
        <v>119.577</v>
      </c>
      <c r="E38" s="10">
        <f t="shared" si="27"/>
        <v>110.72</v>
      </c>
      <c r="F38" s="10">
        <f t="shared" si="27"/>
        <v>113.54</v>
      </c>
      <c r="G38" s="98"/>
      <c r="H38" s="98"/>
      <c r="I38" s="98"/>
      <c r="J38" s="98"/>
      <c r="K38" s="98"/>
      <c r="L38" s="98"/>
      <c r="M38" s="99"/>
      <c r="O38" s="46" t="s">
        <v>3</v>
      </c>
      <c r="P38" s="10">
        <f>AVERAGE(P33:P37)</f>
        <v>1.254</v>
      </c>
      <c r="Q38" s="10">
        <f t="shared" ref="Q38:T38" si="28">AVERAGE(Q33:Q37)</f>
        <v>36</v>
      </c>
      <c r="R38" s="10">
        <f t="shared" si="28"/>
        <v>99.67</v>
      </c>
      <c r="S38" s="10">
        <f t="shared" si="28"/>
        <v>93.97999999999999</v>
      </c>
      <c r="T38" s="10">
        <f t="shared" si="28"/>
        <v>-118.42</v>
      </c>
      <c r="U38" s="98"/>
      <c r="V38" s="98"/>
      <c r="W38" s="98"/>
      <c r="X38" s="98"/>
      <c r="Y38" s="98"/>
      <c r="Z38" s="98"/>
      <c r="AA38" s="99"/>
      <c r="AC38" s="46" t="s">
        <v>3</v>
      </c>
      <c r="AD38" s="10">
        <f>AVERAGE(AD33:AD37)</f>
        <v>1.254</v>
      </c>
      <c r="AE38" s="10">
        <f t="shared" ref="AE38:AH38" si="29">AVERAGE(AE33:AE37)</f>
        <v>50</v>
      </c>
      <c r="AF38" s="10">
        <f t="shared" si="29"/>
        <v>118.30799999999999</v>
      </c>
      <c r="AG38" s="10">
        <f t="shared" si="29"/>
        <v>108.01999999999998</v>
      </c>
      <c r="AH38" s="10">
        <f t="shared" si="29"/>
        <v>114.01999999999998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7" t="s">
        <v>4</v>
      </c>
      <c r="B39" s="11">
        <f>_xlfn.STDEV.S(B33:B37)</f>
        <v>0.11928956366757321</v>
      </c>
      <c r="C39" s="11">
        <f t="shared" ref="C39:E39" si="30">_xlfn.STDEV.S(C33:C37)</f>
        <v>0</v>
      </c>
      <c r="D39" s="11">
        <f t="shared" si="30"/>
        <v>0.72420301021191413</v>
      </c>
      <c r="E39" s="11">
        <f t="shared" si="30"/>
        <v>0.2167948338867855</v>
      </c>
      <c r="F39" s="11">
        <f>_xlfn.STDEV.S(F33:F37)</f>
        <v>1.8609137540466538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0.11928956366757321</v>
      </c>
      <c r="Q39" s="11">
        <f t="shared" ref="Q39:S39" si="31">_xlfn.STDEV.S(Q33:Q37)</f>
        <v>0</v>
      </c>
      <c r="R39" s="11">
        <f t="shared" si="31"/>
        <v>0.32419130154894793</v>
      </c>
      <c r="S39" s="11">
        <f t="shared" si="31"/>
        <v>8.3666002653402807E-2</v>
      </c>
      <c r="T39" s="11">
        <f>_xlfn.STDEV.S(T33:T37)</f>
        <v>1.9917329138215256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0.11928956366757321</v>
      </c>
      <c r="AE39" s="11">
        <f t="shared" ref="AE39:AG39" si="32">_xlfn.STDEV.S(AE33:AE37)</f>
        <v>0</v>
      </c>
      <c r="AF39" s="11">
        <f t="shared" si="32"/>
        <v>0.25302173819654039</v>
      </c>
      <c r="AG39" s="11">
        <f t="shared" si="32"/>
        <v>0.19235384061671174</v>
      </c>
      <c r="AH39" s="11">
        <f>_xlfn.STDEV.S(AH33:AH37)</f>
        <v>1.4515508947329416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9.5127243754045612</v>
      </c>
      <c r="C40" s="12">
        <f t="shared" ref="C40:F40" si="33">(C39/C38)*100</f>
        <v>0</v>
      </c>
      <c r="D40" s="12">
        <f t="shared" si="33"/>
        <v>0.60563738027539915</v>
      </c>
      <c r="E40" s="12">
        <f t="shared" si="33"/>
        <v>0.19580458262896092</v>
      </c>
      <c r="F40" s="12">
        <f t="shared" si="33"/>
        <v>1.6389939704479952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9.5127243754045612</v>
      </c>
      <c r="Q40" s="12">
        <f t="shared" ref="Q40:S40" si="34">(Q39/Q38)*100</f>
        <v>0</v>
      </c>
      <c r="R40" s="12">
        <f t="shared" si="34"/>
        <v>0.32526467497636996</v>
      </c>
      <c r="S40" s="12">
        <f t="shared" si="34"/>
        <v>8.9025327360505224E-2</v>
      </c>
      <c r="T40" s="12">
        <f>(-T39/T38)*100</f>
        <v>1.6819227443181266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9.5127243754045612</v>
      </c>
      <c r="AE40" s="12">
        <f t="shared" ref="AE40:AH40" si="35">(AE39/AE38)*100</f>
        <v>0</v>
      </c>
      <c r="AF40" s="12">
        <f t="shared" si="35"/>
        <v>0.21386697281379147</v>
      </c>
      <c r="AG40" s="12">
        <f t="shared" si="35"/>
        <v>0.1780724316022142</v>
      </c>
      <c r="AH40" s="12">
        <f t="shared" si="35"/>
        <v>1.2730669134651307</v>
      </c>
      <c r="AI40" s="100"/>
      <c r="AJ40" s="100"/>
      <c r="AK40" s="100"/>
      <c r="AL40" s="100"/>
      <c r="AM40" s="100"/>
      <c r="AN40" s="100"/>
      <c r="AO40" s="101"/>
    </row>
  </sheetData>
  <mergeCells count="57">
    <mergeCell ref="G38:M40"/>
    <mergeCell ref="U38:AA40"/>
    <mergeCell ref="AI38:AO40"/>
    <mergeCell ref="G29:M31"/>
    <mergeCell ref="U29:AA31"/>
    <mergeCell ref="AI29:AO31"/>
    <mergeCell ref="AI32:AO32"/>
    <mergeCell ref="A32:F32"/>
    <mergeCell ref="G32:M32"/>
    <mergeCell ref="O32:T32"/>
    <mergeCell ref="U32:AA32"/>
    <mergeCell ref="AC32:AH32"/>
    <mergeCell ref="G20:M22"/>
    <mergeCell ref="U20:AA22"/>
    <mergeCell ref="AI20:AO22"/>
    <mergeCell ref="A23:F23"/>
    <mergeCell ref="G23:M23"/>
    <mergeCell ref="O23:T23"/>
    <mergeCell ref="U23:AA23"/>
    <mergeCell ref="AC23:AH23"/>
    <mergeCell ref="AI23:AO23"/>
    <mergeCell ref="G11:M13"/>
    <mergeCell ref="U11:AA13"/>
    <mergeCell ref="AI11:AO13"/>
    <mergeCell ref="A14:F14"/>
    <mergeCell ref="G14:M14"/>
    <mergeCell ref="O14:T14"/>
    <mergeCell ref="U14:AA14"/>
    <mergeCell ref="AC14:AH14"/>
    <mergeCell ref="AI14:AO14"/>
    <mergeCell ref="AG3:AG4"/>
    <mergeCell ref="AH3:AH4"/>
    <mergeCell ref="AI3:AO3"/>
    <mergeCell ref="A5:F5"/>
    <mergeCell ref="G5:M5"/>
    <mergeCell ref="O5:T5"/>
    <mergeCell ref="U5:AA5"/>
    <mergeCell ref="AC5:AH5"/>
    <mergeCell ref="AI5:AO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0"/>
  <sheetViews>
    <sheetView topLeftCell="A4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41" width="3.9296875" style="2" bestFit="1" customWidth="1"/>
    <col min="42" max="16384" width="8.9296875" style="3"/>
  </cols>
  <sheetData>
    <row r="1" spans="1:41" x14ac:dyDescent="0.4">
      <c r="A1" s="45" t="s">
        <v>9</v>
      </c>
      <c r="O1" s="45" t="s">
        <v>10</v>
      </c>
      <c r="AC1" s="45" t="s">
        <v>11</v>
      </c>
    </row>
    <row r="3" spans="1:41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3"/>
    </row>
    <row r="4" spans="1:41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14</v>
      </c>
      <c r="AK4" s="27" t="s">
        <v>15</v>
      </c>
      <c r="AL4" s="27" t="s">
        <v>16</v>
      </c>
      <c r="AM4" s="27" t="s">
        <v>17</v>
      </c>
      <c r="AN4" s="27" t="s">
        <v>18</v>
      </c>
      <c r="AO4" s="35" t="s">
        <v>19</v>
      </c>
    </row>
    <row r="5" spans="1:41" s="52" customFormat="1" ht="12.75" x14ac:dyDescent="0.35">
      <c r="A5" s="88" t="s">
        <v>25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25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25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3"/>
    </row>
    <row r="6" spans="1:41" x14ac:dyDescent="0.4">
      <c r="A6" s="46">
        <v>1</v>
      </c>
      <c r="B6" s="10">
        <v>1.48</v>
      </c>
      <c r="C6" s="10">
        <v>58</v>
      </c>
      <c r="D6" s="10">
        <v>118.97</v>
      </c>
      <c r="E6" s="10">
        <v>110</v>
      </c>
      <c r="F6" s="10">
        <v>127.7</v>
      </c>
      <c r="G6" s="4"/>
      <c r="H6" s="4" t="s">
        <v>20</v>
      </c>
      <c r="I6" s="4"/>
      <c r="J6" s="4" t="s">
        <v>86</v>
      </c>
      <c r="K6" s="4"/>
      <c r="L6" s="4" t="s">
        <v>20</v>
      </c>
      <c r="M6" s="7"/>
      <c r="O6" s="46">
        <v>1</v>
      </c>
      <c r="P6" s="10">
        <v>1.48</v>
      </c>
      <c r="Q6" s="10">
        <v>36</v>
      </c>
      <c r="R6" s="10">
        <v>100.38</v>
      </c>
      <c r="S6" s="10">
        <v>94.4</v>
      </c>
      <c r="T6" s="10">
        <v>-127</v>
      </c>
      <c r="U6" s="4"/>
      <c r="V6" s="4" t="s">
        <v>20</v>
      </c>
      <c r="W6" s="4"/>
      <c r="X6" s="4" t="s">
        <v>86</v>
      </c>
      <c r="Y6" s="4"/>
      <c r="Z6" s="4" t="s">
        <v>20</v>
      </c>
      <c r="AA6" s="7"/>
      <c r="AC6" s="46">
        <v>1</v>
      </c>
      <c r="AD6" s="10">
        <v>1.48</v>
      </c>
      <c r="AE6" s="10">
        <v>50.127000000000002</v>
      </c>
      <c r="AF6" s="10">
        <v>119.43</v>
      </c>
      <c r="AG6" s="10">
        <v>107.7</v>
      </c>
      <c r="AH6" s="10">
        <v>119.8</v>
      </c>
      <c r="AI6" s="4"/>
      <c r="AJ6" s="4" t="s">
        <v>20</v>
      </c>
      <c r="AK6" s="4"/>
      <c r="AL6" s="4" t="s">
        <v>86</v>
      </c>
      <c r="AM6" s="4"/>
      <c r="AN6" s="4"/>
      <c r="AO6" s="7"/>
    </row>
    <row r="7" spans="1:41" x14ac:dyDescent="0.4">
      <c r="A7" s="47">
        <v>2</v>
      </c>
      <c r="B7" s="11">
        <v>1.27</v>
      </c>
      <c r="C7" s="11">
        <v>58</v>
      </c>
      <c r="D7" s="11">
        <v>116.96</v>
      </c>
      <c r="E7" s="11">
        <v>109.7</v>
      </c>
      <c r="F7" s="11">
        <v>123.7</v>
      </c>
      <c r="G7" s="4"/>
      <c r="H7" s="4" t="s">
        <v>20</v>
      </c>
      <c r="I7" s="4"/>
      <c r="J7" s="4" t="s">
        <v>86</v>
      </c>
      <c r="K7" s="4"/>
      <c r="L7" s="4" t="s">
        <v>20</v>
      </c>
      <c r="M7" s="7"/>
      <c r="O7" s="47">
        <v>2</v>
      </c>
      <c r="P7" s="11">
        <v>1.27</v>
      </c>
      <c r="Q7" s="11">
        <v>36</v>
      </c>
      <c r="R7" s="11">
        <v>100.69</v>
      </c>
      <c r="S7" s="11">
        <v>94.5</v>
      </c>
      <c r="T7" s="11">
        <v>-126</v>
      </c>
      <c r="U7" s="4"/>
      <c r="V7" s="4" t="s">
        <v>20</v>
      </c>
      <c r="W7" s="4"/>
      <c r="X7" s="4" t="s">
        <v>86</v>
      </c>
      <c r="Y7" s="4"/>
      <c r="Z7" s="4" t="s">
        <v>20</v>
      </c>
      <c r="AA7" s="7"/>
      <c r="AC7" s="47">
        <v>2</v>
      </c>
      <c r="AD7" s="11">
        <v>1.27</v>
      </c>
      <c r="AE7" s="11">
        <v>50</v>
      </c>
      <c r="AF7" s="11">
        <v>119.29</v>
      </c>
      <c r="AG7" s="11">
        <v>106.7</v>
      </c>
      <c r="AH7" s="11">
        <v>117</v>
      </c>
      <c r="AI7" s="4"/>
      <c r="AJ7" s="4" t="s">
        <v>20</v>
      </c>
      <c r="AK7" s="4"/>
      <c r="AL7" s="4" t="s">
        <v>86</v>
      </c>
      <c r="AM7" s="4"/>
      <c r="AN7" s="4"/>
      <c r="AO7" s="7"/>
    </row>
    <row r="8" spans="1:41" x14ac:dyDescent="0.4">
      <c r="A8" s="47">
        <v>3</v>
      </c>
      <c r="B8" s="11">
        <v>1.37</v>
      </c>
      <c r="C8" s="11">
        <v>58.5</v>
      </c>
      <c r="D8" s="11">
        <v>118.9</v>
      </c>
      <c r="E8" s="11">
        <v>110.2</v>
      </c>
      <c r="F8" s="11">
        <v>123.7</v>
      </c>
      <c r="G8" s="4"/>
      <c r="H8" s="4" t="s">
        <v>20</v>
      </c>
      <c r="I8" s="4"/>
      <c r="J8" s="4" t="s">
        <v>86</v>
      </c>
      <c r="K8" s="4"/>
      <c r="L8" s="4" t="s">
        <v>20</v>
      </c>
      <c r="M8" s="7"/>
      <c r="O8" s="47">
        <v>3</v>
      </c>
      <c r="P8" s="11">
        <v>1.37</v>
      </c>
      <c r="Q8" s="11">
        <v>36</v>
      </c>
      <c r="R8" s="11">
        <v>100.2</v>
      </c>
      <c r="S8" s="11">
        <v>94.3</v>
      </c>
      <c r="T8" s="11">
        <v>-127.6</v>
      </c>
      <c r="U8" s="4"/>
      <c r="V8" s="4" t="s">
        <v>20</v>
      </c>
      <c r="W8" s="4"/>
      <c r="X8" s="4" t="s">
        <v>86</v>
      </c>
      <c r="Y8" s="4"/>
      <c r="Z8" s="4" t="s">
        <v>20</v>
      </c>
      <c r="AA8" s="7"/>
      <c r="AC8" s="47">
        <v>3</v>
      </c>
      <c r="AD8" s="11">
        <v>1.37</v>
      </c>
      <c r="AE8" s="11">
        <v>50</v>
      </c>
      <c r="AF8" s="11">
        <v>118.87</v>
      </c>
      <c r="AG8" s="11">
        <v>107.6</v>
      </c>
      <c r="AH8" s="11">
        <v>118.6</v>
      </c>
      <c r="AI8" s="4"/>
      <c r="AJ8" s="4" t="s">
        <v>20</v>
      </c>
      <c r="AK8" s="4"/>
      <c r="AL8" s="4" t="s">
        <v>86</v>
      </c>
      <c r="AM8" s="4"/>
      <c r="AN8" s="4"/>
      <c r="AO8" s="7"/>
    </row>
    <row r="9" spans="1:41" x14ac:dyDescent="0.4">
      <c r="A9" s="47">
        <v>4</v>
      </c>
      <c r="B9" s="11">
        <v>1.41</v>
      </c>
      <c r="C9" s="11">
        <v>58</v>
      </c>
      <c r="D9" s="11">
        <v>118.532</v>
      </c>
      <c r="E9" s="11">
        <v>110.2</v>
      </c>
      <c r="F9" s="11">
        <v>125</v>
      </c>
      <c r="G9" s="4"/>
      <c r="H9" s="4" t="s">
        <v>20</v>
      </c>
      <c r="I9" s="4"/>
      <c r="J9" s="4" t="s">
        <v>86</v>
      </c>
      <c r="K9" s="4"/>
      <c r="L9" s="4" t="s">
        <v>20</v>
      </c>
      <c r="M9" s="7"/>
      <c r="O9" s="47">
        <v>4</v>
      </c>
      <c r="P9" s="11">
        <v>1.41</v>
      </c>
      <c r="Q9" s="11">
        <v>36</v>
      </c>
      <c r="R9" s="11">
        <v>100.27</v>
      </c>
      <c r="S9" s="11">
        <v>94.5</v>
      </c>
      <c r="T9" s="11">
        <v>-124.9</v>
      </c>
      <c r="U9" s="4"/>
      <c r="V9" s="4" t="s">
        <v>20</v>
      </c>
      <c r="W9" s="4"/>
      <c r="X9" s="4" t="s">
        <v>86</v>
      </c>
      <c r="Y9" s="4"/>
      <c r="Z9" s="4" t="s">
        <v>20</v>
      </c>
      <c r="AA9" s="7"/>
      <c r="AC9" s="47">
        <v>4</v>
      </c>
      <c r="AD9" s="11">
        <v>1.41</v>
      </c>
      <c r="AE9" s="11">
        <v>50</v>
      </c>
      <c r="AF9" s="11">
        <v>118.16</v>
      </c>
      <c r="AG9" s="11">
        <v>107.3</v>
      </c>
      <c r="AH9" s="11">
        <v>116.3</v>
      </c>
      <c r="AI9" s="4"/>
      <c r="AJ9" s="4" t="s">
        <v>20</v>
      </c>
      <c r="AK9" s="4"/>
      <c r="AL9" s="4" t="s">
        <v>86</v>
      </c>
      <c r="AM9" s="4"/>
      <c r="AN9" s="4"/>
      <c r="AO9" s="7"/>
    </row>
    <row r="10" spans="1:41" x14ac:dyDescent="0.4">
      <c r="A10" s="48">
        <v>5</v>
      </c>
      <c r="B10" s="15">
        <v>1.47</v>
      </c>
      <c r="C10" s="15">
        <v>58.2</v>
      </c>
      <c r="D10" s="15">
        <v>119.19</v>
      </c>
      <c r="E10" s="15">
        <v>110.2</v>
      </c>
      <c r="F10" s="15">
        <v>124.5</v>
      </c>
      <c r="G10" s="4"/>
      <c r="H10" s="4" t="s">
        <v>20</v>
      </c>
      <c r="I10" s="4"/>
      <c r="J10" s="4" t="s">
        <v>86</v>
      </c>
      <c r="K10" s="4"/>
      <c r="L10" s="4" t="s">
        <v>20</v>
      </c>
      <c r="M10" s="7"/>
      <c r="O10" s="48">
        <v>5</v>
      </c>
      <c r="P10" s="15">
        <v>1.47</v>
      </c>
      <c r="Q10" s="15">
        <v>36</v>
      </c>
      <c r="R10" s="15">
        <v>100.5</v>
      </c>
      <c r="S10" s="15">
        <v>94.6</v>
      </c>
      <c r="T10" s="15">
        <v>-124.5</v>
      </c>
      <c r="U10" s="4"/>
      <c r="V10" s="4" t="s">
        <v>20</v>
      </c>
      <c r="W10" s="4"/>
      <c r="X10" s="4" t="s">
        <v>86</v>
      </c>
      <c r="Y10" s="4"/>
      <c r="Z10" s="4" t="s">
        <v>20</v>
      </c>
      <c r="AA10" s="7"/>
      <c r="AC10" s="48">
        <v>5</v>
      </c>
      <c r="AD10" s="15">
        <v>1.47</v>
      </c>
      <c r="AE10" s="15">
        <v>50</v>
      </c>
      <c r="AF10" s="15">
        <v>118.97</v>
      </c>
      <c r="AG10" s="15">
        <v>107.8</v>
      </c>
      <c r="AH10" s="15">
        <v>116.8</v>
      </c>
      <c r="AI10" s="4"/>
      <c r="AJ10" s="4" t="s">
        <v>20</v>
      </c>
      <c r="AK10" s="4"/>
      <c r="AL10" s="4" t="s">
        <v>86</v>
      </c>
      <c r="AM10" s="4"/>
      <c r="AN10" s="4"/>
      <c r="AO10" s="7"/>
    </row>
    <row r="11" spans="1:41" x14ac:dyDescent="0.4">
      <c r="A11" s="46" t="s">
        <v>3</v>
      </c>
      <c r="B11" s="10">
        <f>AVERAGE(B6:B10)</f>
        <v>1.4</v>
      </c>
      <c r="C11" s="10">
        <f t="shared" ref="C11:F11" si="0">AVERAGE(C6:C10)</f>
        <v>58.14</v>
      </c>
      <c r="D11" s="10">
        <f t="shared" si="0"/>
        <v>118.5104</v>
      </c>
      <c r="E11" s="10">
        <f t="shared" si="0"/>
        <v>110.05999999999999</v>
      </c>
      <c r="F11" s="10">
        <f t="shared" si="0"/>
        <v>124.92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1.4</v>
      </c>
      <c r="Q11" s="10">
        <f t="shared" ref="Q11:T11" si="1">AVERAGE(Q6:Q10)</f>
        <v>36</v>
      </c>
      <c r="R11" s="10">
        <f t="shared" si="1"/>
        <v>100.40799999999999</v>
      </c>
      <c r="S11" s="10">
        <f t="shared" si="1"/>
        <v>94.46</v>
      </c>
      <c r="T11" s="10">
        <f t="shared" si="1"/>
        <v>-126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1.4</v>
      </c>
      <c r="AE11" s="10">
        <f t="shared" ref="AE11:AH11" si="2">AVERAGE(AE6:AE10)</f>
        <v>50.025400000000005</v>
      </c>
      <c r="AF11" s="10">
        <f t="shared" si="2"/>
        <v>118.944</v>
      </c>
      <c r="AG11" s="10">
        <f t="shared" si="2"/>
        <v>107.42</v>
      </c>
      <c r="AH11" s="10">
        <f t="shared" si="2"/>
        <v>117.7</v>
      </c>
      <c r="AI11" s="98"/>
      <c r="AJ11" s="98"/>
      <c r="AK11" s="98"/>
      <c r="AL11" s="98"/>
      <c r="AM11" s="98"/>
      <c r="AN11" s="98"/>
      <c r="AO11" s="99"/>
    </row>
    <row r="12" spans="1:41" x14ac:dyDescent="0.4">
      <c r="A12" s="47" t="s">
        <v>4</v>
      </c>
      <c r="B12" s="11">
        <f>_xlfn.STDEV.S(B6:B10)</f>
        <v>8.5440037453175272E-2</v>
      </c>
      <c r="C12" s="11">
        <f t="shared" ref="C12:E12" si="3">_xlfn.STDEV.S(C6:C10)</f>
        <v>0.21908902300206665</v>
      </c>
      <c r="D12" s="11">
        <f t="shared" si="3"/>
        <v>0.89848249843834171</v>
      </c>
      <c r="E12" s="11">
        <f t="shared" si="3"/>
        <v>0.21908902300206665</v>
      </c>
      <c r="F12" s="11">
        <f>_xlfn.STDEV.S(F6:F10)</f>
        <v>1.6498484778912275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8.5440037453175272E-2</v>
      </c>
      <c r="Q12" s="11">
        <f t="shared" ref="Q12:S12" si="4">_xlfn.STDEV.S(Q6:Q10)</f>
        <v>0</v>
      </c>
      <c r="R12" s="11">
        <f t="shared" si="4"/>
        <v>0.19434505396330448</v>
      </c>
      <c r="S12" s="11">
        <f t="shared" si="4"/>
        <v>0.11401754250991229</v>
      </c>
      <c r="T12" s="11">
        <f>_xlfn.STDEV.S(T6:T10)</f>
        <v>1.3247641299491741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8.5440037453175272E-2</v>
      </c>
      <c r="AE12" s="11">
        <f t="shared" ref="AE12:AG12" si="5">_xlfn.STDEV.S(AE6:AE10)</f>
        <v>5.6796126628495751E-2</v>
      </c>
      <c r="AF12" s="11">
        <f t="shared" si="5"/>
        <v>0.49414572749342262</v>
      </c>
      <c r="AG12" s="11">
        <f t="shared" si="5"/>
        <v>0.44384682042344126</v>
      </c>
      <c r="AH12" s="11">
        <f>_xlfn.STDEV.S(AH6:AH10)</f>
        <v>1.4560219778561028</v>
      </c>
      <c r="AI12" s="98"/>
      <c r="AJ12" s="98"/>
      <c r="AK12" s="98"/>
      <c r="AL12" s="98"/>
      <c r="AM12" s="98"/>
      <c r="AN12" s="98"/>
      <c r="AO12" s="99"/>
    </row>
    <row r="13" spans="1:41" ht="15" x14ac:dyDescent="0.4">
      <c r="A13" s="44" t="s">
        <v>98</v>
      </c>
      <c r="B13" s="12">
        <f>(B12/B11)*100</f>
        <v>6.1028598180839486</v>
      </c>
      <c r="C13" s="12">
        <f t="shared" ref="C13:F13" si="6">(C12/C11)*100</f>
        <v>0.37683010492271529</v>
      </c>
      <c r="D13" s="12">
        <f t="shared" si="6"/>
        <v>0.7581465410954159</v>
      </c>
      <c r="E13" s="12">
        <f t="shared" si="6"/>
        <v>0.19906325913326064</v>
      </c>
      <c r="F13" s="12">
        <f t="shared" si="6"/>
        <v>1.3207240457022313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6.1028598180839486</v>
      </c>
      <c r="Q13" s="12">
        <f t="shared" ref="Q13:S13" si="7">(Q12/Q11)*100</f>
        <v>0</v>
      </c>
      <c r="R13" s="12">
        <f t="shared" si="7"/>
        <v>0.19355534814288156</v>
      </c>
      <c r="S13" s="12">
        <f t="shared" si="7"/>
        <v>0.1207045760215036</v>
      </c>
      <c r="T13" s="12">
        <f>(-T12/T11)*100</f>
        <v>1.0514001031342652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6.1028598180839486</v>
      </c>
      <c r="AE13" s="12">
        <f t="shared" ref="AE13:AH13" si="8">(AE12/AE11)*100</f>
        <v>0.11353457769152421</v>
      </c>
      <c r="AF13" s="12">
        <f t="shared" si="8"/>
        <v>0.415444013563881</v>
      </c>
      <c r="AG13" s="12">
        <f t="shared" si="8"/>
        <v>0.41318825211640409</v>
      </c>
      <c r="AH13" s="12">
        <f t="shared" si="8"/>
        <v>1.237062003276213</v>
      </c>
      <c r="AI13" s="100"/>
      <c r="AJ13" s="100"/>
      <c r="AK13" s="100"/>
      <c r="AL13" s="100"/>
      <c r="AM13" s="100"/>
      <c r="AN13" s="100"/>
      <c r="AO13" s="101"/>
    </row>
    <row r="14" spans="1:41" s="52" customFormat="1" ht="12.75" x14ac:dyDescent="0.35">
      <c r="A14" s="88" t="s">
        <v>26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26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26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3"/>
    </row>
    <row r="15" spans="1:41" x14ac:dyDescent="0.4">
      <c r="A15" s="46">
        <v>1</v>
      </c>
      <c r="B15" s="10">
        <v>1.33</v>
      </c>
      <c r="C15" s="10">
        <v>58.76</v>
      </c>
      <c r="D15" s="10">
        <v>119.44</v>
      </c>
      <c r="E15" s="10">
        <v>109.9</v>
      </c>
      <c r="F15" s="10">
        <v>131.30000000000001</v>
      </c>
      <c r="G15" s="4"/>
      <c r="H15" s="4" t="s">
        <v>20</v>
      </c>
      <c r="I15" s="4"/>
      <c r="J15" s="4" t="s">
        <v>86</v>
      </c>
      <c r="K15" s="4"/>
      <c r="L15" s="4" t="s">
        <v>20</v>
      </c>
      <c r="M15" s="7"/>
      <c r="O15" s="46">
        <v>1</v>
      </c>
      <c r="P15" s="10">
        <v>1.33</v>
      </c>
      <c r="Q15" s="10">
        <v>36</v>
      </c>
      <c r="R15" s="10">
        <v>100.25</v>
      </c>
      <c r="S15" s="10">
        <v>94.6</v>
      </c>
      <c r="T15" s="10">
        <v>-130</v>
      </c>
      <c r="U15" s="4"/>
      <c r="V15" s="4" t="s">
        <v>20</v>
      </c>
      <c r="W15" s="4"/>
      <c r="X15" s="4" t="s">
        <v>86</v>
      </c>
      <c r="Y15" s="4"/>
      <c r="Z15" s="4" t="s">
        <v>20</v>
      </c>
      <c r="AA15" s="7"/>
      <c r="AC15" s="46">
        <v>1</v>
      </c>
      <c r="AD15" s="10">
        <v>1.33</v>
      </c>
      <c r="AE15" s="10">
        <v>50</v>
      </c>
      <c r="AF15" s="10">
        <v>120</v>
      </c>
      <c r="AG15" s="10">
        <v>107.1</v>
      </c>
      <c r="AH15" s="10">
        <v>122.9</v>
      </c>
      <c r="AI15" s="4"/>
      <c r="AJ15" s="4" t="s">
        <v>20</v>
      </c>
      <c r="AK15" s="4"/>
      <c r="AL15" s="4" t="s">
        <v>86</v>
      </c>
      <c r="AM15" s="4"/>
      <c r="AN15" s="4"/>
      <c r="AO15" s="7"/>
    </row>
    <row r="16" spans="1:41" x14ac:dyDescent="0.4">
      <c r="A16" s="47">
        <v>2</v>
      </c>
      <c r="B16" s="11">
        <v>1.36</v>
      </c>
      <c r="C16" s="11">
        <v>58</v>
      </c>
      <c r="D16" s="11">
        <v>118.72</v>
      </c>
      <c r="E16" s="11">
        <v>110.5</v>
      </c>
      <c r="F16" s="11">
        <v>129</v>
      </c>
      <c r="G16" s="4"/>
      <c r="H16" s="4" t="s">
        <v>20</v>
      </c>
      <c r="I16" s="4"/>
      <c r="J16" s="4" t="s">
        <v>86</v>
      </c>
      <c r="K16" s="4"/>
      <c r="L16" s="4" t="s">
        <v>20</v>
      </c>
      <c r="M16" s="7"/>
      <c r="O16" s="47">
        <v>2</v>
      </c>
      <c r="P16" s="11">
        <v>1.36</v>
      </c>
      <c r="Q16" s="11">
        <v>36</v>
      </c>
      <c r="R16" s="11">
        <v>100.8</v>
      </c>
      <c r="S16" s="11">
        <v>94.4</v>
      </c>
      <c r="T16" s="11">
        <v>-128.9</v>
      </c>
      <c r="U16" s="4"/>
      <c r="V16" s="4" t="s">
        <v>20</v>
      </c>
      <c r="W16" s="4"/>
      <c r="X16" s="4" t="s">
        <v>86</v>
      </c>
      <c r="Y16" s="4"/>
      <c r="Z16" s="4" t="s">
        <v>20</v>
      </c>
      <c r="AA16" s="7"/>
      <c r="AC16" s="47">
        <v>2</v>
      </c>
      <c r="AD16" s="11">
        <v>1.36</v>
      </c>
      <c r="AE16" s="11">
        <v>50.784999999999997</v>
      </c>
      <c r="AF16" s="11">
        <v>120.23</v>
      </c>
      <c r="AG16" s="11">
        <v>107.9</v>
      </c>
      <c r="AH16" s="11">
        <v>120.7</v>
      </c>
      <c r="AI16" s="4"/>
      <c r="AJ16" s="4" t="s">
        <v>20</v>
      </c>
      <c r="AK16" s="4"/>
      <c r="AL16" s="4" t="s">
        <v>86</v>
      </c>
      <c r="AM16" s="4"/>
      <c r="AN16" s="4"/>
      <c r="AO16" s="7"/>
    </row>
    <row r="17" spans="1:41" x14ac:dyDescent="0.4">
      <c r="A17" s="47">
        <v>3</v>
      </c>
      <c r="B17" s="11">
        <v>1.44</v>
      </c>
      <c r="C17" s="11">
        <v>58</v>
      </c>
      <c r="D17" s="11">
        <v>119.31</v>
      </c>
      <c r="E17" s="11">
        <v>110.4</v>
      </c>
      <c r="F17" s="11">
        <v>124.8</v>
      </c>
      <c r="G17" s="4"/>
      <c r="H17" s="4" t="s">
        <v>20</v>
      </c>
      <c r="I17" s="4"/>
      <c r="J17" s="4" t="s">
        <v>86</v>
      </c>
      <c r="K17" s="4"/>
      <c r="L17" s="4" t="s">
        <v>20</v>
      </c>
      <c r="M17" s="7"/>
      <c r="O17" s="47">
        <v>3</v>
      </c>
      <c r="P17" s="11">
        <v>1.44</v>
      </c>
      <c r="Q17" s="11">
        <v>36</v>
      </c>
      <c r="R17" s="11">
        <v>100.22799999999999</v>
      </c>
      <c r="S17" s="11">
        <v>94.5</v>
      </c>
      <c r="T17" s="11">
        <v>-126.3</v>
      </c>
      <c r="U17" s="4"/>
      <c r="V17" s="4" t="s">
        <v>20</v>
      </c>
      <c r="W17" s="4"/>
      <c r="X17" s="4" t="s">
        <v>86</v>
      </c>
      <c r="Y17" s="4"/>
      <c r="Z17" s="4" t="s">
        <v>20</v>
      </c>
      <c r="AA17" s="7"/>
      <c r="AC17" s="47">
        <v>3</v>
      </c>
      <c r="AD17" s="11">
        <v>1.44</v>
      </c>
      <c r="AE17" s="11">
        <v>50.08</v>
      </c>
      <c r="AF17" s="11">
        <v>120.97</v>
      </c>
      <c r="AG17" s="11">
        <v>107.7</v>
      </c>
      <c r="AH17" s="11">
        <v>120</v>
      </c>
      <c r="AI17" s="4"/>
      <c r="AJ17" s="4" t="s">
        <v>20</v>
      </c>
      <c r="AK17" s="4"/>
      <c r="AL17" s="4" t="s">
        <v>86</v>
      </c>
      <c r="AM17" s="4"/>
      <c r="AN17" s="4"/>
      <c r="AO17" s="7"/>
    </row>
    <row r="18" spans="1:41" x14ac:dyDescent="0.4">
      <c r="A18" s="47">
        <v>4</v>
      </c>
      <c r="B18" s="11">
        <v>1.37</v>
      </c>
      <c r="C18" s="11">
        <v>58</v>
      </c>
      <c r="D18" s="11">
        <v>120.74</v>
      </c>
      <c r="E18" s="11">
        <v>110.1</v>
      </c>
      <c r="F18" s="11">
        <v>125.6</v>
      </c>
      <c r="G18" s="4"/>
      <c r="H18" s="4" t="s">
        <v>20</v>
      </c>
      <c r="I18" s="4"/>
      <c r="J18" s="4" t="s">
        <v>86</v>
      </c>
      <c r="K18" s="4"/>
      <c r="L18" s="4" t="s">
        <v>20</v>
      </c>
      <c r="M18" s="7"/>
      <c r="O18" s="47">
        <v>4</v>
      </c>
      <c r="P18" s="11">
        <v>1.37</v>
      </c>
      <c r="Q18" s="11">
        <v>36</v>
      </c>
      <c r="R18" s="11">
        <v>101.2</v>
      </c>
      <c r="S18" s="11">
        <v>94.5</v>
      </c>
      <c r="T18" s="11">
        <v>-122.6</v>
      </c>
      <c r="U18" s="4"/>
      <c r="V18" s="4" t="s">
        <v>20</v>
      </c>
      <c r="W18" s="4"/>
      <c r="X18" s="4" t="s">
        <v>86</v>
      </c>
      <c r="Y18" s="4"/>
      <c r="Z18" s="4" t="s">
        <v>20</v>
      </c>
      <c r="AA18" s="7"/>
      <c r="AC18" s="47">
        <v>4</v>
      </c>
      <c r="AD18" s="11">
        <v>1.37</v>
      </c>
      <c r="AE18" s="11">
        <v>50</v>
      </c>
      <c r="AF18" s="11">
        <v>122.8</v>
      </c>
      <c r="AG18" s="11">
        <v>106.6</v>
      </c>
      <c r="AH18" s="11">
        <v>111.6</v>
      </c>
      <c r="AI18" s="4"/>
      <c r="AJ18" s="4" t="s">
        <v>20</v>
      </c>
      <c r="AK18" s="4"/>
      <c r="AL18" s="4" t="s">
        <v>86</v>
      </c>
      <c r="AM18" s="4"/>
      <c r="AN18" s="4"/>
      <c r="AO18" s="7"/>
    </row>
    <row r="19" spans="1:41" x14ac:dyDescent="0.4">
      <c r="A19" s="48">
        <v>5</v>
      </c>
      <c r="B19" s="15">
        <v>1.5</v>
      </c>
      <c r="C19" s="15">
        <v>58</v>
      </c>
      <c r="D19" s="15">
        <v>120.56</v>
      </c>
      <c r="E19" s="15">
        <v>110</v>
      </c>
      <c r="F19" s="15">
        <v>128.6</v>
      </c>
      <c r="G19" s="4"/>
      <c r="H19" s="4" t="s">
        <v>20</v>
      </c>
      <c r="I19" s="4"/>
      <c r="J19" s="4" t="s">
        <v>86</v>
      </c>
      <c r="K19" s="4"/>
      <c r="L19" s="4" t="s">
        <v>20</v>
      </c>
      <c r="M19" s="7"/>
      <c r="O19" s="48">
        <v>5</v>
      </c>
      <c r="P19" s="15">
        <v>1.5</v>
      </c>
      <c r="Q19" s="15">
        <v>36</v>
      </c>
      <c r="R19" s="15">
        <v>100.66</v>
      </c>
      <c r="S19" s="15">
        <v>94.6</v>
      </c>
      <c r="T19" s="15">
        <v>-125.1</v>
      </c>
      <c r="U19" s="4"/>
      <c r="V19" s="4" t="s">
        <v>20</v>
      </c>
      <c r="W19" s="4"/>
      <c r="X19" s="4" t="s">
        <v>86</v>
      </c>
      <c r="Y19" s="4"/>
      <c r="Z19" s="4" t="s">
        <v>20</v>
      </c>
      <c r="AA19" s="7"/>
      <c r="AC19" s="48">
        <v>5</v>
      </c>
      <c r="AD19" s="15">
        <v>1.5</v>
      </c>
      <c r="AE19" s="15">
        <v>50.05</v>
      </c>
      <c r="AF19" s="15">
        <v>120.2</v>
      </c>
      <c r="AG19" s="15">
        <v>107.4</v>
      </c>
      <c r="AH19" s="15">
        <v>119.5</v>
      </c>
      <c r="AI19" s="4"/>
      <c r="AJ19" s="4" t="s">
        <v>20</v>
      </c>
      <c r="AK19" s="4"/>
      <c r="AL19" s="4" t="s">
        <v>86</v>
      </c>
      <c r="AM19" s="4"/>
      <c r="AN19" s="4"/>
      <c r="AO19" s="7"/>
    </row>
    <row r="20" spans="1:41" x14ac:dyDescent="0.4">
      <c r="A20" s="46" t="s">
        <v>3</v>
      </c>
      <c r="B20" s="10">
        <f>AVERAGE(B15:B19)</f>
        <v>1.4000000000000001</v>
      </c>
      <c r="C20" s="10">
        <f t="shared" ref="C20:F20" si="9">AVERAGE(C15:C19)</f>
        <v>58.152000000000001</v>
      </c>
      <c r="D20" s="10">
        <f t="shared" si="9"/>
        <v>119.75399999999999</v>
      </c>
      <c r="E20" s="10">
        <f t="shared" si="9"/>
        <v>110.17999999999999</v>
      </c>
      <c r="F20" s="10">
        <f t="shared" si="9"/>
        <v>127.86000000000001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1.4000000000000001</v>
      </c>
      <c r="Q20" s="10">
        <f t="shared" ref="Q20:T20" si="10">AVERAGE(Q15:Q19)</f>
        <v>36</v>
      </c>
      <c r="R20" s="10">
        <f t="shared" si="10"/>
        <v>100.6276</v>
      </c>
      <c r="S20" s="10">
        <f t="shared" si="10"/>
        <v>94.52000000000001</v>
      </c>
      <c r="T20" s="10">
        <f t="shared" si="10"/>
        <v>-126.58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1.4000000000000001</v>
      </c>
      <c r="AE20" s="10">
        <f t="shared" ref="AE20:AH20" si="11">AVERAGE(AE15:AE19)</f>
        <v>50.183000000000007</v>
      </c>
      <c r="AF20" s="10">
        <f t="shared" si="11"/>
        <v>120.84</v>
      </c>
      <c r="AG20" s="10">
        <f t="shared" si="11"/>
        <v>107.33999999999999</v>
      </c>
      <c r="AH20" s="10">
        <f t="shared" si="11"/>
        <v>118.94000000000001</v>
      </c>
      <c r="AI20" s="98"/>
      <c r="AJ20" s="98"/>
      <c r="AK20" s="98"/>
      <c r="AL20" s="98"/>
      <c r="AM20" s="98"/>
      <c r="AN20" s="98"/>
      <c r="AO20" s="99"/>
    </row>
    <row r="21" spans="1:41" x14ac:dyDescent="0.4">
      <c r="A21" s="47" t="s">
        <v>4</v>
      </c>
      <c r="B21" s="11">
        <f>_xlfn.STDEV.S(B15:B19)</f>
        <v>6.8920243760451055E-2</v>
      </c>
      <c r="C21" s="11">
        <f t="shared" ref="C21:E21" si="12">_xlfn.STDEV.S(C15:C19)</f>
        <v>0.33988233257996714</v>
      </c>
      <c r="D21" s="11">
        <f t="shared" si="12"/>
        <v>0.86410647492076975</v>
      </c>
      <c r="E21" s="11">
        <f t="shared" si="12"/>
        <v>0.25884358211089581</v>
      </c>
      <c r="F21" s="11">
        <f>_xlfn.STDEV.S(F15:F19)</f>
        <v>2.6529229163321029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6.8920243760451055E-2</v>
      </c>
      <c r="Q21" s="11">
        <f t="shared" ref="Q21:S21" si="13">_xlfn.STDEV.S(Q15:Q19)</f>
        <v>0</v>
      </c>
      <c r="R21" s="11">
        <f t="shared" si="13"/>
        <v>0.40640964555482884</v>
      </c>
      <c r="S21" s="11">
        <f t="shared" si="13"/>
        <v>8.3666002653402807E-2</v>
      </c>
      <c r="T21" s="11">
        <f>_xlfn.STDEV.S(T15:T19)</f>
        <v>2.9659737018389123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6.8920243760451055E-2</v>
      </c>
      <c r="AE21" s="11">
        <f t="shared" ref="AE21:AG21" si="14">_xlfn.STDEV.S(AE15:AE19)</f>
        <v>0.33826025483346289</v>
      </c>
      <c r="AF21" s="11">
        <f t="shared" si="14"/>
        <v>1.1560493069069309</v>
      </c>
      <c r="AG21" s="11">
        <f t="shared" si="14"/>
        <v>0.51283525619832837</v>
      </c>
      <c r="AH21" s="11">
        <f>_xlfn.STDEV.S(AH15:AH19)</f>
        <v>4.303835498715074</v>
      </c>
      <c r="AI21" s="98"/>
      <c r="AJ21" s="98"/>
      <c r="AK21" s="98"/>
      <c r="AL21" s="98"/>
      <c r="AM21" s="98"/>
      <c r="AN21" s="98"/>
      <c r="AO21" s="99"/>
    </row>
    <row r="22" spans="1:41" ht="15" x14ac:dyDescent="0.4">
      <c r="A22" s="44" t="s">
        <v>98</v>
      </c>
      <c r="B22" s="12">
        <f>(B21/B20)*100</f>
        <v>4.9228745543179322</v>
      </c>
      <c r="C22" s="12">
        <f t="shared" ref="C22:F22" si="15">(C21/C20)*100</f>
        <v>0.58447230117617122</v>
      </c>
      <c r="D22" s="12">
        <f t="shared" si="15"/>
        <v>0.72156794338457986</v>
      </c>
      <c r="E22" s="12">
        <f t="shared" si="15"/>
        <v>0.23492791986830264</v>
      </c>
      <c r="F22" s="12">
        <f t="shared" si="15"/>
        <v>2.0748654124292996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4.9228745543179322</v>
      </c>
      <c r="Q22" s="12">
        <f t="shared" ref="Q22:S22" si="16">(Q21/Q20)*100</f>
        <v>0</v>
      </c>
      <c r="R22" s="12">
        <f t="shared" si="16"/>
        <v>0.40387492651601431</v>
      </c>
      <c r="S22" s="12">
        <f t="shared" si="16"/>
        <v>8.8516718846173084E-2</v>
      </c>
      <c r="T22" s="12">
        <f>(-T21/T20)*100</f>
        <v>2.3431614013579649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4.9228745543179322</v>
      </c>
      <c r="AE22" s="12">
        <f t="shared" ref="AE22:AH22" si="17">(AE21/AE20)*100</f>
        <v>0.67405347395226045</v>
      </c>
      <c r="AF22" s="12">
        <f t="shared" si="17"/>
        <v>0.95667767867174025</v>
      </c>
      <c r="AG22" s="12">
        <f t="shared" si="17"/>
        <v>0.47776714756691668</v>
      </c>
      <c r="AH22" s="12">
        <f t="shared" si="17"/>
        <v>3.61849293653529</v>
      </c>
      <c r="AI22" s="100"/>
      <c r="AJ22" s="100"/>
      <c r="AK22" s="100"/>
      <c r="AL22" s="100"/>
      <c r="AM22" s="100"/>
      <c r="AN22" s="100"/>
      <c r="AO22" s="101"/>
    </row>
    <row r="23" spans="1:41" s="52" customFormat="1" ht="12.75" x14ac:dyDescent="0.35">
      <c r="A23" s="88" t="s">
        <v>27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27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27</v>
      </c>
      <c r="AD23" s="89"/>
      <c r="AE23" s="89"/>
      <c r="AF23" s="89"/>
      <c r="AG23" s="89"/>
      <c r="AH23" s="89"/>
      <c r="AI23" s="92"/>
      <c r="AJ23" s="92"/>
      <c r="AK23" s="92"/>
      <c r="AL23" s="92"/>
      <c r="AM23" s="92"/>
      <c r="AN23" s="92"/>
      <c r="AO23" s="93"/>
    </row>
    <row r="24" spans="1:41" x14ac:dyDescent="0.4">
      <c r="A24" s="46">
        <v>1</v>
      </c>
      <c r="B24" s="10">
        <v>1.49</v>
      </c>
      <c r="C24" s="10">
        <v>58.176000000000002</v>
      </c>
      <c r="D24" s="10">
        <v>120.76</v>
      </c>
      <c r="E24" s="10">
        <v>110.1</v>
      </c>
      <c r="F24" s="10">
        <v>125.6</v>
      </c>
      <c r="G24" s="4"/>
      <c r="H24" s="4" t="s">
        <v>20</v>
      </c>
      <c r="I24" s="4"/>
      <c r="J24" s="4" t="s">
        <v>86</v>
      </c>
      <c r="K24" s="4"/>
      <c r="L24" s="4" t="s">
        <v>20</v>
      </c>
      <c r="M24" s="7"/>
      <c r="O24" s="46">
        <v>1</v>
      </c>
      <c r="P24" s="10">
        <v>1.49</v>
      </c>
      <c r="Q24" s="10">
        <v>36</v>
      </c>
      <c r="R24" s="10">
        <v>100.58</v>
      </c>
      <c r="S24" s="10">
        <v>94.5</v>
      </c>
      <c r="T24" s="10">
        <v>-125.2</v>
      </c>
      <c r="U24" s="4"/>
      <c r="V24" s="4" t="s">
        <v>20</v>
      </c>
      <c r="W24" s="4"/>
      <c r="X24" s="4" t="s">
        <v>86</v>
      </c>
      <c r="Y24" s="4"/>
      <c r="Z24" s="4" t="s">
        <v>20</v>
      </c>
      <c r="AA24" s="7"/>
      <c r="AC24" s="46">
        <v>1</v>
      </c>
      <c r="AD24" s="10">
        <v>1.49</v>
      </c>
      <c r="AE24" s="10">
        <v>50</v>
      </c>
      <c r="AF24" s="10">
        <v>119.89</v>
      </c>
      <c r="AG24" s="10">
        <v>107.8</v>
      </c>
      <c r="AH24" s="10">
        <v>117.5</v>
      </c>
      <c r="AI24" s="4"/>
      <c r="AJ24" s="4" t="s">
        <v>20</v>
      </c>
      <c r="AK24" s="4"/>
      <c r="AL24" s="4" t="s">
        <v>86</v>
      </c>
      <c r="AM24" s="4"/>
      <c r="AN24" s="4"/>
      <c r="AO24" s="7"/>
    </row>
    <row r="25" spans="1:41" x14ac:dyDescent="0.4">
      <c r="A25" s="47">
        <v>2</v>
      </c>
      <c r="B25" s="11">
        <v>1.35</v>
      </c>
      <c r="C25" s="11">
        <v>58.101999999999997</v>
      </c>
      <c r="D25" s="11">
        <v>119.85</v>
      </c>
      <c r="E25" s="11">
        <v>110.6</v>
      </c>
      <c r="F25" s="11">
        <v>130.9</v>
      </c>
      <c r="G25" s="4"/>
      <c r="H25" s="4" t="s">
        <v>20</v>
      </c>
      <c r="I25" s="4"/>
      <c r="J25" s="4" t="s">
        <v>86</v>
      </c>
      <c r="K25" s="4"/>
      <c r="L25" s="4" t="s">
        <v>20</v>
      </c>
      <c r="M25" s="7"/>
      <c r="O25" s="47">
        <v>2</v>
      </c>
      <c r="P25" s="11">
        <v>1.35</v>
      </c>
      <c r="Q25" s="11">
        <v>36</v>
      </c>
      <c r="R25" s="11">
        <v>100.93</v>
      </c>
      <c r="S25" s="11">
        <v>94.3</v>
      </c>
      <c r="T25" s="11">
        <v>-127.2</v>
      </c>
      <c r="U25" s="4"/>
      <c r="V25" s="4" t="s">
        <v>20</v>
      </c>
      <c r="W25" s="4"/>
      <c r="X25" s="4" t="s">
        <v>86</v>
      </c>
      <c r="Y25" s="4"/>
      <c r="Z25" s="4" t="s">
        <v>20</v>
      </c>
      <c r="AA25" s="7"/>
      <c r="AC25" s="47">
        <v>2</v>
      </c>
      <c r="AD25" s="11">
        <v>1.35</v>
      </c>
      <c r="AE25" s="11">
        <v>50</v>
      </c>
      <c r="AF25" s="11">
        <v>121.88</v>
      </c>
      <c r="AG25" s="11">
        <v>107.4</v>
      </c>
      <c r="AH25" s="11">
        <v>118.6</v>
      </c>
      <c r="AI25" s="4"/>
      <c r="AJ25" s="4" t="s">
        <v>20</v>
      </c>
      <c r="AK25" s="4"/>
      <c r="AL25" s="4" t="s">
        <v>86</v>
      </c>
      <c r="AM25" s="4"/>
      <c r="AN25" s="4"/>
      <c r="AO25" s="7"/>
    </row>
    <row r="26" spans="1:41" x14ac:dyDescent="0.4">
      <c r="A26" s="47">
        <v>3</v>
      </c>
      <c r="B26" s="11">
        <v>1.3</v>
      </c>
      <c r="C26" s="11">
        <v>58.381999999999998</v>
      </c>
      <c r="D26" s="11">
        <v>119.25</v>
      </c>
      <c r="E26" s="11">
        <v>109.8</v>
      </c>
      <c r="F26" s="11">
        <v>130.4</v>
      </c>
      <c r="G26" s="4"/>
      <c r="H26" s="4" t="s">
        <v>20</v>
      </c>
      <c r="I26" s="4"/>
      <c r="J26" s="4" t="s">
        <v>86</v>
      </c>
      <c r="K26" s="4"/>
      <c r="L26" s="4" t="s">
        <v>20</v>
      </c>
      <c r="M26" s="7"/>
      <c r="O26" s="47">
        <v>3</v>
      </c>
      <c r="P26" s="11">
        <v>1.3</v>
      </c>
      <c r="Q26" s="11">
        <v>36</v>
      </c>
      <c r="R26" s="11">
        <v>100.36</v>
      </c>
      <c r="S26" s="11">
        <v>94.5</v>
      </c>
      <c r="T26" s="11">
        <v>-127.9</v>
      </c>
      <c r="U26" s="4"/>
      <c r="V26" s="4" t="s">
        <v>20</v>
      </c>
      <c r="W26" s="4"/>
      <c r="X26" s="4" t="s">
        <v>86</v>
      </c>
      <c r="Y26" s="4"/>
      <c r="Z26" s="4" t="s">
        <v>20</v>
      </c>
      <c r="AA26" s="7"/>
      <c r="AC26" s="47">
        <v>3</v>
      </c>
      <c r="AD26" s="11">
        <v>1.3</v>
      </c>
      <c r="AE26" s="11">
        <v>50</v>
      </c>
      <c r="AF26" s="11">
        <v>120.1</v>
      </c>
      <c r="AG26" s="11">
        <v>107.4</v>
      </c>
      <c r="AH26" s="11">
        <v>119.8</v>
      </c>
      <c r="AI26" s="4"/>
      <c r="AJ26" s="4" t="s">
        <v>20</v>
      </c>
      <c r="AK26" s="4"/>
      <c r="AL26" s="4" t="s">
        <v>86</v>
      </c>
      <c r="AM26" s="4"/>
      <c r="AN26" s="4"/>
      <c r="AO26" s="7"/>
    </row>
    <row r="27" spans="1:41" x14ac:dyDescent="0.4">
      <c r="A27" s="47">
        <v>4</v>
      </c>
      <c r="B27" s="11">
        <v>1.33</v>
      </c>
      <c r="C27" s="11">
        <v>58</v>
      </c>
      <c r="D27" s="11">
        <v>119.77</v>
      </c>
      <c r="E27" s="11">
        <v>110.2</v>
      </c>
      <c r="F27" s="11">
        <v>130.5</v>
      </c>
      <c r="G27" s="4"/>
      <c r="H27" s="4" t="s">
        <v>20</v>
      </c>
      <c r="I27" s="4"/>
      <c r="J27" s="4" t="s">
        <v>86</v>
      </c>
      <c r="K27" s="4"/>
      <c r="L27" s="4" t="s">
        <v>20</v>
      </c>
      <c r="M27" s="7"/>
      <c r="O27" s="47">
        <v>4</v>
      </c>
      <c r="P27" s="11">
        <v>1.33</v>
      </c>
      <c r="Q27" s="11">
        <v>36</v>
      </c>
      <c r="R27" s="11">
        <v>101.06</v>
      </c>
      <c r="S27" s="11">
        <v>94.5</v>
      </c>
      <c r="T27" s="11">
        <v>-127.3</v>
      </c>
      <c r="U27" s="4"/>
      <c r="V27" s="4" t="s">
        <v>20</v>
      </c>
      <c r="W27" s="4"/>
      <c r="X27" s="4" t="s">
        <v>86</v>
      </c>
      <c r="Y27" s="4"/>
      <c r="Z27" s="4" t="s">
        <v>20</v>
      </c>
      <c r="AA27" s="7"/>
      <c r="AC27" s="47">
        <v>4</v>
      </c>
      <c r="AD27" s="11">
        <v>1.33</v>
      </c>
      <c r="AE27" s="11">
        <v>50</v>
      </c>
      <c r="AF27" s="11">
        <v>120.63</v>
      </c>
      <c r="AG27" s="11">
        <v>107.5</v>
      </c>
      <c r="AH27" s="11">
        <v>119.2</v>
      </c>
      <c r="AI27" s="4"/>
      <c r="AJ27" s="4" t="s">
        <v>20</v>
      </c>
      <c r="AK27" s="4"/>
      <c r="AL27" s="4" t="s">
        <v>86</v>
      </c>
      <c r="AM27" s="4"/>
      <c r="AN27" s="4"/>
      <c r="AO27" s="7"/>
    </row>
    <row r="28" spans="1:41" x14ac:dyDescent="0.4">
      <c r="A28" s="48">
        <v>5</v>
      </c>
      <c r="B28" s="15">
        <v>1.35</v>
      </c>
      <c r="C28" s="15">
        <v>58.043999999999997</v>
      </c>
      <c r="D28" s="15">
        <v>120.35</v>
      </c>
      <c r="E28" s="15">
        <v>110.2</v>
      </c>
      <c r="F28" s="15">
        <v>128</v>
      </c>
      <c r="G28" s="4"/>
      <c r="H28" s="4" t="s">
        <v>20</v>
      </c>
      <c r="I28" s="4"/>
      <c r="J28" s="4" t="s">
        <v>86</v>
      </c>
      <c r="K28" s="4"/>
      <c r="L28" s="4" t="s">
        <v>20</v>
      </c>
      <c r="M28" s="7"/>
      <c r="O28" s="48">
        <v>5</v>
      </c>
      <c r="P28" s="15">
        <v>1.35</v>
      </c>
      <c r="Q28" s="15">
        <v>36</v>
      </c>
      <c r="R28" s="15">
        <v>101.09699999999999</v>
      </c>
      <c r="S28" s="15">
        <v>94.5</v>
      </c>
      <c r="T28" s="15">
        <v>-127.6</v>
      </c>
      <c r="U28" s="4"/>
      <c r="V28" s="4" t="s">
        <v>20</v>
      </c>
      <c r="W28" s="4"/>
      <c r="X28" s="4" t="s">
        <v>86</v>
      </c>
      <c r="Y28" s="4"/>
      <c r="Z28" s="4" t="s">
        <v>20</v>
      </c>
      <c r="AA28" s="7"/>
      <c r="AC28" s="48">
        <v>5</v>
      </c>
      <c r="AD28" s="15">
        <v>1.35</v>
      </c>
      <c r="AE28" s="15">
        <v>50</v>
      </c>
      <c r="AF28" s="15">
        <v>120.71</v>
      </c>
      <c r="AG28" s="15">
        <v>107.8</v>
      </c>
      <c r="AH28" s="15">
        <v>120.5</v>
      </c>
      <c r="AI28" s="4"/>
      <c r="AJ28" s="4" t="s">
        <v>20</v>
      </c>
      <c r="AK28" s="4"/>
      <c r="AL28" s="4" t="s">
        <v>86</v>
      </c>
      <c r="AM28" s="4"/>
      <c r="AN28" s="4"/>
      <c r="AO28" s="7"/>
    </row>
    <row r="29" spans="1:41" x14ac:dyDescent="0.4">
      <c r="A29" s="46" t="s">
        <v>3</v>
      </c>
      <c r="B29" s="10">
        <f>AVERAGE(B24:B28)</f>
        <v>1.3640000000000001</v>
      </c>
      <c r="C29" s="10">
        <f t="shared" ref="C29:F29" si="18">AVERAGE(C24:C28)</f>
        <v>58.140799999999999</v>
      </c>
      <c r="D29" s="10">
        <f t="shared" si="18"/>
        <v>119.99600000000001</v>
      </c>
      <c r="E29" s="10">
        <f t="shared" si="18"/>
        <v>110.17999999999999</v>
      </c>
      <c r="F29" s="10">
        <f t="shared" si="18"/>
        <v>129.07999999999998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1.3640000000000001</v>
      </c>
      <c r="Q29" s="10">
        <f t="shared" ref="Q29:T29" si="19">AVERAGE(Q24:Q28)</f>
        <v>36</v>
      </c>
      <c r="R29" s="10">
        <f t="shared" si="19"/>
        <v>100.80539999999999</v>
      </c>
      <c r="S29" s="10">
        <f t="shared" si="19"/>
        <v>94.460000000000008</v>
      </c>
      <c r="T29" s="10">
        <f t="shared" si="19"/>
        <v>-127.04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1.3640000000000001</v>
      </c>
      <c r="AE29" s="10">
        <f t="shared" ref="AE29:AH29" si="20">AVERAGE(AE24:AE28)</f>
        <v>50</v>
      </c>
      <c r="AF29" s="10">
        <f t="shared" si="20"/>
        <v>120.64200000000001</v>
      </c>
      <c r="AG29" s="10">
        <f t="shared" si="20"/>
        <v>107.58</v>
      </c>
      <c r="AH29" s="10">
        <f t="shared" si="20"/>
        <v>119.11999999999998</v>
      </c>
      <c r="AI29" s="98"/>
      <c r="AJ29" s="98"/>
      <c r="AK29" s="98"/>
      <c r="AL29" s="98"/>
      <c r="AM29" s="98"/>
      <c r="AN29" s="98"/>
      <c r="AO29" s="99"/>
    </row>
    <row r="30" spans="1:41" x14ac:dyDescent="0.4">
      <c r="A30" s="47" t="s">
        <v>4</v>
      </c>
      <c r="B30" s="11">
        <f>_xlfn.STDEV.S(B24:B28)</f>
        <v>7.3348483283568966E-2</v>
      </c>
      <c r="C30" s="11">
        <f t="shared" ref="C30:E30" si="21">_xlfn.STDEV.S(C24:C28)</f>
        <v>0.15009730177454889</v>
      </c>
      <c r="D30" s="11">
        <f t="shared" si="21"/>
        <v>0.5783424591018731</v>
      </c>
      <c r="E30" s="11">
        <f t="shared" si="21"/>
        <v>0.28635642126552641</v>
      </c>
      <c r="F30" s="11">
        <f>_xlfn.STDEV.S(F24:F28)</f>
        <v>2.2554378732299454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7.3348483283568966E-2</v>
      </c>
      <c r="Q30" s="11">
        <f t="shared" ref="Q30:S30" si="22">_xlfn.STDEV.S(Q24:Q28)</f>
        <v>0</v>
      </c>
      <c r="R30" s="11">
        <f t="shared" si="22"/>
        <v>0.3219329122658946</v>
      </c>
      <c r="S30" s="11">
        <f t="shared" si="22"/>
        <v>8.9442719099992865E-2</v>
      </c>
      <c r="T30" s="11">
        <f>_xlfn.STDEV.S(T24:T28)</f>
        <v>1.064424727258813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7.3348483283568966E-2</v>
      </c>
      <c r="AE30" s="11">
        <f t="shared" ref="AE30:AG30" si="23">_xlfn.STDEV.S(AE24:AE28)</f>
        <v>0</v>
      </c>
      <c r="AF30" s="11">
        <f t="shared" si="23"/>
        <v>0.77406072113239177</v>
      </c>
      <c r="AG30" s="11">
        <f t="shared" si="23"/>
        <v>0.20493901531918796</v>
      </c>
      <c r="AH30" s="11">
        <f>_xlfn.STDEV.S(AH24:AH28)</f>
        <v>1.1476062042355821</v>
      </c>
      <c r="AI30" s="98"/>
      <c r="AJ30" s="98"/>
      <c r="AK30" s="98"/>
      <c r="AL30" s="98"/>
      <c r="AM30" s="98"/>
      <c r="AN30" s="98"/>
      <c r="AO30" s="99"/>
    </row>
    <row r="31" spans="1:41" ht="15" x14ac:dyDescent="0.4">
      <c r="A31" s="44" t="s">
        <v>98</v>
      </c>
      <c r="B31" s="12">
        <f>(B30/B29)*100</f>
        <v>5.3774547861854076</v>
      </c>
      <c r="C31" s="12">
        <f t="shared" ref="C31:F31" si="24">(C30/C29)*100</f>
        <v>0.25816174145273008</v>
      </c>
      <c r="D31" s="12">
        <f t="shared" si="24"/>
        <v>0.48196811485538943</v>
      </c>
      <c r="E31" s="12">
        <f t="shared" si="24"/>
        <v>0.25989873050056855</v>
      </c>
      <c r="F31" s="12">
        <f t="shared" si="24"/>
        <v>1.7473178441508721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5.3774547861854076</v>
      </c>
      <c r="Q31" s="12">
        <f t="shared" ref="Q31:S31" si="25">(Q30/Q29)*100</f>
        <v>0</v>
      </c>
      <c r="R31" s="12">
        <f t="shared" si="25"/>
        <v>0.31936078053943007</v>
      </c>
      <c r="S31" s="12">
        <f t="shared" si="25"/>
        <v>9.4688459771324229E-2</v>
      </c>
      <c r="T31" s="12">
        <f>(-T30/T29)*100</f>
        <v>0.8378658117591411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5.3774547861854076</v>
      </c>
      <c r="AE31" s="12">
        <f t="shared" ref="AE31:AH31" si="26">(AE30/AE29)*100</f>
        <v>0</v>
      </c>
      <c r="AF31" s="12">
        <f t="shared" si="26"/>
        <v>0.6416179449382402</v>
      </c>
      <c r="AG31" s="12">
        <f t="shared" si="26"/>
        <v>0.19049917765308419</v>
      </c>
      <c r="AH31" s="12">
        <f t="shared" si="26"/>
        <v>0.96340346225283946</v>
      </c>
      <c r="AI31" s="100"/>
      <c r="AJ31" s="100"/>
      <c r="AK31" s="100"/>
      <c r="AL31" s="100"/>
      <c r="AM31" s="100"/>
      <c r="AN31" s="100"/>
      <c r="AO31" s="101"/>
    </row>
    <row r="32" spans="1:41" s="52" customFormat="1" ht="12.75" x14ac:dyDescent="0.35">
      <c r="A32" s="88" t="s">
        <v>28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28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28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3"/>
    </row>
    <row r="33" spans="1:41" x14ac:dyDescent="0.4">
      <c r="A33" s="46">
        <v>1</v>
      </c>
      <c r="B33" s="10">
        <v>1.27</v>
      </c>
      <c r="C33" s="10">
        <v>58</v>
      </c>
      <c r="D33" s="10">
        <v>119.7</v>
      </c>
      <c r="E33" s="10">
        <v>110.2</v>
      </c>
      <c r="F33" s="10">
        <v>124.5</v>
      </c>
      <c r="G33" s="4"/>
      <c r="H33" s="4" t="s">
        <v>20</v>
      </c>
      <c r="I33" s="4"/>
      <c r="J33" s="4" t="s">
        <v>86</v>
      </c>
      <c r="K33" s="4"/>
      <c r="L33" s="4" t="s">
        <v>20</v>
      </c>
      <c r="M33" s="7"/>
      <c r="O33" s="46">
        <v>1</v>
      </c>
      <c r="P33" s="10">
        <v>1.27</v>
      </c>
      <c r="Q33" s="10">
        <v>36</v>
      </c>
      <c r="R33" s="10">
        <v>100.78</v>
      </c>
      <c r="S33" s="10">
        <v>94.4</v>
      </c>
      <c r="T33" s="10">
        <v>-123.9</v>
      </c>
      <c r="U33" s="4"/>
      <c r="V33" s="4" t="s">
        <v>20</v>
      </c>
      <c r="W33" s="4"/>
      <c r="X33" s="4" t="s">
        <v>86</v>
      </c>
      <c r="Y33" s="4"/>
      <c r="Z33" s="4" t="s">
        <v>20</v>
      </c>
      <c r="AA33" s="7"/>
      <c r="AC33" s="46">
        <v>1</v>
      </c>
      <c r="AD33" s="10">
        <v>1.27</v>
      </c>
      <c r="AE33" s="10">
        <v>50</v>
      </c>
      <c r="AF33" s="10">
        <v>120.94</v>
      </c>
      <c r="AG33" s="10">
        <v>107.4</v>
      </c>
      <c r="AH33" s="10">
        <v>117</v>
      </c>
      <c r="AI33" s="4"/>
      <c r="AJ33" s="4" t="s">
        <v>20</v>
      </c>
      <c r="AK33" s="4"/>
      <c r="AL33" s="4" t="s">
        <v>86</v>
      </c>
      <c r="AM33" s="4"/>
      <c r="AN33" s="4"/>
      <c r="AO33" s="7"/>
    </row>
    <row r="34" spans="1:41" x14ac:dyDescent="0.4">
      <c r="A34" s="47">
        <v>2</v>
      </c>
      <c r="B34" s="11">
        <v>1.32</v>
      </c>
      <c r="C34" s="11">
        <v>58</v>
      </c>
      <c r="D34" s="11">
        <v>119.65</v>
      </c>
      <c r="E34" s="11">
        <v>110</v>
      </c>
      <c r="F34" s="11">
        <v>125.5</v>
      </c>
      <c r="G34" s="4"/>
      <c r="H34" s="4" t="s">
        <v>20</v>
      </c>
      <c r="I34" s="4"/>
      <c r="J34" s="4" t="s">
        <v>86</v>
      </c>
      <c r="K34" s="4"/>
      <c r="L34" s="4" t="s">
        <v>20</v>
      </c>
      <c r="M34" s="7"/>
      <c r="O34" s="47">
        <v>2</v>
      </c>
      <c r="P34" s="11">
        <v>1.32</v>
      </c>
      <c r="Q34" s="11">
        <v>36</v>
      </c>
      <c r="R34" s="11">
        <v>101.41</v>
      </c>
      <c r="S34" s="11">
        <v>94.4</v>
      </c>
      <c r="T34" s="11">
        <v>-128.9</v>
      </c>
      <c r="U34" s="4"/>
      <c r="V34" s="4" t="s">
        <v>20</v>
      </c>
      <c r="W34" s="4"/>
      <c r="X34" s="4" t="s">
        <v>86</v>
      </c>
      <c r="Y34" s="4"/>
      <c r="Z34" s="4" t="s">
        <v>20</v>
      </c>
      <c r="AA34" s="7"/>
      <c r="AC34" s="47">
        <v>2</v>
      </c>
      <c r="AD34" s="11">
        <v>1.32</v>
      </c>
      <c r="AE34" s="11">
        <v>50</v>
      </c>
      <c r="AF34" s="11">
        <v>123.71</v>
      </c>
      <c r="AG34" s="11">
        <v>106.8</v>
      </c>
      <c r="AH34" s="11">
        <v>118.3</v>
      </c>
      <c r="AI34" s="4"/>
      <c r="AJ34" s="4" t="s">
        <v>20</v>
      </c>
      <c r="AK34" s="4"/>
      <c r="AL34" s="4" t="s">
        <v>86</v>
      </c>
      <c r="AM34" s="4"/>
      <c r="AN34" s="4"/>
      <c r="AO34" s="7"/>
    </row>
    <row r="35" spans="1:41" x14ac:dyDescent="0.4">
      <c r="A35" s="47">
        <v>3</v>
      </c>
      <c r="B35" s="11">
        <v>1.19</v>
      </c>
      <c r="C35" s="11">
        <v>59.209000000000003</v>
      </c>
      <c r="D35" s="11">
        <v>117.97</v>
      </c>
      <c r="E35" s="11">
        <v>109.9</v>
      </c>
      <c r="F35" s="11">
        <v>124.5</v>
      </c>
      <c r="G35" s="4"/>
      <c r="H35" s="4" t="s">
        <v>20</v>
      </c>
      <c r="I35" s="4"/>
      <c r="J35" s="4" t="s">
        <v>86</v>
      </c>
      <c r="K35" s="4"/>
      <c r="L35" s="4" t="s">
        <v>20</v>
      </c>
      <c r="M35" s="7"/>
      <c r="O35" s="47">
        <v>3</v>
      </c>
      <c r="P35" s="11">
        <v>1.19</v>
      </c>
      <c r="Q35" s="11">
        <v>36</v>
      </c>
      <c r="R35" s="11">
        <v>101.06</v>
      </c>
      <c r="S35" s="11">
        <v>94.5</v>
      </c>
      <c r="T35" s="11">
        <v>-126.6</v>
      </c>
      <c r="U35" s="4"/>
      <c r="V35" s="4" t="s">
        <v>20</v>
      </c>
      <c r="W35" s="4"/>
      <c r="X35" s="4" t="s">
        <v>86</v>
      </c>
      <c r="Y35" s="4"/>
      <c r="Z35" s="4" t="s">
        <v>20</v>
      </c>
      <c r="AA35" s="7"/>
      <c r="AC35" s="47">
        <v>3</v>
      </c>
      <c r="AD35" s="11">
        <v>1.19</v>
      </c>
      <c r="AE35" s="11">
        <v>50</v>
      </c>
      <c r="AF35" s="11">
        <v>118.59</v>
      </c>
      <c r="AG35" s="11">
        <v>107.6</v>
      </c>
      <c r="AH35" s="11">
        <v>117.9</v>
      </c>
      <c r="AI35" s="4"/>
      <c r="AJ35" s="4" t="s">
        <v>20</v>
      </c>
      <c r="AK35" s="4"/>
      <c r="AL35" s="4" t="s">
        <v>86</v>
      </c>
      <c r="AM35" s="4"/>
      <c r="AN35" s="4"/>
      <c r="AO35" s="7"/>
    </row>
    <row r="36" spans="1:41" x14ac:dyDescent="0.4">
      <c r="A36" s="47">
        <v>4</v>
      </c>
      <c r="B36" s="11">
        <v>1.46</v>
      </c>
      <c r="C36" s="11">
        <v>58</v>
      </c>
      <c r="D36" s="11">
        <v>119.65</v>
      </c>
      <c r="E36" s="11">
        <v>110.3</v>
      </c>
      <c r="F36" s="11">
        <v>126.1</v>
      </c>
      <c r="G36" s="4"/>
      <c r="H36" s="4" t="s">
        <v>20</v>
      </c>
      <c r="I36" s="4"/>
      <c r="J36" s="4" t="s">
        <v>86</v>
      </c>
      <c r="K36" s="4"/>
      <c r="L36" s="4" t="s">
        <v>20</v>
      </c>
      <c r="M36" s="7"/>
      <c r="O36" s="47">
        <v>4</v>
      </c>
      <c r="P36" s="11">
        <v>1.46</v>
      </c>
      <c r="Q36" s="11">
        <v>36</v>
      </c>
      <c r="R36" s="11">
        <v>101.21</v>
      </c>
      <c r="S36" s="11">
        <v>94.5</v>
      </c>
      <c r="T36" s="11">
        <v>-126.7</v>
      </c>
      <c r="U36" s="4"/>
      <c r="V36" s="4" t="s">
        <v>20</v>
      </c>
      <c r="W36" s="4"/>
      <c r="X36" s="4" t="s">
        <v>86</v>
      </c>
      <c r="Y36" s="4"/>
      <c r="Z36" s="4" t="s">
        <v>20</v>
      </c>
      <c r="AA36" s="7"/>
      <c r="AC36" s="47">
        <v>4</v>
      </c>
      <c r="AD36" s="11">
        <v>1.46</v>
      </c>
      <c r="AE36" s="11">
        <v>50</v>
      </c>
      <c r="AF36" s="11">
        <v>122.52</v>
      </c>
      <c r="AG36" s="11">
        <v>107.9</v>
      </c>
      <c r="AH36" s="11">
        <v>121.3</v>
      </c>
      <c r="AI36" s="4"/>
      <c r="AJ36" s="4" t="s">
        <v>20</v>
      </c>
      <c r="AK36" s="4"/>
      <c r="AL36" s="4" t="s">
        <v>86</v>
      </c>
      <c r="AM36" s="4"/>
      <c r="AN36" s="4"/>
      <c r="AO36" s="7"/>
    </row>
    <row r="37" spans="1:41" x14ac:dyDescent="0.4">
      <c r="A37" s="48">
        <v>5</v>
      </c>
      <c r="B37" s="15">
        <v>1.4</v>
      </c>
      <c r="C37" s="15">
        <v>58</v>
      </c>
      <c r="D37" s="15">
        <v>119.71</v>
      </c>
      <c r="E37" s="15">
        <v>110</v>
      </c>
      <c r="F37" s="15">
        <v>127.5</v>
      </c>
      <c r="G37" s="4"/>
      <c r="H37" s="4" t="s">
        <v>20</v>
      </c>
      <c r="I37" s="4"/>
      <c r="J37" s="4" t="s">
        <v>86</v>
      </c>
      <c r="K37" s="4"/>
      <c r="L37" s="4" t="s">
        <v>20</v>
      </c>
      <c r="M37" s="7"/>
      <c r="O37" s="48">
        <v>5</v>
      </c>
      <c r="P37" s="15">
        <v>1.4</v>
      </c>
      <c r="Q37" s="15">
        <v>36</v>
      </c>
      <c r="R37" s="15">
        <v>100.804</v>
      </c>
      <c r="S37" s="15">
        <v>94.5</v>
      </c>
      <c r="T37" s="15">
        <v>-126.7</v>
      </c>
      <c r="U37" s="4"/>
      <c r="V37" s="4" t="s">
        <v>20</v>
      </c>
      <c r="W37" s="4"/>
      <c r="X37" s="4" t="s">
        <v>86</v>
      </c>
      <c r="Y37" s="4"/>
      <c r="Z37" s="4" t="s">
        <v>20</v>
      </c>
      <c r="AA37" s="7"/>
      <c r="AC37" s="48">
        <v>5</v>
      </c>
      <c r="AD37" s="15">
        <v>1.4</v>
      </c>
      <c r="AE37" s="15">
        <v>50</v>
      </c>
      <c r="AF37" s="15">
        <v>120</v>
      </c>
      <c r="AG37" s="15">
        <v>107.6</v>
      </c>
      <c r="AH37" s="15">
        <v>121.1</v>
      </c>
      <c r="AI37" s="4"/>
      <c r="AJ37" s="4" t="s">
        <v>20</v>
      </c>
      <c r="AK37" s="4"/>
      <c r="AL37" s="4" t="s">
        <v>86</v>
      </c>
      <c r="AM37" s="4"/>
      <c r="AN37" s="4"/>
      <c r="AO37" s="7"/>
    </row>
    <row r="38" spans="1:41" x14ac:dyDescent="0.4">
      <c r="A38" s="46" t="s">
        <v>3</v>
      </c>
      <c r="B38" s="10">
        <f>AVERAGE(B33:B37)</f>
        <v>1.3280000000000001</v>
      </c>
      <c r="C38" s="10">
        <f t="shared" ref="C38:F38" si="27">AVERAGE(C33:C37)</f>
        <v>58.241799999999998</v>
      </c>
      <c r="D38" s="10">
        <f t="shared" si="27"/>
        <v>119.33600000000001</v>
      </c>
      <c r="E38" s="10">
        <f t="shared" si="27"/>
        <v>110.08000000000001</v>
      </c>
      <c r="F38" s="10">
        <f t="shared" si="27"/>
        <v>125.62</v>
      </c>
      <c r="G38" s="98"/>
      <c r="H38" s="98"/>
      <c r="I38" s="98"/>
      <c r="J38" s="98"/>
      <c r="K38" s="98"/>
      <c r="L38" s="98"/>
      <c r="M38" s="99"/>
      <c r="O38" s="46" t="s">
        <v>3</v>
      </c>
      <c r="P38" s="10">
        <f>AVERAGE(P33:P37)</f>
        <v>1.3280000000000001</v>
      </c>
      <c r="Q38" s="10">
        <f t="shared" ref="Q38:T38" si="28">AVERAGE(Q33:Q37)</f>
        <v>36</v>
      </c>
      <c r="R38" s="10">
        <f t="shared" si="28"/>
        <v>101.0528</v>
      </c>
      <c r="S38" s="10">
        <f t="shared" si="28"/>
        <v>94.460000000000008</v>
      </c>
      <c r="T38" s="10">
        <f t="shared" si="28"/>
        <v>-126.55999999999999</v>
      </c>
      <c r="U38" s="98"/>
      <c r="V38" s="98"/>
      <c r="W38" s="98"/>
      <c r="X38" s="98"/>
      <c r="Y38" s="98"/>
      <c r="Z38" s="98"/>
      <c r="AA38" s="99"/>
      <c r="AC38" s="46" t="s">
        <v>3</v>
      </c>
      <c r="AD38" s="10">
        <f>AVERAGE(AD33:AD37)</f>
        <v>1.3280000000000001</v>
      </c>
      <c r="AE38" s="10">
        <f t="shared" ref="AE38:AH38" si="29">AVERAGE(AE33:AE37)</f>
        <v>50</v>
      </c>
      <c r="AF38" s="10">
        <f t="shared" si="29"/>
        <v>121.152</v>
      </c>
      <c r="AG38" s="10">
        <f t="shared" si="29"/>
        <v>107.46</v>
      </c>
      <c r="AH38" s="10">
        <f t="shared" si="29"/>
        <v>119.12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7" t="s">
        <v>4</v>
      </c>
      <c r="B39" s="11">
        <f>_xlfn.STDEV.S(B33:B37)</f>
        <v>0.1061602562167217</v>
      </c>
      <c r="C39" s="11">
        <f t="shared" ref="C39:E39" si="30">_xlfn.STDEV.S(C33:C37)</f>
        <v>0.54068123695945058</v>
      </c>
      <c r="D39" s="11">
        <f t="shared" si="30"/>
        <v>0.76412040935967807</v>
      </c>
      <c r="E39" s="11">
        <f t="shared" si="30"/>
        <v>0.16431676725154784</v>
      </c>
      <c r="F39" s="11">
        <f>_xlfn.STDEV.S(F33:F37)</f>
        <v>1.2537942414925978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0.1061602562167217</v>
      </c>
      <c r="Q39" s="11">
        <f t="shared" ref="Q39:S39" si="31">_xlfn.STDEV.S(Q33:Q37)</f>
        <v>0</v>
      </c>
      <c r="R39" s="11">
        <f t="shared" si="31"/>
        <v>0.26864325787184479</v>
      </c>
      <c r="S39" s="11">
        <f t="shared" si="31"/>
        <v>5.4772255750513497E-2</v>
      </c>
      <c r="T39" s="11">
        <f>_xlfn.STDEV.S(T33:T37)</f>
        <v>1.7742604092973497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0.1061602562167217</v>
      </c>
      <c r="AE39" s="11">
        <f t="shared" ref="AE39:AG39" si="32">_xlfn.STDEV.S(AE33:AE37)</f>
        <v>0</v>
      </c>
      <c r="AF39" s="11">
        <f t="shared" si="32"/>
        <v>2.0217987041246182</v>
      </c>
      <c r="AG39" s="11">
        <f t="shared" si="32"/>
        <v>0.40987803063838546</v>
      </c>
      <c r="AH39" s="11">
        <f>_xlfn.STDEV.S(AH33:AH37)</f>
        <v>1.9575494885187421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7.9939951970422962</v>
      </c>
      <c r="C40" s="12">
        <f t="shared" ref="C40:F40" si="33">(C39/C38)*100</f>
        <v>0.92833881672518803</v>
      </c>
      <c r="D40" s="12">
        <f t="shared" si="33"/>
        <v>0.64031005678058428</v>
      </c>
      <c r="E40" s="12">
        <f t="shared" si="33"/>
        <v>0.14927031908752528</v>
      </c>
      <c r="F40" s="12">
        <f t="shared" si="33"/>
        <v>0.99808489212911777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7.9939951970422962</v>
      </c>
      <c r="Q40" s="12">
        <f t="shared" ref="Q40:S40" si="34">(Q39/Q38)*100</f>
        <v>0</v>
      </c>
      <c r="R40" s="12">
        <f t="shared" si="34"/>
        <v>0.26584444752826719</v>
      </c>
      <c r="S40" s="12">
        <f t="shared" si="34"/>
        <v>5.7984602742444942E-2</v>
      </c>
      <c r="T40" s="12">
        <f>(-T39/T38)*100</f>
        <v>1.4019124599378554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7.9939951970422962</v>
      </c>
      <c r="AE40" s="12">
        <f t="shared" ref="AE40:AH40" si="35">(AE39/AE38)*100</f>
        <v>0</v>
      </c>
      <c r="AF40" s="12">
        <f t="shared" si="35"/>
        <v>1.6688116614869075</v>
      </c>
      <c r="AG40" s="12">
        <f t="shared" si="35"/>
        <v>0.38142381410607251</v>
      </c>
      <c r="AH40" s="12">
        <f t="shared" si="35"/>
        <v>1.6433424181654988</v>
      </c>
      <c r="AI40" s="100"/>
      <c r="AJ40" s="100"/>
      <c r="AK40" s="100"/>
      <c r="AL40" s="100"/>
      <c r="AM40" s="100"/>
      <c r="AN40" s="100"/>
      <c r="AO40" s="101"/>
    </row>
  </sheetData>
  <mergeCells count="57">
    <mergeCell ref="G38:M40"/>
    <mergeCell ref="U38:AA40"/>
    <mergeCell ref="AI38:AO40"/>
    <mergeCell ref="G29:M31"/>
    <mergeCell ref="U29:AA31"/>
    <mergeCell ref="AI29:AO31"/>
    <mergeCell ref="AI32:AO32"/>
    <mergeCell ref="A32:F32"/>
    <mergeCell ref="G32:M32"/>
    <mergeCell ref="O32:T32"/>
    <mergeCell ref="U32:AA32"/>
    <mergeCell ref="AC32:AH32"/>
    <mergeCell ref="G20:M22"/>
    <mergeCell ref="U20:AA22"/>
    <mergeCell ref="AI20:AO22"/>
    <mergeCell ref="A23:F23"/>
    <mergeCell ref="G23:M23"/>
    <mergeCell ref="O23:T23"/>
    <mergeCell ref="U23:AA23"/>
    <mergeCell ref="AC23:AH23"/>
    <mergeCell ref="AI23:AO23"/>
    <mergeCell ref="G11:M13"/>
    <mergeCell ref="U11:AA13"/>
    <mergeCell ref="AI11:AO13"/>
    <mergeCell ref="A14:F14"/>
    <mergeCell ref="G14:M14"/>
    <mergeCell ref="O14:T14"/>
    <mergeCell ref="U14:AA14"/>
    <mergeCell ref="AC14:AH14"/>
    <mergeCell ref="AI14:AO14"/>
    <mergeCell ref="AG3:AG4"/>
    <mergeCell ref="AH3:AH4"/>
    <mergeCell ref="AI3:AO3"/>
    <mergeCell ref="A5:F5"/>
    <mergeCell ref="G5:M5"/>
    <mergeCell ref="O5:T5"/>
    <mergeCell ref="U5:AA5"/>
    <mergeCell ref="AC5:AH5"/>
    <mergeCell ref="AI5:AO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40"/>
  <sheetViews>
    <sheetView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20" width="10.06640625" style="11" customWidth="1"/>
    <col min="21" max="21" width="10.06640625" style="11" bestFit="1" customWidth="1"/>
    <col min="22" max="28" width="3.9296875" style="2" bestFit="1" customWidth="1"/>
    <col min="29" max="29" width="8.9296875" style="3"/>
    <col min="30" max="30" width="13.59765625" style="45" customWidth="1"/>
    <col min="31" max="31" width="11.46484375" style="11" customWidth="1"/>
    <col min="32" max="32" width="10.53125" style="11" customWidth="1"/>
    <col min="33" max="33" width="10.19921875" style="11" customWidth="1"/>
    <col min="34" max="35" width="10.06640625" style="11" customWidth="1"/>
    <col min="36" max="36" width="10.06640625" style="11" bestFit="1" customWidth="1"/>
    <col min="37" max="43" width="3.9296875" style="2" bestFit="1" customWidth="1"/>
    <col min="44" max="16384" width="8.9296875" style="3"/>
  </cols>
  <sheetData>
    <row r="1" spans="1:43" x14ac:dyDescent="0.4">
      <c r="A1" s="45" t="s">
        <v>9</v>
      </c>
      <c r="O1" s="45" t="s">
        <v>10</v>
      </c>
      <c r="AD1" s="45" t="s">
        <v>11</v>
      </c>
    </row>
    <row r="3" spans="1:43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87</v>
      </c>
      <c r="T3" s="82" t="s">
        <v>88</v>
      </c>
      <c r="U3" s="82" t="s">
        <v>81</v>
      </c>
      <c r="V3" s="102" t="s">
        <v>95</v>
      </c>
      <c r="W3" s="102"/>
      <c r="X3" s="102"/>
      <c r="Y3" s="102"/>
      <c r="Z3" s="102"/>
      <c r="AA3" s="102"/>
      <c r="AB3" s="103"/>
      <c r="AD3" s="104" t="s">
        <v>0</v>
      </c>
      <c r="AE3" s="82" t="s">
        <v>1</v>
      </c>
      <c r="AF3" s="82" t="s">
        <v>76</v>
      </c>
      <c r="AG3" s="82" t="s">
        <v>77</v>
      </c>
      <c r="AH3" s="82" t="s">
        <v>82</v>
      </c>
      <c r="AI3" s="82" t="s">
        <v>89</v>
      </c>
      <c r="AJ3" s="82" t="s">
        <v>79</v>
      </c>
      <c r="AK3" s="102" t="s">
        <v>95</v>
      </c>
      <c r="AL3" s="102"/>
      <c r="AM3" s="102"/>
      <c r="AN3" s="102"/>
      <c r="AO3" s="102"/>
      <c r="AP3" s="102"/>
      <c r="AQ3" s="103"/>
    </row>
    <row r="4" spans="1:43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83"/>
      <c r="V4" s="27" t="s">
        <v>13</v>
      </c>
      <c r="W4" s="27" t="s">
        <v>14</v>
      </c>
      <c r="X4" s="27" t="s">
        <v>15</v>
      </c>
      <c r="Y4" s="27" t="s">
        <v>16</v>
      </c>
      <c r="Z4" s="27" t="s">
        <v>17</v>
      </c>
      <c r="AA4" s="27" t="s">
        <v>18</v>
      </c>
      <c r="AB4" s="35" t="s">
        <v>19</v>
      </c>
      <c r="AD4" s="105"/>
      <c r="AE4" s="83"/>
      <c r="AF4" s="83"/>
      <c r="AG4" s="83"/>
      <c r="AH4" s="83"/>
      <c r="AI4" s="83"/>
      <c r="AJ4" s="83"/>
      <c r="AK4" s="27" t="s">
        <v>13</v>
      </c>
      <c r="AL4" s="27" t="s">
        <v>14</v>
      </c>
      <c r="AM4" s="27" t="s">
        <v>15</v>
      </c>
      <c r="AN4" s="27" t="s">
        <v>16</v>
      </c>
      <c r="AO4" s="27" t="s">
        <v>17</v>
      </c>
      <c r="AP4" s="27" t="s">
        <v>18</v>
      </c>
      <c r="AQ4" s="35" t="s">
        <v>19</v>
      </c>
    </row>
    <row r="5" spans="1:43" s="52" customFormat="1" ht="12.75" x14ac:dyDescent="0.35">
      <c r="A5" s="88" t="s">
        <v>44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44</v>
      </c>
      <c r="P5" s="89"/>
      <c r="Q5" s="89"/>
      <c r="R5" s="89"/>
      <c r="S5" s="89"/>
      <c r="T5" s="89"/>
      <c r="U5" s="89"/>
      <c r="V5" s="92"/>
      <c r="W5" s="92"/>
      <c r="X5" s="92"/>
      <c r="Y5" s="92"/>
      <c r="Z5" s="92"/>
      <c r="AA5" s="92"/>
      <c r="AB5" s="93"/>
      <c r="AD5" s="88" t="s">
        <v>44</v>
      </c>
      <c r="AE5" s="89"/>
      <c r="AF5" s="89"/>
      <c r="AG5" s="89"/>
      <c r="AH5" s="89"/>
      <c r="AI5" s="89"/>
      <c r="AJ5" s="89"/>
      <c r="AK5" s="92"/>
      <c r="AL5" s="92"/>
      <c r="AM5" s="92"/>
      <c r="AN5" s="92"/>
      <c r="AO5" s="92"/>
      <c r="AP5" s="92"/>
      <c r="AQ5" s="93"/>
    </row>
    <row r="6" spans="1:43" x14ac:dyDescent="0.4">
      <c r="A6" s="46">
        <v>1</v>
      </c>
      <c r="B6" s="10">
        <v>1.18</v>
      </c>
      <c r="C6" s="10">
        <v>58</v>
      </c>
      <c r="D6" s="10">
        <v>113.1</v>
      </c>
      <c r="E6" s="10">
        <v>102.4</v>
      </c>
      <c r="F6" s="10">
        <v>107.3</v>
      </c>
      <c r="G6" s="4"/>
      <c r="H6" s="4"/>
      <c r="I6" s="4" t="s">
        <v>20</v>
      </c>
      <c r="J6" s="4" t="s">
        <v>86</v>
      </c>
      <c r="K6" s="4"/>
      <c r="L6" s="4"/>
      <c r="M6" s="7"/>
      <c r="O6" s="46">
        <v>1</v>
      </c>
      <c r="P6" s="10">
        <v>1.18</v>
      </c>
      <c r="Q6" s="10">
        <v>41.42</v>
      </c>
      <c r="R6" s="10">
        <v>97.23</v>
      </c>
      <c r="S6" s="10">
        <v>80.099999999999994</v>
      </c>
      <c r="T6" s="10">
        <v>90.9</v>
      </c>
      <c r="U6" s="10">
        <v>-98.33</v>
      </c>
      <c r="V6" s="4" t="s">
        <v>90</v>
      </c>
      <c r="W6" s="4"/>
      <c r="X6" s="4"/>
      <c r="Y6" s="4" t="s">
        <v>86</v>
      </c>
      <c r="Z6" s="4"/>
      <c r="AA6" s="4" t="s">
        <v>20</v>
      </c>
      <c r="AB6" s="7"/>
      <c r="AD6" s="46">
        <v>1</v>
      </c>
      <c r="AE6" s="10">
        <v>1.18</v>
      </c>
      <c r="AF6" s="10">
        <v>58.01</v>
      </c>
      <c r="AG6" s="10">
        <v>114.42</v>
      </c>
      <c r="AH6" s="10">
        <v>98.2</v>
      </c>
      <c r="AI6" s="10">
        <v>107.5</v>
      </c>
      <c r="AJ6" s="10">
        <v>86.79</v>
      </c>
      <c r="AK6" s="4" t="s">
        <v>90</v>
      </c>
      <c r="AL6" s="4"/>
      <c r="AM6" s="4"/>
      <c r="AN6" s="4" t="s">
        <v>85</v>
      </c>
      <c r="AO6" s="4"/>
      <c r="AP6" s="4"/>
      <c r="AQ6" s="7"/>
    </row>
    <row r="7" spans="1:43" x14ac:dyDescent="0.4">
      <c r="A7" s="47">
        <v>2</v>
      </c>
      <c r="B7" s="11">
        <v>1.25</v>
      </c>
      <c r="C7" s="11">
        <v>58</v>
      </c>
      <c r="D7" s="11">
        <v>113.72</v>
      </c>
      <c r="E7" s="11">
        <v>102</v>
      </c>
      <c r="F7" s="11">
        <v>105.8</v>
      </c>
      <c r="G7" s="4"/>
      <c r="H7" s="4"/>
      <c r="I7" s="4" t="s">
        <v>20</v>
      </c>
      <c r="J7" s="4" t="s">
        <v>86</v>
      </c>
      <c r="K7" s="4"/>
      <c r="L7" s="4"/>
      <c r="M7" s="7"/>
      <c r="O7" s="47">
        <v>2</v>
      </c>
      <c r="P7" s="11">
        <v>1.25</v>
      </c>
      <c r="Q7" s="11">
        <v>41.8</v>
      </c>
      <c r="R7" s="11">
        <v>96.42</v>
      </c>
      <c r="S7" s="11">
        <v>80.2</v>
      </c>
      <c r="T7" s="11">
        <v>90.9</v>
      </c>
      <c r="U7" s="11">
        <v>-96.25</v>
      </c>
      <c r="V7" s="4" t="s">
        <v>90</v>
      </c>
      <c r="W7" s="4"/>
      <c r="X7" s="4"/>
      <c r="Y7" s="4" t="s">
        <v>86</v>
      </c>
      <c r="Z7" s="4"/>
      <c r="AA7" s="4" t="s">
        <v>20</v>
      </c>
      <c r="AB7" s="7"/>
      <c r="AD7" s="47">
        <v>2</v>
      </c>
      <c r="AE7" s="11">
        <v>1.25</v>
      </c>
      <c r="AF7" s="11">
        <v>58.01</v>
      </c>
      <c r="AG7" s="11">
        <v>116.1</v>
      </c>
      <c r="AH7" s="11">
        <v>97.3</v>
      </c>
      <c r="AI7" s="11">
        <v>106.1</v>
      </c>
      <c r="AJ7" s="11">
        <v>84.7</v>
      </c>
      <c r="AK7" s="4" t="s">
        <v>90</v>
      </c>
      <c r="AL7" s="4"/>
      <c r="AM7" s="4"/>
      <c r="AN7" s="4" t="s">
        <v>85</v>
      </c>
      <c r="AO7" s="4"/>
      <c r="AP7" s="4"/>
      <c r="AQ7" s="7"/>
    </row>
    <row r="8" spans="1:43" x14ac:dyDescent="0.4">
      <c r="A8" s="47">
        <v>3</v>
      </c>
      <c r="B8" s="11">
        <v>1.07</v>
      </c>
      <c r="C8" s="11">
        <v>58.15</v>
      </c>
      <c r="D8" s="11">
        <v>115.52</v>
      </c>
      <c r="E8" s="11">
        <v>101.7</v>
      </c>
      <c r="F8" s="11">
        <v>104.9</v>
      </c>
      <c r="G8" s="4"/>
      <c r="H8" s="4"/>
      <c r="I8" s="4" t="s">
        <v>20</v>
      </c>
      <c r="J8" s="4" t="s">
        <v>86</v>
      </c>
      <c r="K8" s="4"/>
      <c r="L8" s="4"/>
      <c r="M8" s="7"/>
      <c r="O8" s="47">
        <v>3</v>
      </c>
      <c r="P8" s="11">
        <v>1.07</v>
      </c>
      <c r="Q8" s="11">
        <v>41.93</v>
      </c>
      <c r="R8" s="11">
        <v>97.22</v>
      </c>
      <c r="S8" s="11">
        <v>80.8</v>
      </c>
      <c r="T8" s="11">
        <v>91.1</v>
      </c>
      <c r="U8" s="11">
        <v>-100.5</v>
      </c>
      <c r="V8" s="4" t="s">
        <v>92</v>
      </c>
      <c r="W8" s="4"/>
      <c r="X8" s="4"/>
      <c r="Y8" s="4" t="s">
        <v>86</v>
      </c>
      <c r="Z8" s="4"/>
      <c r="AA8" s="4" t="s">
        <v>20</v>
      </c>
      <c r="AB8" s="7"/>
      <c r="AD8" s="47">
        <v>3</v>
      </c>
      <c r="AE8" s="11">
        <v>1.07</v>
      </c>
      <c r="AF8" s="11">
        <v>58.01</v>
      </c>
      <c r="AG8" s="11">
        <v>115.24</v>
      </c>
      <c r="AH8" s="11">
        <v>98</v>
      </c>
      <c r="AI8" s="11">
        <v>106.9</v>
      </c>
      <c r="AJ8" s="11">
        <v>86.94</v>
      </c>
      <c r="AK8" s="4" t="s">
        <v>90</v>
      </c>
      <c r="AL8" s="4"/>
      <c r="AM8" s="4"/>
      <c r="AN8" s="4" t="s">
        <v>85</v>
      </c>
      <c r="AO8" s="4"/>
      <c r="AP8" s="4"/>
      <c r="AQ8" s="7"/>
    </row>
    <row r="9" spans="1:43" x14ac:dyDescent="0.4">
      <c r="A9" s="47">
        <v>4</v>
      </c>
      <c r="B9" s="11">
        <v>1.1599999999999999</v>
      </c>
      <c r="C9" s="11">
        <v>58</v>
      </c>
      <c r="D9" s="11">
        <v>114.81</v>
      </c>
      <c r="E9" s="11">
        <v>102</v>
      </c>
      <c r="F9" s="11">
        <v>107.4</v>
      </c>
      <c r="G9" s="4"/>
      <c r="H9" s="4"/>
      <c r="I9" s="4" t="s">
        <v>20</v>
      </c>
      <c r="J9" s="4" t="s">
        <v>86</v>
      </c>
      <c r="K9" s="4"/>
      <c r="L9" s="4"/>
      <c r="M9" s="7"/>
      <c r="O9" s="47">
        <v>4</v>
      </c>
      <c r="P9" s="11">
        <v>1.1599999999999999</v>
      </c>
      <c r="Q9" s="11">
        <v>41.98</v>
      </c>
      <c r="R9" s="11">
        <v>96.5</v>
      </c>
      <c r="S9" s="11">
        <v>80.5</v>
      </c>
      <c r="T9" s="11">
        <v>90.4</v>
      </c>
      <c r="U9" s="11">
        <v>-99.38</v>
      </c>
      <c r="V9" s="4" t="s">
        <v>92</v>
      </c>
      <c r="W9" s="4"/>
      <c r="X9" s="4"/>
      <c r="Y9" s="4" t="s">
        <v>86</v>
      </c>
      <c r="Z9" s="4"/>
      <c r="AA9" s="4" t="s">
        <v>20</v>
      </c>
      <c r="AB9" s="7"/>
      <c r="AD9" s="47">
        <v>4</v>
      </c>
      <c r="AE9" s="11">
        <v>1.1599999999999999</v>
      </c>
      <c r="AF9" s="11">
        <v>58.01</v>
      </c>
      <c r="AG9" s="11">
        <v>114.61</v>
      </c>
      <c r="AH9" s="11">
        <v>97.2</v>
      </c>
      <c r="AI9" s="11">
        <v>106.8</v>
      </c>
      <c r="AJ9" s="11">
        <v>86.21</v>
      </c>
      <c r="AK9" s="4" t="s">
        <v>90</v>
      </c>
      <c r="AL9" s="4"/>
      <c r="AM9" s="4"/>
      <c r="AN9" s="4" t="s">
        <v>85</v>
      </c>
      <c r="AO9" s="4"/>
      <c r="AP9" s="4"/>
      <c r="AQ9" s="7"/>
    </row>
    <row r="10" spans="1:43" x14ac:dyDescent="0.4">
      <c r="A10" s="48">
        <v>5</v>
      </c>
      <c r="B10" s="15">
        <v>1.1599999999999999</v>
      </c>
      <c r="C10" s="15">
        <v>59.1</v>
      </c>
      <c r="D10" s="15">
        <v>113.14</v>
      </c>
      <c r="E10" s="15">
        <v>102.3</v>
      </c>
      <c r="F10" s="15">
        <v>107.9</v>
      </c>
      <c r="G10" s="4"/>
      <c r="H10" s="4"/>
      <c r="I10" s="4" t="s">
        <v>20</v>
      </c>
      <c r="J10" s="4" t="s">
        <v>86</v>
      </c>
      <c r="K10" s="4"/>
      <c r="L10" s="4"/>
      <c r="M10" s="7"/>
      <c r="O10" s="48">
        <v>5</v>
      </c>
      <c r="P10" s="15">
        <v>1.1599999999999999</v>
      </c>
      <c r="Q10" s="15">
        <v>41.6</v>
      </c>
      <c r="R10" s="15">
        <v>97.28</v>
      </c>
      <c r="S10" s="15">
        <v>80.099999999999994</v>
      </c>
      <c r="T10" s="15">
        <v>91.3</v>
      </c>
      <c r="U10" s="15">
        <v>-98.54</v>
      </c>
      <c r="V10" s="4" t="s">
        <v>90</v>
      </c>
      <c r="W10" s="4"/>
      <c r="X10" s="4"/>
      <c r="Y10" s="4" t="s">
        <v>86</v>
      </c>
      <c r="Z10" s="4"/>
      <c r="AA10" s="4" t="s">
        <v>20</v>
      </c>
      <c r="AB10" s="7"/>
      <c r="AD10" s="48">
        <v>5</v>
      </c>
      <c r="AE10" s="15">
        <v>1.1599999999999999</v>
      </c>
      <c r="AF10" s="15">
        <v>58.01</v>
      </c>
      <c r="AG10" s="15">
        <v>118.28</v>
      </c>
      <c r="AH10" s="15">
        <v>97.4</v>
      </c>
      <c r="AI10" s="15">
        <v>105.4</v>
      </c>
      <c r="AJ10" s="15">
        <v>85.46</v>
      </c>
      <c r="AK10" s="4" t="s">
        <v>90</v>
      </c>
      <c r="AL10" s="4"/>
      <c r="AM10" s="4"/>
      <c r="AN10" s="4" t="s">
        <v>85</v>
      </c>
      <c r="AO10" s="4"/>
      <c r="AP10" s="4"/>
      <c r="AQ10" s="7"/>
    </row>
    <row r="11" spans="1:43" x14ac:dyDescent="0.4">
      <c r="A11" s="46" t="s">
        <v>3</v>
      </c>
      <c r="B11" s="10">
        <f>AVERAGE(B6:B10)</f>
        <v>1.1640000000000001</v>
      </c>
      <c r="C11" s="10">
        <f t="shared" ref="C11:F11" si="0">AVERAGE(C6:C10)</f>
        <v>58.25</v>
      </c>
      <c r="D11" s="10">
        <f t="shared" si="0"/>
        <v>114.05799999999999</v>
      </c>
      <c r="E11" s="10">
        <f t="shared" si="0"/>
        <v>102.08000000000001</v>
      </c>
      <c r="F11" s="10">
        <f t="shared" si="0"/>
        <v>106.66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1.1640000000000001</v>
      </c>
      <c r="Q11" s="10">
        <f t="shared" ref="Q11:U11" si="1">AVERAGE(Q6:Q10)</f>
        <v>41.745999999999995</v>
      </c>
      <c r="R11" s="10">
        <f t="shared" si="1"/>
        <v>96.929999999999993</v>
      </c>
      <c r="S11" s="10">
        <f t="shared" si="1"/>
        <v>80.34</v>
      </c>
      <c r="T11" s="10">
        <f t="shared" si="1"/>
        <v>90.919999999999987</v>
      </c>
      <c r="U11" s="10">
        <f t="shared" si="1"/>
        <v>-98.6</v>
      </c>
      <c r="V11" s="98"/>
      <c r="W11" s="98"/>
      <c r="X11" s="98"/>
      <c r="Y11" s="98"/>
      <c r="Z11" s="98"/>
      <c r="AA11" s="98"/>
      <c r="AB11" s="99"/>
      <c r="AD11" s="46" t="s">
        <v>3</v>
      </c>
      <c r="AE11" s="10">
        <f>AVERAGE(AE6:AE10)</f>
        <v>1.1640000000000001</v>
      </c>
      <c r="AF11" s="10">
        <f t="shared" ref="AF11:AJ11" si="2">AVERAGE(AF6:AF10)</f>
        <v>58.010000000000005</v>
      </c>
      <c r="AG11" s="10">
        <f t="shared" si="2"/>
        <v>115.72999999999999</v>
      </c>
      <c r="AH11" s="10">
        <f t="shared" si="2"/>
        <v>97.62</v>
      </c>
      <c r="AI11" s="10">
        <f t="shared" si="2"/>
        <v>106.54</v>
      </c>
      <c r="AJ11" s="10">
        <f t="shared" si="2"/>
        <v>86.02</v>
      </c>
      <c r="AK11" s="98"/>
      <c r="AL11" s="98"/>
      <c r="AM11" s="98"/>
      <c r="AN11" s="98"/>
      <c r="AO11" s="98"/>
      <c r="AP11" s="98"/>
      <c r="AQ11" s="99"/>
    </row>
    <row r="12" spans="1:43" x14ac:dyDescent="0.4">
      <c r="A12" s="47" t="s">
        <v>4</v>
      </c>
      <c r="B12" s="11">
        <f>_xlfn.STDEV.S(B6:B10)</f>
        <v>6.4265076052238482E-2</v>
      </c>
      <c r="C12" s="11">
        <f t="shared" ref="C12:E12" si="3">_xlfn.STDEV.S(C6:C10)</f>
        <v>0.47958315233127263</v>
      </c>
      <c r="D12" s="11">
        <f t="shared" si="3"/>
        <v>1.0697756774202714</v>
      </c>
      <c r="E12" s="11">
        <f t="shared" si="3"/>
        <v>0.27748873851023226</v>
      </c>
      <c r="F12" s="11">
        <f>_xlfn.STDEV.S(F6:F10)</f>
        <v>1.2581732790041287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6.4265076052238482E-2</v>
      </c>
      <c r="Q12" s="11">
        <f t="shared" ref="Q12:S12" si="4">_xlfn.STDEV.S(Q6:Q10)</f>
        <v>0.23405127643317639</v>
      </c>
      <c r="R12" s="11">
        <f t="shared" si="4"/>
        <v>0.43058100283221989</v>
      </c>
      <c r="S12" s="11">
        <f t="shared" si="4"/>
        <v>0.30495901363953892</v>
      </c>
      <c r="T12" s="11">
        <f t="shared" ref="T12" si="5">_xlfn.STDEV.S(T6:T10)</f>
        <v>0.33466401061362627</v>
      </c>
      <c r="U12" s="11">
        <f>_xlfn.STDEV.S(U6:U10)</f>
        <v>1.5666365245327323</v>
      </c>
      <c r="V12" s="98"/>
      <c r="W12" s="98"/>
      <c r="X12" s="98"/>
      <c r="Y12" s="98"/>
      <c r="Z12" s="98"/>
      <c r="AA12" s="98"/>
      <c r="AB12" s="99"/>
      <c r="AD12" s="47" t="s">
        <v>4</v>
      </c>
      <c r="AE12" s="11">
        <f>_xlfn.STDEV.S(AE6:AE10)</f>
        <v>6.4265076052238482E-2</v>
      </c>
      <c r="AF12" s="11">
        <f t="shared" ref="AF12:AH12" si="6">_xlfn.STDEV.S(AF6:AF10)</f>
        <v>7.944109290391274E-15</v>
      </c>
      <c r="AG12" s="11">
        <f t="shared" si="6"/>
        <v>1.5692354826475219</v>
      </c>
      <c r="AH12" s="11">
        <f t="shared" si="6"/>
        <v>0.4494441010848847</v>
      </c>
      <c r="AI12" s="11">
        <f t="shared" ref="AI12" si="7">_xlfn.STDEV.S(AI6:AI10)</f>
        <v>0.808084154033476</v>
      </c>
      <c r="AJ12" s="11">
        <f>_xlfn.STDEV.S(AJ6:AJ10)</f>
        <v>0.93960097913954976</v>
      </c>
      <c r="AK12" s="98"/>
      <c r="AL12" s="98"/>
      <c r="AM12" s="98"/>
      <c r="AN12" s="98"/>
      <c r="AO12" s="98"/>
      <c r="AP12" s="98"/>
      <c r="AQ12" s="99"/>
    </row>
    <row r="13" spans="1:43" ht="15" x14ac:dyDescent="0.4">
      <c r="A13" s="44" t="s">
        <v>98</v>
      </c>
      <c r="B13" s="12">
        <f>(B12/B11)*100</f>
        <v>5.5210546436630992</v>
      </c>
      <c r="C13" s="12">
        <f t="shared" ref="C13:F13" si="8">(C12/C11)*100</f>
        <v>0.82331871644853671</v>
      </c>
      <c r="D13" s="12">
        <f t="shared" si="8"/>
        <v>0.93792252838053569</v>
      </c>
      <c r="E13" s="12">
        <f t="shared" si="8"/>
        <v>0.27183457926159116</v>
      </c>
      <c r="F13" s="12">
        <f t="shared" si="8"/>
        <v>1.1796111747647935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5.5210546436630992</v>
      </c>
      <c r="Q13" s="12">
        <f t="shared" ref="Q13:T13" si="9">(Q12/Q11)*100</f>
        <v>0.56065557522439613</v>
      </c>
      <c r="R13" s="12">
        <f t="shared" si="9"/>
        <v>0.44421851112371802</v>
      </c>
      <c r="S13" s="12">
        <f t="shared" si="9"/>
        <v>0.37958552855307309</v>
      </c>
      <c r="T13" s="12">
        <f t="shared" si="9"/>
        <v>0.36808624132602985</v>
      </c>
      <c r="U13" s="12">
        <f>(-U12/U11)*100</f>
        <v>1.5888808565240691</v>
      </c>
      <c r="V13" s="100"/>
      <c r="W13" s="100"/>
      <c r="X13" s="100"/>
      <c r="Y13" s="100"/>
      <c r="Z13" s="100"/>
      <c r="AA13" s="100"/>
      <c r="AB13" s="101"/>
      <c r="AD13" s="44" t="s">
        <v>98</v>
      </c>
      <c r="AE13" s="12">
        <f>(AE12/AE11)*100</f>
        <v>5.5210546436630992</v>
      </c>
      <c r="AF13" s="12">
        <f t="shared" ref="AF13:AJ13" si="10">(AF12/AF11)*100</f>
        <v>1.3694379056009779E-14</v>
      </c>
      <c r="AG13" s="12">
        <f t="shared" si="10"/>
        <v>1.3559452887302532</v>
      </c>
      <c r="AH13" s="12">
        <f t="shared" si="10"/>
        <v>0.46040166060733934</v>
      </c>
      <c r="AI13" s="12">
        <f t="shared" si="10"/>
        <v>0.75847958891822409</v>
      </c>
      <c r="AJ13" s="12">
        <f t="shared" si="10"/>
        <v>1.0923052535916644</v>
      </c>
      <c r="AK13" s="100"/>
      <c r="AL13" s="100"/>
      <c r="AM13" s="100"/>
      <c r="AN13" s="100"/>
      <c r="AO13" s="100"/>
      <c r="AP13" s="100"/>
      <c r="AQ13" s="101"/>
    </row>
    <row r="14" spans="1:43" s="52" customFormat="1" ht="12.75" x14ac:dyDescent="0.35">
      <c r="A14" s="88" t="s">
        <v>45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45</v>
      </c>
      <c r="P14" s="89"/>
      <c r="Q14" s="89"/>
      <c r="R14" s="89"/>
      <c r="S14" s="89"/>
      <c r="T14" s="89"/>
      <c r="U14" s="89"/>
      <c r="V14" s="92"/>
      <c r="W14" s="92"/>
      <c r="X14" s="92"/>
      <c r="Y14" s="92"/>
      <c r="Z14" s="92"/>
      <c r="AA14" s="92"/>
      <c r="AB14" s="93"/>
      <c r="AD14" s="88" t="s">
        <v>45</v>
      </c>
      <c r="AE14" s="89"/>
      <c r="AF14" s="89"/>
      <c r="AG14" s="89"/>
      <c r="AH14" s="89"/>
      <c r="AI14" s="89"/>
      <c r="AJ14" s="89"/>
      <c r="AK14" s="92"/>
      <c r="AL14" s="92"/>
      <c r="AM14" s="92"/>
      <c r="AN14" s="92"/>
      <c r="AO14" s="92"/>
      <c r="AP14" s="92"/>
      <c r="AQ14" s="93"/>
    </row>
    <row r="15" spans="1:43" x14ac:dyDescent="0.4">
      <c r="A15" s="46">
        <v>1</v>
      </c>
      <c r="B15" s="10">
        <v>1.44</v>
      </c>
      <c r="C15" s="10">
        <v>58.59</v>
      </c>
      <c r="D15" s="10">
        <v>114.98</v>
      </c>
      <c r="E15" s="10">
        <v>102.1</v>
      </c>
      <c r="F15" s="10">
        <v>109</v>
      </c>
      <c r="G15" s="4"/>
      <c r="H15" s="4"/>
      <c r="I15" s="4" t="s">
        <v>20</v>
      </c>
      <c r="J15" s="4" t="s">
        <v>86</v>
      </c>
      <c r="K15" s="4"/>
      <c r="L15" s="4"/>
      <c r="M15" s="7"/>
      <c r="O15" s="46">
        <v>1</v>
      </c>
      <c r="P15" s="10">
        <v>1.44</v>
      </c>
      <c r="Q15" s="10">
        <v>41.2</v>
      </c>
      <c r="R15" s="10">
        <v>97.52</v>
      </c>
      <c r="S15" s="10">
        <v>81.099999999999994</v>
      </c>
      <c r="T15" s="10">
        <v>91.6</v>
      </c>
      <c r="U15" s="10">
        <v>-100</v>
      </c>
      <c r="V15" s="4" t="s">
        <v>92</v>
      </c>
      <c r="W15" s="4"/>
      <c r="X15" s="4"/>
      <c r="Y15" s="4" t="s">
        <v>86</v>
      </c>
      <c r="Z15" s="4"/>
      <c r="AA15" s="4" t="s">
        <v>20</v>
      </c>
      <c r="AB15" s="7"/>
      <c r="AD15" s="46">
        <v>1</v>
      </c>
      <c r="AE15" s="10">
        <v>1.44</v>
      </c>
      <c r="AF15" s="10">
        <v>58</v>
      </c>
      <c r="AG15" s="10">
        <v>112.04</v>
      </c>
      <c r="AH15" s="10">
        <v>97.7</v>
      </c>
      <c r="AI15" s="10">
        <v>106.5</v>
      </c>
      <c r="AJ15" s="10">
        <v>86.94</v>
      </c>
      <c r="AK15" s="4" t="s">
        <v>90</v>
      </c>
      <c r="AL15" s="4"/>
      <c r="AM15" s="4"/>
      <c r="AN15" s="4" t="s">
        <v>85</v>
      </c>
      <c r="AO15" s="4"/>
      <c r="AP15" s="4"/>
      <c r="AQ15" s="7"/>
    </row>
    <row r="16" spans="1:43" x14ac:dyDescent="0.4">
      <c r="A16" s="47">
        <v>2</v>
      </c>
      <c r="B16" s="11">
        <v>1.05</v>
      </c>
      <c r="C16" s="11">
        <v>58</v>
      </c>
      <c r="D16" s="11">
        <v>115.38</v>
      </c>
      <c r="E16" s="11">
        <v>101.7</v>
      </c>
      <c r="F16" s="11">
        <v>109.5</v>
      </c>
      <c r="G16" s="4"/>
      <c r="H16" s="4"/>
      <c r="I16" s="4" t="s">
        <v>20</v>
      </c>
      <c r="J16" s="4" t="s">
        <v>86</v>
      </c>
      <c r="K16" s="4"/>
      <c r="L16" s="4"/>
      <c r="M16" s="7"/>
      <c r="O16" s="47">
        <v>2</v>
      </c>
      <c r="P16" s="11">
        <v>1.05</v>
      </c>
      <c r="Q16" s="11">
        <v>41.2</v>
      </c>
      <c r="R16" s="11">
        <v>96.94</v>
      </c>
      <c r="S16" s="11">
        <v>81.400000000000006</v>
      </c>
      <c r="T16" s="11">
        <v>91.2</v>
      </c>
      <c r="U16" s="11">
        <v>-101.8</v>
      </c>
      <c r="V16" s="4" t="s">
        <v>90</v>
      </c>
      <c r="W16" s="4"/>
      <c r="X16" s="4"/>
      <c r="Y16" s="4" t="s">
        <v>86</v>
      </c>
      <c r="Z16" s="4"/>
      <c r="AA16" s="4" t="s">
        <v>20</v>
      </c>
      <c r="AB16" s="7"/>
      <c r="AD16" s="47">
        <v>2</v>
      </c>
      <c r="AE16" s="11">
        <v>1.05</v>
      </c>
      <c r="AF16" s="11">
        <v>58.5</v>
      </c>
      <c r="AG16" s="11">
        <v>113</v>
      </c>
      <c r="AH16" s="11">
        <v>98.5</v>
      </c>
      <c r="AI16" s="11">
        <v>106.5</v>
      </c>
      <c r="AJ16" s="11">
        <v>89.58</v>
      </c>
      <c r="AK16" s="4" t="s">
        <v>90</v>
      </c>
      <c r="AL16" s="4"/>
      <c r="AM16" s="4"/>
      <c r="AN16" s="4" t="s">
        <v>85</v>
      </c>
      <c r="AO16" s="4"/>
      <c r="AP16" s="4"/>
      <c r="AQ16" s="7"/>
    </row>
    <row r="17" spans="1:43" x14ac:dyDescent="0.4">
      <c r="A17" s="47">
        <v>3</v>
      </c>
      <c r="B17" s="11">
        <v>1.1499999999999999</v>
      </c>
      <c r="C17" s="11">
        <v>58</v>
      </c>
      <c r="D17" s="11">
        <v>114.76</v>
      </c>
      <c r="E17" s="11">
        <v>101.4</v>
      </c>
      <c r="F17" s="11">
        <v>108.9</v>
      </c>
      <c r="G17" s="4"/>
      <c r="H17" s="4"/>
      <c r="I17" s="4" t="s">
        <v>20</v>
      </c>
      <c r="J17" s="4" t="s">
        <v>86</v>
      </c>
      <c r="K17" s="4"/>
      <c r="L17" s="4"/>
      <c r="M17" s="7"/>
      <c r="O17" s="47">
        <v>3</v>
      </c>
      <c r="P17" s="11">
        <v>1.1499999999999999</v>
      </c>
      <c r="Q17" s="11">
        <v>41.2</v>
      </c>
      <c r="R17" s="11">
        <v>97.18</v>
      </c>
      <c r="S17" s="11">
        <v>81.900000000000006</v>
      </c>
      <c r="T17" s="11">
        <v>91.1</v>
      </c>
      <c r="U17" s="11">
        <v>-100.3</v>
      </c>
      <c r="V17" s="4" t="s">
        <v>92</v>
      </c>
      <c r="W17" s="4"/>
      <c r="X17" s="4"/>
      <c r="Y17" s="4" t="s">
        <v>86</v>
      </c>
      <c r="Z17" s="4"/>
      <c r="AA17" s="4" t="s">
        <v>20</v>
      </c>
      <c r="AB17" s="7"/>
      <c r="AD17" s="47">
        <v>3</v>
      </c>
      <c r="AE17" s="11">
        <v>1.1499999999999999</v>
      </c>
      <c r="AF17" s="11">
        <v>59.35</v>
      </c>
      <c r="AG17" s="11">
        <v>112.04</v>
      </c>
      <c r="AH17" s="11">
        <v>97.5</v>
      </c>
      <c r="AI17" s="11">
        <v>104.9</v>
      </c>
      <c r="AJ17" s="11">
        <v>86.32</v>
      </c>
      <c r="AK17" s="4" t="s">
        <v>90</v>
      </c>
      <c r="AL17" s="4"/>
      <c r="AM17" s="4"/>
      <c r="AN17" s="4" t="s">
        <v>85</v>
      </c>
      <c r="AO17" s="4"/>
      <c r="AP17" s="4"/>
      <c r="AQ17" s="7"/>
    </row>
    <row r="18" spans="1:43" x14ac:dyDescent="0.4">
      <c r="A18" s="47">
        <v>4</v>
      </c>
      <c r="B18" s="11">
        <v>1.27</v>
      </c>
      <c r="C18" s="11">
        <v>58</v>
      </c>
      <c r="D18" s="11">
        <v>112.98</v>
      </c>
      <c r="E18" s="11">
        <v>101.3</v>
      </c>
      <c r="F18" s="11">
        <v>106.6</v>
      </c>
      <c r="G18" s="4"/>
      <c r="H18" s="4"/>
      <c r="I18" s="4" t="s">
        <v>20</v>
      </c>
      <c r="J18" s="4" t="s">
        <v>86</v>
      </c>
      <c r="K18" s="4"/>
      <c r="L18" s="4"/>
      <c r="M18" s="7"/>
      <c r="O18" s="47">
        <v>4</v>
      </c>
      <c r="P18" s="11">
        <v>1.27</v>
      </c>
      <c r="Q18" s="11">
        <v>41.2</v>
      </c>
      <c r="R18" s="11">
        <v>97.51</v>
      </c>
      <c r="S18" s="11">
        <v>81.5</v>
      </c>
      <c r="T18" s="11">
        <v>91.8</v>
      </c>
      <c r="U18" s="11">
        <v>-97.66</v>
      </c>
      <c r="V18" s="4" t="s">
        <v>93</v>
      </c>
      <c r="W18" s="4"/>
      <c r="X18" s="4"/>
      <c r="Y18" s="4" t="s">
        <v>86</v>
      </c>
      <c r="Z18" s="4"/>
      <c r="AA18" s="4" t="s">
        <v>20</v>
      </c>
      <c r="AB18" s="7"/>
      <c r="AD18" s="47">
        <v>4</v>
      </c>
      <c r="AE18" s="11">
        <v>1.27</v>
      </c>
      <c r="AF18" s="11">
        <v>58.83</v>
      </c>
      <c r="AG18" s="11">
        <v>113</v>
      </c>
      <c r="AH18" s="11">
        <v>97.7</v>
      </c>
      <c r="AI18" s="11">
        <v>105.7</v>
      </c>
      <c r="AJ18" s="11">
        <v>85.76</v>
      </c>
      <c r="AK18" s="4" t="s">
        <v>90</v>
      </c>
      <c r="AL18" s="4"/>
      <c r="AM18" s="4"/>
      <c r="AN18" s="4" t="s">
        <v>85</v>
      </c>
      <c r="AO18" s="4"/>
      <c r="AP18" s="4"/>
      <c r="AQ18" s="7"/>
    </row>
    <row r="19" spans="1:43" x14ac:dyDescent="0.4">
      <c r="A19" s="48">
        <v>5</v>
      </c>
      <c r="B19" s="15">
        <v>1.1599999999999999</v>
      </c>
      <c r="C19" s="15">
        <v>58.07</v>
      </c>
      <c r="D19" s="15">
        <v>114.43</v>
      </c>
      <c r="E19" s="15">
        <v>102</v>
      </c>
      <c r="F19" s="15">
        <v>108.5</v>
      </c>
      <c r="G19" s="4"/>
      <c r="H19" s="4"/>
      <c r="I19" s="4" t="s">
        <v>20</v>
      </c>
      <c r="J19" s="4" t="s">
        <v>86</v>
      </c>
      <c r="K19" s="4"/>
      <c r="L19" s="4"/>
      <c r="M19" s="7"/>
      <c r="O19" s="48">
        <v>5</v>
      </c>
      <c r="P19" s="15">
        <v>1.1599999999999999</v>
      </c>
      <c r="Q19" s="15">
        <v>41.2</v>
      </c>
      <c r="R19" s="15">
        <v>98.38</v>
      </c>
      <c r="S19" s="15">
        <v>81.7</v>
      </c>
      <c r="T19" s="15">
        <v>91.8</v>
      </c>
      <c r="U19" s="15">
        <v>-98</v>
      </c>
      <c r="V19" s="4" t="s">
        <v>90</v>
      </c>
      <c r="W19" s="4"/>
      <c r="X19" s="4"/>
      <c r="Y19" s="4" t="s">
        <v>86</v>
      </c>
      <c r="Z19" s="4"/>
      <c r="AA19" s="4" t="s">
        <v>20</v>
      </c>
      <c r="AB19" s="7"/>
      <c r="AD19" s="48">
        <v>5</v>
      </c>
      <c r="AE19" s="15">
        <v>1.1599999999999999</v>
      </c>
      <c r="AF19" s="15">
        <v>58.43</v>
      </c>
      <c r="AG19" s="15">
        <v>112.81</v>
      </c>
      <c r="AH19" s="15">
        <v>98.4</v>
      </c>
      <c r="AI19" s="15">
        <v>105.9</v>
      </c>
      <c r="AJ19" s="15">
        <v>86.55</v>
      </c>
      <c r="AK19" s="4" t="s">
        <v>90</v>
      </c>
      <c r="AL19" s="4"/>
      <c r="AM19" s="4"/>
      <c r="AN19" s="4" t="s">
        <v>85</v>
      </c>
      <c r="AO19" s="4"/>
      <c r="AP19" s="4"/>
      <c r="AQ19" s="7"/>
    </row>
    <row r="20" spans="1:43" x14ac:dyDescent="0.4">
      <c r="A20" s="46" t="s">
        <v>3</v>
      </c>
      <c r="B20" s="10">
        <f>AVERAGE(B15:B19)</f>
        <v>1.214</v>
      </c>
      <c r="C20" s="10">
        <f t="shared" ref="C20:F20" si="11">AVERAGE(C15:C19)</f>
        <v>58.132000000000005</v>
      </c>
      <c r="D20" s="10">
        <f t="shared" si="11"/>
        <v>114.506</v>
      </c>
      <c r="E20" s="10">
        <f t="shared" si="11"/>
        <v>101.70000000000002</v>
      </c>
      <c r="F20" s="10">
        <f t="shared" si="11"/>
        <v>108.5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1.214</v>
      </c>
      <c r="Q20" s="10">
        <f t="shared" ref="Q20:U20" si="12">AVERAGE(Q15:Q19)</f>
        <v>41.2</v>
      </c>
      <c r="R20" s="10">
        <f t="shared" si="12"/>
        <v>97.506</v>
      </c>
      <c r="S20" s="10">
        <f t="shared" si="12"/>
        <v>81.52</v>
      </c>
      <c r="T20" s="10">
        <f t="shared" si="12"/>
        <v>91.5</v>
      </c>
      <c r="U20" s="10">
        <f t="shared" si="12"/>
        <v>-99.551999999999992</v>
      </c>
      <c r="V20" s="98"/>
      <c r="W20" s="98"/>
      <c r="X20" s="98"/>
      <c r="Y20" s="98"/>
      <c r="Z20" s="98"/>
      <c r="AA20" s="98"/>
      <c r="AB20" s="99"/>
      <c r="AD20" s="46" t="s">
        <v>3</v>
      </c>
      <c r="AE20" s="10">
        <f>AVERAGE(AE15:AE19)</f>
        <v>1.214</v>
      </c>
      <c r="AF20" s="10">
        <f t="shared" ref="AF20:AJ20" si="13">AVERAGE(AF15:AF19)</f>
        <v>58.622</v>
      </c>
      <c r="AG20" s="10">
        <f t="shared" si="13"/>
        <v>112.57800000000002</v>
      </c>
      <c r="AH20" s="10">
        <f t="shared" si="13"/>
        <v>97.96</v>
      </c>
      <c r="AI20" s="10">
        <f t="shared" si="13"/>
        <v>105.9</v>
      </c>
      <c r="AJ20" s="10">
        <f t="shared" si="13"/>
        <v>87.03</v>
      </c>
      <c r="AK20" s="98"/>
      <c r="AL20" s="98"/>
      <c r="AM20" s="98"/>
      <c r="AN20" s="98"/>
      <c r="AO20" s="98"/>
      <c r="AP20" s="98"/>
      <c r="AQ20" s="99"/>
    </row>
    <row r="21" spans="1:43" x14ac:dyDescent="0.4">
      <c r="A21" s="47" t="s">
        <v>4</v>
      </c>
      <c r="B21" s="11">
        <f>_xlfn.STDEV.S(B15:B19)</f>
        <v>0.14842506526863908</v>
      </c>
      <c r="C21" s="11">
        <f t="shared" ref="C21:E21" si="14">_xlfn.STDEV.S(C15:C19)</f>
        <v>0.25781776509775423</v>
      </c>
      <c r="D21" s="11">
        <f t="shared" si="14"/>
        <v>0.92026083259041092</v>
      </c>
      <c r="E21" s="11">
        <f t="shared" si="14"/>
        <v>0.35355339059327179</v>
      </c>
      <c r="F21" s="11">
        <f>_xlfn.STDEV.S(F15:F19)</f>
        <v>1.1202678251204068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0.14842506526863908</v>
      </c>
      <c r="Q21" s="11">
        <f t="shared" ref="Q21:S21" si="15">_xlfn.STDEV.S(Q15:Q19)</f>
        <v>0</v>
      </c>
      <c r="R21" s="11">
        <f t="shared" si="15"/>
        <v>0.54560058650994636</v>
      </c>
      <c r="S21" s="11">
        <f t="shared" si="15"/>
        <v>0.30331501776206565</v>
      </c>
      <c r="T21" s="11">
        <f t="shared" ref="T21" si="16">_xlfn.STDEV.S(T15:T19)</f>
        <v>0.33166247903553936</v>
      </c>
      <c r="U21" s="11">
        <f>_xlfn.STDEV.S(U15:U19)</f>
        <v>1.7177077749139984</v>
      </c>
      <c r="V21" s="98"/>
      <c r="W21" s="98"/>
      <c r="X21" s="98"/>
      <c r="Y21" s="98"/>
      <c r="Z21" s="98"/>
      <c r="AA21" s="98"/>
      <c r="AB21" s="99"/>
      <c r="AD21" s="47" t="s">
        <v>4</v>
      </c>
      <c r="AE21" s="11">
        <f>_xlfn.STDEV.S(AE15:AE19)</f>
        <v>0.14842506526863908</v>
      </c>
      <c r="AF21" s="11">
        <f t="shared" ref="AF21:AI21" si="17">_xlfn.STDEV.S(AF15:AF19)</f>
        <v>0.50296123111031166</v>
      </c>
      <c r="AG21" s="11">
        <f t="shared" si="17"/>
        <v>0.49721222832910789</v>
      </c>
      <c r="AH21" s="11">
        <f t="shared" si="17"/>
        <v>0.45607017003965572</v>
      </c>
      <c r="AI21" s="11">
        <f t="shared" si="17"/>
        <v>0.66332495807107761</v>
      </c>
      <c r="AJ21" s="11">
        <f>_xlfn.STDEV.S(AJ15:AJ19)</f>
        <v>1.4881196188478927</v>
      </c>
      <c r="AK21" s="98"/>
      <c r="AL21" s="98"/>
      <c r="AM21" s="98"/>
      <c r="AN21" s="98"/>
      <c r="AO21" s="98"/>
      <c r="AP21" s="98"/>
      <c r="AQ21" s="99"/>
    </row>
    <row r="22" spans="1:43" ht="15" x14ac:dyDescent="0.4">
      <c r="A22" s="44" t="s">
        <v>98</v>
      </c>
      <c r="B22" s="12">
        <f>(B21/B20)*100</f>
        <v>12.226117402688557</v>
      </c>
      <c r="C22" s="12">
        <f t="shared" ref="C22:F22" si="18">(C21/C20)*100</f>
        <v>0.44350403409095546</v>
      </c>
      <c r="D22" s="12">
        <f t="shared" si="18"/>
        <v>0.80367913698008042</v>
      </c>
      <c r="E22" s="12">
        <f t="shared" si="18"/>
        <v>0.34764345191078833</v>
      </c>
      <c r="F22" s="12">
        <f t="shared" si="18"/>
        <v>1.0325049079450754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12.226117402688557</v>
      </c>
      <c r="Q22" s="12">
        <f t="shared" ref="Q22:T22" si="19">(Q21/Q20)*100</f>
        <v>0</v>
      </c>
      <c r="R22" s="12">
        <f t="shared" si="19"/>
        <v>0.55955591092850321</v>
      </c>
      <c r="S22" s="12">
        <f t="shared" si="19"/>
        <v>0.3720743593744672</v>
      </c>
      <c r="T22" s="12">
        <f t="shared" si="19"/>
        <v>0.36247265468364959</v>
      </c>
      <c r="U22" s="12">
        <f>(-U21/U20)*100</f>
        <v>1.725437735971149</v>
      </c>
      <c r="V22" s="100"/>
      <c r="W22" s="100"/>
      <c r="X22" s="100"/>
      <c r="Y22" s="100"/>
      <c r="Z22" s="100"/>
      <c r="AA22" s="100"/>
      <c r="AB22" s="101"/>
      <c r="AD22" s="44" t="s">
        <v>98</v>
      </c>
      <c r="AE22" s="12">
        <f>(AE21/AE20)*100</f>
        <v>12.226117402688557</v>
      </c>
      <c r="AF22" s="12">
        <f t="shared" ref="AF22:AJ22" si="20">(AF21/AF20)*100</f>
        <v>0.8579735101332463</v>
      </c>
      <c r="AG22" s="12">
        <f t="shared" si="20"/>
        <v>0.44166020743760576</v>
      </c>
      <c r="AH22" s="12">
        <f t="shared" si="20"/>
        <v>0.4655677521842137</v>
      </c>
      <c r="AI22" s="12">
        <f t="shared" si="20"/>
        <v>0.62636917664879843</v>
      </c>
      <c r="AJ22" s="12">
        <f t="shared" si="20"/>
        <v>1.7098927023415977</v>
      </c>
      <c r="AK22" s="100"/>
      <c r="AL22" s="100"/>
      <c r="AM22" s="100"/>
      <c r="AN22" s="100"/>
      <c r="AO22" s="100"/>
      <c r="AP22" s="100"/>
      <c r="AQ22" s="101"/>
    </row>
    <row r="23" spans="1:43" s="52" customFormat="1" ht="12.75" x14ac:dyDescent="0.35">
      <c r="A23" s="88" t="s">
        <v>46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46</v>
      </c>
      <c r="P23" s="89"/>
      <c r="Q23" s="89"/>
      <c r="R23" s="89"/>
      <c r="S23" s="89"/>
      <c r="T23" s="89"/>
      <c r="U23" s="89"/>
      <c r="V23" s="92"/>
      <c r="W23" s="92"/>
      <c r="X23" s="92"/>
      <c r="Y23" s="92"/>
      <c r="Z23" s="92"/>
      <c r="AA23" s="92"/>
      <c r="AB23" s="93"/>
      <c r="AD23" s="88" t="s">
        <v>46</v>
      </c>
      <c r="AE23" s="89"/>
      <c r="AF23" s="89"/>
      <c r="AG23" s="89"/>
      <c r="AH23" s="89"/>
      <c r="AI23" s="89"/>
      <c r="AJ23" s="89"/>
      <c r="AK23" s="92"/>
      <c r="AL23" s="92"/>
      <c r="AM23" s="92"/>
      <c r="AN23" s="92"/>
      <c r="AO23" s="92"/>
      <c r="AP23" s="92"/>
      <c r="AQ23" s="93"/>
    </row>
    <row r="24" spans="1:43" x14ac:dyDescent="0.4">
      <c r="A24" s="46">
        <v>1</v>
      </c>
      <c r="B24" s="10">
        <v>1.08</v>
      </c>
      <c r="C24" s="10">
        <v>58</v>
      </c>
      <c r="D24" s="10">
        <v>114.51</v>
      </c>
      <c r="E24" s="10">
        <v>102.4</v>
      </c>
      <c r="F24" s="10">
        <v>112.2</v>
      </c>
      <c r="G24" s="4"/>
      <c r="H24" s="4"/>
      <c r="I24" s="4" t="s">
        <v>20</v>
      </c>
      <c r="J24" s="4" t="s">
        <v>86</v>
      </c>
      <c r="K24" s="4"/>
      <c r="L24" s="4"/>
      <c r="M24" s="7"/>
      <c r="O24" s="46">
        <v>1</v>
      </c>
      <c r="P24" s="10">
        <v>1.08</v>
      </c>
      <c r="Q24" s="10">
        <v>41.2</v>
      </c>
      <c r="R24" s="10">
        <v>96.67</v>
      </c>
      <c r="S24" s="10">
        <v>81.8</v>
      </c>
      <c r="T24" s="10">
        <v>91.1</v>
      </c>
      <c r="U24" s="10">
        <v>-102.3</v>
      </c>
      <c r="V24" s="4" t="s">
        <v>84</v>
      </c>
      <c r="W24" s="4"/>
      <c r="X24" s="4"/>
      <c r="Y24" s="4" t="s">
        <v>86</v>
      </c>
      <c r="Z24" s="4"/>
      <c r="AA24" s="4" t="s">
        <v>20</v>
      </c>
      <c r="AB24" s="7"/>
      <c r="AD24" s="46">
        <v>1</v>
      </c>
      <c r="AE24" s="10">
        <v>1.08</v>
      </c>
      <c r="AF24" s="10">
        <v>58.13</v>
      </c>
      <c r="AG24" s="10">
        <v>113.41</v>
      </c>
      <c r="AH24" s="10">
        <v>96.9</v>
      </c>
      <c r="AI24" s="10">
        <v>104</v>
      </c>
      <c r="AJ24" s="10">
        <v>90.29</v>
      </c>
      <c r="AK24" s="4" t="s">
        <v>91</v>
      </c>
      <c r="AL24" s="4"/>
      <c r="AM24" s="4"/>
      <c r="AN24" s="4" t="s">
        <v>85</v>
      </c>
      <c r="AO24" s="4"/>
      <c r="AP24" s="4"/>
      <c r="AQ24" s="7"/>
    </row>
    <row r="25" spans="1:43" x14ac:dyDescent="0.4">
      <c r="A25" s="47">
        <v>2</v>
      </c>
      <c r="B25" s="11">
        <v>1.28</v>
      </c>
      <c r="C25" s="11">
        <v>58</v>
      </c>
      <c r="D25" s="11">
        <v>117.99</v>
      </c>
      <c r="E25" s="11">
        <v>101.3</v>
      </c>
      <c r="F25" s="11">
        <v>106.3</v>
      </c>
      <c r="G25" s="4"/>
      <c r="H25" s="4"/>
      <c r="I25" s="4" t="s">
        <v>20</v>
      </c>
      <c r="J25" s="4" t="s">
        <v>86</v>
      </c>
      <c r="K25" s="4"/>
      <c r="L25" s="4"/>
      <c r="M25" s="7"/>
      <c r="O25" s="47">
        <v>2</v>
      </c>
      <c r="P25" s="11">
        <v>1.28</v>
      </c>
      <c r="Q25" s="11">
        <v>41.2</v>
      </c>
      <c r="R25" s="11">
        <v>97.97</v>
      </c>
      <c r="S25" s="11">
        <v>80.8</v>
      </c>
      <c r="T25" s="11">
        <v>91.6</v>
      </c>
      <c r="U25" s="11">
        <v>-100.9</v>
      </c>
      <c r="V25" s="4" t="s">
        <v>84</v>
      </c>
      <c r="W25" s="4"/>
      <c r="X25" s="4"/>
      <c r="Y25" s="4" t="s">
        <v>86</v>
      </c>
      <c r="Z25" s="4"/>
      <c r="AA25" s="4" t="s">
        <v>20</v>
      </c>
      <c r="AB25" s="7"/>
      <c r="AD25" s="47">
        <v>2</v>
      </c>
      <c r="AE25" s="11">
        <v>1.28</v>
      </c>
      <c r="AF25" s="11">
        <v>58.04</v>
      </c>
      <c r="AG25" s="11">
        <v>115.88</v>
      </c>
      <c r="AH25" s="11">
        <v>96.3</v>
      </c>
      <c r="AI25" s="11">
        <v>104.4</v>
      </c>
      <c r="AJ25" s="11">
        <v>87.66</v>
      </c>
      <c r="AK25" s="4" t="s">
        <v>91</v>
      </c>
      <c r="AL25" s="4"/>
      <c r="AM25" s="4"/>
      <c r="AN25" s="4" t="s">
        <v>85</v>
      </c>
      <c r="AO25" s="4"/>
      <c r="AP25" s="4"/>
      <c r="AQ25" s="7"/>
    </row>
    <row r="26" spans="1:43" x14ac:dyDescent="0.4">
      <c r="A26" s="47">
        <v>3</v>
      </c>
      <c r="B26" s="11">
        <v>1.19</v>
      </c>
      <c r="C26" s="11">
        <v>58</v>
      </c>
      <c r="D26" s="11">
        <v>115.55</v>
      </c>
      <c r="E26" s="11">
        <v>102</v>
      </c>
      <c r="F26" s="11">
        <v>113.3</v>
      </c>
      <c r="G26" s="4"/>
      <c r="H26" s="4"/>
      <c r="I26" s="4" t="s">
        <v>20</v>
      </c>
      <c r="J26" s="4" t="s">
        <v>86</v>
      </c>
      <c r="K26" s="4"/>
      <c r="L26" s="4"/>
      <c r="M26" s="7"/>
      <c r="O26" s="47">
        <v>3</v>
      </c>
      <c r="P26" s="11">
        <v>1.19</v>
      </c>
      <c r="Q26" s="11">
        <v>41.2</v>
      </c>
      <c r="R26" s="11">
        <v>97.4</v>
      </c>
      <c r="S26" s="11">
        <v>80.7</v>
      </c>
      <c r="T26" s="11">
        <v>91.8</v>
      </c>
      <c r="U26" s="11">
        <v>-102.9</v>
      </c>
      <c r="V26" s="4" t="s">
        <v>84</v>
      </c>
      <c r="W26" s="4"/>
      <c r="X26" s="4"/>
      <c r="Y26" s="4" t="s">
        <v>86</v>
      </c>
      <c r="Z26" s="4"/>
      <c r="AA26" s="4" t="s">
        <v>20</v>
      </c>
      <c r="AB26" s="7"/>
      <c r="AD26" s="47">
        <v>3</v>
      </c>
      <c r="AE26" s="11">
        <v>1.19</v>
      </c>
      <c r="AF26" s="11">
        <v>58</v>
      </c>
      <c r="AG26" s="11">
        <v>113.9</v>
      </c>
      <c r="AH26" s="11">
        <v>98.6</v>
      </c>
      <c r="AI26" s="11">
        <v>104.5</v>
      </c>
      <c r="AJ26" s="11">
        <v>89.98</v>
      </c>
      <c r="AK26" s="4" t="s">
        <v>91</v>
      </c>
      <c r="AL26" s="4"/>
      <c r="AM26" s="4"/>
      <c r="AN26" s="4" t="s">
        <v>85</v>
      </c>
      <c r="AO26" s="4"/>
      <c r="AP26" s="4"/>
      <c r="AQ26" s="7"/>
    </row>
    <row r="27" spans="1:43" x14ac:dyDescent="0.4">
      <c r="A27" s="47">
        <v>4</v>
      </c>
      <c r="B27" s="11">
        <v>1.23</v>
      </c>
      <c r="C27" s="11">
        <v>58</v>
      </c>
      <c r="D27" s="11">
        <v>116.01</v>
      </c>
      <c r="E27" s="11">
        <v>102.2</v>
      </c>
      <c r="F27" s="11">
        <v>109.1</v>
      </c>
      <c r="G27" s="4"/>
      <c r="H27" s="4"/>
      <c r="I27" s="4" t="s">
        <v>20</v>
      </c>
      <c r="J27" s="4" t="s">
        <v>86</v>
      </c>
      <c r="K27" s="4"/>
      <c r="L27" s="4"/>
      <c r="M27" s="7"/>
      <c r="O27" s="47">
        <v>4</v>
      </c>
      <c r="P27" s="11">
        <v>1.23</v>
      </c>
      <c r="Q27" s="11">
        <v>41.2</v>
      </c>
      <c r="R27" s="11">
        <v>97.89</v>
      </c>
      <c r="S27" s="11">
        <v>79.8</v>
      </c>
      <c r="T27" s="11">
        <v>91.8</v>
      </c>
      <c r="U27" s="11">
        <v>-98.85</v>
      </c>
      <c r="V27" s="4" t="s">
        <v>84</v>
      </c>
      <c r="W27" s="4"/>
      <c r="X27" s="4"/>
      <c r="Y27" s="4" t="s">
        <v>86</v>
      </c>
      <c r="Z27" s="4"/>
      <c r="AA27" s="4" t="s">
        <v>20</v>
      </c>
      <c r="AB27" s="7"/>
      <c r="AD27" s="47">
        <v>4</v>
      </c>
      <c r="AE27" s="11">
        <v>1.23</v>
      </c>
      <c r="AF27" s="11">
        <v>58</v>
      </c>
      <c r="AG27" s="11">
        <v>114.51</v>
      </c>
      <c r="AH27" s="11">
        <v>97.2</v>
      </c>
      <c r="AI27" s="11">
        <v>105.3</v>
      </c>
      <c r="AJ27" s="11">
        <v>89.14</v>
      </c>
      <c r="AK27" s="4" t="s">
        <v>91</v>
      </c>
      <c r="AL27" s="4"/>
      <c r="AM27" s="4"/>
      <c r="AN27" s="4" t="s">
        <v>85</v>
      </c>
      <c r="AO27" s="4"/>
      <c r="AP27" s="4"/>
      <c r="AQ27" s="7"/>
    </row>
    <row r="28" spans="1:43" x14ac:dyDescent="0.4">
      <c r="A28" s="48">
        <v>5</v>
      </c>
      <c r="B28" s="15">
        <v>1.49</v>
      </c>
      <c r="C28" s="15">
        <v>58</v>
      </c>
      <c r="D28" s="15">
        <v>115.85</v>
      </c>
      <c r="E28" s="15">
        <v>102.5</v>
      </c>
      <c r="F28" s="15">
        <v>110</v>
      </c>
      <c r="G28" s="4"/>
      <c r="H28" s="4"/>
      <c r="I28" s="4" t="s">
        <v>20</v>
      </c>
      <c r="J28" s="4" t="s">
        <v>86</v>
      </c>
      <c r="K28" s="4"/>
      <c r="L28" s="4"/>
      <c r="M28" s="7"/>
      <c r="O28" s="48">
        <v>5</v>
      </c>
      <c r="P28" s="15">
        <v>1.49</v>
      </c>
      <c r="Q28" s="15">
        <v>41.2</v>
      </c>
      <c r="R28" s="15">
        <v>96.79</v>
      </c>
      <c r="S28" s="15">
        <v>80.3</v>
      </c>
      <c r="T28" s="15">
        <v>91</v>
      </c>
      <c r="U28" s="15">
        <v>-100.9</v>
      </c>
      <c r="V28" s="4" t="s">
        <v>84</v>
      </c>
      <c r="W28" s="4"/>
      <c r="X28" s="4"/>
      <c r="Y28" s="4" t="s">
        <v>86</v>
      </c>
      <c r="Z28" s="4"/>
      <c r="AA28" s="4" t="s">
        <v>20</v>
      </c>
      <c r="AB28" s="7"/>
      <c r="AD28" s="48">
        <v>5</v>
      </c>
      <c r="AE28" s="15">
        <v>1.49</v>
      </c>
      <c r="AF28" s="15">
        <v>58</v>
      </c>
      <c r="AG28" s="15">
        <v>115.06</v>
      </c>
      <c r="AH28" s="15">
        <v>97.7</v>
      </c>
      <c r="AI28" s="15">
        <v>106.3</v>
      </c>
      <c r="AJ28" s="15">
        <v>89.86</v>
      </c>
      <c r="AK28" s="4" t="s">
        <v>91</v>
      </c>
      <c r="AL28" s="4"/>
      <c r="AM28" s="4"/>
      <c r="AN28" s="4" t="s">
        <v>85</v>
      </c>
      <c r="AO28" s="4"/>
      <c r="AP28" s="4"/>
      <c r="AQ28" s="7"/>
    </row>
    <row r="29" spans="1:43" x14ac:dyDescent="0.4">
      <c r="A29" s="46" t="s">
        <v>3</v>
      </c>
      <c r="B29" s="10">
        <f>AVERAGE(B24:B28)</f>
        <v>1.254</v>
      </c>
      <c r="C29" s="10">
        <f t="shared" ref="C29:F29" si="21">AVERAGE(C24:C28)</f>
        <v>58</v>
      </c>
      <c r="D29" s="10">
        <f t="shared" si="21"/>
        <v>115.982</v>
      </c>
      <c r="E29" s="10">
        <f t="shared" si="21"/>
        <v>102.08</v>
      </c>
      <c r="F29" s="10">
        <f t="shared" si="21"/>
        <v>110.17999999999999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1.254</v>
      </c>
      <c r="Q29" s="10">
        <f t="shared" ref="Q29:U29" si="22">AVERAGE(Q24:Q28)</f>
        <v>41.2</v>
      </c>
      <c r="R29" s="10">
        <f t="shared" si="22"/>
        <v>97.343999999999994</v>
      </c>
      <c r="S29" s="10">
        <f t="shared" si="22"/>
        <v>80.680000000000007</v>
      </c>
      <c r="T29" s="10">
        <f t="shared" si="22"/>
        <v>91.460000000000008</v>
      </c>
      <c r="U29" s="10">
        <f t="shared" si="22"/>
        <v>-101.17</v>
      </c>
      <c r="V29" s="98"/>
      <c r="W29" s="98"/>
      <c r="X29" s="98"/>
      <c r="Y29" s="98"/>
      <c r="Z29" s="98"/>
      <c r="AA29" s="98"/>
      <c r="AB29" s="99"/>
      <c r="AD29" s="46" t="s">
        <v>3</v>
      </c>
      <c r="AE29" s="10">
        <f>AVERAGE(AE24:AE28)</f>
        <v>1.254</v>
      </c>
      <c r="AF29" s="10">
        <f t="shared" ref="AF29:AJ29" si="23">AVERAGE(AF24:AF28)</f>
        <v>58.034000000000006</v>
      </c>
      <c r="AG29" s="10">
        <f t="shared" si="23"/>
        <v>114.55199999999999</v>
      </c>
      <c r="AH29" s="10">
        <f t="shared" si="23"/>
        <v>97.339999999999989</v>
      </c>
      <c r="AI29" s="10">
        <f t="shared" si="23"/>
        <v>104.9</v>
      </c>
      <c r="AJ29" s="10">
        <f t="shared" si="23"/>
        <v>89.385999999999996</v>
      </c>
      <c r="AK29" s="98"/>
      <c r="AL29" s="98"/>
      <c r="AM29" s="98"/>
      <c r="AN29" s="98"/>
      <c r="AO29" s="98"/>
      <c r="AP29" s="98"/>
      <c r="AQ29" s="99"/>
    </row>
    <row r="30" spans="1:43" x14ac:dyDescent="0.4">
      <c r="A30" s="47" t="s">
        <v>4</v>
      </c>
      <c r="B30" s="11">
        <f>_xlfn.STDEV.S(B24:B28)</f>
        <v>0.15109599597606782</v>
      </c>
      <c r="C30" s="11">
        <f t="shared" ref="C30:E30" si="24">_xlfn.STDEV.S(C24:C28)</f>
        <v>0</v>
      </c>
      <c r="D30" s="11">
        <f t="shared" si="24"/>
        <v>1.2652746737368894</v>
      </c>
      <c r="E30" s="11">
        <f t="shared" si="24"/>
        <v>0.47644516998286612</v>
      </c>
      <c r="F30" s="11">
        <f>_xlfn.STDEV.S(F24:F28)</f>
        <v>2.7417147918775227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0.15109599597606782</v>
      </c>
      <c r="Q30" s="11">
        <f t="shared" ref="Q30:T30" si="25">_xlfn.STDEV.S(Q24:Q28)</f>
        <v>0</v>
      </c>
      <c r="R30" s="11">
        <f t="shared" si="25"/>
        <v>0.60297595308602292</v>
      </c>
      <c r="S30" s="11">
        <f t="shared" si="25"/>
        <v>0.7395944834840239</v>
      </c>
      <c r="T30" s="11">
        <f t="shared" si="25"/>
        <v>0.38470768123342647</v>
      </c>
      <c r="U30" s="11">
        <f>_xlfn.STDEV.S(U24:U28)</f>
        <v>1.565087856958838</v>
      </c>
      <c r="V30" s="98"/>
      <c r="W30" s="98"/>
      <c r="X30" s="98"/>
      <c r="Y30" s="98"/>
      <c r="Z30" s="98"/>
      <c r="AA30" s="98"/>
      <c r="AB30" s="99"/>
      <c r="AD30" s="47" t="s">
        <v>4</v>
      </c>
      <c r="AE30" s="11">
        <f>_xlfn.STDEV.S(AE24:AE28)</f>
        <v>0.15109599597606782</v>
      </c>
      <c r="AF30" s="11">
        <f t="shared" ref="AF30:AI30" si="26">_xlfn.STDEV.S(AF24:AF28)</f>
        <v>5.6391488719487806E-2</v>
      </c>
      <c r="AG30" s="11">
        <f t="shared" si="26"/>
        <v>0.9685917612699364</v>
      </c>
      <c r="AH30" s="11">
        <f t="shared" si="26"/>
        <v>0.86775572599666373</v>
      </c>
      <c r="AI30" s="11">
        <f t="shared" si="26"/>
        <v>0.91378334412485107</v>
      </c>
      <c r="AJ30" s="11">
        <f>_xlfn.STDEV.S(AJ24:AJ28)</f>
        <v>1.05289125744305</v>
      </c>
      <c r="AK30" s="98"/>
      <c r="AL30" s="98"/>
      <c r="AM30" s="98"/>
      <c r="AN30" s="98"/>
      <c r="AO30" s="98"/>
      <c r="AP30" s="98"/>
      <c r="AQ30" s="99"/>
    </row>
    <row r="31" spans="1:43" ht="15" x14ac:dyDescent="0.4">
      <c r="A31" s="44" t="s">
        <v>98</v>
      </c>
      <c r="B31" s="12">
        <f>(B30/B29)*100</f>
        <v>12.049122486129809</v>
      </c>
      <c r="C31" s="12">
        <f t="shared" ref="C31:F31" si="27">(C30/C29)*100</f>
        <v>0</v>
      </c>
      <c r="D31" s="12">
        <f t="shared" si="27"/>
        <v>1.0909233102868459</v>
      </c>
      <c r="E31" s="12">
        <f t="shared" si="27"/>
        <v>0.46673703956001772</v>
      </c>
      <c r="F31" s="12">
        <f t="shared" si="27"/>
        <v>2.4883960717712132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12.049122486129809</v>
      </c>
      <c r="Q31" s="12">
        <f t="shared" ref="Q31:T31" si="28">(Q30/Q29)*100</f>
        <v>0</v>
      </c>
      <c r="R31" s="12">
        <f t="shared" si="28"/>
        <v>0.61942795969553643</v>
      </c>
      <c r="S31" s="12">
        <f t="shared" si="28"/>
        <v>0.91670114462571117</v>
      </c>
      <c r="T31" s="12">
        <f t="shared" si="28"/>
        <v>0.42062943498078553</v>
      </c>
      <c r="U31" s="12">
        <f>(-U30/U29)*100</f>
        <v>1.546988096232913</v>
      </c>
      <c r="V31" s="100"/>
      <c r="W31" s="100"/>
      <c r="X31" s="100"/>
      <c r="Y31" s="100"/>
      <c r="Z31" s="100"/>
      <c r="AA31" s="100"/>
      <c r="AB31" s="101"/>
      <c r="AD31" s="44" t="s">
        <v>98</v>
      </c>
      <c r="AE31" s="12">
        <f>(AE30/AE29)*100</f>
        <v>12.049122486129809</v>
      </c>
      <c r="AF31" s="12">
        <f t="shared" ref="AF31:AJ31" si="29">(AF30/AF29)*100</f>
        <v>9.7169743115221766E-2</v>
      </c>
      <c r="AG31" s="12">
        <f t="shared" si="29"/>
        <v>0.84554766505162415</v>
      </c>
      <c r="AH31" s="12">
        <f t="shared" si="29"/>
        <v>0.89146879596945128</v>
      </c>
      <c r="AI31" s="12">
        <f t="shared" si="29"/>
        <v>0.87109947009042044</v>
      </c>
      <c r="AJ31" s="12">
        <f t="shared" si="29"/>
        <v>1.1779151740127649</v>
      </c>
      <c r="AK31" s="100"/>
      <c r="AL31" s="100"/>
      <c r="AM31" s="100"/>
      <c r="AN31" s="100"/>
      <c r="AO31" s="100"/>
      <c r="AP31" s="100"/>
      <c r="AQ31" s="101"/>
    </row>
    <row r="32" spans="1:43" s="52" customFormat="1" ht="12.75" x14ac:dyDescent="0.35">
      <c r="A32" s="88" t="s">
        <v>47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47</v>
      </c>
      <c r="P32" s="89"/>
      <c r="Q32" s="89"/>
      <c r="R32" s="89"/>
      <c r="S32" s="89"/>
      <c r="T32" s="89"/>
      <c r="U32" s="89"/>
      <c r="V32" s="92"/>
      <c r="W32" s="92"/>
      <c r="X32" s="92"/>
      <c r="Y32" s="92"/>
      <c r="Z32" s="92"/>
      <c r="AA32" s="92"/>
      <c r="AB32" s="93"/>
      <c r="AD32" s="88" t="s">
        <v>47</v>
      </c>
      <c r="AE32" s="89"/>
      <c r="AF32" s="89"/>
      <c r="AG32" s="89"/>
      <c r="AH32" s="89"/>
      <c r="AI32" s="89"/>
      <c r="AJ32" s="89"/>
      <c r="AK32" s="92"/>
      <c r="AL32" s="92"/>
      <c r="AM32" s="92"/>
      <c r="AN32" s="92"/>
      <c r="AO32" s="92"/>
      <c r="AP32" s="92"/>
      <c r="AQ32" s="93"/>
    </row>
    <row r="33" spans="1:43" x14ac:dyDescent="0.4">
      <c r="A33" s="46">
        <v>1</v>
      </c>
      <c r="B33" s="10">
        <v>1.21</v>
      </c>
      <c r="C33" s="10">
        <v>58</v>
      </c>
      <c r="D33" s="10">
        <v>114.1</v>
      </c>
      <c r="E33" s="10">
        <v>101.7</v>
      </c>
      <c r="F33" s="10">
        <v>104.9</v>
      </c>
      <c r="G33" s="4"/>
      <c r="H33" s="4"/>
      <c r="I33" s="4" t="s">
        <v>20</v>
      </c>
      <c r="J33" s="4" t="s">
        <v>86</v>
      </c>
      <c r="K33" s="4"/>
      <c r="L33" s="4"/>
      <c r="M33" s="7"/>
      <c r="O33" s="46">
        <v>1</v>
      </c>
      <c r="P33" s="10">
        <v>1.21</v>
      </c>
      <c r="Q33" s="10">
        <v>41.2</v>
      </c>
      <c r="R33" s="10">
        <v>97.2</v>
      </c>
      <c r="S33" s="10">
        <v>81</v>
      </c>
      <c r="T33" s="10">
        <v>90.6</v>
      </c>
      <c r="U33" s="10">
        <v>-100.2</v>
      </c>
      <c r="V33" s="4" t="s">
        <v>90</v>
      </c>
      <c r="W33" s="4"/>
      <c r="X33" s="4"/>
      <c r="Y33" s="4" t="s">
        <v>86</v>
      </c>
      <c r="Z33" s="4"/>
      <c r="AA33" s="4" t="s">
        <v>20</v>
      </c>
      <c r="AB33" s="7"/>
      <c r="AD33" s="46">
        <v>1</v>
      </c>
      <c r="AE33" s="10">
        <v>1.21</v>
      </c>
      <c r="AF33" s="10">
        <v>58.26</v>
      </c>
      <c r="AG33" s="10">
        <v>117.87</v>
      </c>
      <c r="AH33" s="10">
        <v>98.1</v>
      </c>
      <c r="AI33" s="10">
        <v>105.6</v>
      </c>
      <c r="AJ33" s="10">
        <v>86.24</v>
      </c>
      <c r="AK33" s="4" t="s">
        <v>90</v>
      </c>
      <c r="AL33" s="4"/>
      <c r="AM33" s="4"/>
      <c r="AN33" s="4" t="s">
        <v>85</v>
      </c>
      <c r="AO33" s="4"/>
      <c r="AP33" s="4"/>
      <c r="AQ33" s="7"/>
    </row>
    <row r="34" spans="1:43" x14ac:dyDescent="0.4">
      <c r="A34" s="47">
        <v>2</v>
      </c>
      <c r="B34" s="11">
        <v>1.08</v>
      </c>
      <c r="C34" s="11">
        <v>58</v>
      </c>
      <c r="D34" s="11">
        <v>112.1</v>
      </c>
      <c r="E34" s="11">
        <v>102.1</v>
      </c>
      <c r="F34" s="11">
        <v>102.4</v>
      </c>
      <c r="G34" s="4"/>
      <c r="H34" s="4"/>
      <c r="I34" s="4" t="s">
        <v>20</v>
      </c>
      <c r="J34" s="4" t="s">
        <v>86</v>
      </c>
      <c r="K34" s="4"/>
      <c r="L34" s="4"/>
      <c r="M34" s="7"/>
      <c r="O34" s="47">
        <v>2</v>
      </c>
      <c r="P34" s="11">
        <v>1.08</v>
      </c>
      <c r="Q34" s="11">
        <v>41.2</v>
      </c>
      <c r="R34" s="11">
        <v>96.48</v>
      </c>
      <c r="S34" s="11">
        <v>81.599999999999994</v>
      </c>
      <c r="T34" s="11">
        <v>91.2</v>
      </c>
      <c r="U34" s="11">
        <v>-99.52</v>
      </c>
      <c r="V34" s="4" t="s">
        <v>84</v>
      </c>
      <c r="W34" s="4"/>
      <c r="X34" s="4"/>
      <c r="Y34" s="4" t="s">
        <v>86</v>
      </c>
      <c r="Z34" s="4"/>
      <c r="AA34" s="4" t="s">
        <v>20</v>
      </c>
      <c r="AB34" s="7"/>
      <c r="AD34" s="47">
        <v>2</v>
      </c>
      <c r="AE34" s="11">
        <v>1.08</v>
      </c>
      <c r="AF34" s="11">
        <v>58</v>
      </c>
      <c r="AG34" s="11">
        <v>114.66</v>
      </c>
      <c r="AH34" s="11">
        <v>97.8</v>
      </c>
      <c r="AI34" s="11">
        <v>105.5</v>
      </c>
      <c r="AJ34" s="11">
        <v>87.45</v>
      </c>
      <c r="AK34" s="4" t="s">
        <v>90</v>
      </c>
      <c r="AL34" s="4"/>
      <c r="AM34" s="4"/>
      <c r="AN34" s="4" t="s">
        <v>85</v>
      </c>
      <c r="AO34" s="4"/>
      <c r="AP34" s="4"/>
      <c r="AQ34" s="7"/>
    </row>
    <row r="35" spans="1:43" x14ac:dyDescent="0.4">
      <c r="A35" s="47">
        <v>3</v>
      </c>
      <c r="B35" s="11">
        <v>1.1299999999999999</v>
      </c>
      <c r="C35" s="11">
        <v>58.143000000000001</v>
      </c>
      <c r="D35" s="11">
        <v>113.4</v>
      </c>
      <c r="E35" s="11">
        <v>101.2</v>
      </c>
      <c r="F35" s="11">
        <v>104.9</v>
      </c>
      <c r="G35" s="4"/>
      <c r="H35" s="4"/>
      <c r="I35" s="4" t="s">
        <v>20</v>
      </c>
      <c r="J35" s="4" t="s">
        <v>86</v>
      </c>
      <c r="K35" s="4"/>
      <c r="L35" s="4"/>
      <c r="M35" s="7"/>
      <c r="O35" s="47">
        <v>3</v>
      </c>
      <c r="P35" s="11">
        <v>1.1299999999999999</v>
      </c>
      <c r="Q35" s="11">
        <v>41.2</v>
      </c>
      <c r="R35" s="11">
        <v>96.69</v>
      </c>
      <c r="S35" s="11">
        <v>80.3</v>
      </c>
      <c r="T35" s="11">
        <v>91.2</v>
      </c>
      <c r="U35" s="11">
        <v>-98.86</v>
      </c>
      <c r="V35" s="4" t="s">
        <v>90</v>
      </c>
      <c r="W35" s="4"/>
      <c r="X35" s="4"/>
      <c r="Y35" s="4" t="s">
        <v>86</v>
      </c>
      <c r="Z35" s="4"/>
      <c r="AA35" s="4" t="s">
        <v>20</v>
      </c>
      <c r="AB35" s="7"/>
      <c r="AD35" s="47">
        <v>3</v>
      </c>
      <c r="AE35" s="11">
        <v>1.1299999999999999</v>
      </c>
      <c r="AF35" s="11">
        <v>58</v>
      </c>
      <c r="AG35" s="11">
        <v>112.12</v>
      </c>
      <c r="AH35" s="11">
        <v>97</v>
      </c>
      <c r="AI35" s="11">
        <v>105.7</v>
      </c>
      <c r="AJ35" s="11">
        <v>84.94</v>
      </c>
      <c r="AK35" s="4" t="s">
        <v>90</v>
      </c>
      <c r="AL35" s="4"/>
      <c r="AM35" s="4"/>
      <c r="AN35" s="4" t="s">
        <v>85</v>
      </c>
      <c r="AO35" s="4"/>
      <c r="AP35" s="4"/>
      <c r="AQ35" s="7"/>
    </row>
    <row r="36" spans="1:43" x14ac:dyDescent="0.4">
      <c r="A36" s="47">
        <v>4</v>
      </c>
      <c r="B36" s="11">
        <v>1.21</v>
      </c>
      <c r="C36" s="11">
        <v>58.45</v>
      </c>
      <c r="D36" s="11">
        <v>112.2</v>
      </c>
      <c r="E36" s="11">
        <v>103.2</v>
      </c>
      <c r="F36" s="11">
        <v>101.6</v>
      </c>
      <c r="G36" s="4"/>
      <c r="H36" s="4"/>
      <c r="I36" s="4" t="s">
        <v>20</v>
      </c>
      <c r="J36" s="4" t="s">
        <v>86</v>
      </c>
      <c r="K36" s="4"/>
      <c r="L36" s="4"/>
      <c r="M36" s="7"/>
      <c r="O36" s="47">
        <v>4</v>
      </c>
      <c r="P36" s="11">
        <v>1.21</v>
      </c>
      <c r="Q36" s="11">
        <v>40.86</v>
      </c>
      <c r="R36" s="11">
        <v>96.15</v>
      </c>
      <c r="S36" s="11">
        <v>80.2</v>
      </c>
      <c r="T36" s="11">
        <v>90.2</v>
      </c>
      <c r="U36" s="11">
        <v>-96.88</v>
      </c>
      <c r="V36" s="4" t="s">
        <v>90</v>
      </c>
      <c r="W36" s="4"/>
      <c r="X36" s="4"/>
      <c r="Y36" s="4" t="s">
        <v>86</v>
      </c>
      <c r="Z36" s="4"/>
      <c r="AA36" s="4" t="s">
        <v>20</v>
      </c>
      <c r="AB36" s="7"/>
      <c r="AD36" s="47">
        <v>4</v>
      </c>
      <c r="AE36" s="11">
        <v>1.21</v>
      </c>
      <c r="AF36" s="11">
        <v>58</v>
      </c>
      <c r="AG36" s="11">
        <v>115.55</v>
      </c>
      <c r="AH36" s="11">
        <v>97.9</v>
      </c>
      <c r="AI36" s="11">
        <v>105.3</v>
      </c>
      <c r="AJ36" s="11">
        <v>85.45</v>
      </c>
      <c r="AK36" s="4" t="s">
        <v>90</v>
      </c>
      <c r="AL36" s="4"/>
      <c r="AM36" s="4"/>
      <c r="AN36" s="4" t="s">
        <v>85</v>
      </c>
      <c r="AO36" s="4"/>
      <c r="AP36" s="4"/>
      <c r="AQ36" s="7"/>
    </row>
    <row r="37" spans="1:43" x14ac:dyDescent="0.4">
      <c r="A37" s="48">
        <v>5</v>
      </c>
      <c r="B37" s="15">
        <v>1.23</v>
      </c>
      <c r="C37" s="15">
        <v>59.2</v>
      </c>
      <c r="D37" s="15">
        <v>115</v>
      </c>
      <c r="E37" s="15">
        <v>102.3</v>
      </c>
      <c r="F37" s="15">
        <v>115.7</v>
      </c>
      <c r="G37" s="4"/>
      <c r="H37" s="4"/>
      <c r="I37" s="4" t="s">
        <v>20</v>
      </c>
      <c r="J37" s="4" t="s">
        <v>86</v>
      </c>
      <c r="K37" s="4"/>
      <c r="L37" s="4"/>
      <c r="M37" s="7"/>
      <c r="O37" s="48">
        <v>5</v>
      </c>
      <c r="P37" s="15">
        <v>1.23</v>
      </c>
      <c r="Q37" s="15">
        <v>41.2</v>
      </c>
      <c r="R37" s="15">
        <v>97.06</v>
      </c>
      <c r="S37" s="15">
        <v>81.099999999999994</v>
      </c>
      <c r="T37" s="15">
        <v>90.9</v>
      </c>
      <c r="U37" s="15">
        <v>-98.36</v>
      </c>
      <c r="V37" s="4" t="s">
        <v>93</v>
      </c>
      <c r="W37" s="4"/>
      <c r="X37" s="4"/>
      <c r="Y37" s="4" t="s">
        <v>86</v>
      </c>
      <c r="Z37" s="4"/>
      <c r="AA37" s="4" t="s">
        <v>20</v>
      </c>
      <c r="AB37" s="7"/>
      <c r="AD37" s="48">
        <v>5</v>
      </c>
      <c r="AE37" s="15">
        <v>1.23</v>
      </c>
      <c r="AF37" s="15">
        <v>58</v>
      </c>
      <c r="AG37" s="15">
        <v>114.94</v>
      </c>
      <c r="AH37" s="15">
        <v>97.9</v>
      </c>
      <c r="AI37" s="15">
        <v>106.5</v>
      </c>
      <c r="AJ37" s="15">
        <v>87.28</v>
      </c>
      <c r="AK37" s="4" t="s">
        <v>90</v>
      </c>
      <c r="AL37" s="4"/>
      <c r="AM37" s="4"/>
      <c r="AN37" s="4" t="s">
        <v>85</v>
      </c>
      <c r="AO37" s="4"/>
      <c r="AP37" s="4"/>
      <c r="AQ37" s="7"/>
    </row>
    <row r="38" spans="1:43" x14ac:dyDescent="0.4">
      <c r="A38" s="47" t="s">
        <v>3</v>
      </c>
      <c r="B38" s="10">
        <f>AVERAGE(B33:B37)</f>
        <v>1.1719999999999999</v>
      </c>
      <c r="C38" s="10">
        <f t="shared" ref="C38:F38" si="30">AVERAGE(C33:C37)</f>
        <v>58.358600000000003</v>
      </c>
      <c r="D38" s="10">
        <f t="shared" si="30"/>
        <v>113.35999999999999</v>
      </c>
      <c r="E38" s="10">
        <f t="shared" si="30"/>
        <v>102.1</v>
      </c>
      <c r="F38" s="10">
        <f t="shared" si="30"/>
        <v>105.90000000000002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1.1719999999999999</v>
      </c>
      <c r="Q38" s="10">
        <f t="shared" ref="Q38:U38" si="31">AVERAGE(Q33:Q37)</f>
        <v>41.132000000000005</v>
      </c>
      <c r="R38" s="10">
        <f t="shared" si="31"/>
        <v>96.715999999999994</v>
      </c>
      <c r="S38" s="10">
        <f t="shared" si="31"/>
        <v>80.839999999999989</v>
      </c>
      <c r="T38" s="10">
        <f t="shared" si="31"/>
        <v>90.820000000000007</v>
      </c>
      <c r="U38" s="10">
        <f t="shared" si="31"/>
        <v>-98.763999999999996</v>
      </c>
      <c r="V38" s="98"/>
      <c r="W38" s="98"/>
      <c r="X38" s="98"/>
      <c r="Y38" s="98"/>
      <c r="Z38" s="98"/>
      <c r="AA38" s="98"/>
      <c r="AB38" s="99"/>
      <c r="AD38" s="47" t="s">
        <v>3</v>
      </c>
      <c r="AE38" s="10">
        <f>AVERAGE(AE33:AE37)</f>
        <v>1.1719999999999999</v>
      </c>
      <c r="AF38" s="10">
        <f t="shared" ref="AF38:AJ38" si="32">AVERAGE(AF33:AF37)</f>
        <v>58.052</v>
      </c>
      <c r="AG38" s="10">
        <f t="shared" si="32"/>
        <v>115.02799999999999</v>
      </c>
      <c r="AH38" s="10">
        <f t="shared" si="32"/>
        <v>97.739999999999981</v>
      </c>
      <c r="AI38" s="10">
        <f t="shared" si="32"/>
        <v>105.72</v>
      </c>
      <c r="AJ38" s="10">
        <f t="shared" si="32"/>
        <v>86.272000000000006</v>
      </c>
      <c r="AK38" s="98"/>
      <c r="AL38" s="98"/>
      <c r="AM38" s="98"/>
      <c r="AN38" s="98"/>
      <c r="AO38" s="98"/>
      <c r="AP38" s="98"/>
      <c r="AQ38" s="99"/>
    </row>
    <row r="39" spans="1:43" x14ac:dyDescent="0.4">
      <c r="A39" s="47" t="s">
        <v>4</v>
      </c>
      <c r="B39" s="11">
        <f>_xlfn.STDEV.S(B33:B37)</f>
        <v>6.4187226143524831E-2</v>
      </c>
      <c r="C39" s="11">
        <f t="shared" ref="C39:E39" si="33">_xlfn.STDEV.S(C33:C37)</f>
        <v>0.50497009812463278</v>
      </c>
      <c r="D39" s="11">
        <f t="shared" si="33"/>
        <v>1.2421755109484327</v>
      </c>
      <c r="E39" s="11">
        <f t="shared" si="33"/>
        <v>0.74498322128756655</v>
      </c>
      <c r="F39" s="11">
        <f>_xlfn.STDEV.S(F33:F37)</f>
        <v>5.674063799429824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6.4187226143524831E-2</v>
      </c>
      <c r="Q39" s="11">
        <f t="shared" ref="Q39:T39" si="34">_xlfn.STDEV.S(Q33:Q37)</f>
        <v>0.15205262246998724</v>
      </c>
      <c r="R39" s="11">
        <f t="shared" si="34"/>
        <v>0.4270011709585807</v>
      </c>
      <c r="S39" s="11">
        <f t="shared" si="34"/>
        <v>0.58566201857385025</v>
      </c>
      <c r="T39" s="11">
        <f t="shared" si="34"/>
        <v>0.42661458015403209</v>
      </c>
      <c r="U39" s="11">
        <f>_xlfn.STDEV.S(U33:U37)</f>
        <v>1.2605078341684375</v>
      </c>
      <c r="V39" s="98"/>
      <c r="W39" s="98"/>
      <c r="X39" s="98"/>
      <c r="Y39" s="98"/>
      <c r="Z39" s="98"/>
      <c r="AA39" s="98"/>
      <c r="AB39" s="99"/>
      <c r="AD39" s="47" t="s">
        <v>4</v>
      </c>
      <c r="AE39" s="11">
        <f>_xlfn.STDEV.S(AE33:AE37)</f>
        <v>6.4187226143524831E-2</v>
      </c>
      <c r="AF39" s="11">
        <f t="shared" ref="AF39:AI39" si="35">_xlfn.STDEV.S(AF33:AF37)</f>
        <v>0.11627553482998816</v>
      </c>
      <c r="AG39" s="11">
        <f t="shared" si="35"/>
        <v>2.0584630188565449</v>
      </c>
      <c r="AH39" s="11">
        <f t="shared" si="35"/>
        <v>0.42778499272414855</v>
      </c>
      <c r="AI39" s="11">
        <f t="shared" si="35"/>
        <v>0.46043457732885451</v>
      </c>
      <c r="AJ39" s="11">
        <f>_xlfn.STDEV.S(AJ33:AJ37)</f>
        <v>1.1016669188098562</v>
      </c>
      <c r="AK39" s="98"/>
      <c r="AL39" s="98"/>
      <c r="AM39" s="98"/>
      <c r="AN39" s="98"/>
      <c r="AO39" s="98"/>
      <c r="AP39" s="98"/>
      <c r="AQ39" s="99"/>
    </row>
    <row r="40" spans="1:43" ht="15" x14ac:dyDescent="0.4">
      <c r="A40" s="44" t="s">
        <v>98</v>
      </c>
      <c r="B40" s="12">
        <f>(B39/B38)*100</f>
        <v>5.4767257801642346</v>
      </c>
      <c r="C40" s="12">
        <f t="shared" ref="C40:F40" si="36">(C39/C38)*100</f>
        <v>0.8652882319394789</v>
      </c>
      <c r="D40" s="12">
        <f t="shared" si="36"/>
        <v>1.0957793850991822</v>
      </c>
      <c r="E40" s="12">
        <f t="shared" si="36"/>
        <v>0.72966035385657846</v>
      </c>
      <c r="F40" s="12">
        <f t="shared" si="36"/>
        <v>5.3579450419545074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5.4767257801642346</v>
      </c>
      <c r="Q40" s="12">
        <f t="shared" ref="Q40:T40" si="37">(Q39/Q38)*100</f>
        <v>0.36966989805987366</v>
      </c>
      <c r="R40" s="12">
        <f t="shared" si="37"/>
        <v>0.44150003200978194</v>
      </c>
      <c r="S40" s="12">
        <f t="shared" si="37"/>
        <v>0.72447058210520821</v>
      </c>
      <c r="T40" s="12">
        <f t="shared" si="37"/>
        <v>0.4697363798216605</v>
      </c>
      <c r="U40" s="12">
        <f>(-U39/U38)*100</f>
        <v>1.2762826881945217</v>
      </c>
      <c r="V40" s="100"/>
      <c r="W40" s="100"/>
      <c r="X40" s="100"/>
      <c r="Y40" s="100"/>
      <c r="Z40" s="100"/>
      <c r="AA40" s="100"/>
      <c r="AB40" s="101"/>
      <c r="AD40" s="44" t="s">
        <v>98</v>
      </c>
      <c r="AE40" s="12">
        <f>(AE39/AE38)*100</f>
        <v>5.4767257801642346</v>
      </c>
      <c r="AF40" s="12">
        <f t="shared" ref="AF40:AJ40" si="38">(AF39/AF38)*100</f>
        <v>0.20029548478947867</v>
      </c>
      <c r="AG40" s="12">
        <f t="shared" si="38"/>
        <v>1.7895321303130933</v>
      </c>
      <c r="AH40" s="12">
        <f t="shared" si="38"/>
        <v>0.43767648119925173</v>
      </c>
      <c r="AI40" s="12">
        <f t="shared" si="38"/>
        <v>0.43552268003107691</v>
      </c>
      <c r="AJ40" s="12">
        <f t="shared" si="38"/>
        <v>1.2769692586353119</v>
      </c>
      <c r="AK40" s="100"/>
      <c r="AL40" s="100"/>
      <c r="AM40" s="100"/>
      <c r="AN40" s="100"/>
      <c r="AO40" s="100"/>
      <c r="AP40" s="100"/>
      <c r="AQ40" s="101"/>
    </row>
  </sheetData>
  <mergeCells count="59">
    <mergeCell ref="G38:M40"/>
    <mergeCell ref="V38:AB40"/>
    <mergeCell ref="AK38:AQ40"/>
    <mergeCell ref="T3:T4"/>
    <mergeCell ref="AI3:AI4"/>
    <mergeCell ref="G29:M31"/>
    <mergeCell ref="V29:AB31"/>
    <mergeCell ref="AK29:AQ31"/>
    <mergeCell ref="AK32:AQ32"/>
    <mergeCell ref="G20:M22"/>
    <mergeCell ref="V20:AB22"/>
    <mergeCell ref="AK20:AQ22"/>
    <mergeCell ref="AK23:AQ23"/>
    <mergeCell ref="G11:M13"/>
    <mergeCell ref="V11:AB13"/>
    <mergeCell ref="AK11:AQ13"/>
    <mergeCell ref="A32:F32"/>
    <mergeCell ref="G32:M32"/>
    <mergeCell ref="O32:U32"/>
    <mergeCell ref="V32:AB32"/>
    <mergeCell ref="AD32:AJ32"/>
    <mergeCell ref="A23:F23"/>
    <mergeCell ref="G23:M23"/>
    <mergeCell ref="O23:U23"/>
    <mergeCell ref="V23:AB23"/>
    <mergeCell ref="AD23:AJ23"/>
    <mergeCell ref="A14:F14"/>
    <mergeCell ref="G14:M14"/>
    <mergeCell ref="O14:U14"/>
    <mergeCell ref="V14:AB14"/>
    <mergeCell ref="AD14:AJ14"/>
    <mergeCell ref="AK14:AQ14"/>
    <mergeCell ref="AH3:AH4"/>
    <mergeCell ref="AJ3:AJ4"/>
    <mergeCell ref="AK3:AQ3"/>
    <mergeCell ref="A5:F5"/>
    <mergeCell ref="G5:M5"/>
    <mergeCell ref="O5:U5"/>
    <mergeCell ref="V5:AB5"/>
    <mergeCell ref="AD5:AJ5"/>
    <mergeCell ref="AK5:AQ5"/>
    <mergeCell ref="U3:U4"/>
    <mergeCell ref="V3:AB3"/>
    <mergeCell ref="AD3:AD4"/>
    <mergeCell ref="AE3:AE4"/>
    <mergeCell ref="AF3:AF4"/>
    <mergeCell ref="AG3:AG4"/>
    <mergeCell ref="S3:S4"/>
    <mergeCell ref="A3:A4"/>
    <mergeCell ref="B3:B4"/>
    <mergeCell ref="C3:C4"/>
    <mergeCell ref="D3:D4"/>
    <mergeCell ref="E3:E4"/>
    <mergeCell ref="F3:F4"/>
    <mergeCell ref="G3:M3"/>
    <mergeCell ref="O3:O4"/>
    <mergeCell ref="P3:P4"/>
    <mergeCell ref="Q3:Q4"/>
    <mergeCell ref="R3:R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O40"/>
  <sheetViews>
    <sheetView zoomScale="55" zoomScaleNormal="55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41" width="3.9296875" style="2" bestFit="1" customWidth="1"/>
    <col min="42" max="16384" width="8.9296875" style="3"/>
  </cols>
  <sheetData>
    <row r="1" spans="1:41" x14ac:dyDescent="0.4">
      <c r="A1" s="45" t="s">
        <v>9</v>
      </c>
      <c r="O1" s="45" t="s">
        <v>10</v>
      </c>
      <c r="AC1" s="45" t="s">
        <v>11</v>
      </c>
    </row>
    <row r="3" spans="1:41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3"/>
    </row>
    <row r="4" spans="1:41" s="31" customFormat="1" ht="73.900000000000006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14</v>
      </c>
      <c r="AK4" s="27" t="s">
        <v>15</v>
      </c>
      <c r="AL4" s="27" t="s">
        <v>16</v>
      </c>
      <c r="AM4" s="27" t="s">
        <v>17</v>
      </c>
      <c r="AN4" s="27" t="s">
        <v>18</v>
      </c>
      <c r="AO4" s="35" t="s">
        <v>19</v>
      </c>
    </row>
    <row r="5" spans="1:41" s="52" customFormat="1" ht="12.75" x14ac:dyDescent="0.35">
      <c r="A5" s="88" t="s">
        <v>48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48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48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3"/>
    </row>
    <row r="6" spans="1:41" x14ac:dyDescent="0.4">
      <c r="A6" s="46">
        <v>1</v>
      </c>
      <c r="B6" s="10">
        <v>1.1499999999999999</v>
      </c>
      <c r="C6" s="10">
        <v>58.74</v>
      </c>
      <c r="D6" s="10">
        <v>112.04</v>
      </c>
      <c r="E6" s="10">
        <v>99.8</v>
      </c>
      <c r="F6" s="10">
        <v>103.9</v>
      </c>
      <c r="G6" s="4"/>
      <c r="H6" s="4"/>
      <c r="I6" s="4" t="s">
        <v>20</v>
      </c>
      <c r="J6" s="4" t="s">
        <v>86</v>
      </c>
      <c r="K6" s="4"/>
      <c r="L6" s="4"/>
      <c r="M6" s="7"/>
      <c r="O6" s="46">
        <v>1</v>
      </c>
      <c r="P6" s="10">
        <v>1.1499999999999999</v>
      </c>
      <c r="Q6" s="10">
        <v>40.1</v>
      </c>
      <c r="R6" s="10">
        <v>95.53</v>
      </c>
      <c r="S6" s="10">
        <v>79</v>
      </c>
      <c r="T6" s="10">
        <v>-90.61</v>
      </c>
      <c r="U6" s="4"/>
      <c r="V6" s="4"/>
      <c r="W6" s="4" t="s">
        <v>20</v>
      </c>
      <c r="X6" s="4" t="s">
        <v>86</v>
      </c>
      <c r="Y6" s="4"/>
      <c r="Z6" s="4"/>
      <c r="AA6" s="7" t="s">
        <v>20</v>
      </c>
      <c r="AC6" s="46">
        <v>1</v>
      </c>
      <c r="AD6" s="10">
        <v>1.1499999999999999</v>
      </c>
      <c r="AE6" s="10">
        <v>59.2</v>
      </c>
      <c r="AF6" s="10">
        <v>112.8</v>
      </c>
      <c r="AG6" s="10">
        <v>94</v>
      </c>
      <c r="AH6" s="10">
        <v>71.66</v>
      </c>
      <c r="AI6" s="4"/>
      <c r="AJ6" s="4"/>
      <c r="AK6" s="4" t="s">
        <v>20</v>
      </c>
      <c r="AL6" s="4" t="s">
        <v>85</v>
      </c>
      <c r="AM6" s="4"/>
      <c r="AN6" s="4"/>
      <c r="AO6" s="7"/>
    </row>
    <row r="7" spans="1:41" x14ac:dyDescent="0.4">
      <c r="A7" s="47">
        <v>2</v>
      </c>
      <c r="B7" s="11">
        <v>1.46</v>
      </c>
      <c r="C7" s="11">
        <v>58</v>
      </c>
      <c r="D7" s="11">
        <v>114.76</v>
      </c>
      <c r="E7" s="11">
        <v>100.3</v>
      </c>
      <c r="F7" s="11">
        <v>108.9</v>
      </c>
      <c r="G7" s="4"/>
      <c r="H7" s="4"/>
      <c r="I7" s="4" t="s">
        <v>20</v>
      </c>
      <c r="J7" s="4" t="s">
        <v>86</v>
      </c>
      <c r="K7" s="4"/>
      <c r="L7" s="4"/>
      <c r="M7" s="7"/>
      <c r="O7" s="47">
        <v>2</v>
      </c>
      <c r="P7" s="11">
        <v>1.46</v>
      </c>
      <c r="Q7" s="11">
        <v>39.9</v>
      </c>
      <c r="R7" s="11">
        <v>96.8</v>
      </c>
      <c r="S7" s="11">
        <v>79.7</v>
      </c>
      <c r="T7" s="11">
        <v>-88.78</v>
      </c>
      <c r="U7" s="4"/>
      <c r="V7" s="4"/>
      <c r="W7" s="4" t="s">
        <v>20</v>
      </c>
      <c r="X7" s="4" t="s">
        <v>86</v>
      </c>
      <c r="Y7" s="4"/>
      <c r="Z7" s="4"/>
      <c r="AA7" s="7" t="s">
        <v>20</v>
      </c>
      <c r="AC7" s="47">
        <v>2</v>
      </c>
      <c r="AD7" s="11">
        <v>1.46</v>
      </c>
      <c r="AE7" s="11">
        <v>59.36</v>
      </c>
      <c r="AF7" s="11">
        <v>109.75</v>
      </c>
      <c r="AG7" s="11">
        <v>95.4</v>
      </c>
      <c r="AH7" s="11">
        <v>75.05</v>
      </c>
      <c r="AI7" s="4"/>
      <c r="AJ7" s="4"/>
      <c r="AK7" s="4" t="s">
        <v>20</v>
      </c>
      <c r="AL7" s="4" t="s">
        <v>85</v>
      </c>
      <c r="AM7" s="4"/>
      <c r="AN7" s="4"/>
      <c r="AO7" s="7"/>
    </row>
    <row r="8" spans="1:41" x14ac:dyDescent="0.4">
      <c r="A8" s="47">
        <v>3</v>
      </c>
      <c r="B8" s="11">
        <v>1.23</v>
      </c>
      <c r="C8" s="11">
        <v>58</v>
      </c>
      <c r="D8" s="11">
        <v>113.17400000000001</v>
      </c>
      <c r="E8" s="11">
        <v>100.4</v>
      </c>
      <c r="F8" s="11">
        <v>106.1</v>
      </c>
      <c r="G8" s="4"/>
      <c r="H8" s="4"/>
      <c r="I8" s="4" t="s">
        <v>20</v>
      </c>
      <c r="J8" s="4" t="s">
        <v>86</v>
      </c>
      <c r="K8" s="4"/>
      <c r="L8" s="4"/>
      <c r="M8" s="7"/>
      <c r="O8" s="47">
        <v>3</v>
      </c>
      <c r="P8" s="11">
        <v>1.23</v>
      </c>
      <c r="Q8" s="11">
        <v>40.299999999999997</v>
      </c>
      <c r="R8" s="11">
        <v>97.6</v>
      </c>
      <c r="S8" s="11">
        <v>78.900000000000006</v>
      </c>
      <c r="T8" s="11">
        <v>-87.48</v>
      </c>
      <c r="U8" s="4"/>
      <c r="V8" s="4"/>
      <c r="W8" s="4" t="s">
        <v>20</v>
      </c>
      <c r="X8" s="4" t="s">
        <v>86</v>
      </c>
      <c r="Y8" s="4"/>
      <c r="Z8" s="4"/>
      <c r="AA8" s="7" t="s">
        <v>20</v>
      </c>
      <c r="AC8" s="47">
        <v>3</v>
      </c>
      <c r="AD8" s="11">
        <v>1.23</v>
      </c>
      <c r="AE8" s="11">
        <v>59.2</v>
      </c>
      <c r="AF8" s="11">
        <v>112.37</v>
      </c>
      <c r="AG8" s="11">
        <v>94.4</v>
      </c>
      <c r="AH8" s="11">
        <v>72.36</v>
      </c>
      <c r="AI8" s="4"/>
      <c r="AJ8" s="4"/>
      <c r="AK8" s="4" t="s">
        <v>20</v>
      </c>
      <c r="AL8" s="4" t="s">
        <v>85</v>
      </c>
      <c r="AM8" s="4"/>
      <c r="AN8" s="4"/>
      <c r="AO8" s="7"/>
    </row>
    <row r="9" spans="1:41" x14ac:dyDescent="0.4">
      <c r="A9" s="47">
        <v>4</v>
      </c>
      <c r="B9" s="11">
        <v>1.24</v>
      </c>
      <c r="C9" s="11">
        <v>58</v>
      </c>
      <c r="D9" s="11">
        <v>114.1</v>
      </c>
      <c r="E9" s="11">
        <v>100.3</v>
      </c>
      <c r="F9" s="11">
        <v>107.8</v>
      </c>
      <c r="G9" s="4"/>
      <c r="H9" s="4"/>
      <c r="I9" s="4" t="s">
        <v>20</v>
      </c>
      <c r="J9" s="4" t="s">
        <v>86</v>
      </c>
      <c r="K9" s="4"/>
      <c r="L9" s="4"/>
      <c r="M9" s="7"/>
      <c r="O9" s="47">
        <v>4</v>
      </c>
      <c r="P9" s="11">
        <v>1.24</v>
      </c>
      <c r="Q9" s="11">
        <v>40.4</v>
      </c>
      <c r="R9" s="11">
        <v>94.6</v>
      </c>
      <c r="S9" s="11">
        <v>79.8</v>
      </c>
      <c r="T9" s="11">
        <v>-89.72</v>
      </c>
      <c r="U9" s="4"/>
      <c r="V9" s="4"/>
      <c r="W9" s="4" t="s">
        <v>20</v>
      </c>
      <c r="X9" s="4" t="s">
        <v>86</v>
      </c>
      <c r="Y9" s="4"/>
      <c r="Z9" s="4"/>
      <c r="AA9" s="7" t="s">
        <v>20</v>
      </c>
      <c r="AC9" s="47">
        <v>4</v>
      </c>
      <c r="AD9" s="11">
        <v>1.24</v>
      </c>
      <c r="AE9" s="11">
        <v>59.43</v>
      </c>
      <c r="AF9" s="11">
        <v>112.45</v>
      </c>
      <c r="AG9" s="11">
        <v>95.4</v>
      </c>
      <c r="AH9" s="11">
        <v>76.3</v>
      </c>
      <c r="AI9" s="4"/>
      <c r="AJ9" s="4"/>
      <c r="AK9" s="4" t="s">
        <v>20</v>
      </c>
      <c r="AL9" s="4" t="s">
        <v>85</v>
      </c>
      <c r="AM9" s="4"/>
      <c r="AN9" s="4"/>
      <c r="AO9" s="7"/>
    </row>
    <row r="10" spans="1:41" x14ac:dyDescent="0.4">
      <c r="A10" s="48">
        <v>5</v>
      </c>
      <c r="B10" s="15">
        <v>1.45</v>
      </c>
      <c r="C10" s="15">
        <v>58</v>
      </c>
      <c r="D10" s="15">
        <v>114.3</v>
      </c>
      <c r="E10" s="15">
        <v>100.4</v>
      </c>
      <c r="F10" s="15">
        <v>106.6</v>
      </c>
      <c r="G10" s="4"/>
      <c r="H10" s="4"/>
      <c r="I10" s="4" t="s">
        <v>20</v>
      </c>
      <c r="J10" s="4" t="s">
        <v>86</v>
      </c>
      <c r="K10" s="4"/>
      <c r="L10" s="4"/>
      <c r="M10" s="7"/>
      <c r="O10" s="48">
        <v>5</v>
      </c>
      <c r="P10" s="15">
        <v>1.45</v>
      </c>
      <c r="Q10" s="15">
        <v>40.299999999999997</v>
      </c>
      <c r="R10" s="15">
        <v>96</v>
      </c>
      <c r="S10" s="15">
        <v>79.2</v>
      </c>
      <c r="T10" s="15">
        <v>-89.12</v>
      </c>
      <c r="U10" s="4"/>
      <c r="V10" s="4"/>
      <c r="W10" s="4" t="s">
        <v>20</v>
      </c>
      <c r="X10" s="4" t="s">
        <v>86</v>
      </c>
      <c r="Y10" s="4"/>
      <c r="Z10" s="4"/>
      <c r="AA10" s="7" t="s">
        <v>20</v>
      </c>
      <c r="AC10" s="48">
        <v>5</v>
      </c>
      <c r="AD10" s="15">
        <v>1.45</v>
      </c>
      <c r="AE10" s="15">
        <v>59.2</v>
      </c>
      <c r="AF10" s="15">
        <v>109.79</v>
      </c>
      <c r="AG10" s="15">
        <v>95.1</v>
      </c>
      <c r="AH10" s="15">
        <v>74.23</v>
      </c>
      <c r="AI10" s="4"/>
      <c r="AJ10" s="4"/>
      <c r="AK10" s="4" t="s">
        <v>20</v>
      </c>
      <c r="AL10" s="4" t="s">
        <v>85</v>
      </c>
      <c r="AM10" s="4"/>
      <c r="AN10" s="4"/>
      <c r="AO10" s="7"/>
    </row>
    <row r="11" spans="1:41" x14ac:dyDescent="0.4">
      <c r="A11" s="46" t="s">
        <v>3</v>
      </c>
      <c r="B11" s="10">
        <f>AVERAGE(B6:B10)</f>
        <v>1.306</v>
      </c>
      <c r="C11" s="10">
        <f t="shared" ref="C11:F11" si="0">AVERAGE(C6:C10)</f>
        <v>58.148000000000003</v>
      </c>
      <c r="D11" s="10">
        <f t="shared" si="0"/>
        <v>113.6748</v>
      </c>
      <c r="E11" s="10">
        <f t="shared" si="0"/>
        <v>100.24000000000001</v>
      </c>
      <c r="F11" s="10">
        <f t="shared" si="0"/>
        <v>106.66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1.306</v>
      </c>
      <c r="Q11" s="10">
        <f t="shared" ref="Q11:T11" si="1">AVERAGE(Q6:Q10)</f>
        <v>40.200000000000003</v>
      </c>
      <c r="R11" s="10">
        <f t="shared" si="1"/>
        <v>96.105999999999995</v>
      </c>
      <c r="S11" s="10">
        <f t="shared" si="1"/>
        <v>79.319999999999993</v>
      </c>
      <c r="T11" s="10">
        <f t="shared" si="1"/>
        <v>-89.14200000000001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1.306</v>
      </c>
      <c r="AE11" s="10">
        <f t="shared" ref="AE11:AH11" si="2">AVERAGE(AE6:AE10)</f>
        <v>59.277999999999999</v>
      </c>
      <c r="AF11" s="10">
        <f t="shared" si="2"/>
        <v>111.43199999999999</v>
      </c>
      <c r="AG11" s="10">
        <f t="shared" si="2"/>
        <v>94.860000000000014</v>
      </c>
      <c r="AH11" s="10">
        <f t="shared" si="2"/>
        <v>73.92</v>
      </c>
      <c r="AI11" s="98"/>
      <c r="AJ11" s="98"/>
      <c r="AK11" s="98"/>
      <c r="AL11" s="98"/>
      <c r="AM11" s="98"/>
      <c r="AN11" s="98"/>
      <c r="AO11" s="99"/>
    </row>
    <row r="12" spans="1:41" x14ac:dyDescent="0.4">
      <c r="A12" s="47" t="s">
        <v>4</v>
      </c>
      <c r="B12" s="11">
        <f>_xlfn.STDEV.S(B6:B10)</f>
        <v>0.14046351839534707</v>
      </c>
      <c r="C12" s="11">
        <f t="shared" ref="C12:E12" si="3">_xlfn.STDEV.S(C6:C10)</f>
        <v>0.33093806066996978</v>
      </c>
      <c r="D12" s="11">
        <f t="shared" si="3"/>
        <v>1.0808215393856626</v>
      </c>
      <c r="E12" s="11">
        <f t="shared" si="3"/>
        <v>0.25099800796022542</v>
      </c>
      <c r="F12" s="11">
        <f>_xlfn.STDEV.S(F6:F10)</f>
        <v>1.8875910574062378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0.14046351839534707</v>
      </c>
      <c r="Q12" s="11">
        <f t="shared" ref="Q12:S12" si="4">_xlfn.STDEV.S(Q6:Q10)</f>
        <v>0.19999999999999929</v>
      </c>
      <c r="R12" s="11">
        <f t="shared" si="4"/>
        <v>1.1537677409253557</v>
      </c>
      <c r="S12" s="11">
        <f t="shared" si="4"/>
        <v>0.40865633483404912</v>
      </c>
      <c r="T12" s="11">
        <f>_xlfn.STDEV.S(T6:T10)</f>
        <v>1.1600517229847969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0.14046351839534707</v>
      </c>
      <c r="AE12" s="11">
        <f t="shared" ref="AE12:AG12" si="5">_xlfn.STDEV.S(AE6:AE10)</f>
        <v>0.10963576058932424</v>
      </c>
      <c r="AF12" s="11">
        <f t="shared" si="5"/>
        <v>1.5258505824621218</v>
      </c>
      <c r="AG12" s="11">
        <f t="shared" si="5"/>
        <v>0.63087241182350107</v>
      </c>
      <c r="AH12" s="11">
        <f>_xlfn.STDEV.S(AH6:AH10)</f>
        <v>1.9090966450130282</v>
      </c>
      <c r="AI12" s="98"/>
      <c r="AJ12" s="98"/>
      <c r="AK12" s="98"/>
      <c r="AL12" s="98"/>
      <c r="AM12" s="98"/>
      <c r="AN12" s="98"/>
      <c r="AO12" s="99"/>
    </row>
    <row r="13" spans="1:41" ht="15" x14ac:dyDescent="0.4">
      <c r="A13" s="44" t="s">
        <v>98</v>
      </c>
      <c r="B13" s="12">
        <f>(B12/B11)*100</f>
        <v>10.755246431496712</v>
      </c>
      <c r="C13" s="12">
        <f t="shared" ref="C13:F13" si="6">(C12/C11)*100</f>
        <v>0.5691305989371428</v>
      </c>
      <c r="D13" s="12">
        <f t="shared" si="6"/>
        <v>0.95080135560886192</v>
      </c>
      <c r="E13" s="12">
        <f t="shared" si="6"/>
        <v>0.25039705502815779</v>
      </c>
      <c r="F13" s="12">
        <f t="shared" si="6"/>
        <v>1.769727224269865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10.755246431496712</v>
      </c>
      <c r="Q13" s="12">
        <f t="shared" ref="Q13:S13" si="7">(Q12/Q11)*100</f>
        <v>0.49751243781094345</v>
      </c>
      <c r="R13" s="12">
        <f t="shared" si="7"/>
        <v>1.2005158272380037</v>
      </c>
      <c r="S13" s="12">
        <f t="shared" si="7"/>
        <v>0.51519961527237668</v>
      </c>
      <c r="T13" s="12">
        <f>(-T12/T11)*100</f>
        <v>1.301352586866793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10.755246431496712</v>
      </c>
      <c r="AE13" s="12">
        <f t="shared" ref="AE13:AH13" si="8">(AE12/AE11)*100</f>
        <v>0.18495185497035027</v>
      </c>
      <c r="AF13" s="12">
        <f t="shared" si="8"/>
        <v>1.3693109541802373</v>
      </c>
      <c r="AG13" s="12">
        <f t="shared" si="8"/>
        <v>0.66505630594929466</v>
      </c>
      <c r="AH13" s="12">
        <f t="shared" si="8"/>
        <v>2.582652387734075</v>
      </c>
      <c r="AI13" s="100"/>
      <c r="AJ13" s="100"/>
      <c r="AK13" s="100"/>
      <c r="AL13" s="100"/>
      <c r="AM13" s="100"/>
      <c r="AN13" s="100"/>
      <c r="AO13" s="101"/>
    </row>
    <row r="14" spans="1:41" s="52" customFormat="1" ht="12.75" x14ac:dyDescent="0.35">
      <c r="A14" s="88" t="s">
        <v>49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49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49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3"/>
    </row>
    <row r="15" spans="1:41" x14ac:dyDescent="0.4">
      <c r="A15" s="46">
        <v>1</v>
      </c>
      <c r="B15" s="10">
        <v>1.17</v>
      </c>
      <c r="C15" s="10">
        <v>60</v>
      </c>
      <c r="D15" s="10">
        <v>113.26</v>
      </c>
      <c r="E15" s="10">
        <v>100.7</v>
      </c>
      <c r="F15" s="10">
        <v>106.3</v>
      </c>
      <c r="G15" s="4"/>
      <c r="H15" s="4"/>
      <c r="I15" s="4" t="s">
        <v>20</v>
      </c>
      <c r="J15" s="4" t="s">
        <v>86</v>
      </c>
      <c r="K15" s="4"/>
      <c r="L15" s="4"/>
      <c r="M15" s="7"/>
      <c r="O15" s="46">
        <v>1</v>
      </c>
      <c r="P15" s="10">
        <v>1.17</v>
      </c>
      <c r="Q15" s="10">
        <v>40.1</v>
      </c>
      <c r="R15" s="10">
        <v>96.92</v>
      </c>
      <c r="S15" s="10">
        <v>79.3</v>
      </c>
      <c r="T15" s="10">
        <v>-90.64</v>
      </c>
      <c r="U15" s="4"/>
      <c r="V15" s="4"/>
      <c r="W15" s="4" t="s">
        <v>20</v>
      </c>
      <c r="X15" s="4" t="s">
        <v>86</v>
      </c>
      <c r="Y15" s="4"/>
      <c r="Z15" s="4"/>
      <c r="AA15" s="7" t="s">
        <v>20</v>
      </c>
      <c r="AC15" s="46">
        <v>1</v>
      </c>
      <c r="AD15" s="10">
        <v>1.17</v>
      </c>
      <c r="AE15" s="10">
        <v>59.2</v>
      </c>
      <c r="AF15" s="10">
        <v>112.93</v>
      </c>
      <c r="AG15" s="10">
        <v>94.2</v>
      </c>
      <c r="AH15" s="10">
        <v>73.790000000000006</v>
      </c>
      <c r="AI15" s="4"/>
      <c r="AJ15" s="4"/>
      <c r="AK15" s="4" t="s">
        <v>20</v>
      </c>
      <c r="AL15" s="4" t="s">
        <v>85</v>
      </c>
      <c r="AM15" s="4"/>
      <c r="AN15" s="4"/>
      <c r="AO15" s="7"/>
    </row>
    <row r="16" spans="1:41" x14ac:dyDescent="0.4">
      <c r="A16" s="47">
        <v>2</v>
      </c>
      <c r="B16" s="11">
        <v>1.35</v>
      </c>
      <c r="C16" s="11">
        <v>60.51</v>
      </c>
      <c r="D16" s="11">
        <v>114.42</v>
      </c>
      <c r="E16" s="11">
        <v>100.5</v>
      </c>
      <c r="F16" s="11">
        <v>103.7</v>
      </c>
      <c r="G16" s="4"/>
      <c r="H16" s="4"/>
      <c r="I16" s="4" t="s">
        <v>20</v>
      </c>
      <c r="J16" s="4" t="s">
        <v>86</v>
      </c>
      <c r="K16" s="4"/>
      <c r="L16" s="4"/>
      <c r="M16" s="7"/>
      <c r="O16" s="47">
        <v>2</v>
      </c>
      <c r="P16" s="11">
        <v>1.35</v>
      </c>
      <c r="Q16" s="11">
        <v>40.1</v>
      </c>
      <c r="R16" s="11">
        <v>96.09</v>
      </c>
      <c r="S16" s="11">
        <v>79</v>
      </c>
      <c r="T16" s="11">
        <v>-91.32</v>
      </c>
      <c r="U16" s="4"/>
      <c r="V16" s="4"/>
      <c r="W16" s="4" t="s">
        <v>20</v>
      </c>
      <c r="X16" s="4" t="s">
        <v>86</v>
      </c>
      <c r="Y16" s="4"/>
      <c r="Z16" s="4"/>
      <c r="AA16" s="7" t="s">
        <v>20</v>
      </c>
      <c r="AC16" s="47">
        <v>2</v>
      </c>
      <c r="AD16" s="11">
        <v>1.35</v>
      </c>
      <c r="AE16" s="11">
        <v>59.35</v>
      </c>
      <c r="AF16" s="11">
        <v>112.94</v>
      </c>
      <c r="AG16" s="11">
        <v>94.6</v>
      </c>
      <c r="AH16" s="11">
        <v>75.8</v>
      </c>
      <c r="AI16" s="4"/>
      <c r="AJ16" s="4"/>
      <c r="AK16" s="4" t="s">
        <v>20</v>
      </c>
      <c r="AL16" s="4" t="s">
        <v>85</v>
      </c>
      <c r="AM16" s="4"/>
      <c r="AN16" s="4"/>
      <c r="AO16" s="7"/>
    </row>
    <row r="17" spans="1:41" x14ac:dyDescent="0.4">
      <c r="A17" s="47">
        <v>3</v>
      </c>
      <c r="B17" s="11">
        <v>1.29</v>
      </c>
      <c r="C17" s="11">
        <v>60</v>
      </c>
      <c r="D17" s="11">
        <v>113.65</v>
      </c>
      <c r="E17" s="11">
        <v>100</v>
      </c>
      <c r="F17" s="11">
        <v>104.6</v>
      </c>
      <c r="G17" s="4"/>
      <c r="H17" s="4"/>
      <c r="I17" s="4" t="s">
        <v>20</v>
      </c>
      <c r="J17" s="4" t="s">
        <v>86</v>
      </c>
      <c r="K17" s="4"/>
      <c r="L17" s="4"/>
      <c r="M17" s="7"/>
      <c r="O17" s="47">
        <v>3</v>
      </c>
      <c r="P17" s="11">
        <v>1.29</v>
      </c>
      <c r="Q17" s="11">
        <v>40.1</v>
      </c>
      <c r="R17" s="11">
        <v>96.46</v>
      </c>
      <c r="S17" s="11">
        <v>79.2</v>
      </c>
      <c r="T17" s="11">
        <v>-89.59</v>
      </c>
      <c r="U17" s="4"/>
      <c r="V17" s="4"/>
      <c r="W17" s="4" t="s">
        <v>20</v>
      </c>
      <c r="X17" s="4" t="s">
        <v>86</v>
      </c>
      <c r="Y17" s="4"/>
      <c r="Z17" s="4"/>
      <c r="AA17" s="7" t="s">
        <v>20</v>
      </c>
      <c r="AC17" s="47">
        <v>3</v>
      </c>
      <c r="AD17" s="11">
        <v>1.29</v>
      </c>
      <c r="AE17" s="11">
        <v>58.74</v>
      </c>
      <c r="AF17" s="11">
        <v>111.35</v>
      </c>
      <c r="AG17" s="11">
        <v>95.2</v>
      </c>
      <c r="AH17" s="11">
        <v>74.28</v>
      </c>
      <c r="AI17" s="4"/>
      <c r="AJ17" s="4"/>
      <c r="AK17" s="4" t="s">
        <v>20</v>
      </c>
      <c r="AL17" s="4" t="s">
        <v>85</v>
      </c>
      <c r="AM17" s="4"/>
      <c r="AN17" s="4"/>
      <c r="AO17" s="7"/>
    </row>
    <row r="18" spans="1:41" x14ac:dyDescent="0.4">
      <c r="A18" s="47">
        <v>4</v>
      </c>
      <c r="B18" s="11">
        <v>1.2</v>
      </c>
      <c r="C18" s="11">
        <v>60</v>
      </c>
      <c r="D18" s="11">
        <v>114.1</v>
      </c>
      <c r="E18" s="11">
        <v>99.9</v>
      </c>
      <c r="F18" s="11">
        <v>103.2</v>
      </c>
      <c r="G18" s="4"/>
      <c r="H18" s="4"/>
      <c r="I18" s="4" t="s">
        <v>20</v>
      </c>
      <c r="J18" s="4" t="s">
        <v>86</v>
      </c>
      <c r="K18" s="4"/>
      <c r="L18" s="4"/>
      <c r="M18" s="7"/>
      <c r="O18" s="47">
        <v>4</v>
      </c>
      <c r="P18" s="11">
        <v>1.2</v>
      </c>
      <c r="Q18" s="11">
        <v>40.1</v>
      </c>
      <c r="R18" s="11">
        <v>96.04</v>
      </c>
      <c r="S18" s="11">
        <v>79.599999999999994</v>
      </c>
      <c r="T18" s="11">
        <v>-87.11</v>
      </c>
      <c r="U18" s="4"/>
      <c r="V18" s="4"/>
      <c r="W18" s="4" t="s">
        <v>20</v>
      </c>
      <c r="X18" s="4" t="s">
        <v>86</v>
      </c>
      <c r="Y18" s="4"/>
      <c r="Z18" s="4"/>
      <c r="AA18" s="7" t="s">
        <v>20</v>
      </c>
      <c r="AC18" s="47">
        <v>4</v>
      </c>
      <c r="AD18" s="11">
        <v>1.2</v>
      </c>
      <c r="AE18" s="11">
        <v>58.3</v>
      </c>
      <c r="AF18" s="11">
        <v>111.98</v>
      </c>
      <c r="AG18" s="11">
        <v>95.3</v>
      </c>
      <c r="AH18" s="11">
        <v>73.010000000000005</v>
      </c>
      <c r="AI18" s="4"/>
      <c r="AJ18" s="4"/>
      <c r="AK18" s="4" t="s">
        <v>20</v>
      </c>
      <c r="AL18" s="4" t="s">
        <v>85</v>
      </c>
      <c r="AM18" s="4"/>
      <c r="AN18" s="4"/>
      <c r="AO18" s="7"/>
    </row>
    <row r="19" spans="1:41" x14ac:dyDescent="0.4">
      <c r="A19" s="48">
        <v>5</v>
      </c>
      <c r="B19" s="15">
        <v>1.33</v>
      </c>
      <c r="C19" s="15">
        <v>68.599999999999994</v>
      </c>
      <c r="D19" s="15">
        <v>114.91</v>
      </c>
      <c r="E19" s="15">
        <v>100.3</v>
      </c>
      <c r="F19" s="15">
        <v>107.1</v>
      </c>
      <c r="G19" s="4"/>
      <c r="H19" s="4"/>
      <c r="I19" s="4" t="s">
        <v>20</v>
      </c>
      <c r="J19" s="4" t="s">
        <v>86</v>
      </c>
      <c r="K19" s="4"/>
      <c r="L19" s="4"/>
      <c r="M19" s="7"/>
      <c r="O19" s="48">
        <v>5</v>
      </c>
      <c r="P19" s="15">
        <v>1.33</v>
      </c>
      <c r="Q19" s="15">
        <v>40.1</v>
      </c>
      <c r="R19" s="15">
        <v>96.42</v>
      </c>
      <c r="S19" s="15">
        <v>79.2</v>
      </c>
      <c r="T19" s="15">
        <v>-90.3</v>
      </c>
      <c r="U19" s="4"/>
      <c r="V19" s="4"/>
      <c r="W19" s="4" t="s">
        <v>20</v>
      </c>
      <c r="X19" s="4" t="s">
        <v>86</v>
      </c>
      <c r="Y19" s="4"/>
      <c r="Z19" s="4"/>
      <c r="AA19" s="7" t="s">
        <v>20</v>
      </c>
      <c r="AC19" s="48">
        <v>5</v>
      </c>
      <c r="AD19" s="15">
        <v>1.33</v>
      </c>
      <c r="AE19" s="15">
        <v>59.2</v>
      </c>
      <c r="AF19" s="15">
        <v>112.44</v>
      </c>
      <c r="AG19" s="15">
        <v>95.2</v>
      </c>
      <c r="AH19" s="15">
        <v>75.47</v>
      </c>
      <c r="AI19" s="4"/>
      <c r="AJ19" s="4"/>
      <c r="AK19" s="4" t="s">
        <v>20</v>
      </c>
      <c r="AL19" s="4" t="s">
        <v>85</v>
      </c>
      <c r="AM19" s="4"/>
      <c r="AN19" s="4"/>
      <c r="AO19" s="7"/>
    </row>
    <row r="20" spans="1:41" x14ac:dyDescent="0.4">
      <c r="A20" s="46" t="s">
        <v>3</v>
      </c>
      <c r="B20" s="10">
        <f>AVERAGE(B15:B19)</f>
        <v>1.268</v>
      </c>
      <c r="C20" s="10">
        <f t="shared" ref="C20:F20" si="9">AVERAGE(C15:C19)</f>
        <v>61.822000000000003</v>
      </c>
      <c r="D20" s="10">
        <f t="shared" si="9"/>
        <v>114.06800000000001</v>
      </c>
      <c r="E20" s="10">
        <f t="shared" si="9"/>
        <v>100.28</v>
      </c>
      <c r="F20" s="10">
        <f t="shared" si="9"/>
        <v>104.97999999999999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1.268</v>
      </c>
      <c r="Q20" s="10">
        <f t="shared" ref="Q20:T20" si="10">AVERAGE(Q15:Q19)</f>
        <v>40.1</v>
      </c>
      <c r="R20" s="10">
        <f t="shared" si="10"/>
        <v>96.385999999999996</v>
      </c>
      <c r="S20" s="10">
        <f t="shared" si="10"/>
        <v>79.260000000000005</v>
      </c>
      <c r="T20" s="10">
        <f t="shared" si="10"/>
        <v>-89.792000000000002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1.268</v>
      </c>
      <c r="AE20" s="10">
        <f t="shared" ref="AE20:AH20" si="11">AVERAGE(AE15:AE19)</f>
        <v>58.958000000000006</v>
      </c>
      <c r="AF20" s="10">
        <f t="shared" si="11"/>
        <v>112.32800000000002</v>
      </c>
      <c r="AG20" s="10">
        <f t="shared" si="11"/>
        <v>94.9</v>
      </c>
      <c r="AH20" s="10">
        <f t="shared" si="11"/>
        <v>74.47</v>
      </c>
      <c r="AI20" s="98"/>
      <c r="AJ20" s="98"/>
      <c r="AK20" s="98"/>
      <c r="AL20" s="98"/>
      <c r="AM20" s="98"/>
      <c r="AN20" s="98"/>
      <c r="AO20" s="99"/>
    </row>
    <row r="21" spans="1:41" x14ac:dyDescent="0.4">
      <c r="A21" s="47" t="s">
        <v>4</v>
      </c>
      <c r="B21" s="11">
        <f>_xlfn.STDEV.S(B15:B19)</f>
        <v>7.9498427657407236E-2</v>
      </c>
      <c r="C21" s="11">
        <f t="shared" ref="C21:E21" si="12">_xlfn.STDEV.S(C15:C19)</f>
        <v>3.7954472727203026</v>
      </c>
      <c r="D21" s="11">
        <f t="shared" si="12"/>
        <v>0.64449204805024207</v>
      </c>
      <c r="E21" s="11">
        <f t="shared" si="12"/>
        <v>0.33466401061362944</v>
      </c>
      <c r="F21" s="11">
        <f>_xlfn.STDEV.S(F15:F19)</f>
        <v>1.6724233913695385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7.9498427657407236E-2</v>
      </c>
      <c r="Q21" s="11">
        <f t="shared" ref="Q21:S21" si="13">_xlfn.STDEV.S(Q15:Q19)</f>
        <v>0</v>
      </c>
      <c r="R21" s="11">
        <f t="shared" si="13"/>
        <v>0.35324212659307591</v>
      </c>
      <c r="S21" s="11">
        <f t="shared" si="13"/>
        <v>0.21908902300206373</v>
      </c>
      <c r="T21" s="11">
        <f>_xlfn.STDEV.S(T15:T19)</f>
        <v>1.6237210351535127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7.9498427657407236E-2</v>
      </c>
      <c r="AE21" s="11">
        <f t="shared" ref="AE21:AG21" si="14">_xlfn.STDEV.S(AE15:AE19)</f>
        <v>0.43338204854377815</v>
      </c>
      <c r="AF21" s="11">
        <f t="shared" si="14"/>
        <v>0.67584761596087872</v>
      </c>
      <c r="AG21" s="11">
        <f t="shared" si="14"/>
        <v>0.47958315233127213</v>
      </c>
      <c r="AH21" s="11">
        <f>_xlfn.STDEV.S(AH15:AH19)</f>
        <v>1.1617874160103439</v>
      </c>
      <c r="AI21" s="98"/>
      <c r="AJ21" s="98"/>
      <c r="AK21" s="98"/>
      <c r="AL21" s="98"/>
      <c r="AM21" s="98"/>
      <c r="AN21" s="98"/>
      <c r="AO21" s="99"/>
    </row>
    <row r="22" spans="1:41" ht="15" x14ac:dyDescent="0.4">
      <c r="A22" s="44" t="s">
        <v>98</v>
      </c>
      <c r="B22" s="12">
        <f>(B21/B20)*100</f>
        <v>6.2695920865463117</v>
      </c>
      <c r="C22" s="12">
        <f t="shared" ref="C22:F22" si="15">(C21/C20)*100</f>
        <v>6.1393149246551424</v>
      </c>
      <c r="D22" s="12">
        <f t="shared" si="15"/>
        <v>0.5650068801506487</v>
      </c>
      <c r="E22" s="12">
        <f t="shared" si="15"/>
        <v>0.33372956782372298</v>
      </c>
      <c r="F22" s="12">
        <f t="shared" si="15"/>
        <v>1.5930876275190879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6.2695920865463117</v>
      </c>
      <c r="Q22" s="12">
        <f t="shared" ref="Q22:S22" si="16">(Q21/Q20)*100</f>
        <v>0</v>
      </c>
      <c r="R22" s="12">
        <f t="shared" si="16"/>
        <v>0.36648696552723004</v>
      </c>
      <c r="S22" s="12">
        <f t="shared" si="16"/>
        <v>0.27641814660871022</v>
      </c>
      <c r="T22" s="12">
        <f>(-T21/T20)*100</f>
        <v>1.8083136973822977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6.2695920865463117</v>
      </c>
      <c r="AE22" s="12">
        <f t="shared" ref="AE22:AH22" si="17">(AE21/AE20)*100</f>
        <v>0.73506911452861035</v>
      </c>
      <c r="AF22" s="12">
        <f t="shared" si="17"/>
        <v>0.60167332807570562</v>
      </c>
      <c r="AG22" s="12">
        <f t="shared" si="17"/>
        <v>0.50535632490123517</v>
      </c>
      <c r="AH22" s="12">
        <f t="shared" si="17"/>
        <v>1.5600744138718192</v>
      </c>
      <c r="AI22" s="100"/>
      <c r="AJ22" s="100"/>
      <c r="AK22" s="100"/>
      <c r="AL22" s="100"/>
      <c r="AM22" s="100"/>
      <c r="AN22" s="100"/>
      <c r="AO22" s="101"/>
    </row>
    <row r="23" spans="1:41" s="52" customFormat="1" ht="12.75" x14ac:dyDescent="0.35">
      <c r="A23" s="88" t="s">
        <v>50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50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50</v>
      </c>
      <c r="AD23" s="89"/>
      <c r="AE23" s="89"/>
      <c r="AF23" s="89"/>
      <c r="AG23" s="89"/>
      <c r="AH23" s="89"/>
      <c r="AI23" s="92"/>
      <c r="AJ23" s="92"/>
      <c r="AK23" s="92"/>
      <c r="AL23" s="92"/>
      <c r="AM23" s="92"/>
      <c r="AN23" s="92"/>
      <c r="AO23" s="93"/>
    </row>
    <row r="24" spans="1:41" x14ac:dyDescent="0.4">
      <c r="A24" s="46">
        <v>1</v>
      </c>
      <c r="B24" s="10">
        <v>1.1000000000000001</v>
      </c>
      <c r="C24" s="10">
        <v>59.55</v>
      </c>
      <c r="D24" s="10">
        <v>113.82</v>
      </c>
      <c r="E24" s="10">
        <v>100.1</v>
      </c>
      <c r="F24" s="10">
        <v>106.2</v>
      </c>
      <c r="G24" s="4"/>
      <c r="H24" s="4"/>
      <c r="I24" s="4" t="s">
        <v>20</v>
      </c>
      <c r="J24" s="4" t="s">
        <v>86</v>
      </c>
      <c r="K24" s="4"/>
      <c r="L24" s="4"/>
      <c r="M24" s="7"/>
      <c r="O24" s="46">
        <v>1</v>
      </c>
      <c r="P24" s="10">
        <v>1.1000000000000001</v>
      </c>
      <c r="Q24" s="10">
        <v>40</v>
      </c>
      <c r="R24" s="10">
        <v>95</v>
      </c>
      <c r="S24" s="10">
        <v>79.5</v>
      </c>
      <c r="T24" s="10">
        <v>-90.74</v>
      </c>
      <c r="U24" s="4"/>
      <c r="V24" s="4"/>
      <c r="W24" s="4" t="s">
        <v>20</v>
      </c>
      <c r="X24" s="4" t="s">
        <v>86</v>
      </c>
      <c r="Y24" s="4"/>
      <c r="Z24" s="4"/>
      <c r="AA24" s="7" t="s">
        <v>20</v>
      </c>
      <c r="AC24" s="46">
        <v>1</v>
      </c>
      <c r="AD24" s="10">
        <v>1.1000000000000001</v>
      </c>
      <c r="AE24" s="10">
        <v>58.5</v>
      </c>
      <c r="AF24" s="10">
        <v>112.81</v>
      </c>
      <c r="AG24" s="10">
        <v>94.3</v>
      </c>
      <c r="AH24" s="10">
        <v>74.06</v>
      </c>
      <c r="AI24" s="4"/>
      <c r="AJ24" s="4"/>
      <c r="AK24" s="4" t="s">
        <v>20</v>
      </c>
      <c r="AL24" s="4" t="s">
        <v>85</v>
      </c>
      <c r="AM24" s="4"/>
      <c r="AN24" s="4"/>
      <c r="AO24" s="7"/>
    </row>
    <row r="25" spans="1:41" x14ac:dyDescent="0.4">
      <c r="A25" s="47">
        <v>2</v>
      </c>
      <c r="B25" s="11">
        <v>1.27</v>
      </c>
      <c r="C25" s="11">
        <v>58.8</v>
      </c>
      <c r="D25" s="11">
        <v>114.9</v>
      </c>
      <c r="E25" s="11">
        <v>100.3</v>
      </c>
      <c r="F25" s="11">
        <v>107.3</v>
      </c>
      <c r="G25" s="4"/>
      <c r="H25" s="4"/>
      <c r="I25" s="4" t="s">
        <v>20</v>
      </c>
      <c r="J25" s="4" t="s">
        <v>86</v>
      </c>
      <c r="K25" s="4"/>
      <c r="L25" s="4"/>
      <c r="M25" s="7"/>
      <c r="O25" s="47">
        <v>2</v>
      </c>
      <c r="P25" s="11">
        <v>1.27</v>
      </c>
      <c r="Q25" s="11">
        <v>40</v>
      </c>
      <c r="R25" s="11">
        <v>95.23</v>
      </c>
      <c r="S25" s="11">
        <v>79</v>
      </c>
      <c r="T25" s="11">
        <v>-89.91</v>
      </c>
      <c r="U25" s="4"/>
      <c r="V25" s="4"/>
      <c r="W25" s="4" t="s">
        <v>20</v>
      </c>
      <c r="X25" s="4" t="s">
        <v>86</v>
      </c>
      <c r="Y25" s="4"/>
      <c r="Z25" s="4"/>
      <c r="AA25" s="7" t="s">
        <v>20</v>
      </c>
      <c r="AC25" s="47">
        <v>2</v>
      </c>
      <c r="AD25" s="11">
        <v>1.27</v>
      </c>
      <c r="AE25" s="11">
        <v>59.6</v>
      </c>
      <c r="AF25" s="11">
        <v>109.9</v>
      </c>
      <c r="AG25" s="11">
        <v>94.3</v>
      </c>
      <c r="AH25" s="11">
        <v>73.099999999999994</v>
      </c>
      <c r="AI25" s="4"/>
      <c r="AJ25" s="4"/>
      <c r="AK25" s="4" t="s">
        <v>20</v>
      </c>
      <c r="AL25" s="4" t="s">
        <v>85</v>
      </c>
      <c r="AM25" s="4"/>
      <c r="AN25" s="4"/>
      <c r="AO25" s="7"/>
    </row>
    <row r="26" spans="1:41" x14ac:dyDescent="0.4">
      <c r="A26" s="47">
        <v>3</v>
      </c>
      <c r="B26" s="11">
        <v>1.3</v>
      </c>
      <c r="C26" s="11">
        <v>58.6</v>
      </c>
      <c r="D26" s="11">
        <v>114.86</v>
      </c>
      <c r="E26" s="11">
        <v>100</v>
      </c>
      <c r="F26" s="11">
        <v>106.1</v>
      </c>
      <c r="G26" s="4"/>
      <c r="H26" s="4"/>
      <c r="I26" s="4" t="s">
        <v>20</v>
      </c>
      <c r="J26" s="4" t="s">
        <v>86</v>
      </c>
      <c r="K26" s="4"/>
      <c r="L26" s="4"/>
      <c r="M26" s="7"/>
      <c r="O26" s="47">
        <v>3</v>
      </c>
      <c r="P26" s="11">
        <v>1.3</v>
      </c>
      <c r="Q26" s="11">
        <v>40</v>
      </c>
      <c r="R26" s="11">
        <v>96.38</v>
      </c>
      <c r="S26" s="11">
        <v>79.599999999999994</v>
      </c>
      <c r="T26" s="11">
        <v>-90.98</v>
      </c>
      <c r="U26" s="4"/>
      <c r="V26" s="4"/>
      <c r="W26" s="4" t="s">
        <v>20</v>
      </c>
      <c r="X26" s="4" t="s">
        <v>86</v>
      </c>
      <c r="Y26" s="4"/>
      <c r="Z26" s="4"/>
      <c r="AA26" s="7" t="s">
        <v>20</v>
      </c>
      <c r="AC26" s="47">
        <v>3</v>
      </c>
      <c r="AD26" s="11">
        <v>1.3</v>
      </c>
      <c r="AE26" s="11">
        <v>58.32</v>
      </c>
      <c r="AF26" s="11">
        <v>113.02</v>
      </c>
      <c r="AG26" s="11">
        <v>94.4</v>
      </c>
      <c r="AH26" s="11">
        <v>73.87</v>
      </c>
      <c r="AI26" s="4"/>
      <c r="AJ26" s="4"/>
      <c r="AK26" s="4" t="s">
        <v>20</v>
      </c>
      <c r="AL26" s="4" t="s">
        <v>85</v>
      </c>
      <c r="AM26" s="4"/>
      <c r="AN26" s="4"/>
      <c r="AO26" s="7"/>
    </row>
    <row r="27" spans="1:41" x14ac:dyDescent="0.4">
      <c r="A27" s="47">
        <v>4</v>
      </c>
      <c r="B27" s="11">
        <v>1.2</v>
      </c>
      <c r="C27" s="11">
        <v>58.6</v>
      </c>
      <c r="D27" s="11">
        <v>112.68</v>
      </c>
      <c r="E27" s="11">
        <v>99.5</v>
      </c>
      <c r="F27" s="11">
        <v>105.7</v>
      </c>
      <c r="G27" s="4"/>
      <c r="H27" s="4"/>
      <c r="I27" s="4" t="s">
        <v>20</v>
      </c>
      <c r="J27" s="4" t="s">
        <v>86</v>
      </c>
      <c r="K27" s="4"/>
      <c r="L27" s="4"/>
      <c r="M27" s="7"/>
      <c r="O27" s="47">
        <v>4</v>
      </c>
      <c r="P27" s="11">
        <v>1.2</v>
      </c>
      <c r="Q27" s="11">
        <v>40</v>
      </c>
      <c r="R27" s="11">
        <v>95.9</v>
      </c>
      <c r="S27" s="11">
        <v>79.8</v>
      </c>
      <c r="T27" s="11">
        <v>-89.55</v>
      </c>
      <c r="U27" s="4"/>
      <c r="V27" s="4"/>
      <c r="W27" s="4" t="s">
        <v>20</v>
      </c>
      <c r="X27" s="4" t="s">
        <v>86</v>
      </c>
      <c r="Y27" s="4"/>
      <c r="Z27" s="4"/>
      <c r="AA27" s="7" t="s">
        <v>20</v>
      </c>
      <c r="AC27" s="47">
        <v>4</v>
      </c>
      <c r="AD27" s="11">
        <v>1.2</v>
      </c>
      <c r="AE27" s="11">
        <v>58.5</v>
      </c>
      <c r="AF27" s="11">
        <v>110.01</v>
      </c>
      <c r="AG27" s="11">
        <v>94.5</v>
      </c>
      <c r="AH27" s="11">
        <v>74.709999999999994</v>
      </c>
      <c r="AI27" s="4"/>
      <c r="AJ27" s="4"/>
      <c r="AK27" s="4" t="s">
        <v>20</v>
      </c>
      <c r="AL27" s="4" t="s">
        <v>85</v>
      </c>
      <c r="AM27" s="4"/>
      <c r="AN27" s="4"/>
      <c r="AO27" s="7"/>
    </row>
    <row r="28" spans="1:41" x14ac:dyDescent="0.4">
      <c r="A28" s="48">
        <v>5</v>
      </c>
      <c r="B28" s="15">
        <v>1.22</v>
      </c>
      <c r="C28" s="15">
        <v>58.85</v>
      </c>
      <c r="D28" s="15">
        <v>114.8</v>
      </c>
      <c r="E28" s="15">
        <v>99.8</v>
      </c>
      <c r="F28" s="15">
        <v>106.8</v>
      </c>
      <c r="G28" s="4"/>
      <c r="H28" s="4"/>
      <c r="I28" s="4" t="s">
        <v>20</v>
      </c>
      <c r="J28" s="4" t="s">
        <v>86</v>
      </c>
      <c r="K28" s="4"/>
      <c r="L28" s="4"/>
      <c r="M28" s="7"/>
      <c r="O28" s="48">
        <v>5</v>
      </c>
      <c r="P28" s="15">
        <v>1.22</v>
      </c>
      <c r="Q28" s="15">
        <v>40</v>
      </c>
      <c r="R28" s="15">
        <v>96.34</v>
      </c>
      <c r="S28" s="15">
        <v>80.099999999999994</v>
      </c>
      <c r="T28" s="15">
        <v>-88.77</v>
      </c>
      <c r="U28" s="4"/>
      <c r="V28" s="4"/>
      <c r="W28" s="4" t="s">
        <v>20</v>
      </c>
      <c r="X28" s="4" t="s">
        <v>86</v>
      </c>
      <c r="Y28" s="4"/>
      <c r="Z28" s="4"/>
      <c r="AA28" s="7" t="s">
        <v>20</v>
      </c>
      <c r="AC28" s="48">
        <v>5</v>
      </c>
      <c r="AD28" s="15">
        <v>1.22</v>
      </c>
      <c r="AE28" s="15">
        <v>58.5</v>
      </c>
      <c r="AF28" s="15">
        <v>110.35</v>
      </c>
      <c r="AG28" s="15">
        <v>94.5</v>
      </c>
      <c r="AH28" s="15">
        <v>72.73</v>
      </c>
      <c r="AI28" s="4"/>
      <c r="AJ28" s="4"/>
      <c r="AK28" s="4" t="s">
        <v>20</v>
      </c>
      <c r="AL28" s="4" t="s">
        <v>85</v>
      </c>
      <c r="AM28" s="4"/>
      <c r="AN28" s="4"/>
      <c r="AO28" s="7"/>
    </row>
    <row r="29" spans="1:41" x14ac:dyDescent="0.4">
      <c r="A29" s="46" t="s">
        <v>3</v>
      </c>
      <c r="B29" s="10">
        <f>AVERAGE(B24:B28)</f>
        <v>1.218</v>
      </c>
      <c r="C29" s="10">
        <f t="shared" ref="C29:F29" si="18">AVERAGE(C24:C28)</f>
        <v>58.879999999999995</v>
      </c>
      <c r="D29" s="10">
        <f t="shared" si="18"/>
        <v>114.21199999999999</v>
      </c>
      <c r="E29" s="10">
        <f t="shared" si="18"/>
        <v>99.94</v>
      </c>
      <c r="F29" s="10">
        <f t="shared" si="18"/>
        <v>106.42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1.218</v>
      </c>
      <c r="Q29" s="10">
        <f t="shared" ref="Q29:T29" si="19">AVERAGE(Q24:Q28)</f>
        <v>40</v>
      </c>
      <c r="R29" s="10">
        <f t="shared" si="19"/>
        <v>95.77000000000001</v>
      </c>
      <c r="S29" s="10">
        <f t="shared" si="19"/>
        <v>79.599999999999994</v>
      </c>
      <c r="T29" s="10">
        <f t="shared" si="19"/>
        <v>-89.99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1.218</v>
      </c>
      <c r="AE29" s="10">
        <f t="shared" ref="AE29:AH29" si="20">AVERAGE(AE24:AE28)</f>
        <v>58.68399999999999</v>
      </c>
      <c r="AF29" s="10">
        <f t="shared" si="20"/>
        <v>111.218</v>
      </c>
      <c r="AG29" s="10">
        <f t="shared" si="20"/>
        <v>94.4</v>
      </c>
      <c r="AH29" s="10">
        <f t="shared" si="20"/>
        <v>73.694000000000003</v>
      </c>
      <c r="AI29" s="98"/>
      <c r="AJ29" s="98"/>
      <c r="AK29" s="98"/>
      <c r="AL29" s="98"/>
      <c r="AM29" s="98"/>
      <c r="AN29" s="98"/>
      <c r="AO29" s="99"/>
    </row>
    <row r="30" spans="1:41" x14ac:dyDescent="0.4">
      <c r="A30" s="47" t="s">
        <v>4</v>
      </c>
      <c r="B30" s="11">
        <f>_xlfn.STDEV.S(B24:B28)</f>
        <v>7.6941536246685358E-2</v>
      </c>
      <c r="C30" s="11">
        <f t="shared" ref="C30:E30" si="21">_xlfn.STDEV.S(C24:C28)</f>
        <v>0.39147158262126613</v>
      </c>
      <c r="D30" s="11">
        <f t="shared" si="21"/>
        <v>0.9669126123905909</v>
      </c>
      <c r="E30" s="11">
        <f t="shared" si="21"/>
        <v>0.30495901363953687</v>
      </c>
      <c r="F30" s="11">
        <f>_xlfn.STDEV.S(F24:F28)</f>
        <v>0.63007936008093279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7.6941536246685358E-2</v>
      </c>
      <c r="Q30" s="11">
        <f t="shared" ref="Q30:S30" si="22">_xlfn.STDEV.S(Q24:Q28)</f>
        <v>0</v>
      </c>
      <c r="R30" s="11">
        <f t="shared" si="22"/>
        <v>0.63213922517116339</v>
      </c>
      <c r="S30" s="11">
        <f t="shared" si="22"/>
        <v>0.40620192023179591</v>
      </c>
      <c r="T30" s="11">
        <f>_xlfn.STDEV.S(T24:T28)</f>
        <v>0.89874913073671636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7.6941536246685358E-2</v>
      </c>
      <c r="AE30" s="11">
        <f t="shared" ref="AE30:AG30" si="23">_xlfn.STDEV.S(AE24:AE28)</f>
        <v>0.5179575272162773</v>
      </c>
      <c r="AF30" s="11">
        <f t="shared" si="23"/>
        <v>1.5597660080922375</v>
      </c>
      <c r="AG30" s="11">
        <f t="shared" si="23"/>
        <v>0.10000000000000142</v>
      </c>
      <c r="AH30" s="11">
        <f>_xlfn.STDEV.S(AH24:AH28)</f>
        <v>0.7872928298924089</v>
      </c>
      <c r="AI30" s="98"/>
      <c r="AJ30" s="98"/>
      <c r="AK30" s="98"/>
      <c r="AL30" s="98"/>
      <c r="AM30" s="98"/>
      <c r="AN30" s="98"/>
      <c r="AO30" s="99"/>
    </row>
    <row r="31" spans="1:41" ht="15" x14ac:dyDescent="0.4">
      <c r="A31" s="44" t="s">
        <v>98</v>
      </c>
      <c r="B31" s="12">
        <f>(B30/B29)*100</f>
        <v>6.3170391007130826</v>
      </c>
      <c r="C31" s="12">
        <f t="shared" ref="C31:F31" si="24">(C30/C29)*100</f>
        <v>0.66486342157144385</v>
      </c>
      <c r="D31" s="12">
        <f t="shared" si="24"/>
        <v>0.84659458935189902</v>
      </c>
      <c r="E31" s="12">
        <f t="shared" si="24"/>
        <v>0.30514209889887622</v>
      </c>
      <c r="F31" s="12">
        <f t="shared" si="24"/>
        <v>0.59206855861767782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6.3170391007130826</v>
      </c>
      <c r="Q31" s="12">
        <f t="shared" ref="Q31:S31" si="25">(Q30/Q29)*100</f>
        <v>0</v>
      </c>
      <c r="R31" s="12">
        <f t="shared" si="25"/>
        <v>0.6600597527108315</v>
      </c>
      <c r="S31" s="12">
        <f t="shared" si="25"/>
        <v>0.51030391988919088</v>
      </c>
      <c r="T31" s="12">
        <f>(-T30/T29)*100</f>
        <v>0.99872111427571564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6.3170391007130826</v>
      </c>
      <c r="AE31" s="12">
        <f t="shared" ref="AE31:AH31" si="26">(AE30/AE29)*100</f>
        <v>0.8826213741671961</v>
      </c>
      <c r="AF31" s="12">
        <f t="shared" si="26"/>
        <v>1.4024402597531314</v>
      </c>
      <c r="AG31" s="12">
        <f t="shared" si="26"/>
        <v>0.105932203389832</v>
      </c>
      <c r="AH31" s="12">
        <f t="shared" si="26"/>
        <v>1.0683269057079394</v>
      </c>
      <c r="AI31" s="100"/>
      <c r="AJ31" s="100"/>
      <c r="AK31" s="100"/>
      <c r="AL31" s="100"/>
      <c r="AM31" s="100"/>
      <c r="AN31" s="100"/>
      <c r="AO31" s="101"/>
    </row>
    <row r="32" spans="1:41" s="52" customFormat="1" ht="12.75" x14ac:dyDescent="0.35">
      <c r="A32" s="88" t="s">
        <v>51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51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51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3"/>
    </row>
    <row r="33" spans="1:41" x14ac:dyDescent="0.4">
      <c r="A33" s="46">
        <v>1</v>
      </c>
      <c r="B33" s="10">
        <v>1.48</v>
      </c>
      <c r="C33" s="10">
        <v>58</v>
      </c>
      <c r="D33" s="10">
        <v>114.32</v>
      </c>
      <c r="E33" s="10">
        <v>100.7</v>
      </c>
      <c r="F33" s="10">
        <v>108.2</v>
      </c>
      <c r="G33" s="4"/>
      <c r="H33" s="4"/>
      <c r="I33" s="4" t="s">
        <v>20</v>
      </c>
      <c r="J33" s="4" t="s">
        <v>86</v>
      </c>
      <c r="K33" s="4"/>
      <c r="L33" s="4"/>
      <c r="M33" s="7"/>
      <c r="O33" s="46">
        <v>1</v>
      </c>
      <c r="P33" s="10">
        <v>1.48</v>
      </c>
      <c r="Q33" s="10">
        <v>40.1</v>
      </c>
      <c r="R33" s="10">
        <v>95.46</v>
      </c>
      <c r="S33" s="10">
        <v>79</v>
      </c>
      <c r="T33" s="10">
        <v>-89.66</v>
      </c>
      <c r="U33" s="4"/>
      <c r="V33" s="4"/>
      <c r="W33" s="4" t="s">
        <v>20</v>
      </c>
      <c r="X33" s="4" t="s">
        <v>86</v>
      </c>
      <c r="Y33" s="4"/>
      <c r="Z33" s="4"/>
      <c r="AA33" s="7" t="s">
        <v>20</v>
      </c>
      <c r="AC33" s="46">
        <v>1</v>
      </c>
      <c r="AD33" s="10">
        <v>1.48</v>
      </c>
      <c r="AE33" s="10">
        <v>58.5</v>
      </c>
      <c r="AF33" s="10">
        <v>112.46</v>
      </c>
      <c r="AG33" s="10">
        <v>95.9</v>
      </c>
      <c r="AH33" s="10">
        <v>75.34</v>
      </c>
      <c r="AI33" s="4"/>
      <c r="AJ33" s="4"/>
      <c r="AK33" s="4" t="s">
        <v>20</v>
      </c>
      <c r="AL33" s="4" t="s">
        <v>85</v>
      </c>
      <c r="AM33" s="4"/>
      <c r="AN33" s="4"/>
      <c r="AO33" s="7"/>
    </row>
    <row r="34" spans="1:41" x14ac:dyDescent="0.4">
      <c r="A34" s="47">
        <v>2</v>
      </c>
      <c r="B34" s="11">
        <v>1.47</v>
      </c>
      <c r="C34" s="11">
        <v>58</v>
      </c>
      <c r="D34" s="11">
        <v>114</v>
      </c>
      <c r="E34" s="11">
        <v>100.4</v>
      </c>
      <c r="F34" s="11">
        <v>109.7</v>
      </c>
      <c r="G34" s="4"/>
      <c r="H34" s="4"/>
      <c r="I34" s="4" t="s">
        <v>20</v>
      </c>
      <c r="J34" s="4" t="s">
        <v>86</v>
      </c>
      <c r="K34" s="4"/>
      <c r="L34" s="4"/>
      <c r="M34" s="7"/>
      <c r="O34" s="47">
        <v>2</v>
      </c>
      <c r="P34" s="11">
        <v>1.47</v>
      </c>
      <c r="Q34" s="11">
        <v>40.1</v>
      </c>
      <c r="R34" s="11">
        <v>96.08</v>
      </c>
      <c r="S34" s="11">
        <v>79.8</v>
      </c>
      <c r="T34" s="11">
        <v>-93.83</v>
      </c>
      <c r="U34" s="4"/>
      <c r="V34" s="4"/>
      <c r="W34" s="4" t="s">
        <v>20</v>
      </c>
      <c r="X34" s="4" t="s">
        <v>86</v>
      </c>
      <c r="Y34" s="4"/>
      <c r="Z34" s="4"/>
      <c r="AA34" s="7" t="s">
        <v>20</v>
      </c>
      <c r="AC34" s="47">
        <v>2</v>
      </c>
      <c r="AD34" s="11">
        <v>1.47</v>
      </c>
      <c r="AE34" s="11">
        <v>58.5</v>
      </c>
      <c r="AF34" s="11">
        <v>112.24</v>
      </c>
      <c r="AG34" s="11">
        <v>95.7</v>
      </c>
      <c r="AH34" s="11">
        <v>79.3</v>
      </c>
      <c r="AI34" s="4"/>
      <c r="AJ34" s="4"/>
      <c r="AK34" s="4" t="s">
        <v>20</v>
      </c>
      <c r="AL34" s="4" t="s">
        <v>85</v>
      </c>
      <c r="AM34" s="4"/>
      <c r="AN34" s="4"/>
      <c r="AO34" s="7"/>
    </row>
    <row r="35" spans="1:41" x14ac:dyDescent="0.4">
      <c r="A35" s="47">
        <v>3</v>
      </c>
      <c r="B35" s="11">
        <v>1.39</v>
      </c>
      <c r="C35" s="11">
        <v>58</v>
      </c>
      <c r="D35" s="11">
        <v>115.38</v>
      </c>
      <c r="E35" s="11">
        <v>100.5</v>
      </c>
      <c r="F35" s="11">
        <v>108.5</v>
      </c>
      <c r="G35" s="4"/>
      <c r="H35" s="4"/>
      <c r="I35" s="4" t="s">
        <v>20</v>
      </c>
      <c r="J35" s="4" t="s">
        <v>86</v>
      </c>
      <c r="K35" s="4"/>
      <c r="L35" s="4"/>
      <c r="M35" s="7"/>
      <c r="O35" s="47">
        <v>3</v>
      </c>
      <c r="P35" s="11">
        <v>1.39</v>
      </c>
      <c r="Q35" s="11">
        <v>40.1</v>
      </c>
      <c r="R35" s="11">
        <v>96.98</v>
      </c>
      <c r="S35" s="11">
        <v>79</v>
      </c>
      <c r="T35" s="11">
        <v>-91.08</v>
      </c>
      <c r="U35" s="4"/>
      <c r="V35" s="4"/>
      <c r="W35" s="4" t="s">
        <v>20</v>
      </c>
      <c r="X35" s="4" t="s">
        <v>86</v>
      </c>
      <c r="Y35" s="4"/>
      <c r="Z35" s="4"/>
      <c r="AA35" s="7" t="s">
        <v>20</v>
      </c>
      <c r="AC35" s="47">
        <v>3</v>
      </c>
      <c r="AD35" s="11">
        <v>1.39</v>
      </c>
      <c r="AE35" s="11">
        <v>58.5</v>
      </c>
      <c r="AF35" s="11">
        <v>111.77</v>
      </c>
      <c r="AG35" s="11">
        <v>95.2</v>
      </c>
      <c r="AH35" s="11">
        <v>77.92</v>
      </c>
      <c r="AI35" s="4"/>
      <c r="AJ35" s="4"/>
      <c r="AK35" s="4" t="s">
        <v>20</v>
      </c>
      <c r="AL35" s="4" t="s">
        <v>85</v>
      </c>
      <c r="AM35" s="4"/>
      <c r="AN35" s="4"/>
      <c r="AO35" s="7"/>
    </row>
    <row r="36" spans="1:41" x14ac:dyDescent="0.4">
      <c r="A36" s="47">
        <v>4</v>
      </c>
      <c r="B36" s="11">
        <v>1.31</v>
      </c>
      <c r="C36" s="11">
        <v>58</v>
      </c>
      <c r="D36" s="11">
        <v>113.58</v>
      </c>
      <c r="E36" s="11">
        <v>100</v>
      </c>
      <c r="F36" s="11">
        <v>106.9</v>
      </c>
      <c r="G36" s="4"/>
      <c r="H36" s="4"/>
      <c r="I36" s="4" t="s">
        <v>20</v>
      </c>
      <c r="J36" s="4" t="s">
        <v>86</v>
      </c>
      <c r="K36" s="4"/>
      <c r="L36" s="4"/>
      <c r="M36" s="7"/>
      <c r="O36" s="47">
        <v>4</v>
      </c>
      <c r="P36" s="11">
        <v>1.31</v>
      </c>
      <c r="Q36" s="11">
        <v>40.1</v>
      </c>
      <c r="R36" s="11">
        <v>96.05</v>
      </c>
      <c r="S36" s="11">
        <v>79.5</v>
      </c>
      <c r="T36" s="11">
        <v>-89.75</v>
      </c>
      <c r="U36" s="4"/>
      <c r="V36" s="4"/>
      <c r="W36" s="4" t="s">
        <v>20</v>
      </c>
      <c r="X36" s="4" t="s">
        <v>86</v>
      </c>
      <c r="Y36" s="4"/>
      <c r="Z36" s="4"/>
      <c r="AA36" s="7" t="s">
        <v>20</v>
      </c>
      <c r="AC36" s="47">
        <v>4</v>
      </c>
      <c r="AD36" s="11">
        <v>1.31</v>
      </c>
      <c r="AE36" s="11">
        <v>58.5</v>
      </c>
      <c r="AF36" s="11">
        <v>111.13</v>
      </c>
      <c r="AG36" s="11">
        <v>95.2</v>
      </c>
      <c r="AH36" s="11">
        <v>77.3</v>
      </c>
      <c r="AI36" s="4"/>
      <c r="AJ36" s="4"/>
      <c r="AK36" s="4" t="s">
        <v>20</v>
      </c>
      <c r="AL36" s="4" t="s">
        <v>85</v>
      </c>
      <c r="AM36" s="4"/>
      <c r="AN36" s="4"/>
      <c r="AO36" s="7"/>
    </row>
    <row r="37" spans="1:41" x14ac:dyDescent="0.4">
      <c r="A37" s="48">
        <v>5</v>
      </c>
      <c r="B37" s="15">
        <v>1.48</v>
      </c>
      <c r="C37" s="15">
        <v>57.6</v>
      </c>
      <c r="D37" s="15">
        <v>115</v>
      </c>
      <c r="E37" s="15">
        <v>101</v>
      </c>
      <c r="F37" s="15">
        <v>106.8</v>
      </c>
      <c r="G37" s="4"/>
      <c r="H37" s="4"/>
      <c r="I37" s="4" t="s">
        <v>20</v>
      </c>
      <c r="J37" s="4" t="s">
        <v>86</v>
      </c>
      <c r="K37" s="4"/>
      <c r="L37" s="4"/>
      <c r="M37" s="7"/>
      <c r="O37" s="48">
        <v>5</v>
      </c>
      <c r="P37" s="15">
        <v>1.48</v>
      </c>
      <c r="Q37" s="15">
        <v>38.5</v>
      </c>
      <c r="R37" s="15">
        <v>96.6</v>
      </c>
      <c r="S37" s="15">
        <v>78.900000000000006</v>
      </c>
      <c r="T37" s="15">
        <v>-90.14</v>
      </c>
      <c r="U37" s="4"/>
      <c r="V37" s="4"/>
      <c r="W37" s="4" t="s">
        <v>20</v>
      </c>
      <c r="X37" s="4" t="s">
        <v>86</v>
      </c>
      <c r="Y37" s="4"/>
      <c r="Z37" s="4"/>
      <c r="AA37" s="7" t="s">
        <v>20</v>
      </c>
      <c r="AC37" s="48">
        <v>5</v>
      </c>
      <c r="AD37" s="15">
        <v>1.48</v>
      </c>
      <c r="AE37" s="15">
        <v>58.1</v>
      </c>
      <c r="AF37" s="15">
        <v>112.94</v>
      </c>
      <c r="AG37" s="15">
        <v>95.3</v>
      </c>
      <c r="AH37" s="15">
        <v>79.239999999999995</v>
      </c>
      <c r="AI37" s="4"/>
      <c r="AJ37" s="4"/>
      <c r="AK37" s="4" t="s">
        <v>20</v>
      </c>
      <c r="AL37" s="4" t="s">
        <v>85</v>
      </c>
      <c r="AM37" s="4"/>
      <c r="AN37" s="4"/>
      <c r="AO37" s="7"/>
    </row>
    <row r="38" spans="1:41" x14ac:dyDescent="0.4">
      <c r="A38" s="47" t="s">
        <v>3</v>
      </c>
      <c r="B38" s="10">
        <f>AVERAGE(B33:B37)</f>
        <v>1.4260000000000002</v>
      </c>
      <c r="C38" s="10">
        <f t="shared" ref="C38:F38" si="27">AVERAGE(C33:C37)</f>
        <v>57.92</v>
      </c>
      <c r="D38" s="10">
        <f t="shared" si="27"/>
        <v>114.45599999999999</v>
      </c>
      <c r="E38" s="10">
        <f t="shared" si="27"/>
        <v>100.52000000000001</v>
      </c>
      <c r="F38" s="10">
        <f t="shared" si="27"/>
        <v>108.01999999999998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1.4260000000000002</v>
      </c>
      <c r="Q38" s="10">
        <f t="shared" ref="Q38:T38" si="28">AVERAGE(Q33:Q37)</f>
        <v>39.78</v>
      </c>
      <c r="R38" s="10">
        <f t="shared" si="28"/>
        <v>96.233999999999995</v>
      </c>
      <c r="S38" s="10">
        <f t="shared" si="28"/>
        <v>79.240000000000009</v>
      </c>
      <c r="T38" s="10">
        <f t="shared" si="28"/>
        <v>-90.891999999999996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1.4260000000000002</v>
      </c>
      <c r="AE38" s="10">
        <f t="shared" ref="AE38:AH38" si="29">AVERAGE(AE33:AE37)</f>
        <v>58.42</v>
      </c>
      <c r="AF38" s="10">
        <f t="shared" si="29"/>
        <v>112.10799999999999</v>
      </c>
      <c r="AG38" s="10">
        <f t="shared" si="29"/>
        <v>95.460000000000008</v>
      </c>
      <c r="AH38" s="10">
        <f t="shared" si="29"/>
        <v>77.820000000000007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7" t="s">
        <v>4</v>
      </c>
      <c r="B39" s="11">
        <f>_xlfn.STDEV.S(B33:B37)</f>
        <v>7.5033325929216257E-2</v>
      </c>
      <c r="C39" s="11">
        <f t="shared" ref="C39:E39" si="30">_xlfn.STDEV.S(C33:C37)</f>
        <v>0.17888543819998254</v>
      </c>
      <c r="D39" s="11">
        <f t="shared" si="30"/>
        <v>0.73203825036674086</v>
      </c>
      <c r="E39" s="11">
        <f t="shared" si="30"/>
        <v>0.37013511046643482</v>
      </c>
      <c r="F39" s="11">
        <f>_xlfn.STDEV.S(F33:F37)</f>
        <v>1.207062550160513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7.5033325929216257E-2</v>
      </c>
      <c r="Q39" s="11">
        <f t="shared" ref="Q39:S39" si="31">_xlfn.STDEV.S(Q33:Q37)</f>
        <v>0.71554175279993337</v>
      </c>
      <c r="R39" s="11">
        <f t="shared" si="31"/>
        <v>0.58032749374814496</v>
      </c>
      <c r="S39" s="11">
        <f t="shared" si="31"/>
        <v>0.39115214431215667</v>
      </c>
      <c r="T39" s="11">
        <f>_xlfn.STDEV.S(T33:T37)</f>
        <v>1.7359925115045858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7.5033325929216257E-2</v>
      </c>
      <c r="AE39" s="11">
        <f t="shared" ref="AE39:AG39" si="32">_xlfn.STDEV.S(AE33:AE37)</f>
        <v>0.17888543819998254</v>
      </c>
      <c r="AF39" s="11">
        <f t="shared" si="32"/>
        <v>0.68997826052709843</v>
      </c>
      <c r="AG39" s="11">
        <f t="shared" si="32"/>
        <v>0.32093613071762594</v>
      </c>
      <c r="AH39" s="11">
        <f>_xlfn.STDEV.S(AH33:AH37)</f>
        <v>1.6307666908543328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5.2618040623573812</v>
      </c>
      <c r="C40" s="12">
        <f t="shared" ref="C40:F40" si="33">(C39/C38)*100</f>
        <v>0.30884916816295327</v>
      </c>
      <c r="D40" s="12">
        <f t="shared" si="33"/>
        <v>0.63958049413463769</v>
      </c>
      <c r="E40" s="12">
        <f t="shared" si="33"/>
        <v>0.36822036457066731</v>
      </c>
      <c r="F40" s="12">
        <f t="shared" si="33"/>
        <v>1.1174435754124359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5.2618040623573812</v>
      </c>
      <c r="Q40" s="12">
        <f t="shared" ref="Q40:S40" si="34">(Q39/Q38)*100</f>
        <v>1.7987474932125023</v>
      </c>
      <c r="R40" s="12">
        <f t="shared" si="34"/>
        <v>0.60303790110371081</v>
      </c>
      <c r="S40" s="12">
        <f t="shared" si="34"/>
        <v>0.49362966218091447</v>
      </c>
      <c r="T40" s="12">
        <f>(-T39/T38)*100</f>
        <v>1.9099508334117259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5.2618040623573812</v>
      </c>
      <c r="AE40" s="12">
        <f t="shared" ref="AE40:AH40" si="35">(AE39/AE38)*100</f>
        <v>0.30620581684351683</v>
      </c>
      <c r="AF40" s="12">
        <f t="shared" si="35"/>
        <v>0.6154585404494759</v>
      </c>
      <c r="AG40" s="12">
        <f t="shared" si="35"/>
        <v>0.33619959220367263</v>
      </c>
      <c r="AH40" s="12">
        <f t="shared" si="35"/>
        <v>2.0955624400595383</v>
      </c>
      <c r="AI40" s="100"/>
      <c r="AJ40" s="100"/>
      <c r="AK40" s="100"/>
      <c r="AL40" s="100"/>
      <c r="AM40" s="100"/>
      <c r="AN40" s="100"/>
      <c r="AO40" s="101"/>
    </row>
  </sheetData>
  <mergeCells count="57">
    <mergeCell ref="G38:M40"/>
    <mergeCell ref="U38:AA40"/>
    <mergeCell ref="AI38:AO40"/>
    <mergeCell ref="G29:M31"/>
    <mergeCell ref="U29:AA31"/>
    <mergeCell ref="AI29:AO31"/>
    <mergeCell ref="AI32:AO32"/>
    <mergeCell ref="A32:F32"/>
    <mergeCell ref="G32:M32"/>
    <mergeCell ref="O32:T32"/>
    <mergeCell ref="U32:AA32"/>
    <mergeCell ref="AC32:AH32"/>
    <mergeCell ref="G20:M22"/>
    <mergeCell ref="U20:AA22"/>
    <mergeCell ref="AI20:AO22"/>
    <mergeCell ref="A23:F23"/>
    <mergeCell ref="G23:M23"/>
    <mergeCell ref="O23:T23"/>
    <mergeCell ref="U23:AA23"/>
    <mergeCell ref="AC23:AH23"/>
    <mergeCell ref="AI23:AO23"/>
    <mergeCell ref="G11:M13"/>
    <mergeCell ref="U11:AA13"/>
    <mergeCell ref="AI11:AO13"/>
    <mergeCell ref="A14:F14"/>
    <mergeCell ref="G14:M14"/>
    <mergeCell ref="O14:T14"/>
    <mergeCell ref="U14:AA14"/>
    <mergeCell ref="AC14:AH14"/>
    <mergeCell ref="AI14:AO14"/>
    <mergeCell ref="AG3:AG4"/>
    <mergeCell ref="AH3:AH4"/>
    <mergeCell ref="AI3:AO3"/>
    <mergeCell ref="A5:F5"/>
    <mergeCell ref="G5:M5"/>
    <mergeCell ref="O5:T5"/>
    <mergeCell ref="U5:AA5"/>
    <mergeCell ref="AC5:AH5"/>
    <mergeCell ref="AI5:AO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41"/>
  <sheetViews>
    <sheetView topLeftCell="A3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3" width="3.9296875" style="2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7" width="3.9296875" style="2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3" width="10.06640625" style="11" customWidth="1"/>
    <col min="34" max="34" width="10.06640625" style="11" bestFit="1" customWidth="1"/>
    <col min="35" max="41" width="3.9296875" style="2" bestFit="1" customWidth="1"/>
    <col min="42" max="16384" width="8.9296875" style="3"/>
  </cols>
  <sheetData>
    <row r="1" spans="1:41" x14ac:dyDescent="0.4">
      <c r="A1" s="45" t="s">
        <v>9</v>
      </c>
      <c r="O1" s="45" t="s">
        <v>10</v>
      </c>
      <c r="AC1" s="45" t="s">
        <v>11</v>
      </c>
    </row>
    <row r="3" spans="1:41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78</v>
      </c>
      <c r="AH3" s="82" t="s">
        <v>79</v>
      </c>
      <c r="AI3" s="102" t="s">
        <v>95</v>
      </c>
      <c r="AJ3" s="102"/>
      <c r="AK3" s="102"/>
      <c r="AL3" s="102"/>
      <c r="AM3" s="102"/>
      <c r="AN3" s="102"/>
      <c r="AO3" s="103"/>
    </row>
    <row r="4" spans="1:41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7" t="s">
        <v>17</v>
      </c>
      <c r="L4" s="27" t="s">
        <v>18</v>
      </c>
      <c r="M4" s="35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7" t="s">
        <v>17</v>
      </c>
      <c r="Z4" s="27" t="s">
        <v>18</v>
      </c>
      <c r="AA4" s="35" t="s">
        <v>19</v>
      </c>
      <c r="AC4" s="105"/>
      <c r="AD4" s="83"/>
      <c r="AE4" s="83"/>
      <c r="AF4" s="83"/>
      <c r="AG4" s="83"/>
      <c r="AH4" s="83"/>
      <c r="AI4" s="27" t="s">
        <v>13</v>
      </c>
      <c r="AJ4" s="27" t="s">
        <v>14</v>
      </c>
      <c r="AK4" s="27" t="s">
        <v>15</v>
      </c>
      <c r="AL4" s="27" t="s">
        <v>16</v>
      </c>
      <c r="AM4" s="27" t="s">
        <v>17</v>
      </c>
      <c r="AN4" s="27" t="s">
        <v>18</v>
      </c>
      <c r="AO4" s="35" t="s">
        <v>19</v>
      </c>
    </row>
    <row r="5" spans="1:41" s="52" customFormat="1" ht="12.75" x14ac:dyDescent="0.35">
      <c r="A5" s="88" t="s">
        <v>52</v>
      </c>
      <c r="B5" s="89"/>
      <c r="C5" s="89"/>
      <c r="D5" s="89"/>
      <c r="E5" s="89"/>
      <c r="F5" s="89"/>
      <c r="G5" s="92"/>
      <c r="H5" s="92"/>
      <c r="I5" s="92"/>
      <c r="J5" s="92"/>
      <c r="K5" s="92"/>
      <c r="L5" s="92"/>
      <c r="M5" s="93"/>
      <c r="O5" s="88" t="s">
        <v>52</v>
      </c>
      <c r="P5" s="89"/>
      <c r="Q5" s="89"/>
      <c r="R5" s="89"/>
      <c r="S5" s="89"/>
      <c r="T5" s="89"/>
      <c r="U5" s="92"/>
      <c r="V5" s="92"/>
      <c r="W5" s="92"/>
      <c r="X5" s="92"/>
      <c r="Y5" s="92"/>
      <c r="Z5" s="92"/>
      <c r="AA5" s="93"/>
      <c r="AC5" s="88" t="s">
        <v>52</v>
      </c>
      <c r="AD5" s="89"/>
      <c r="AE5" s="89"/>
      <c r="AF5" s="89"/>
      <c r="AG5" s="89"/>
      <c r="AH5" s="89"/>
      <c r="AI5" s="92"/>
      <c r="AJ5" s="92"/>
      <c r="AK5" s="92"/>
      <c r="AL5" s="92"/>
      <c r="AM5" s="92"/>
      <c r="AN5" s="92"/>
      <c r="AO5" s="93"/>
    </row>
    <row r="6" spans="1:41" x14ac:dyDescent="0.4">
      <c r="A6" s="46">
        <v>1</v>
      </c>
      <c r="B6" s="10">
        <v>1.24</v>
      </c>
      <c r="C6" s="10">
        <v>64.59</v>
      </c>
      <c r="D6" s="10">
        <v>108.74</v>
      </c>
      <c r="E6" s="10">
        <v>98.5</v>
      </c>
      <c r="F6" s="10">
        <v>90.2</v>
      </c>
      <c r="G6" s="4"/>
      <c r="H6" s="4"/>
      <c r="I6" s="4" t="s">
        <v>20</v>
      </c>
      <c r="J6" s="4" t="s">
        <v>86</v>
      </c>
      <c r="K6" s="4"/>
      <c r="L6" s="4"/>
      <c r="M6" s="7"/>
      <c r="O6" s="46">
        <v>1</v>
      </c>
      <c r="P6" s="10">
        <v>1.24</v>
      </c>
      <c r="Q6" s="10">
        <v>38</v>
      </c>
      <c r="R6" s="10">
        <v>95.8</v>
      </c>
      <c r="S6" s="10">
        <v>79.099999999999994</v>
      </c>
      <c r="T6" s="10">
        <v>-84.67</v>
      </c>
      <c r="U6" s="4"/>
      <c r="V6" s="4"/>
      <c r="W6" s="4" t="s">
        <v>20</v>
      </c>
      <c r="X6" s="4" t="s">
        <v>86</v>
      </c>
      <c r="Y6" s="4"/>
      <c r="Z6" s="4"/>
      <c r="AA6" s="7"/>
      <c r="AC6" s="46">
        <v>1</v>
      </c>
      <c r="AD6" s="10">
        <v>1.24</v>
      </c>
      <c r="AE6" s="10">
        <v>50.4</v>
      </c>
      <c r="AF6" s="10">
        <v>108.18</v>
      </c>
      <c r="AG6" s="10">
        <v>92.3</v>
      </c>
      <c r="AH6" s="10">
        <v>73.14</v>
      </c>
      <c r="AI6" s="4"/>
      <c r="AJ6" s="4"/>
      <c r="AK6" s="4" t="s">
        <v>20</v>
      </c>
      <c r="AL6" s="4" t="s">
        <v>85</v>
      </c>
      <c r="AM6" s="4"/>
      <c r="AN6" s="4"/>
      <c r="AO6" s="7"/>
    </row>
    <row r="7" spans="1:41" x14ac:dyDescent="0.4">
      <c r="A7" s="47">
        <v>2</v>
      </c>
      <c r="B7" s="11">
        <v>1.27</v>
      </c>
      <c r="C7" s="11">
        <v>64.3</v>
      </c>
      <c r="D7" s="11">
        <v>110.08</v>
      </c>
      <c r="E7" s="11">
        <v>98.7</v>
      </c>
      <c r="F7" s="11">
        <v>91.2</v>
      </c>
      <c r="G7" s="4"/>
      <c r="H7" s="4"/>
      <c r="I7" s="4" t="s">
        <v>20</v>
      </c>
      <c r="J7" s="4" t="s">
        <v>86</v>
      </c>
      <c r="K7" s="4"/>
      <c r="L7" s="4"/>
      <c r="M7" s="7"/>
      <c r="O7" s="47">
        <v>2</v>
      </c>
      <c r="P7" s="11">
        <v>1.27</v>
      </c>
      <c r="Q7" s="11">
        <v>38</v>
      </c>
      <c r="R7" s="11">
        <v>95.7</v>
      </c>
      <c r="S7" s="11">
        <v>78.5</v>
      </c>
      <c r="T7" s="11">
        <v>-84.19</v>
      </c>
      <c r="U7" s="4"/>
      <c r="V7" s="4"/>
      <c r="W7" s="4" t="s">
        <v>20</v>
      </c>
      <c r="X7" s="4" t="s">
        <v>86</v>
      </c>
      <c r="Y7" s="4"/>
      <c r="Z7" s="4"/>
      <c r="AA7" s="7"/>
      <c r="AC7" s="47">
        <v>2</v>
      </c>
      <c r="AD7" s="11">
        <v>1.27</v>
      </c>
      <c r="AE7" s="11">
        <v>51.31</v>
      </c>
      <c r="AF7" s="11">
        <v>110.4</v>
      </c>
      <c r="AG7" s="11">
        <v>93.2</v>
      </c>
      <c r="AH7" s="11">
        <v>73.73</v>
      </c>
      <c r="AI7" s="4"/>
      <c r="AJ7" s="4"/>
      <c r="AK7" s="4" t="s">
        <v>20</v>
      </c>
      <c r="AL7" s="4" t="s">
        <v>85</v>
      </c>
      <c r="AM7" s="4"/>
      <c r="AN7" s="4"/>
      <c r="AO7" s="7"/>
    </row>
    <row r="8" spans="1:41" x14ac:dyDescent="0.4">
      <c r="A8" s="47">
        <v>3</v>
      </c>
      <c r="B8" s="11">
        <v>1.34</v>
      </c>
      <c r="C8" s="11">
        <v>64.569999999999993</v>
      </c>
      <c r="D8" s="11">
        <v>110.23</v>
      </c>
      <c r="E8" s="11">
        <v>98.7</v>
      </c>
      <c r="F8" s="11">
        <v>88.28</v>
      </c>
      <c r="G8" s="4"/>
      <c r="H8" s="4"/>
      <c r="I8" s="4" t="s">
        <v>20</v>
      </c>
      <c r="J8" s="4" t="s">
        <v>86</v>
      </c>
      <c r="K8" s="4"/>
      <c r="L8" s="4"/>
      <c r="M8" s="7"/>
      <c r="O8" s="47">
        <v>3</v>
      </c>
      <c r="P8" s="11">
        <v>1.34</v>
      </c>
      <c r="Q8" s="11">
        <v>38</v>
      </c>
      <c r="R8" s="11">
        <v>95.24</v>
      </c>
      <c r="S8" s="11">
        <v>78.5</v>
      </c>
      <c r="T8" s="11">
        <v>-83.57</v>
      </c>
      <c r="U8" s="4"/>
      <c r="V8" s="4"/>
      <c r="W8" s="4" t="s">
        <v>20</v>
      </c>
      <c r="X8" s="4" t="s">
        <v>86</v>
      </c>
      <c r="Y8" s="4"/>
      <c r="Z8" s="4"/>
      <c r="AA8" s="7"/>
      <c r="AC8" s="47">
        <v>3</v>
      </c>
      <c r="AD8" s="11">
        <v>1.34</v>
      </c>
      <c r="AE8" s="11">
        <v>50.52</v>
      </c>
      <c r="AF8" s="11">
        <v>110.36</v>
      </c>
      <c r="AG8" s="11">
        <v>92</v>
      </c>
      <c r="AH8" s="11">
        <v>72.459999999999994</v>
      </c>
      <c r="AI8" s="4"/>
      <c r="AJ8" s="4"/>
      <c r="AK8" s="4" t="s">
        <v>20</v>
      </c>
      <c r="AL8" s="4" t="s">
        <v>85</v>
      </c>
      <c r="AM8" s="4"/>
      <c r="AN8" s="4"/>
      <c r="AO8" s="7"/>
    </row>
    <row r="9" spans="1:41" x14ac:dyDescent="0.4">
      <c r="A9" s="47">
        <v>4</v>
      </c>
      <c r="B9" s="11">
        <v>1.37</v>
      </c>
      <c r="C9" s="11">
        <v>65.510000000000005</v>
      </c>
      <c r="D9" s="11">
        <v>108.47</v>
      </c>
      <c r="E9" s="11">
        <v>97.9</v>
      </c>
      <c r="F9" s="11">
        <v>90.14</v>
      </c>
      <c r="G9" s="4"/>
      <c r="H9" s="4"/>
      <c r="I9" s="4" t="s">
        <v>20</v>
      </c>
      <c r="J9" s="4" t="s">
        <v>86</v>
      </c>
      <c r="K9" s="4"/>
      <c r="L9" s="4"/>
      <c r="M9" s="7"/>
      <c r="O9" s="47">
        <v>4</v>
      </c>
      <c r="P9" s="11">
        <v>1.37</v>
      </c>
      <c r="Q9" s="11">
        <v>38.1</v>
      </c>
      <c r="R9" s="11">
        <v>95.8</v>
      </c>
      <c r="S9" s="11">
        <v>79.099999999999994</v>
      </c>
      <c r="T9" s="11">
        <v>-85.49</v>
      </c>
      <c r="U9" s="4"/>
      <c r="V9" s="4"/>
      <c r="W9" s="4" t="s">
        <v>20</v>
      </c>
      <c r="X9" s="4" t="s">
        <v>86</v>
      </c>
      <c r="Y9" s="4"/>
      <c r="Z9" s="4"/>
      <c r="AA9" s="7"/>
      <c r="AC9" s="47">
        <v>4</v>
      </c>
      <c r="AD9" s="11">
        <v>1.37</v>
      </c>
      <c r="AE9" s="11">
        <v>50.63</v>
      </c>
      <c r="AF9" s="11">
        <v>109.56</v>
      </c>
      <c r="AG9" s="11">
        <v>93.2</v>
      </c>
      <c r="AH9" s="11">
        <v>75.400000000000006</v>
      </c>
      <c r="AI9" s="4"/>
      <c r="AJ9" s="4"/>
      <c r="AK9" s="4" t="s">
        <v>20</v>
      </c>
      <c r="AL9" s="4" t="s">
        <v>85</v>
      </c>
      <c r="AM9" s="4"/>
      <c r="AN9" s="4"/>
      <c r="AO9" s="7"/>
    </row>
    <row r="10" spans="1:41" x14ac:dyDescent="0.4">
      <c r="A10" s="48">
        <v>5</v>
      </c>
      <c r="B10" s="15">
        <v>1.17</v>
      </c>
      <c r="C10" s="15">
        <v>64.900000000000006</v>
      </c>
      <c r="D10" s="15">
        <v>109.2</v>
      </c>
      <c r="E10" s="15">
        <v>98.6</v>
      </c>
      <c r="F10" s="15">
        <v>89.95</v>
      </c>
      <c r="G10" s="4"/>
      <c r="H10" s="4"/>
      <c r="I10" s="4" t="s">
        <v>20</v>
      </c>
      <c r="J10" s="4" t="s">
        <v>86</v>
      </c>
      <c r="K10" s="4"/>
      <c r="L10" s="4"/>
      <c r="M10" s="7"/>
      <c r="O10" s="48">
        <v>5</v>
      </c>
      <c r="P10" s="15">
        <v>1.17</v>
      </c>
      <c r="Q10" s="15">
        <v>39.4</v>
      </c>
      <c r="R10" s="15">
        <v>97.8</v>
      </c>
      <c r="S10" s="15">
        <v>78.5</v>
      </c>
      <c r="T10" s="15">
        <v>-85.45</v>
      </c>
      <c r="U10" s="4"/>
      <c r="V10" s="4"/>
      <c r="W10" s="4" t="s">
        <v>20</v>
      </c>
      <c r="X10" s="4" t="s">
        <v>86</v>
      </c>
      <c r="Y10" s="4"/>
      <c r="Z10" s="4"/>
      <c r="AA10" s="7"/>
      <c r="AC10" s="48">
        <v>5</v>
      </c>
      <c r="AD10" s="15">
        <v>1.31</v>
      </c>
      <c r="AE10" s="15">
        <v>53.7</v>
      </c>
      <c r="AF10" s="15">
        <v>109.6</v>
      </c>
      <c r="AG10" s="15">
        <v>93.5</v>
      </c>
      <c r="AH10" s="15">
        <v>75.83</v>
      </c>
      <c r="AI10" s="4"/>
      <c r="AJ10" s="4"/>
      <c r="AK10" s="4" t="s">
        <v>20</v>
      </c>
      <c r="AL10" s="4" t="s">
        <v>85</v>
      </c>
      <c r="AM10" s="4"/>
      <c r="AN10" s="4"/>
      <c r="AO10" s="7"/>
    </row>
    <row r="11" spans="1:41" x14ac:dyDescent="0.4">
      <c r="A11" s="46" t="s">
        <v>3</v>
      </c>
      <c r="B11" s="10">
        <f>AVERAGE(B6:B10)</f>
        <v>1.278</v>
      </c>
      <c r="C11" s="10">
        <f t="shared" ref="C11:F11" si="0">AVERAGE(C6:C10)</f>
        <v>64.774000000000001</v>
      </c>
      <c r="D11" s="10">
        <f t="shared" si="0"/>
        <v>109.34400000000001</v>
      </c>
      <c r="E11" s="10">
        <f t="shared" si="0"/>
        <v>98.47999999999999</v>
      </c>
      <c r="F11" s="10">
        <f t="shared" si="0"/>
        <v>89.953999999999994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1.278</v>
      </c>
      <c r="Q11" s="10">
        <f t="shared" ref="Q11:T11" si="1">AVERAGE(Q6:Q10)</f>
        <v>38.299999999999997</v>
      </c>
      <c r="R11" s="10">
        <f t="shared" si="1"/>
        <v>96.068000000000012</v>
      </c>
      <c r="S11" s="10">
        <f t="shared" si="1"/>
        <v>78.739999999999995</v>
      </c>
      <c r="T11" s="10">
        <f t="shared" si="1"/>
        <v>-84.674000000000007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1.3059999999999998</v>
      </c>
      <c r="AE11" s="10">
        <f t="shared" ref="AE11:AH11" si="2">AVERAGE(AE6:AE10)</f>
        <v>51.311999999999998</v>
      </c>
      <c r="AF11" s="10">
        <f t="shared" si="2"/>
        <v>109.62</v>
      </c>
      <c r="AG11" s="10">
        <f t="shared" si="2"/>
        <v>92.84</v>
      </c>
      <c r="AH11" s="10">
        <f t="shared" si="2"/>
        <v>74.111999999999995</v>
      </c>
      <c r="AI11" s="98"/>
      <c r="AJ11" s="98"/>
      <c r="AK11" s="98"/>
      <c r="AL11" s="98"/>
      <c r="AM11" s="98"/>
      <c r="AN11" s="98"/>
      <c r="AO11" s="99"/>
    </row>
    <row r="12" spans="1:41" x14ac:dyDescent="0.4">
      <c r="A12" s="47" t="s">
        <v>4</v>
      </c>
      <c r="B12" s="11">
        <f>_xlfn.STDEV.S(B6:B10)</f>
        <v>7.9812279756939733E-2</v>
      </c>
      <c r="C12" s="11">
        <f t="shared" ref="C12:E12" si="3">_xlfn.STDEV.S(C6:C10)</f>
        <v>0.46306587004442823</v>
      </c>
      <c r="D12" s="11">
        <f t="shared" si="3"/>
        <v>0.7867845956804207</v>
      </c>
      <c r="E12" s="11">
        <f t="shared" si="3"/>
        <v>0.33466401061362816</v>
      </c>
      <c r="F12" s="11">
        <f>_xlfn.STDEV.S(F6:F10)</f>
        <v>1.0547416745345759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7.9812279756939733E-2</v>
      </c>
      <c r="Q12" s="11">
        <f t="shared" ref="Q12:S12" si="4">_xlfn.STDEV.S(Q6:Q10)</f>
        <v>0.61644140029689687</v>
      </c>
      <c r="R12" s="11">
        <f t="shared" si="4"/>
        <v>0.9955500991913967</v>
      </c>
      <c r="S12" s="11">
        <f t="shared" si="4"/>
        <v>0.32863353450309657</v>
      </c>
      <c r="T12" s="11">
        <f>_xlfn.STDEV.S(T6:T10)</f>
        <v>0.82479088258782507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5.2249401910452575E-2</v>
      </c>
      <c r="AE12" s="11">
        <f t="shared" ref="AE12:AG12" si="5">_xlfn.STDEV.S(AE6:AE10)</f>
        <v>1.3808222188247123</v>
      </c>
      <c r="AF12" s="11">
        <f t="shared" si="5"/>
        <v>0.89911067171955938</v>
      </c>
      <c r="AG12" s="11">
        <f t="shared" si="5"/>
        <v>0.65038450166036543</v>
      </c>
      <c r="AH12" s="11">
        <f>_xlfn.STDEV.S(AH6:AH10)</f>
        <v>1.4517472231762687</v>
      </c>
      <c r="AI12" s="98"/>
      <c r="AJ12" s="98"/>
      <c r="AK12" s="98"/>
      <c r="AL12" s="98"/>
      <c r="AM12" s="98"/>
      <c r="AN12" s="98"/>
      <c r="AO12" s="99"/>
    </row>
    <row r="13" spans="1:41" ht="15" x14ac:dyDescent="0.4">
      <c r="A13" s="44" t="s">
        <v>98</v>
      </c>
      <c r="B13" s="12">
        <f>(B12/B11)*100</f>
        <v>6.2450923127495876</v>
      </c>
      <c r="C13" s="12">
        <f t="shared" ref="C13:F13" si="6">(C12/C11)*100</f>
        <v>0.71489466459447959</v>
      </c>
      <c r="D13" s="12">
        <f t="shared" si="6"/>
        <v>0.71954985703872243</v>
      </c>
      <c r="E13" s="12">
        <f t="shared" si="6"/>
        <v>0.33982941776363546</v>
      </c>
      <c r="F13" s="12">
        <f t="shared" si="6"/>
        <v>1.1725344893329657</v>
      </c>
      <c r="G13" s="100"/>
      <c r="H13" s="100"/>
      <c r="I13" s="100"/>
      <c r="J13" s="100"/>
      <c r="K13" s="100"/>
      <c r="L13" s="100"/>
      <c r="M13" s="101"/>
      <c r="O13" s="49" t="s">
        <v>5</v>
      </c>
      <c r="P13" s="12">
        <f>(P12/P11)*100</f>
        <v>6.2450923127495876</v>
      </c>
      <c r="Q13" s="12">
        <f t="shared" ref="Q13:S13" si="7">(Q12/Q11)*100</f>
        <v>1.6095075725767543</v>
      </c>
      <c r="R13" s="12">
        <f t="shared" si="7"/>
        <v>1.0362973093968819</v>
      </c>
      <c r="S13" s="12">
        <f t="shared" si="7"/>
        <v>0.41736542354977979</v>
      </c>
      <c r="T13" s="12">
        <f>(-T12/T11)*100</f>
        <v>0.97407809078090679</v>
      </c>
      <c r="U13" s="100"/>
      <c r="V13" s="100"/>
      <c r="W13" s="100"/>
      <c r="X13" s="100"/>
      <c r="Y13" s="100"/>
      <c r="Z13" s="100"/>
      <c r="AA13" s="101"/>
      <c r="AC13" s="49" t="s">
        <v>5</v>
      </c>
      <c r="AD13" s="12">
        <f>(AD12/AD11)*100</f>
        <v>4.0007199012597683</v>
      </c>
      <c r="AE13" s="12">
        <f t="shared" ref="AE13:AH13" si="8">(AE12/AE11)*100</f>
        <v>2.6910317641579211</v>
      </c>
      <c r="AF13" s="12">
        <f t="shared" si="8"/>
        <v>0.82020677952888088</v>
      </c>
      <c r="AG13" s="12">
        <f t="shared" si="8"/>
        <v>0.7005434098022032</v>
      </c>
      <c r="AH13" s="12">
        <f t="shared" si="8"/>
        <v>1.9588558171096029</v>
      </c>
      <c r="AI13" s="100"/>
      <c r="AJ13" s="100"/>
      <c r="AK13" s="100"/>
      <c r="AL13" s="100"/>
      <c r="AM13" s="100"/>
      <c r="AN13" s="100"/>
      <c r="AO13" s="101"/>
    </row>
    <row r="14" spans="1:41" s="52" customFormat="1" ht="12.75" x14ac:dyDescent="0.35">
      <c r="A14" s="88" t="s">
        <v>53</v>
      </c>
      <c r="B14" s="89"/>
      <c r="C14" s="89"/>
      <c r="D14" s="89"/>
      <c r="E14" s="89"/>
      <c r="F14" s="89"/>
      <c r="G14" s="92"/>
      <c r="H14" s="92"/>
      <c r="I14" s="92"/>
      <c r="J14" s="92"/>
      <c r="K14" s="92"/>
      <c r="L14" s="92"/>
      <c r="M14" s="93"/>
      <c r="O14" s="88" t="s">
        <v>53</v>
      </c>
      <c r="P14" s="89"/>
      <c r="Q14" s="89"/>
      <c r="R14" s="89"/>
      <c r="S14" s="89"/>
      <c r="T14" s="89"/>
      <c r="U14" s="92"/>
      <c r="V14" s="92"/>
      <c r="W14" s="92"/>
      <c r="X14" s="92"/>
      <c r="Y14" s="92"/>
      <c r="Z14" s="92"/>
      <c r="AA14" s="93"/>
      <c r="AC14" s="88" t="s">
        <v>53</v>
      </c>
      <c r="AD14" s="89"/>
      <c r="AE14" s="89"/>
      <c r="AF14" s="89"/>
      <c r="AG14" s="89"/>
      <c r="AH14" s="89"/>
      <c r="AI14" s="92"/>
      <c r="AJ14" s="92"/>
      <c r="AK14" s="92"/>
      <c r="AL14" s="92"/>
      <c r="AM14" s="92"/>
      <c r="AN14" s="92"/>
      <c r="AO14" s="93"/>
    </row>
    <row r="15" spans="1:41" x14ac:dyDescent="0.4">
      <c r="A15" s="46">
        <v>1</v>
      </c>
      <c r="B15" s="10">
        <v>1.47</v>
      </c>
      <c r="C15" s="10">
        <v>65.3</v>
      </c>
      <c r="D15" s="10">
        <v>111.73</v>
      </c>
      <c r="E15" s="10">
        <v>99</v>
      </c>
      <c r="F15" s="10">
        <v>89.28</v>
      </c>
      <c r="G15" s="4"/>
      <c r="H15" s="4"/>
      <c r="I15" s="4" t="s">
        <v>20</v>
      </c>
      <c r="J15" s="4" t="s">
        <v>86</v>
      </c>
      <c r="K15" s="4"/>
      <c r="L15" s="4"/>
      <c r="M15" s="7"/>
      <c r="O15" s="46">
        <v>1</v>
      </c>
      <c r="P15" s="10">
        <v>1.47</v>
      </c>
      <c r="Q15" s="10">
        <v>39.4</v>
      </c>
      <c r="R15" s="10">
        <v>96.4</v>
      </c>
      <c r="S15" s="10">
        <v>79.099999999999994</v>
      </c>
      <c r="T15" s="10">
        <v>-84.66</v>
      </c>
      <c r="U15" s="4"/>
      <c r="V15" s="4"/>
      <c r="W15" s="4" t="s">
        <v>20</v>
      </c>
      <c r="X15" s="4" t="s">
        <v>86</v>
      </c>
      <c r="Y15" s="4"/>
      <c r="Z15" s="4"/>
      <c r="AA15" s="7"/>
      <c r="AC15" s="46">
        <v>1</v>
      </c>
      <c r="AD15" s="10">
        <v>1.47</v>
      </c>
      <c r="AE15" s="10">
        <v>52.7</v>
      </c>
      <c r="AF15" s="10">
        <v>110.01</v>
      </c>
      <c r="AG15" s="10">
        <v>93.6</v>
      </c>
      <c r="AH15" s="10">
        <v>75.319999999999993</v>
      </c>
      <c r="AI15" s="4"/>
      <c r="AJ15" s="4"/>
      <c r="AK15" s="4" t="s">
        <v>20</v>
      </c>
      <c r="AL15" s="4" t="s">
        <v>85</v>
      </c>
      <c r="AM15" s="4"/>
      <c r="AN15" s="4"/>
      <c r="AO15" s="7"/>
    </row>
    <row r="16" spans="1:41" x14ac:dyDescent="0.4">
      <c r="A16" s="47">
        <v>2</v>
      </c>
      <c r="B16" s="11">
        <v>1.25</v>
      </c>
      <c r="C16" s="11">
        <v>65.3</v>
      </c>
      <c r="D16" s="11">
        <v>111.1</v>
      </c>
      <c r="E16" s="11">
        <v>98.8</v>
      </c>
      <c r="F16" s="11">
        <v>88.85</v>
      </c>
      <c r="G16" s="4"/>
      <c r="H16" s="4"/>
      <c r="I16" s="4" t="s">
        <v>20</v>
      </c>
      <c r="J16" s="4" t="s">
        <v>86</v>
      </c>
      <c r="K16" s="4"/>
      <c r="L16" s="4"/>
      <c r="M16" s="7"/>
      <c r="O16" s="47">
        <v>2</v>
      </c>
      <c r="P16" s="11">
        <v>1.25</v>
      </c>
      <c r="Q16" s="11">
        <v>39.4</v>
      </c>
      <c r="R16" s="11">
        <v>96.29</v>
      </c>
      <c r="S16" s="11">
        <v>79.2</v>
      </c>
      <c r="T16" s="11">
        <v>-84.93</v>
      </c>
      <c r="U16" s="4"/>
      <c r="V16" s="4"/>
      <c r="W16" s="4" t="s">
        <v>20</v>
      </c>
      <c r="X16" s="4" t="s">
        <v>86</v>
      </c>
      <c r="Y16" s="4"/>
      <c r="Z16" s="4"/>
      <c r="AA16" s="7"/>
      <c r="AC16" s="47">
        <v>2</v>
      </c>
      <c r="AD16" s="11">
        <v>1.25</v>
      </c>
      <c r="AE16" s="11">
        <v>52.7</v>
      </c>
      <c r="AF16" s="11">
        <v>110.12</v>
      </c>
      <c r="AG16" s="11">
        <v>93.5</v>
      </c>
      <c r="AH16" s="11">
        <v>75.64</v>
      </c>
      <c r="AI16" s="4"/>
      <c r="AJ16" s="4"/>
      <c r="AK16" s="4" t="s">
        <v>20</v>
      </c>
      <c r="AL16" s="4" t="s">
        <v>85</v>
      </c>
      <c r="AM16" s="4"/>
      <c r="AN16" s="4"/>
      <c r="AO16" s="7"/>
    </row>
    <row r="17" spans="1:41" x14ac:dyDescent="0.4">
      <c r="A17" s="47">
        <v>3</v>
      </c>
      <c r="B17" s="11">
        <v>1.28</v>
      </c>
      <c r="C17" s="11">
        <v>65.39</v>
      </c>
      <c r="D17" s="11">
        <v>112.3</v>
      </c>
      <c r="E17" s="11">
        <v>98.4</v>
      </c>
      <c r="F17" s="11">
        <v>89.41</v>
      </c>
      <c r="G17" s="4"/>
      <c r="H17" s="4"/>
      <c r="I17" s="4" t="s">
        <v>20</v>
      </c>
      <c r="J17" s="4" t="s">
        <v>86</v>
      </c>
      <c r="K17" s="4"/>
      <c r="L17" s="4"/>
      <c r="M17" s="7"/>
      <c r="O17" s="47">
        <v>3</v>
      </c>
      <c r="P17" s="11">
        <v>1.28</v>
      </c>
      <c r="Q17" s="11">
        <v>39.26</v>
      </c>
      <c r="R17" s="11">
        <v>95.92</v>
      </c>
      <c r="S17" s="11">
        <v>79.599999999999994</v>
      </c>
      <c r="T17" s="11">
        <v>-86.44</v>
      </c>
      <c r="U17" s="4"/>
      <c r="V17" s="4"/>
      <c r="W17" s="4" t="s">
        <v>20</v>
      </c>
      <c r="X17" s="4" t="s">
        <v>86</v>
      </c>
      <c r="Y17" s="4"/>
      <c r="Z17" s="4"/>
      <c r="AA17" s="7"/>
      <c r="AC17" s="47">
        <v>3</v>
      </c>
      <c r="AD17" s="11">
        <v>1.28</v>
      </c>
      <c r="AE17" s="11">
        <v>54</v>
      </c>
      <c r="AF17" s="11">
        <v>111.56</v>
      </c>
      <c r="AG17" s="11">
        <v>93</v>
      </c>
      <c r="AH17" s="11">
        <v>75.08</v>
      </c>
      <c r="AI17" s="4"/>
      <c r="AJ17" s="4"/>
      <c r="AK17" s="4" t="s">
        <v>20</v>
      </c>
      <c r="AL17" s="4" t="s">
        <v>85</v>
      </c>
      <c r="AM17" s="4"/>
      <c r="AN17" s="4"/>
      <c r="AO17" s="7"/>
    </row>
    <row r="18" spans="1:41" x14ac:dyDescent="0.4">
      <c r="A18" s="47">
        <v>4</v>
      </c>
      <c r="B18" s="11">
        <v>1.43</v>
      </c>
      <c r="C18" s="11">
        <v>65.3</v>
      </c>
      <c r="D18" s="11">
        <v>111.07</v>
      </c>
      <c r="E18" s="11">
        <v>98.5</v>
      </c>
      <c r="F18" s="11">
        <v>90.67</v>
      </c>
      <c r="G18" s="4"/>
      <c r="H18" s="4"/>
      <c r="I18" s="4" t="s">
        <v>20</v>
      </c>
      <c r="J18" s="4" t="s">
        <v>86</v>
      </c>
      <c r="K18" s="4"/>
      <c r="L18" s="4"/>
      <c r="M18" s="7"/>
      <c r="O18" s="47">
        <v>4</v>
      </c>
      <c r="P18" s="11">
        <v>1.43</v>
      </c>
      <c r="Q18" s="11">
        <v>39.4</v>
      </c>
      <c r="R18" s="11">
        <v>96.14</v>
      </c>
      <c r="S18" s="11">
        <v>79.7</v>
      </c>
      <c r="T18" s="11">
        <v>-85.93</v>
      </c>
      <c r="U18" s="4"/>
      <c r="V18" s="4"/>
      <c r="W18" s="4" t="s">
        <v>20</v>
      </c>
      <c r="X18" s="4" t="s">
        <v>86</v>
      </c>
      <c r="Y18" s="4"/>
      <c r="Z18" s="4"/>
      <c r="AA18" s="7"/>
      <c r="AB18" s="62"/>
      <c r="AC18" s="47">
        <v>4</v>
      </c>
      <c r="AD18" s="11">
        <v>1.43</v>
      </c>
      <c r="AE18" s="11">
        <v>54</v>
      </c>
      <c r="AF18" s="11">
        <v>109.78</v>
      </c>
      <c r="AG18" s="11">
        <v>93.1</v>
      </c>
      <c r="AH18" s="11">
        <v>75.37</v>
      </c>
      <c r="AI18" s="4"/>
      <c r="AJ18" s="4"/>
      <c r="AK18" s="4" t="s">
        <v>20</v>
      </c>
      <c r="AL18" s="4" t="s">
        <v>85</v>
      </c>
      <c r="AM18" s="4"/>
      <c r="AN18" s="4"/>
      <c r="AO18" s="7"/>
    </row>
    <row r="19" spans="1:41" x14ac:dyDescent="0.4">
      <c r="A19" s="48">
        <v>5</v>
      </c>
      <c r="B19" s="15">
        <v>1.5</v>
      </c>
      <c r="C19" s="15">
        <v>65.3</v>
      </c>
      <c r="D19" s="15">
        <v>110.18</v>
      </c>
      <c r="E19" s="15">
        <v>98.6</v>
      </c>
      <c r="F19" s="15">
        <v>88.81</v>
      </c>
      <c r="G19" s="4"/>
      <c r="H19" s="4"/>
      <c r="I19" s="4" t="s">
        <v>20</v>
      </c>
      <c r="J19" s="4" t="s">
        <v>86</v>
      </c>
      <c r="K19" s="4"/>
      <c r="L19" s="4"/>
      <c r="M19" s="7"/>
      <c r="O19" s="48">
        <v>5</v>
      </c>
      <c r="P19" s="15">
        <v>1.5</v>
      </c>
      <c r="Q19" s="15">
        <v>39.4</v>
      </c>
      <c r="R19" s="15">
        <v>96.4</v>
      </c>
      <c r="S19" s="15">
        <v>79.7</v>
      </c>
      <c r="T19" s="15">
        <v>-83.76</v>
      </c>
      <c r="U19" s="4"/>
      <c r="V19" s="4"/>
      <c r="W19" s="4" t="s">
        <v>20</v>
      </c>
      <c r="X19" s="4" t="s">
        <v>86</v>
      </c>
      <c r="Y19" s="4"/>
      <c r="Z19" s="4"/>
      <c r="AA19" s="7"/>
      <c r="AC19" s="48">
        <v>5</v>
      </c>
      <c r="AD19" s="15">
        <v>1.5</v>
      </c>
      <c r="AE19" s="15">
        <v>54.62</v>
      </c>
      <c r="AF19" s="15">
        <v>109.19</v>
      </c>
      <c r="AG19" s="15">
        <v>93.3</v>
      </c>
      <c r="AH19" s="15">
        <v>75.53</v>
      </c>
      <c r="AI19" s="4"/>
      <c r="AJ19" s="4"/>
      <c r="AK19" s="4" t="s">
        <v>20</v>
      </c>
      <c r="AL19" s="4" t="s">
        <v>85</v>
      </c>
      <c r="AM19" s="4"/>
      <c r="AN19" s="4"/>
      <c r="AO19" s="7"/>
    </row>
    <row r="20" spans="1:41" x14ac:dyDescent="0.4">
      <c r="A20" s="46" t="s">
        <v>3</v>
      </c>
      <c r="B20" s="10">
        <f>AVERAGE(B15:B19)</f>
        <v>1.3859999999999999</v>
      </c>
      <c r="C20" s="10">
        <f t="shared" ref="C20:F20" si="9">AVERAGE(C15:C19)</f>
        <v>65.318000000000012</v>
      </c>
      <c r="D20" s="10">
        <f t="shared" si="9"/>
        <v>111.276</v>
      </c>
      <c r="E20" s="10">
        <f t="shared" si="9"/>
        <v>98.660000000000011</v>
      </c>
      <c r="F20" s="10">
        <f t="shared" si="9"/>
        <v>89.403999999999996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1.3859999999999999</v>
      </c>
      <c r="Q20" s="10">
        <f t="shared" ref="Q20:T20" si="10">AVERAGE(Q15:Q19)</f>
        <v>39.372</v>
      </c>
      <c r="R20" s="10">
        <f t="shared" si="10"/>
        <v>96.22999999999999</v>
      </c>
      <c r="S20" s="10">
        <f t="shared" si="10"/>
        <v>79.460000000000008</v>
      </c>
      <c r="T20" s="10">
        <f t="shared" si="10"/>
        <v>-85.143999999999991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1.3859999999999999</v>
      </c>
      <c r="AE20" s="10">
        <f t="shared" ref="AE20:AH20" si="11">AVERAGE(AE15:AE19)</f>
        <v>53.603999999999999</v>
      </c>
      <c r="AF20" s="10">
        <f t="shared" si="11"/>
        <v>110.13200000000002</v>
      </c>
      <c r="AG20" s="10">
        <f t="shared" si="11"/>
        <v>93.300000000000011</v>
      </c>
      <c r="AH20" s="10">
        <f t="shared" si="11"/>
        <v>75.387999999999991</v>
      </c>
      <c r="AI20" s="98"/>
      <c r="AJ20" s="98"/>
      <c r="AK20" s="98"/>
      <c r="AL20" s="98"/>
      <c r="AM20" s="98"/>
      <c r="AN20" s="98"/>
      <c r="AO20" s="99"/>
    </row>
    <row r="21" spans="1:41" x14ac:dyDescent="0.4">
      <c r="A21" s="47" t="s">
        <v>4</v>
      </c>
      <c r="B21" s="11">
        <f>_xlfn.STDEV.S(B15:B19)</f>
        <v>0.11371015785759861</v>
      </c>
      <c r="C21" s="11">
        <f t="shared" ref="C21:E21" si="12">_xlfn.STDEV.S(C15:C19)</f>
        <v>4.0249223594997739E-2</v>
      </c>
      <c r="D21" s="11">
        <f t="shared" si="12"/>
        <v>0.79519180076255624</v>
      </c>
      <c r="E21" s="11">
        <f t="shared" si="12"/>
        <v>0.24083189157584431</v>
      </c>
      <c r="F21" s="11">
        <f>_xlfn.STDEV.S(F15:F19)</f>
        <v>0.75463898653594741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0.11371015785759861</v>
      </c>
      <c r="Q21" s="11">
        <f t="shared" ref="Q21:S21" si="13">_xlfn.STDEV.S(Q15:Q19)</f>
        <v>6.2609903369994363E-2</v>
      </c>
      <c r="R21" s="11">
        <f t="shared" si="13"/>
        <v>0.20346989949376018</v>
      </c>
      <c r="S21" s="11">
        <f t="shared" si="13"/>
        <v>0.28809720581776027</v>
      </c>
      <c r="T21" s="11">
        <f>_xlfn.STDEV.S(T15:T19)</f>
        <v>1.059825457327761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0.11371015785759861</v>
      </c>
      <c r="AE21" s="11">
        <f t="shared" ref="AE21:AG21" si="14">_xlfn.STDEV.S(AE15:AE19)</f>
        <v>0.86318016659327623</v>
      </c>
      <c r="AF21" s="11">
        <f t="shared" si="14"/>
        <v>0.87542561077455472</v>
      </c>
      <c r="AG21" s="11">
        <f t="shared" si="14"/>
        <v>0.2549509756796387</v>
      </c>
      <c r="AH21" s="11">
        <f>_xlfn.STDEV.S(AH15:AH19)</f>
        <v>0.21417282740814858</v>
      </c>
      <c r="AI21" s="98"/>
      <c r="AJ21" s="98"/>
      <c r="AK21" s="98"/>
      <c r="AL21" s="98"/>
      <c r="AM21" s="98"/>
      <c r="AN21" s="98"/>
      <c r="AO21" s="99"/>
    </row>
    <row r="22" spans="1:41" ht="15" x14ac:dyDescent="0.4">
      <c r="A22" s="44" t="s">
        <v>98</v>
      </c>
      <c r="B22" s="12">
        <f>(B21/B20)*100</f>
        <v>8.2041960936218334</v>
      </c>
      <c r="C22" s="12">
        <f t="shared" ref="C22:F22" si="15">(C21/C20)*100</f>
        <v>6.1620416416604512E-2</v>
      </c>
      <c r="D22" s="12">
        <f t="shared" si="15"/>
        <v>0.71461213627606701</v>
      </c>
      <c r="E22" s="12">
        <f t="shared" si="15"/>
        <v>0.24410287003430398</v>
      </c>
      <c r="F22" s="12">
        <f t="shared" si="15"/>
        <v>0.84407743113948752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8.2041960936218334</v>
      </c>
      <c r="Q22" s="12">
        <f t="shared" ref="Q22:S22" si="16">(Q21/Q20)*100</f>
        <v>0.15902139431574308</v>
      </c>
      <c r="R22" s="12">
        <f t="shared" si="16"/>
        <v>0.21144123401616979</v>
      </c>
      <c r="S22" s="12">
        <f t="shared" si="16"/>
        <v>0.36256884698937858</v>
      </c>
      <c r="T22" s="12">
        <f>(-T21/T20)*100</f>
        <v>1.2447447351871666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8.2041960936218334</v>
      </c>
      <c r="AE22" s="12">
        <f t="shared" ref="AE22:AH22" si="17">(AE21/AE20)*100</f>
        <v>1.6102905876301699</v>
      </c>
      <c r="AF22" s="12">
        <f t="shared" si="17"/>
        <v>0.79488759922143848</v>
      </c>
      <c r="AG22" s="12">
        <f t="shared" si="17"/>
        <v>0.27325935228257092</v>
      </c>
      <c r="AH22" s="12">
        <f t="shared" si="17"/>
        <v>0.28409405662459358</v>
      </c>
      <c r="AI22" s="100"/>
      <c r="AJ22" s="100"/>
      <c r="AK22" s="100"/>
      <c r="AL22" s="100"/>
      <c r="AM22" s="100"/>
      <c r="AN22" s="100"/>
      <c r="AO22" s="101"/>
    </row>
    <row r="23" spans="1:41" s="52" customFormat="1" ht="12.75" x14ac:dyDescent="0.35">
      <c r="A23" s="88" t="s">
        <v>54</v>
      </c>
      <c r="B23" s="89"/>
      <c r="C23" s="89"/>
      <c r="D23" s="89"/>
      <c r="E23" s="89"/>
      <c r="F23" s="89"/>
      <c r="G23" s="92"/>
      <c r="H23" s="92"/>
      <c r="I23" s="92"/>
      <c r="J23" s="92"/>
      <c r="K23" s="92"/>
      <c r="L23" s="92"/>
      <c r="M23" s="93"/>
      <c r="O23" s="88" t="s">
        <v>54</v>
      </c>
      <c r="P23" s="89"/>
      <c r="Q23" s="89"/>
      <c r="R23" s="89"/>
      <c r="S23" s="89"/>
      <c r="T23" s="89"/>
      <c r="U23" s="92"/>
      <c r="V23" s="92"/>
      <c r="W23" s="92"/>
      <c r="X23" s="92"/>
      <c r="Y23" s="92"/>
      <c r="Z23" s="92"/>
      <c r="AA23" s="93"/>
      <c r="AC23" s="88" t="s">
        <v>54</v>
      </c>
      <c r="AD23" s="89"/>
      <c r="AE23" s="89"/>
      <c r="AF23" s="89"/>
      <c r="AG23" s="89"/>
      <c r="AH23" s="89"/>
      <c r="AI23" s="92"/>
      <c r="AJ23" s="92"/>
      <c r="AK23" s="92"/>
      <c r="AL23" s="92"/>
      <c r="AM23" s="92"/>
      <c r="AN23" s="92"/>
      <c r="AO23" s="93"/>
    </row>
    <row r="24" spans="1:41" x14ac:dyDescent="0.4">
      <c r="A24" s="46">
        <v>1</v>
      </c>
      <c r="B24" s="10">
        <v>1.18</v>
      </c>
      <c r="C24" s="10">
        <v>64.48</v>
      </c>
      <c r="D24" s="10">
        <v>112.41</v>
      </c>
      <c r="E24" s="10">
        <v>98.2</v>
      </c>
      <c r="F24" s="10">
        <v>90.31</v>
      </c>
      <c r="G24" s="4"/>
      <c r="H24" s="4"/>
      <c r="I24" s="4" t="s">
        <v>20</v>
      </c>
      <c r="J24" s="4" t="s">
        <v>86</v>
      </c>
      <c r="K24" s="4"/>
      <c r="L24" s="4"/>
      <c r="M24" s="7"/>
      <c r="O24" s="46">
        <v>1</v>
      </c>
      <c r="P24" s="10">
        <v>1.18</v>
      </c>
      <c r="Q24" s="10">
        <v>39.6</v>
      </c>
      <c r="R24" s="10">
        <v>97.42</v>
      </c>
      <c r="S24" s="10">
        <v>79</v>
      </c>
      <c r="T24" s="10">
        <v>-83.96</v>
      </c>
      <c r="U24" s="4"/>
      <c r="V24" s="4"/>
      <c r="W24" s="4" t="s">
        <v>20</v>
      </c>
      <c r="X24" s="4" t="s">
        <v>86</v>
      </c>
      <c r="Y24" s="4"/>
      <c r="Z24" s="4"/>
      <c r="AA24" s="7"/>
      <c r="AC24" s="46">
        <v>1</v>
      </c>
      <c r="AD24" s="10">
        <v>1.18</v>
      </c>
      <c r="AE24" s="10">
        <v>52.7</v>
      </c>
      <c r="AF24" s="10">
        <v>110.75</v>
      </c>
      <c r="AG24" s="10">
        <v>93.4</v>
      </c>
      <c r="AH24" s="10">
        <v>75.17</v>
      </c>
      <c r="AI24" s="4"/>
      <c r="AJ24" s="4"/>
      <c r="AK24" s="4" t="s">
        <v>20</v>
      </c>
      <c r="AL24" s="4" t="s">
        <v>85</v>
      </c>
      <c r="AM24" s="4"/>
      <c r="AN24" s="4"/>
      <c r="AO24" s="7"/>
    </row>
    <row r="25" spans="1:41" x14ac:dyDescent="0.4">
      <c r="A25" s="47">
        <v>2</v>
      </c>
      <c r="B25" s="11">
        <v>1.29</v>
      </c>
      <c r="C25" s="11">
        <v>64.44</v>
      </c>
      <c r="D25" s="11">
        <v>113.5</v>
      </c>
      <c r="E25" s="11">
        <v>98.7</v>
      </c>
      <c r="F25" s="11">
        <v>90.7</v>
      </c>
      <c r="G25" s="4"/>
      <c r="H25" s="4"/>
      <c r="I25" s="4" t="s">
        <v>20</v>
      </c>
      <c r="J25" s="4" t="s">
        <v>86</v>
      </c>
      <c r="K25" s="4"/>
      <c r="L25" s="4"/>
      <c r="M25" s="7"/>
      <c r="O25" s="47">
        <v>2</v>
      </c>
      <c r="P25" s="11">
        <v>1.29</v>
      </c>
      <c r="Q25" s="11">
        <v>39.6</v>
      </c>
      <c r="R25" s="11">
        <v>97.1</v>
      </c>
      <c r="S25" s="11">
        <v>78</v>
      </c>
      <c r="T25" s="11">
        <v>-83.45</v>
      </c>
      <c r="U25" s="4"/>
      <c r="V25" s="4"/>
      <c r="W25" s="4" t="s">
        <v>20</v>
      </c>
      <c r="X25" s="4" t="s">
        <v>86</v>
      </c>
      <c r="Y25" s="4"/>
      <c r="Z25" s="4"/>
      <c r="AA25" s="7"/>
      <c r="AC25" s="47">
        <v>2</v>
      </c>
      <c r="AD25" s="11">
        <v>1.29</v>
      </c>
      <c r="AE25" s="11">
        <v>53.1</v>
      </c>
      <c r="AF25" s="11">
        <v>112.4</v>
      </c>
      <c r="AG25" s="11">
        <v>93.9</v>
      </c>
      <c r="AH25" s="11">
        <v>74.760000000000005</v>
      </c>
      <c r="AI25" s="4"/>
      <c r="AJ25" s="4"/>
      <c r="AK25" s="4" t="s">
        <v>20</v>
      </c>
      <c r="AL25" s="4" t="s">
        <v>85</v>
      </c>
      <c r="AM25" s="4"/>
      <c r="AN25" s="4"/>
      <c r="AO25" s="7"/>
    </row>
    <row r="26" spans="1:41" x14ac:dyDescent="0.4">
      <c r="A26" s="47">
        <v>3</v>
      </c>
      <c r="B26" s="11">
        <v>1.44</v>
      </c>
      <c r="C26" s="11">
        <v>65.3</v>
      </c>
      <c r="D26" s="11">
        <v>113</v>
      </c>
      <c r="E26" s="11">
        <v>99.1</v>
      </c>
      <c r="F26" s="11">
        <v>91.85</v>
      </c>
      <c r="G26" s="4"/>
      <c r="H26" s="4"/>
      <c r="I26" s="4" t="s">
        <v>20</v>
      </c>
      <c r="J26" s="4" t="s">
        <v>86</v>
      </c>
      <c r="K26" s="4"/>
      <c r="L26" s="4"/>
      <c r="M26" s="7"/>
      <c r="O26" s="47">
        <v>3</v>
      </c>
      <c r="P26" s="11">
        <v>1.44</v>
      </c>
      <c r="Q26" s="11">
        <v>38.299999999999997</v>
      </c>
      <c r="R26" s="11">
        <v>97.29</v>
      </c>
      <c r="S26" s="11">
        <v>78.400000000000006</v>
      </c>
      <c r="T26" s="11">
        <v>-84.11</v>
      </c>
      <c r="U26" s="4"/>
      <c r="V26" s="4"/>
      <c r="W26" s="4" t="s">
        <v>20</v>
      </c>
      <c r="X26" s="4" t="s">
        <v>86</v>
      </c>
      <c r="Y26" s="4"/>
      <c r="Z26" s="4"/>
      <c r="AA26" s="7"/>
      <c r="AC26" s="47">
        <v>3</v>
      </c>
      <c r="AD26" s="11">
        <v>1.44</v>
      </c>
      <c r="AE26" s="11">
        <v>52.9</v>
      </c>
      <c r="AF26" s="11">
        <v>109.73</v>
      </c>
      <c r="AG26" s="11">
        <v>94.1</v>
      </c>
      <c r="AH26" s="11">
        <v>74.84</v>
      </c>
      <c r="AI26" s="4"/>
      <c r="AJ26" s="4"/>
      <c r="AK26" s="4" t="s">
        <v>20</v>
      </c>
      <c r="AL26" s="4" t="s">
        <v>85</v>
      </c>
      <c r="AM26" s="4"/>
      <c r="AN26" s="4"/>
      <c r="AO26" s="7"/>
    </row>
    <row r="27" spans="1:41" x14ac:dyDescent="0.4">
      <c r="A27" s="47">
        <v>4</v>
      </c>
      <c r="B27" s="11">
        <v>1.34</v>
      </c>
      <c r="C27" s="11">
        <v>65.3</v>
      </c>
      <c r="D27" s="11">
        <v>111.83</v>
      </c>
      <c r="E27" s="11">
        <v>99</v>
      </c>
      <c r="F27" s="11">
        <v>92.43</v>
      </c>
      <c r="G27" s="4"/>
      <c r="H27" s="4"/>
      <c r="I27" s="4" t="s">
        <v>20</v>
      </c>
      <c r="J27" s="4" t="s">
        <v>86</v>
      </c>
      <c r="K27" s="4"/>
      <c r="L27" s="4"/>
      <c r="M27" s="7"/>
      <c r="O27" s="47">
        <v>4</v>
      </c>
      <c r="P27" s="11">
        <v>1.34</v>
      </c>
      <c r="Q27" s="11">
        <v>39.6</v>
      </c>
      <c r="R27" s="11">
        <v>97.38</v>
      </c>
      <c r="S27" s="11">
        <v>78.599999999999994</v>
      </c>
      <c r="T27" s="11">
        <v>-86.24</v>
      </c>
      <c r="U27" s="4"/>
      <c r="V27" s="4"/>
      <c r="W27" s="4" t="s">
        <v>20</v>
      </c>
      <c r="X27" s="4" t="s">
        <v>86</v>
      </c>
      <c r="Y27" s="4"/>
      <c r="Z27" s="4"/>
      <c r="AA27" s="7"/>
      <c r="AC27" s="47">
        <v>4</v>
      </c>
      <c r="AD27" s="11">
        <v>1.34</v>
      </c>
      <c r="AE27" s="11">
        <v>53.3</v>
      </c>
      <c r="AF27" s="11">
        <v>112.4</v>
      </c>
      <c r="AG27" s="11">
        <v>93.3</v>
      </c>
      <c r="AH27" s="11">
        <v>75.849999999999994</v>
      </c>
      <c r="AI27" s="4"/>
      <c r="AJ27" s="4"/>
      <c r="AK27" s="4" t="s">
        <v>20</v>
      </c>
      <c r="AL27" s="4" t="s">
        <v>85</v>
      </c>
      <c r="AM27" s="4"/>
      <c r="AN27" s="4"/>
      <c r="AO27" s="7"/>
    </row>
    <row r="28" spans="1:41" x14ac:dyDescent="0.4">
      <c r="A28" s="48">
        <v>5</v>
      </c>
      <c r="B28" s="15">
        <v>1.37</v>
      </c>
      <c r="C28" s="15">
        <v>65.3</v>
      </c>
      <c r="D28" s="15">
        <v>113.31</v>
      </c>
      <c r="E28" s="15">
        <v>98.7</v>
      </c>
      <c r="F28" s="15">
        <v>89.668000000000006</v>
      </c>
      <c r="G28" s="4"/>
      <c r="H28" s="4"/>
      <c r="I28" s="4" t="s">
        <v>20</v>
      </c>
      <c r="J28" s="4" t="s">
        <v>86</v>
      </c>
      <c r="K28" s="4"/>
      <c r="L28" s="4"/>
      <c r="M28" s="7"/>
      <c r="O28" s="48">
        <v>5</v>
      </c>
      <c r="P28" s="15">
        <v>1.37</v>
      </c>
      <c r="Q28" s="15">
        <v>39.6</v>
      </c>
      <c r="R28" s="15">
        <v>96.6</v>
      </c>
      <c r="S28" s="15">
        <v>79.599999999999994</v>
      </c>
      <c r="T28" s="15">
        <v>-83.7</v>
      </c>
      <c r="U28" s="4"/>
      <c r="V28" s="4"/>
      <c r="W28" s="4" t="s">
        <v>20</v>
      </c>
      <c r="X28" s="4" t="s">
        <v>86</v>
      </c>
      <c r="Y28" s="4"/>
      <c r="Z28" s="4"/>
      <c r="AA28" s="7"/>
      <c r="AC28" s="48">
        <v>5</v>
      </c>
      <c r="AD28" s="15">
        <v>1.37</v>
      </c>
      <c r="AE28" s="15">
        <v>54.2</v>
      </c>
      <c r="AF28" s="15">
        <v>109.64</v>
      </c>
      <c r="AG28" s="15">
        <v>93.5</v>
      </c>
      <c r="AH28" s="15">
        <v>73.48</v>
      </c>
      <c r="AI28" s="4"/>
      <c r="AJ28" s="4"/>
      <c r="AK28" s="4" t="s">
        <v>20</v>
      </c>
      <c r="AL28" s="4" t="s">
        <v>85</v>
      </c>
      <c r="AM28" s="4"/>
      <c r="AN28" s="4"/>
      <c r="AO28" s="7"/>
    </row>
    <row r="29" spans="1:41" x14ac:dyDescent="0.4">
      <c r="A29" s="46" t="s">
        <v>3</v>
      </c>
      <c r="B29" s="10">
        <f>AVERAGE(B24:B28)</f>
        <v>1.3240000000000001</v>
      </c>
      <c r="C29" s="10">
        <f t="shared" ref="C29:F29" si="18">AVERAGE(C24:C28)</f>
        <v>64.964000000000013</v>
      </c>
      <c r="D29" s="10">
        <f t="shared" si="18"/>
        <v>112.80999999999999</v>
      </c>
      <c r="E29" s="10">
        <f t="shared" si="18"/>
        <v>98.74</v>
      </c>
      <c r="F29" s="10">
        <f t="shared" si="18"/>
        <v>90.991600000000005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1.3240000000000001</v>
      </c>
      <c r="Q29" s="10">
        <f t="shared" ref="Q29:T29" si="19">AVERAGE(Q24:Q28)</f>
        <v>39.339999999999996</v>
      </c>
      <c r="R29" s="10">
        <f t="shared" si="19"/>
        <v>97.157999999999987</v>
      </c>
      <c r="S29" s="10">
        <f t="shared" si="19"/>
        <v>78.72</v>
      </c>
      <c r="T29" s="10">
        <f t="shared" si="19"/>
        <v>-84.292000000000002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1.3240000000000001</v>
      </c>
      <c r="AE29" s="10">
        <f t="shared" ref="AE29:AH29" si="20">AVERAGE(AE24:AE28)</f>
        <v>53.239999999999995</v>
      </c>
      <c r="AF29" s="10">
        <f t="shared" si="20"/>
        <v>110.98399999999999</v>
      </c>
      <c r="AG29" s="10">
        <f t="shared" si="20"/>
        <v>93.64</v>
      </c>
      <c r="AH29" s="10">
        <f t="shared" si="20"/>
        <v>74.820000000000007</v>
      </c>
      <c r="AI29" s="98"/>
      <c r="AJ29" s="98"/>
      <c r="AK29" s="98"/>
      <c r="AL29" s="98"/>
      <c r="AM29" s="98"/>
      <c r="AN29" s="98"/>
      <c r="AO29" s="99"/>
    </row>
    <row r="30" spans="1:41" x14ac:dyDescent="0.4">
      <c r="A30" s="47" t="s">
        <v>4</v>
      </c>
      <c r="B30" s="11">
        <f>_xlfn.STDEV.S(B24:B28)</f>
        <v>9.7108187090481746E-2</v>
      </c>
      <c r="C30" s="11">
        <f t="shared" ref="C30:E30" si="21">_xlfn.STDEV.S(C24:C28)</f>
        <v>0.46030424721047081</v>
      </c>
      <c r="D30" s="11">
        <f t="shared" si="21"/>
        <v>0.68603935747156819</v>
      </c>
      <c r="E30" s="11">
        <f t="shared" si="21"/>
        <v>0.35071355833500095</v>
      </c>
      <c r="F30" s="11">
        <f>_xlfn.STDEV.S(F24:F28)</f>
        <v>1.1299746899820355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9.7108187090481746E-2</v>
      </c>
      <c r="Q30" s="11">
        <f t="shared" ref="Q30:S30" si="22">_xlfn.STDEV.S(Q24:Q28)</f>
        <v>0.58137767414994723</v>
      </c>
      <c r="R30" s="11">
        <f t="shared" si="22"/>
        <v>0.3354400095397117</v>
      </c>
      <c r="S30" s="11">
        <f t="shared" si="22"/>
        <v>0.60991802727907374</v>
      </c>
      <c r="T30" s="11">
        <f>_xlfn.STDEV.S(T24:T28)</f>
        <v>1.1177522086759633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9.7108187090481746E-2</v>
      </c>
      <c r="AE30" s="11">
        <f t="shared" ref="AE30:AG30" si="23">_xlfn.STDEV.S(AE24:AE28)</f>
        <v>0.5813776741499459</v>
      </c>
      <c r="AF30" s="11">
        <f t="shared" si="23"/>
        <v>1.3641590816323459</v>
      </c>
      <c r="AG30" s="11">
        <f t="shared" si="23"/>
        <v>0.34351128074635223</v>
      </c>
      <c r="AH30" s="11">
        <f>_xlfn.STDEV.S(AH24:AH28)</f>
        <v>0.86356817912657857</v>
      </c>
      <c r="AI30" s="98"/>
      <c r="AJ30" s="98"/>
      <c r="AK30" s="98"/>
      <c r="AL30" s="98"/>
      <c r="AM30" s="98"/>
      <c r="AN30" s="98"/>
      <c r="AO30" s="99"/>
    </row>
    <row r="31" spans="1:41" ht="15" x14ac:dyDescent="0.4">
      <c r="A31" s="44" t="s">
        <v>98</v>
      </c>
      <c r="B31" s="12">
        <f>(B30/B29)*100</f>
        <v>7.3344552183143312</v>
      </c>
      <c r="C31" s="12">
        <f t="shared" ref="C31:F31" si="24">(C30/C29)*100</f>
        <v>0.70855280957217959</v>
      </c>
      <c r="D31" s="12">
        <f t="shared" si="24"/>
        <v>0.60813700688907746</v>
      </c>
      <c r="E31" s="12">
        <f t="shared" si="24"/>
        <v>0.35518893896597226</v>
      </c>
      <c r="F31" s="12">
        <f t="shared" si="24"/>
        <v>1.241845060403417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7.3344552183143312</v>
      </c>
      <c r="Q31" s="12">
        <f t="shared" ref="Q31:S31" si="25">(Q30/Q29)*100</f>
        <v>1.477828353202713</v>
      </c>
      <c r="R31" s="12">
        <f t="shared" si="25"/>
        <v>0.34525207346766273</v>
      </c>
      <c r="S31" s="12">
        <f t="shared" si="25"/>
        <v>0.77479424197036806</v>
      </c>
      <c r="T31" s="12">
        <f>(-T30/T29)*100</f>
        <v>1.326047796559535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7.3344552183143312</v>
      </c>
      <c r="AE31" s="12">
        <f t="shared" ref="AE31:AH31" si="26">(AE30/AE29)*100</f>
        <v>1.0919941287564725</v>
      </c>
      <c r="AF31" s="12">
        <f t="shared" si="26"/>
        <v>1.2291493202915249</v>
      </c>
      <c r="AG31" s="12">
        <f t="shared" si="26"/>
        <v>0.3668424612840156</v>
      </c>
      <c r="AH31" s="12">
        <f t="shared" si="26"/>
        <v>1.1541943051678409</v>
      </c>
      <c r="AI31" s="100"/>
      <c r="AJ31" s="100"/>
      <c r="AK31" s="100"/>
      <c r="AL31" s="100"/>
      <c r="AM31" s="100"/>
      <c r="AN31" s="100"/>
      <c r="AO31" s="101"/>
    </row>
    <row r="32" spans="1:41" s="52" customFormat="1" ht="12.75" x14ac:dyDescent="0.35">
      <c r="A32" s="88" t="s">
        <v>55</v>
      </c>
      <c r="B32" s="89"/>
      <c r="C32" s="89"/>
      <c r="D32" s="89"/>
      <c r="E32" s="89"/>
      <c r="F32" s="89"/>
      <c r="G32" s="92"/>
      <c r="H32" s="92"/>
      <c r="I32" s="92"/>
      <c r="J32" s="92"/>
      <c r="K32" s="92"/>
      <c r="L32" s="92"/>
      <c r="M32" s="93"/>
      <c r="O32" s="88" t="s">
        <v>55</v>
      </c>
      <c r="P32" s="89"/>
      <c r="Q32" s="89"/>
      <c r="R32" s="89"/>
      <c r="S32" s="89"/>
      <c r="T32" s="89"/>
      <c r="U32" s="92"/>
      <c r="V32" s="92"/>
      <c r="W32" s="92"/>
      <c r="X32" s="92"/>
      <c r="Y32" s="92"/>
      <c r="Z32" s="92"/>
      <c r="AA32" s="93"/>
      <c r="AC32" s="88" t="s">
        <v>55</v>
      </c>
      <c r="AD32" s="89"/>
      <c r="AE32" s="89"/>
      <c r="AF32" s="89"/>
      <c r="AG32" s="89"/>
      <c r="AH32" s="89"/>
      <c r="AI32" s="92"/>
      <c r="AJ32" s="92"/>
      <c r="AK32" s="92"/>
      <c r="AL32" s="92"/>
      <c r="AM32" s="92"/>
      <c r="AN32" s="92"/>
      <c r="AO32" s="93"/>
    </row>
    <row r="33" spans="1:41" x14ac:dyDescent="0.4">
      <c r="A33" s="46">
        <v>1</v>
      </c>
      <c r="B33" s="10">
        <v>1.34</v>
      </c>
      <c r="C33" s="10">
        <v>63.4</v>
      </c>
      <c r="D33" s="10">
        <v>111.8</v>
      </c>
      <c r="E33" s="10">
        <v>98.3</v>
      </c>
      <c r="F33" s="10">
        <v>92.29</v>
      </c>
      <c r="G33" s="4"/>
      <c r="H33" s="4"/>
      <c r="I33" s="4" t="s">
        <v>20</v>
      </c>
      <c r="J33" s="4" t="s">
        <v>86</v>
      </c>
      <c r="K33" s="4"/>
      <c r="L33" s="4"/>
      <c r="M33" s="7"/>
      <c r="O33" s="46">
        <v>1</v>
      </c>
      <c r="P33" s="10">
        <v>1.34</v>
      </c>
      <c r="Q33" s="10">
        <v>40.4</v>
      </c>
      <c r="R33" s="10">
        <v>98.33</v>
      </c>
      <c r="S33" s="10">
        <v>79</v>
      </c>
      <c r="T33" s="10">
        <v>-83.58</v>
      </c>
      <c r="U33" s="4"/>
      <c r="V33" s="4"/>
      <c r="W33" s="4" t="s">
        <v>20</v>
      </c>
      <c r="X33" s="4" t="s">
        <v>86</v>
      </c>
      <c r="Y33" s="4"/>
      <c r="Z33" s="4"/>
      <c r="AA33" s="7"/>
      <c r="AC33" s="46">
        <v>1</v>
      </c>
      <c r="AD33" s="10">
        <v>1.34</v>
      </c>
      <c r="AE33" s="10">
        <v>52.5</v>
      </c>
      <c r="AF33" s="10">
        <v>111.68</v>
      </c>
      <c r="AG33" s="10">
        <v>93.4</v>
      </c>
      <c r="AH33" s="10">
        <v>75.67</v>
      </c>
      <c r="AI33" s="4"/>
      <c r="AJ33" s="4"/>
      <c r="AK33" s="4" t="s">
        <v>20</v>
      </c>
      <c r="AL33" s="4" t="s">
        <v>85</v>
      </c>
      <c r="AM33" s="4"/>
      <c r="AN33" s="4"/>
      <c r="AO33" s="7"/>
    </row>
    <row r="34" spans="1:41" x14ac:dyDescent="0.4">
      <c r="A34" s="47">
        <v>2</v>
      </c>
      <c r="B34" s="11">
        <v>1.38</v>
      </c>
      <c r="C34" s="11">
        <v>63.32</v>
      </c>
      <c r="D34" s="11">
        <v>112.9</v>
      </c>
      <c r="E34" s="11">
        <v>98.9</v>
      </c>
      <c r="F34" s="11">
        <v>93.55</v>
      </c>
      <c r="G34" s="4"/>
      <c r="H34" s="4"/>
      <c r="I34" s="4" t="s">
        <v>20</v>
      </c>
      <c r="J34" s="4" t="s">
        <v>86</v>
      </c>
      <c r="K34" s="4"/>
      <c r="L34" s="4"/>
      <c r="M34" s="7"/>
      <c r="O34" s="47">
        <v>2</v>
      </c>
      <c r="P34" s="11">
        <v>1.38</v>
      </c>
      <c r="Q34" s="11">
        <v>39.33</v>
      </c>
      <c r="R34" s="11">
        <v>97.91</v>
      </c>
      <c r="S34" s="11">
        <v>79.3</v>
      </c>
      <c r="T34" s="11">
        <v>-84.06</v>
      </c>
      <c r="U34" s="4"/>
      <c r="V34" s="4"/>
      <c r="W34" s="4" t="s">
        <v>20</v>
      </c>
      <c r="X34" s="4" t="s">
        <v>86</v>
      </c>
      <c r="Y34" s="4"/>
      <c r="Z34" s="4"/>
      <c r="AA34" s="7"/>
      <c r="AC34" s="47">
        <v>2</v>
      </c>
      <c r="AD34" s="11">
        <v>1.38</v>
      </c>
      <c r="AE34" s="11">
        <v>55</v>
      </c>
      <c r="AF34" s="11">
        <v>109.08</v>
      </c>
      <c r="AG34" s="11">
        <v>93.6</v>
      </c>
      <c r="AH34" s="11">
        <v>74.97</v>
      </c>
      <c r="AI34" s="4"/>
      <c r="AJ34" s="4"/>
      <c r="AK34" s="4" t="s">
        <v>20</v>
      </c>
      <c r="AL34" s="4" t="s">
        <v>85</v>
      </c>
      <c r="AM34" s="4"/>
      <c r="AN34" s="4"/>
      <c r="AO34" s="7"/>
    </row>
    <row r="35" spans="1:41" x14ac:dyDescent="0.4">
      <c r="A35" s="47">
        <v>3</v>
      </c>
      <c r="B35" s="11">
        <v>1.35</v>
      </c>
      <c r="C35" s="11">
        <v>65.8</v>
      </c>
      <c r="D35" s="11">
        <v>111.7</v>
      </c>
      <c r="E35" s="11">
        <v>98.9</v>
      </c>
      <c r="F35" s="11">
        <v>93.73</v>
      </c>
      <c r="G35" s="4"/>
      <c r="H35" s="4"/>
      <c r="I35" s="4" t="s">
        <v>20</v>
      </c>
      <c r="J35" s="4" t="s">
        <v>86</v>
      </c>
      <c r="K35" s="4"/>
      <c r="L35" s="4"/>
      <c r="M35" s="7"/>
      <c r="O35" s="47">
        <v>3</v>
      </c>
      <c r="P35" s="11">
        <v>1.35</v>
      </c>
      <c r="Q35" s="11">
        <v>39.1</v>
      </c>
      <c r="R35" s="11">
        <v>98.1</v>
      </c>
      <c r="S35" s="11">
        <v>78.400000000000006</v>
      </c>
      <c r="T35" s="11">
        <v>-81.8</v>
      </c>
      <c r="U35" s="4"/>
      <c r="V35" s="4"/>
      <c r="W35" s="4" t="s">
        <v>20</v>
      </c>
      <c r="X35" s="4" t="s">
        <v>86</v>
      </c>
      <c r="Y35" s="4"/>
      <c r="Z35" s="4"/>
      <c r="AA35" s="7"/>
      <c r="AC35" s="47">
        <v>3</v>
      </c>
      <c r="AD35" s="11">
        <v>1.35</v>
      </c>
      <c r="AE35" s="11">
        <v>55</v>
      </c>
      <c r="AF35" s="11">
        <v>112.292</v>
      </c>
      <c r="AG35" s="11">
        <v>93.2</v>
      </c>
      <c r="AH35" s="11">
        <v>75.39</v>
      </c>
      <c r="AI35" s="4"/>
      <c r="AJ35" s="4"/>
      <c r="AK35" s="4" t="s">
        <v>20</v>
      </c>
      <c r="AL35" s="4" t="s">
        <v>85</v>
      </c>
      <c r="AM35" s="4"/>
      <c r="AN35" s="4"/>
      <c r="AO35" s="7"/>
    </row>
    <row r="36" spans="1:41" x14ac:dyDescent="0.4">
      <c r="A36" s="47">
        <v>4</v>
      </c>
      <c r="B36" s="11">
        <v>1.36</v>
      </c>
      <c r="C36" s="11">
        <v>65.900000000000006</v>
      </c>
      <c r="D36" s="11">
        <v>110.95</v>
      </c>
      <c r="E36" s="11">
        <v>99.2</v>
      </c>
      <c r="F36" s="11">
        <v>88.84</v>
      </c>
      <c r="G36" s="4"/>
      <c r="H36" s="4"/>
      <c r="I36" s="4" t="s">
        <v>20</v>
      </c>
      <c r="J36" s="4" t="s">
        <v>86</v>
      </c>
      <c r="K36" s="4"/>
      <c r="L36" s="4"/>
      <c r="M36" s="7"/>
      <c r="O36" s="47">
        <v>4</v>
      </c>
      <c r="P36" s="11">
        <v>1.36</v>
      </c>
      <c r="Q36" s="11">
        <v>40.4</v>
      </c>
      <c r="R36" s="11">
        <v>97.22</v>
      </c>
      <c r="S36" s="11">
        <v>79.2</v>
      </c>
      <c r="T36" s="11">
        <v>-85.41</v>
      </c>
      <c r="U36" s="4"/>
      <c r="V36" s="4"/>
      <c r="W36" s="4" t="s">
        <v>20</v>
      </c>
      <c r="X36" s="4" t="s">
        <v>86</v>
      </c>
      <c r="Y36" s="4"/>
      <c r="Z36" s="4"/>
      <c r="AA36" s="7"/>
      <c r="AC36" s="47">
        <v>4</v>
      </c>
      <c r="AD36" s="11">
        <v>1.36</v>
      </c>
      <c r="AE36" s="11">
        <v>54.6</v>
      </c>
      <c r="AF36" s="11">
        <v>112.9</v>
      </c>
      <c r="AG36" s="11">
        <v>93.4</v>
      </c>
      <c r="AH36" s="11">
        <v>72.86</v>
      </c>
      <c r="AI36" s="4"/>
      <c r="AJ36" s="4"/>
      <c r="AK36" s="4" t="s">
        <v>20</v>
      </c>
      <c r="AL36" s="4" t="s">
        <v>85</v>
      </c>
      <c r="AM36" s="4"/>
      <c r="AN36" s="4"/>
      <c r="AO36" s="7"/>
    </row>
    <row r="37" spans="1:41" x14ac:dyDescent="0.4">
      <c r="A37" s="48">
        <v>5</v>
      </c>
      <c r="B37" s="15">
        <v>1.34</v>
      </c>
      <c r="C37" s="15">
        <v>65.8</v>
      </c>
      <c r="D37" s="15">
        <v>111.7</v>
      </c>
      <c r="E37" s="15">
        <v>99.4</v>
      </c>
      <c r="F37" s="15">
        <v>90.66</v>
      </c>
      <c r="G37" s="4"/>
      <c r="H37" s="4"/>
      <c r="I37" s="4" t="s">
        <v>20</v>
      </c>
      <c r="J37" s="4" t="s">
        <v>86</v>
      </c>
      <c r="K37" s="4"/>
      <c r="L37" s="4"/>
      <c r="M37" s="7"/>
      <c r="O37" s="48">
        <v>5</v>
      </c>
      <c r="P37" s="15">
        <v>1.34</v>
      </c>
      <c r="Q37" s="15">
        <v>39.5</v>
      </c>
      <c r="R37" s="15">
        <v>96.5</v>
      </c>
      <c r="S37" s="15">
        <v>78.599999999999994</v>
      </c>
      <c r="T37" s="15">
        <v>-84.02</v>
      </c>
      <c r="U37" s="4"/>
      <c r="V37" s="4"/>
      <c r="W37" s="4" t="s">
        <v>20</v>
      </c>
      <c r="X37" s="4" t="s">
        <v>86</v>
      </c>
      <c r="Y37" s="4"/>
      <c r="Z37" s="4"/>
      <c r="AA37" s="7"/>
      <c r="AC37" s="48">
        <v>5</v>
      </c>
      <c r="AD37" s="15">
        <v>1.34</v>
      </c>
      <c r="AE37" s="15">
        <v>54.5</v>
      </c>
      <c r="AF37" s="15">
        <v>110.33</v>
      </c>
      <c r="AG37" s="15">
        <v>94</v>
      </c>
      <c r="AH37" s="15">
        <v>74.650000000000006</v>
      </c>
      <c r="AI37" s="4"/>
      <c r="AJ37" s="4"/>
      <c r="AK37" s="4" t="s">
        <v>20</v>
      </c>
      <c r="AL37" s="4" t="s">
        <v>85</v>
      </c>
      <c r="AM37" s="4"/>
      <c r="AN37" s="4"/>
      <c r="AO37" s="7"/>
    </row>
    <row r="38" spans="1:41" x14ac:dyDescent="0.4">
      <c r="A38" s="47" t="s">
        <v>3</v>
      </c>
      <c r="B38" s="10">
        <f>AVERAGE(B33:B37)</f>
        <v>1.3540000000000001</v>
      </c>
      <c r="C38" s="10">
        <f t="shared" ref="C38:F38" si="27">AVERAGE(C33:C37)</f>
        <v>64.843999999999994</v>
      </c>
      <c r="D38" s="10">
        <f t="shared" si="27"/>
        <v>111.80999999999999</v>
      </c>
      <c r="E38" s="10">
        <f t="shared" si="27"/>
        <v>98.940000000000012</v>
      </c>
      <c r="F38" s="10">
        <f t="shared" si="27"/>
        <v>91.813999999999993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1.3540000000000001</v>
      </c>
      <c r="Q38" s="10">
        <f t="shared" ref="Q38:T38" si="28">AVERAGE(Q33:Q37)</f>
        <v>39.745999999999995</v>
      </c>
      <c r="R38" s="10">
        <f t="shared" si="28"/>
        <v>97.612000000000009</v>
      </c>
      <c r="S38" s="10">
        <f t="shared" si="28"/>
        <v>78.900000000000006</v>
      </c>
      <c r="T38" s="10">
        <f t="shared" si="28"/>
        <v>-83.774000000000001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1.3540000000000001</v>
      </c>
      <c r="AE38" s="10">
        <f t="shared" ref="AE38:AH38" si="29">AVERAGE(AE33:AE37)</f>
        <v>54.320000000000007</v>
      </c>
      <c r="AF38" s="10">
        <f t="shared" si="29"/>
        <v>111.25640000000001</v>
      </c>
      <c r="AG38" s="10">
        <f t="shared" si="29"/>
        <v>93.52000000000001</v>
      </c>
      <c r="AH38" s="10">
        <f t="shared" si="29"/>
        <v>74.707999999999998</v>
      </c>
      <c r="AI38" s="98"/>
      <c r="AJ38" s="98"/>
      <c r="AK38" s="98"/>
      <c r="AL38" s="98"/>
      <c r="AM38" s="98"/>
      <c r="AN38" s="98"/>
      <c r="AO38" s="99"/>
    </row>
    <row r="39" spans="1:41" x14ac:dyDescent="0.4">
      <c r="A39" s="47" t="s">
        <v>4</v>
      </c>
      <c r="B39" s="11">
        <f>_xlfn.STDEV.S(B33:B37)</f>
        <v>1.673320053068144E-2</v>
      </c>
      <c r="C39" s="11">
        <f t="shared" ref="C39:E39" si="30">_xlfn.STDEV.S(C33:C37)</f>
        <v>1.3556105635469211</v>
      </c>
      <c r="D39" s="11">
        <f t="shared" si="30"/>
        <v>0.69856996786292036</v>
      </c>
      <c r="E39" s="11">
        <f t="shared" si="30"/>
        <v>0.41593268686171125</v>
      </c>
      <c r="F39" s="11">
        <f>_xlfn.STDEV.S(F33:F37)</f>
        <v>2.066864775450973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1.673320053068144E-2</v>
      </c>
      <c r="Q39" s="11">
        <f t="shared" ref="Q39:S39" si="31">_xlfn.STDEV.S(Q33:Q37)</f>
        <v>0.61366114428078211</v>
      </c>
      <c r="R39" s="11">
        <f t="shared" si="31"/>
        <v>0.74710775661881446</v>
      </c>
      <c r="S39" s="11">
        <f t="shared" si="31"/>
        <v>0.38729833462074076</v>
      </c>
      <c r="T39" s="11">
        <f>_xlfn.STDEV.S(T33:T37)</f>
        <v>1.2993382931323159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1.673320053068144E-2</v>
      </c>
      <c r="AE39" s="11">
        <f t="shared" ref="AE39:AG39" si="32">_xlfn.STDEV.S(AE33:AE37)</f>
        <v>1.0425929215182694</v>
      </c>
      <c r="AF39" s="11">
        <f t="shared" si="32"/>
        <v>1.5450128802052137</v>
      </c>
      <c r="AG39" s="11">
        <f t="shared" si="32"/>
        <v>0.30331501776205977</v>
      </c>
      <c r="AH39" s="11">
        <f>_xlfn.STDEV.S(AH33:AH37)</f>
        <v>1.104273516842635</v>
      </c>
      <c r="AI39" s="98"/>
      <c r="AJ39" s="98"/>
      <c r="AK39" s="98"/>
      <c r="AL39" s="98"/>
      <c r="AM39" s="98"/>
      <c r="AN39" s="98"/>
      <c r="AO39" s="99"/>
    </row>
    <row r="40" spans="1:41" ht="15" x14ac:dyDescent="0.4">
      <c r="A40" s="44" t="s">
        <v>98</v>
      </c>
      <c r="B40" s="12">
        <f>(B39/B38)*100</f>
        <v>1.235834603447669</v>
      </c>
      <c r="C40" s="12">
        <f t="shared" ref="C40:F40" si="33">(C39/C38)*100</f>
        <v>2.0905720861558836</v>
      </c>
      <c r="D40" s="12">
        <f t="shared" si="33"/>
        <v>0.62478308546902828</v>
      </c>
      <c r="E40" s="12">
        <f t="shared" si="33"/>
        <v>0.42038880822893798</v>
      </c>
      <c r="F40" s="12">
        <f t="shared" si="33"/>
        <v>2.2511433718724523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1.235834603447669</v>
      </c>
      <c r="Q40" s="12">
        <f t="shared" ref="Q40:S40" si="34">(Q39/Q38)*100</f>
        <v>1.5439569875730443</v>
      </c>
      <c r="R40" s="12">
        <f t="shared" si="34"/>
        <v>0.76538515409869112</v>
      </c>
      <c r="S40" s="12">
        <f t="shared" si="34"/>
        <v>0.4908724139679857</v>
      </c>
      <c r="T40" s="12">
        <f>(-T39/T38)*100</f>
        <v>1.5510042413306226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1.235834603447669</v>
      </c>
      <c r="AE40" s="12">
        <f t="shared" ref="AE40:AH40" si="35">(AE39/AE38)*100</f>
        <v>1.9193536846801715</v>
      </c>
      <c r="AF40" s="12">
        <f t="shared" si="35"/>
        <v>1.3886957336433801</v>
      </c>
      <c r="AG40" s="12">
        <f t="shared" si="35"/>
        <v>0.32433171274813916</v>
      </c>
      <c r="AH40" s="12">
        <f t="shared" si="35"/>
        <v>1.4781195010475918</v>
      </c>
      <c r="AI40" s="100"/>
      <c r="AJ40" s="100"/>
      <c r="AK40" s="100"/>
      <c r="AL40" s="100"/>
      <c r="AM40" s="100"/>
      <c r="AN40" s="100"/>
      <c r="AO40" s="101"/>
    </row>
    <row r="41" spans="1:41" x14ac:dyDescent="0.4">
      <c r="M41" s="11"/>
    </row>
  </sheetData>
  <mergeCells count="57">
    <mergeCell ref="G38:M40"/>
    <mergeCell ref="U38:AA40"/>
    <mergeCell ref="AI38:AO40"/>
    <mergeCell ref="G29:M31"/>
    <mergeCell ref="U29:AA31"/>
    <mergeCell ref="AI29:AO31"/>
    <mergeCell ref="AI32:AO32"/>
    <mergeCell ref="A32:F32"/>
    <mergeCell ref="G32:M32"/>
    <mergeCell ref="O32:T32"/>
    <mergeCell ref="U32:AA32"/>
    <mergeCell ref="AC32:AH32"/>
    <mergeCell ref="G20:M22"/>
    <mergeCell ref="U20:AA22"/>
    <mergeCell ref="AI20:AO22"/>
    <mergeCell ref="A23:F23"/>
    <mergeCell ref="G23:M23"/>
    <mergeCell ref="O23:T23"/>
    <mergeCell ref="U23:AA23"/>
    <mergeCell ref="AC23:AH23"/>
    <mergeCell ref="AI23:AO23"/>
    <mergeCell ref="G11:M13"/>
    <mergeCell ref="U11:AA13"/>
    <mergeCell ref="AI11:AO13"/>
    <mergeCell ref="A14:F14"/>
    <mergeCell ref="G14:M14"/>
    <mergeCell ref="O14:T14"/>
    <mergeCell ref="U14:AA14"/>
    <mergeCell ref="AC14:AH14"/>
    <mergeCell ref="AI14:AO14"/>
    <mergeCell ref="AG3:AG4"/>
    <mergeCell ref="AH3:AH4"/>
    <mergeCell ref="AI3:AO3"/>
    <mergeCell ref="A5:F5"/>
    <mergeCell ref="G5:M5"/>
    <mergeCell ref="O5:T5"/>
    <mergeCell ref="U5:AA5"/>
    <mergeCell ref="AC5:AH5"/>
    <mergeCell ref="AI5:AO5"/>
    <mergeCell ref="T3:T4"/>
    <mergeCell ref="U3:AA3"/>
    <mergeCell ref="AC3:AC4"/>
    <mergeCell ref="AD3:AD4"/>
    <mergeCell ref="AE3:AE4"/>
    <mergeCell ref="AF3:AF4"/>
    <mergeCell ref="G3:M3"/>
    <mergeCell ref="O3:O4"/>
    <mergeCell ref="P3:P4"/>
    <mergeCell ref="Q3:Q4"/>
    <mergeCell ref="R3:R4"/>
    <mergeCell ref="S3:S4"/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40"/>
  <sheetViews>
    <sheetView topLeftCell="A10" zoomScale="70" zoomScaleNormal="70" workbookViewId="0">
      <selection activeCell="F64" sqref="F64"/>
    </sheetView>
  </sheetViews>
  <sheetFormatPr baseColWidth="10" defaultColWidth="8.9296875" defaultRowHeight="13.15" x14ac:dyDescent="0.4"/>
  <cols>
    <col min="1" max="1" width="13.59765625" style="45" customWidth="1"/>
    <col min="2" max="2" width="11.46484375" style="11" customWidth="1"/>
    <col min="3" max="3" width="10.53125" style="11" customWidth="1"/>
    <col min="4" max="4" width="10.19921875" style="11" customWidth="1"/>
    <col min="5" max="5" width="10.06640625" style="11" customWidth="1"/>
    <col min="6" max="6" width="10.06640625" style="11" bestFit="1" customWidth="1"/>
    <col min="7" max="10" width="3.9296875" style="2" bestFit="1" customWidth="1"/>
    <col min="11" max="13" width="3.9296875" style="3" bestFit="1" customWidth="1"/>
    <col min="14" max="14" width="3.9296875" style="3" customWidth="1"/>
    <col min="15" max="15" width="13.59765625" style="45" customWidth="1"/>
    <col min="16" max="16" width="11.46484375" style="11" customWidth="1"/>
    <col min="17" max="17" width="10.53125" style="11" customWidth="1"/>
    <col min="18" max="18" width="10.19921875" style="11" customWidth="1"/>
    <col min="19" max="19" width="10.06640625" style="11" customWidth="1"/>
    <col min="20" max="20" width="10.06640625" style="11" bestFit="1" customWidth="1"/>
    <col min="21" max="24" width="3.9296875" style="2" bestFit="1" customWidth="1"/>
    <col min="25" max="27" width="3.9296875" style="3" bestFit="1" customWidth="1"/>
    <col min="28" max="28" width="8.9296875" style="3"/>
    <col min="29" max="29" width="13.59765625" style="45" customWidth="1"/>
    <col min="30" max="30" width="11.46484375" style="11" customWidth="1"/>
    <col min="31" max="31" width="10.53125" style="11" customWidth="1"/>
    <col min="32" max="32" width="10.19921875" style="11" customWidth="1"/>
    <col min="33" max="34" width="10.06640625" style="11" customWidth="1"/>
    <col min="35" max="35" width="10.06640625" style="11" bestFit="1" customWidth="1"/>
    <col min="36" max="36" width="3.9296875" style="2" bestFit="1" customWidth="1"/>
    <col min="37" max="37" width="3.9296875" style="2" customWidth="1"/>
    <col min="38" max="40" width="3.9296875" style="2" bestFit="1" customWidth="1"/>
    <col min="41" max="43" width="3.9296875" style="3" bestFit="1" customWidth="1"/>
    <col min="44" max="16384" width="8.9296875" style="3"/>
  </cols>
  <sheetData>
    <row r="1" spans="1:43" x14ac:dyDescent="0.4">
      <c r="A1" s="45" t="s">
        <v>9</v>
      </c>
      <c r="O1" s="45" t="s">
        <v>10</v>
      </c>
      <c r="AC1" s="45" t="s">
        <v>11</v>
      </c>
    </row>
    <row r="3" spans="1:43" s="31" customFormat="1" ht="29.45" customHeight="1" x14ac:dyDescent="0.45">
      <c r="A3" s="104" t="s">
        <v>0</v>
      </c>
      <c r="B3" s="82" t="s">
        <v>1</v>
      </c>
      <c r="C3" s="82" t="s">
        <v>76</v>
      </c>
      <c r="D3" s="82" t="s">
        <v>77</v>
      </c>
      <c r="E3" s="82" t="s">
        <v>78</v>
      </c>
      <c r="F3" s="82" t="s">
        <v>79</v>
      </c>
      <c r="G3" s="102" t="s">
        <v>95</v>
      </c>
      <c r="H3" s="102"/>
      <c r="I3" s="102"/>
      <c r="J3" s="102"/>
      <c r="K3" s="102"/>
      <c r="L3" s="102"/>
      <c r="M3" s="103"/>
      <c r="N3" s="32"/>
      <c r="O3" s="104" t="s">
        <v>0</v>
      </c>
      <c r="P3" s="106" t="s">
        <v>1</v>
      </c>
      <c r="Q3" s="82" t="s">
        <v>76</v>
      </c>
      <c r="R3" s="82" t="s">
        <v>77</v>
      </c>
      <c r="S3" s="82" t="s">
        <v>80</v>
      </c>
      <c r="T3" s="82" t="s">
        <v>81</v>
      </c>
      <c r="U3" s="102" t="s">
        <v>95</v>
      </c>
      <c r="V3" s="102"/>
      <c r="W3" s="102"/>
      <c r="X3" s="102"/>
      <c r="Y3" s="102"/>
      <c r="Z3" s="102"/>
      <c r="AA3" s="103"/>
      <c r="AC3" s="104" t="s">
        <v>0</v>
      </c>
      <c r="AD3" s="82" t="s">
        <v>1</v>
      </c>
      <c r="AE3" s="82" t="s">
        <v>76</v>
      </c>
      <c r="AF3" s="82" t="s">
        <v>77</v>
      </c>
      <c r="AG3" s="82" t="s">
        <v>82</v>
      </c>
      <c r="AH3" s="82" t="s">
        <v>83</v>
      </c>
      <c r="AI3" s="82" t="s">
        <v>79</v>
      </c>
      <c r="AJ3" s="102" t="s">
        <v>95</v>
      </c>
      <c r="AK3" s="102"/>
      <c r="AL3" s="102"/>
      <c r="AM3" s="102"/>
      <c r="AN3" s="102"/>
      <c r="AO3" s="102"/>
      <c r="AP3" s="102"/>
      <c r="AQ3" s="103"/>
    </row>
    <row r="4" spans="1:43" s="31" customFormat="1" ht="73.5" x14ac:dyDescent="0.45">
      <c r="A4" s="105"/>
      <c r="B4" s="83"/>
      <c r="C4" s="83"/>
      <c r="D4" s="83"/>
      <c r="E4" s="83"/>
      <c r="F4" s="83"/>
      <c r="G4" s="27" t="s">
        <v>13</v>
      </c>
      <c r="H4" s="27" t="s">
        <v>14</v>
      </c>
      <c r="I4" s="27" t="s">
        <v>15</v>
      </c>
      <c r="J4" s="27" t="s">
        <v>16</v>
      </c>
      <c r="K4" s="28" t="s">
        <v>17</v>
      </c>
      <c r="L4" s="28" t="s">
        <v>18</v>
      </c>
      <c r="M4" s="29" t="s">
        <v>19</v>
      </c>
      <c r="N4" s="30"/>
      <c r="O4" s="105"/>
      <c r="P4" s="107"/>
      <c r="Q4" s="83"/>
      <c r="R4" s="83"/>
      <c r="S4" s="83"/>
      <c r="T4" s="83"/>
      <c r="U4" s="27" t="s">
        <v>13</v>
      </c>
      <c r="V4" s="27" t="s">
        <v>14</v>
      </c>
      <c r="W4" s="27" t="s">
        <v>15</v>
      </c>
      <c r="X4" s="27" t="s">
        <v>16</v>
      </c>
      <c r="Y4" s="28" t="s">
        <v>17</v>
      </c>
      <c r="Z4" s="28" t="s">
        <v>18</v>
      </c>
      <c r="AA4" s="29" t="s">
        <v>19</v>
      </c>
      <c r="AC4" s="105"/>
      <c r="AD4" s="83"/>
      <c r="AE4" s="83"/>
      <c r="AF4" s="83"/>
      <c r="AG4" s="83"/>
      <c r="AH4" s="83"/>
      <c r="AI4" s="83"/>
      <c r="AJ4" s="27" t="s">
        <v>13</v>
      </c>
      <c r="AK4" s="27"/>
      <c r="AL4" s="27" t="s">
        <v>14</v>
      </c>
      <c r="AM4" s="27" t="s">
        <v>15</v>
      </c>
      <c r="AN4" s="27" t="s">
        <v>16</v>
      </c>
      <c r="AO4" s="28" t="s">
        <v>17</v>
      </c>
      <c r="AP4" s="28" t="s">
        <v>18</v>
      </c>
      <c r="AQ4" s="29" t="s">
        <v>19</v>
      </c>
    </row>
    <row r="5" spans="1:43" s="52" customFormat="1" ht="12.75" x14ac:dyDescent="0.35">
      <c r="A5" s="88" t="s">
        <v>72</v>
      </c>
      <c r="B5" s="89"/>
      <c r="C5" s="89"/>
      <c r="D5" s="89"/>
      <c r="E5" s="89"/>
      <c r="F5" s="89"/>
      <c r="G5" s="90"/>
      <c r="H5" s="90"/>
      <c r="I5" s="90"/>
      <c r="J5" s="90"/>
      <c r="K5" s="90"/>
      <c r="L5" s="90"/>
      <c r="M5" s="91"/>
      <c r="O5" s="88" t="s">
        <v>72</v>
      </c>
      <c r="P5" s="89"/>
      <c r="Q5" s="89"/>
      <c r="R5" s="89"/>
      <c r="S5" s="89"/>
      <c r="T5" s="89"/>
      <c r="U5" s="90"/>
      <c r="V5" s="90"/>
      <c r="W5" s="90"/>
      <c r="X5" s="90"/>
      <c r="Y5" s="90"/>
      <c r="Z5" s="90"/>
      <c r="AA5" s="91"/>
      <c r="AC5" s="88" t="s">
        <v>72</v>
      </c>
      <c r="AD5" s="89"/>
      <c r="AE5" s="89"/>
      <c r="AF5" s="89"/>
      <c r="AG5" s="89"/>
      <c r="AH5" s="89"/>
      <c r="AI5" s="89"/>
      <c r="AJ5" s="90"/>
      <c r="AK5" s="90"/>
      <c r="AL5" s="90"/>
      <c r="AM5" s="90"/>
      <c r="AN5" s="90"/>
      <c r="AO5" s="90"/>
      <c r="AP5" s="90"/>
      <c r="AQ5" s="91"/>
    </row>
    <row r="6" spans="1:43" x14ac:dyDescent="0.4">
      <c r="A6" s="46">
        <v>1</v>
      </c>
      <c r="B6" s="10">
        <v>1.44</v>
      </c>
      <c r="C6" s="10">
        <v>215</v>
      </c>
      <c r="D6" s="10">
        <v>255.1</v>
      </c>
      <c r="E6" s="10">
        <v>244.6</v>
      </c>
      <c r="F6" s="10">
        <v>32.03</v>
      </c>
      <c r="G6" s="4"/>
      <c r="H6" s="4"/>
      <c r="I6" s="4" t="s">
        <v>20</v>
      </c>
      <c r="J6" s="4" t="s">
        <v>20</v>
      </c>
      <c r="K6" s="5"/>
      <c r="L6" s="5"/>
      <c r="M6" s="6"/>
      <c r="O6" s="46">
        <v>1</v>
      </c>
      <c r="P6" s="10">
        <v>1.44</v>
      </c>
      <c r="Q6" s="10">
        <v>143.44</v>
      </c>
      <c r="R6" s="10">
        <v>191.26</v>
      </c>
      <c r="S6" s="10">
        <v>172.2</v>
      </c>
      <c r="T6" s="10">
        <v>-30.29</v>
      </c>
      <c r="U6" s="4"/>
      <c r="V6" s="4"/>
      <c r="W6" s="4" t="s">
        <v>20</v>
      </c>
      <c r="X6" s="4"/>
      <c r="Y6" s="5"/>
      <c r="Z6" s="5"/>
      <c r="AA6" s="6"/>
      <c r="AC6" s="46">
        <v>1</v>
      </c>
      <c r="AD6" s="10">
        <v>1.44</v>
      </c>
      <c r="AE6" s="10">
        <v>200</v>
      </c>
      <c r="AF6" s="10">
        <v>253.77</v>
      </c>
      <c r="AG6" s="10">
        <v>230.2</v>
      </c>
      <c r="AH6" s="10">
        <v>240.2</v>
      </c>
      <c r="AI6" s="10">
        <v>28.88</v>
      </c>
      <c r="AJ6" s="4" t="s">
        <v>20</v>
      </c>
      <c r="AK6" s="4" t="s">
        <v>84</v>
      </c>
      <c r="AL6" s="4"/>
      <c r="AM6" s="4"/>
      <c r="AN6" s="4" t="s">
        <v>20</v>
      </c>
      <c r="AO6" s="5"/>
      <c r="AP6" s="5"/>
      <c r="AQ6" s="6"/>
    </row>
    <row r="7" spans="1:43" x14ac:dyDescent="0.4">
      <c r="A7" s="47">
        <v>2</v>
      </c>
      <c r="B7" s="11">
        <v>1.35</v>
      </c>
      <c r="C7" s="11">
        <v>215</v>
      </c>
      <c r="D7" s="11">
        <v>255.14</v>
      </c>
      <c r="E7" s="11">
        <v>244.9</v>
      </c>
      <c r="F7" s="11">
        <v>32.51</v>
      </c>
      <c r="G7" s="4"/>
      <c r="H7" s="4"/>
      <c r="I7" s="4" t="s">
        <v>20</v>
      </c>
      <c r="J7" s="4" t="s">
        <v>20</v>
      </c>
      <c r="K7" s="5"/>
      <c r="L7" s="5"/>
      <c r="M7" s="6"/>
      <c r="O7" s="47">
        <v>2</v>
      </c>
      <c r="P7" s="11">
        <v>1.35</v>
      </c>
      <c r="Q7" s="11">
        <v>142.69</v>
      </c>
      <c r="R7" s="11">
        <v>191.72</v>
      </c>
      <c r="S7" s="11">
        <v>173.8</v>
      </c>
      <c r="T7" s="11">
        <v>-31.18</v>
      </c>
      <c r="U7" s="4"/>
      <c r="V7" s="4"/>
      <c r="W7" s="4" t="s">
        <v>20</v>
      </c>
      <c r="X7" s="4"/>
      <c r="Y7" s="5"/>
      <c r="Z7" s="5"/>
      <c r="AA7" s="6"/>
      <c r="AC7" s="47">
        <v>2</v>
      </c>
      <c r="AD7" s="11">
        <v>1.35</v>
      </c>
      <c r="AE7" s="11">
        <v>200.79</v>
      </c>
      <c r="AF7" s="11">
        <v>256.3</v>
      </c>
      <c r="AG7" s="11">
        <v>230.5</v>
      </c>
      <c r="AH7" s="11">
        <v>240.6</v>
      </c>
      <c r="AI7" s="11">
        <v>30.34</v>
      </c>
      <c r="AJ7" s="4" t="s">
        <v>20</v>
      </c>
      <c r="AK7" s="4" t="s">
        <v>84</v>
      </c>
      <c r="AL7" s="4"/>
      <c r="AM7" s="4"/>
      <c r="AN7" s="4" t="s">
        <v>20</v>
      </c>
      <c r="AO7" s="5"/>
      <c r="AP7" s="5"/>
      <c r="AQ7" s="6"/>
    </row>
    <row r="8" spans="1:43" x14ac:dyDescent="0.4">
      <c r="A8" s="47">
        <v>3</v>
      </c>
      <c r="B8" s="11">
        <v>1.39</v>
      </c>
      <c r="C8" s="11">
        <v>215</v>
      </c>
      <c r="D8" s="11">
        <v>255.01</v>
      </c>
      <c r="E8" s="11">
        <v>244.7</v>
      </c>
      <c r="F8" s="11">
        <v>33.5</v>
      </c>
      <c r="G8" s="4"/>
      <c r="H8" s="4"/>
      <c r="I8" s="4" t="s">
        <v>20</v>
      </c>
      <c r="J8" s="4" t="s">
        <v>20</v>
      </c>
      <c r="K8" s="5"/>
      <c r="L8" s="5"/>
      <c r="M8" s="6"/>
      <c r="O8" s="47">
        <v>3</v>
      </c>
      <c r="P8" s="11">
        <v>1.39</v>
      </c>
      <c r="Q8" s="11">
        <v>142.78</v>
      </c>
      <c r="R8" s="11">
        <v>191.41</v>
      </c>
      <c r="S8" s="11">
        <v>172.6</v>
      </c>
      <c r="T8" s="11">
        <v>-31.85</v>
      </c>
      <c r="U8" s="4"/>
      <c r="V8" s="4"/>
      <c r="W8" s="4" t="s">
        <v>20</v>
      </c>
      <c r="X8" s="4"/>
      <c r="Y8" s="5"/>
      <c r="Z8" s="5"/>
      <c r="AA8" s="6"/>
      <c r="AC8" s="47">
        <v>3</v>
      </c>
      <c r="AD8" s="11">
        <v>1.39</v>
      </c>
      <c r="AE8" s="11">
        <v>200</v>
      </c>
      <c r="AF8" s="11">
        <v>254.25</v>
      </c>
      <c r="AG8" s="11">
        <v>229.8</v>
      </c>
      <c r="AH8" s="11">
        <v>240.3</v>
      </c>
      <c r="AI8" s="11">
        <v>30</v>
      </c>
      <c r="AJ8" s="4" t="s">
        <v>20</v>
      </c>
      <c r="AK8" s="4" t="s">
        <v>84</v>
      </c>
      <c r="AL8" s="4"/>
      <c r="AM8" s="4"/>
      <c r="AN8" s="4" t="s">
        <v>20</v>
      </c>
      <c r="AO8" s="5"/>
      <c r="AP8" s="5"/>
      <c r="AQ8" s="6"/>
    </row>
    <row r="9" spans="1:43" x14ac:dyDescent="0.4">
      <c r="A9" s="47">
        <v>4</v>
      </c>
      <c r="B9" s="11">
        <v>1.28</v>
      </c>
      <c r="C9" s="11">
        <v>215</v>
      </c>
      <c r="D9" s="11">
        <v>255.24</v>
      </c>
      <c r="E9" s="11">
        <v>243.7</v>
      </c>
      <c r="F9" s="11">
        <v>30.47</v>
      </c>
      <c r="G9" s="4"/>
      <c r="H9" s="4"/>
      <c r="I9" s="4" t="s">
        <v>20</v>
      </c>
      <c r="J9" s="4" t="s">
        <v>20</v>
      </c>
      <c r="K9" s="5"/>
      <c r="L9" s="5"/>
      <c r="M9" s="6"/>
      <c r="O9" s="47">
        <v>4</v>
      </c>
      <c r="P9" s="11">
        <v>1.28</v>
      </c>
      <c r="Q9" s="11">
        <v>142.83000000000001</v>
      </c>
      <c r="R9" s="11">
        <v>191.5</v>
      </c>
      <c r="S9" s="11">
        <v>172.3</v>
      </c>
      <c r="T9" s="11">
        <v>-31.14</v>
      </c>
      <c r="U9" s="4"/>
      <c r="V9" s="4"/>
      <c r="W9" s="4" t="s">
        <v>20</v>
      </c>
      <c r="X9" s="4"/>
      <c r="Y9" s="5"/>
      <c r="Z9" s="5"/>
      <c r="AA9" s="6"/>
      <c r="AC9" s="47">
        <v>4</v>
      </c>
      <c r="AD9" s="11">
        <v>1.28</v>
      </c>
      <c r="AE9" s="11">
        <v>200</v>
      </c>
      <c r="AF9" s="11">
        <v>254.59</v>
      </c>
      <c r="AG9" s="11">
        <v>230.2</v>
      </c>
      <c r="AH9" s="11">
        <v>240.2</v>
      </c>
      <c r="AI9" s="11">
        <v>29.29</v>
      </c>
      <c r="AJ9" s="4" t="s">
        <v>20</v>
      </c>
      <c r="AK9" s="4" t="s">
        <v>84</v>
      </c>
      <c r="AL9" s="4"/>
      <c r="AM9" s="4"/>
      <c r="AN9" s="4" t="s">
        <v>20</v>
      </c>
      <c r="AO9" s="5"/>
      <c r="AP9" s="5"/>
      <c r="AQ9" s="6"/>
    </row>
    <row r="10" spans="1:43" x14ac:dyDescent="0.4">
      <c r="A10" s="48">
        <v>5</v>
      </c>
      <c r="B10" s="15">
        <v>1.34</v>
      </c>
      <c r="C10" s="15">
        <v>215</v>
      </c>
      <c r="D10" s="15">
        <v>255.41</v>
      </c>
      <c r="E10" s="15">
        <v>244.8</v>
      </c>
      <c r="F10" s="15">
        <v>32.94</v>
      </c>
      <c r="G10" s="4"/>
      <c r="H10" s="4"/>
      <c r="I10" s="4" t="s">
        <v>20</v>
      </c>
      <c r="J10" s="4" t="s">
        <v>20</v>
      </c>
      <c r="K10" s="5"/>
      <c r="L10" s="5"/>
      <c r="M10" s="6"/>
      <c r="O10" s="48">
        <v>5</v>
      </c>
      <c r="P10" s="15">
        <v>1.34</v>
      </c>
      <c r="Q10" s="15">
        <v>143.02000000000001</v>
      </c>
      <c r="R10" s="15">
        <v>191.07</v>
      </c>
      <c r="S10" s="15">
        <v>172.4</v>
      </c>
      <c r="T10" s="15">
        <v>-31.8</v>
      </c>
      <c r="U10" s="4"/>
      <c r="V10" s="4"/>
      <c r="W10" s="4" t="s">
        <v>20</v>
      </c>
      <c r="X10" s="4"/>
      <c r="Y10" s="5"/>
      <c r="Z10" s="5"/>
      <c r="AA10" s="6"/>
      <c r="AC10" s="48">
        <v>5</v>
      </c>
      <c r="AD10" s="15">
        <v>1.34</v>
      </c>
      <c r="AE10" s="15">
        <v>200</v>
      </c>
      <c r="AF10" s="15">
        <v>255.31</v>
      </c>
      <c r="AG10" s="15">
        <v>229.7</v>
      </c>
      <c r="AH10" s="15">
        <v>240.1</v>
      </c>
      <c r="AI10" s="15">
        <v>31.94</v>
      </c>
      <c r="AJ10" s="4" t="s">
        <v>20</v>
      </c>
      <c r="AK10" s="4" t="s">
        <v>84</v>
      </c>
      <c r="AL10" s="4"/>
      <c r="AM10" s="4"/>
      <c r="AN10" s="4" t="s">
        <v>20</v>
      </c>
      <c r="AO10" s="5"/>
      <c r="AP10" s="5"/>
      <c r="AQ10" s="6"/>
    </row>
    <row r="11" spans="1:43" x14ac:dyDescent="0.4">
      <c r="A11" s="46" t="s">
        <v>3</v>
      </c>
      <c r="B11" s="10">
        <f>AVERAGE(B6:B10)</f>
        <v>1.3599999999999999</v>
      </c>
      <c r="C11" s="10">
        <f t="shared" ref="C11:F11" si="0">AVERAGE(C6:C10)</f>
        <v>215</v>
      </c>
      <c r="D11" s="10">
        <f t="shared" si="0"/>
        <v>255.18</v>
      </c>
      <c r="E11" s="10">
        <f t="shared" si="0"/>
        <v>244.54000000000002</v>
      </c>
      <c r="F11" s="10">
        <f t="shared" si="0"/>
        <v>32.29</v>
      </c>
      <c r="G11" s="98"/>
      <c r="H11" s="98"/>
      <c r="I11" s="98"/>
      <c r="J11" s="98"/>
      <c r="K11" s="98"/>
      <c r="L11" s="98"/>
      <c r="M11" s="99"/>
      <c r="O11" s="46" t="s">
        <v>3</v>
      </c>
      <c r="P11" s="10">
        <f>AVERAGE(P6:P10)</f>
        <v>1.3599999999999999</v>
      </c>
      <c r="Q11" s="10">
        <f t="shared" ref="Q11:T11" si="1">AVERAGE(Q6:Q10)</f>
        <v>142.952</v>
      </c>
      <c r="R11" s="10">
        <f t="shared" si="1"/>
        <v>191.392</v>
      </c>
      <c r="S11" s="10">
        <f t="shared" si="1"/>
        <v>172.66000000000003</v>
      </c>
      <c r="T11" s="10">
        <f t="shared" si="1"/>
        <v>-31.251999999999999</v>
      </c>
      <c r="U11" s="98"/>
      <c r="V11" s="98"/>
      <c r="W11" s="98"/>
      <c r="X11" s="98"/>
      <c r="Y11" s="98"/>
      <c r="Z11" s="98"/>
      <c r="AA11" s="99"/>
      <c r="AC11" s="46" t="s">
        <v>3</v>
      </c>
      <c r="AD11" s="10">
        <f>AVERAGE(AD6:AD10)</f>
        <v>1.3599999999999999</v>
      </c>
      <c r="AE11" s="10">
        <f t="shared" ref="AE11:AI11" si="2">AVERAGE(AE6:AE10)</f>
        <v>200.15799999999999</v>
      </c>
      <c r="AF11" s="10">
        <f t="shared" si="2"/>
        <v>254.84399999999999</v>
      </c>
      <c r="AG11" s="10">
        <f t="shared" ref="AG11" si="3">AVERAGE(AG6:AG10)</f>
        <v>230.08</v>
      </c>
      <c r="AH11" s="10">
        <f t="shared" ref="AH11" si="4">AVERAGE(AH6:AH10)</f>
        <v>240.27999999999997</v>
      </c>
      <c r="AI11" s="10">
        <f t="shared" si="2"/>
        <v>30.089999999999996</v>
      </c>
      <c r="AJ11" s="98"/>
      <c r="AK11" s="98"/>
      <c r="AL11" s="98"/>
      <c r="AM11" s="98"/>
      <c r="AN11" s="98"/>
      <c r="AO11" s="98"/>
      <c r="AP11" s="98"/>
      <c r="AQ11" s="99"/>
    </row>
    <row r="12" spans="1:43" x14ac:dyDescent="0.4">
      <c r="A12" s="47" t="s">
        <v>4</v>
      </c>
      <c r="B12" s="11">
        <f>_xlfn.STDEV.S(B6:B10)</f>
        <v>5.9581876439064881E-2</v>
      </c>
      <c r="C12" s="11">
        <f t="shared" ref="C12:E12" si="5">_xlfn.STDEV.S(C6:C10)</f>
        <v>0</v>
      </c>
      <c r="D12" s="11">
        <f t="shared" si="5"/>
        <v>0.15280706789936502</v>
      </c>
      <c r="E12" s="11">
        <f t="shared" si="5"/>
        <v>0.4827007354458932</v>
      </c>
      <c r="F12" s="11">
        <f>_xlfn.STDEV.S(F6:F10)</f>
        <v>1.1527141883398504</v>
      </c>
      <c r="G12" s="98"/>
      <c r="H12" s="98"/>
      <c r="I12" s="98"/>
      <c r="J12" s="98"/>
      <c r="K12" s="98"/>
      <c r="L12" s="98"/>
      <c r="M12" s="99"/>
      <c r="O12" s="47" t="s">
        <v>4</v>
      </c>
      <c r="P12" s="11">
        <f>_xlfn.STDEV.S(P6:P10)</f>
        <v>5.9581876439064881E-2</v>
      </c>
      <c r="Q12" s="11">
        <f t="shared" ref="Q12:S12" si="6">_xlfn.STDEV.S(Q6:Q10)</f>
        <v>0.29827839345148555</v>
      </c>
      <c r="R12" s="11">
        <f t="shared" si="6"/>
        <v>0.24529573987332412</v>
      </c>
      <c r="S12" s="11">
        <f t="shared" si="6"/>
        <v>0.65421708935185008</v>
      </c>
      <c r="T12" s="11">
        <f>_xlfn.STDEV.S(T6:T10)</f>
        <v>0.63266894976757082</v>
      </c>
      <c r="U12" s="98"/>
      <c r="V12" s="98"/>
      <c r="W12" s="98"/>
      <c r="X12" s="98"/>
      <c r="Y12" s="98"/>
      <c r="Z12" s="98"/>
      <c r="AA12" s="99"/>
      <c r="AC12" s="47" t="s">
        <v>4</v>
      </c>
      <c r="AD12" s="11">
        <f>_xlfn.STDEV.S(AD6:AD10)</f>
        <v>5.9581876439064881E-2</v>
      </c>
      <c r="AE12" s="11">
        <f t="shared" ref="AE12:AH12" si="7">_xlfn.STDEV.S(AE6:AE10)</f>
        <v>0.35329874044496318</v>
      </c>
      <c r="AF12" s="11">
        <f t="shared" si="7"/>
        <v>0.98842298637779713</v>
      </c>
      <c r="AG12" s="11">
        <f t="shared" si="7"/>
        <v>0.32710854467592132</v>
      </c>
      <c r="AH12" s="11">
        <f t="shared" si="7"/>
        <v>0.19235384061671509</v>
      </c>
      <c r="AI12" s="11">
        <f>_xlfn.STDEV.S(AI6:AI10)</f>
        <v>1.1829201156460236</v>
      </c>
      <c r="AJ12" s="98"/>
      <c r="AK12" s="98"/>
      <c r="AL12" s="98"/>
      <c r="AM12" s="98"/>
      <c r="AN12" s="98"/>
      <c r="AO12" s="98"/>
      <c r="AP12" s="98"/>
      <c r="AQ12" s="99"/>
    </row>
    <row r="13" spans="1:43" ht="15" x14ac:dyDescent="0.4">
      <c r="A13" s="44" t="s">
        <v>98</v>
      </c>
      <c r="B13" s="12">
        <f>(B12/B11)*100</f>
        <v>4.3810203264018295</v>
      </c>
      <c r="C13" s="12">
        <f t="shared" ref="C13:F13" si="8">(C12/C11)*100</f>
        <v>0</v>
      </c>
      <c r="D13" s="12">
        <f t="shared" si="8"/>
        <v>5.9882070655758686E-2</v>
      </c>
      <c r="E13" s="12">
        <f t="shared" si="8"/>
        <v>0.19739132062071363</v>
      </c>
      <c r="F13" s="12">
        <f t="shared" si="8"/>
        <v>3.5698798028487162</v>
      </c>
      <c r="G13" s="100"/>
      <c r="H13" s="100"/>
      <c r="I13" s="100"/>
      <c r="J13" s="100"/>
      <c r="K13" s="100"/>
      <c r="L13" s="100"/>
      <c r="M13" s="101"/>
      <c r="O13" s="44" t="s">
        <v>98</v>
      </c>
      <c r="P13" s="12">
        <f>(P12/P11)*100</f>
        <v>4.3810203264018295</v>
      </c>
      <c r="Q13" s="12">
        <f t="shared" ref="Q13:S13" si="9">(Q12/Q11)*100</f>
        <v>0.20865632761450387</v>
      </c>
      <c r="R13" s="12">
        <f t="shared" si="9"/>
        <v>0.12816405067783615</v>
      </c>
      <c r="S13" s="12">
        <f t="shared" si="9"/>
        <v>0.37890483571866673</v>
      </c>
      <c r="T13" s="12">
        <f>(-T12/T11)*100</f>
        <v>2.024411076947302</v>
      </c>
      <c r="U13" s="100"/>
      <c r="V13" s="100"/>
      <c r="W13" s="100"/>
      <c r="X13" s="100"/>
      <c r="Y13" s="100"/>
      <c r="Z13" s="100"/>
      <c r="AA13" s="101"/>
      <c r="AC13" s="44" t="s">
        <v>98</v>
      </c>
      <c r="AD13" s="12">
        <f>(AD12/AD11)*100</f>
        <v>4.3810203264018295</v>
      </c>
      <c r="AE13" s="12">
        <f t="shared" ref="AE13:AI13" si="10">(AE12/AE11)*100</f>
        <v>0.17650992737985152</v>
      </c>
      <c r="AF13" s="12">
        <f t="shared" si="10"/>
        <v>0.38785413287257975</v>
      </c>
      <c r="AG13" s="12">
        <f t="shared" ref="AG13" si="11">(AG12/AG11)*100</f>
        <v>0.14217165537027177</v>
      </c>
      <c r="AH13" s="12">
        <f t="shared" ref="AH13" si="12">(AH12/AH11)*100</f>
        <v>8.0054037213548826E-2</v>
      </c>
      <c r="AI13" s="12">
        <f t="shared" si="10"/>
        <v>3.9312732324560442</v>
      </c>
      <c r="AJ13" s="100"/>
      <c r="AK13" s="100"/>
      <c r="AL13" s="100"/>
      <c r="AM13" s="100"/>
      <c r="AN13" s="100"/>
      <c r="AO13" s="100"/>
      <c r="AP13" s="100"/>
      <c r="AQ13" s="101"/>
    </row>
    <row r="14" spans="1:43" s="52" customFormat="1" ht="12.75" x14ac:dyDescent="0.35">
      <c r="A14" s="50" t="s">
        <v>73</v>
      </c>
      <c r="B14" s="56"/>
      <c r="C14" s="56"/>
      <c r="D14" s="56"/>
      <c r="E14" s="56"/>
      <c r="F14" s="56"/>
      <c r="G14" s="90"/>
      <c r="H14" s="90"/>
      <c r="I14" s="90"/>
      <c r="J14" s="90"/>
      <c r="K14" s="90"/>
      <c r="L14" s="90"/>
      <c r="M14" s="91"/>
      <c r="O14" s="50" t="s">
        <v>73</v>
      </c>
      <c r="P14" s="56"/>
      <c r="Q14" s="56"/>
      <c r="R14" s="56"/>
      <c r="S14" s="56"/>
      <c r="T14" s="56"/>
      <c r="U14" s="90"/>
      <c r="V14" s="90"/>
      <c r="W14" s="90"/>
      <c r="X14" s="90"/>
      <c r="Y14" s="90"/>
      <c r="Z14" s="90"/>
      <c r="AA14" s="91"/>
      <c r="AC14" s="50" t="s">
        <v>73</v>
      </c>
      <c r="AD14" s="56"/>
      <c r="AE14" s="56"/>
      <c r="AF14" s="56"/>
      <c r="AG14" s="56"/>
      <c r="AH14" s="56"/>
      <c r="AI14" s="56"/>
      <c r="AJ14" s="90"/>
      <c r="AK14" s="90"/>
      <c r="AL14" s="90"/>
      <c r="AM14" s="90"/>
      <c r="AN14" s="90"/>
      <c r="AO14" s="90"/>
      <c r="AP14" s="90"/>
      <c r="AQ14" s="91"/>
    </row>
    <row r="15" spans="1:43" x14ac:dyDescent="0.4">
      <c r="A15" s="46">
        <v>1</v>
      </c>
      <c r="B15" s="10">
        <v>1.42</v>
      </c>
      <c r="C15" s="10">
        <v>214.53</v>
      </c>
      <c r="D15" s="10">
        <v>256.16899999999998</v>
      </c>
      <c r="E15" s="10">
        <v>243.7</v>
      </c>
      <c r="F15" s="10">
        <v>32.58</v>
      </c>
      <c r="G15" s="4"/>
      <c r="H15" s="4"/>
      <c r="I15" s="4" t="s">
        <v>20</v>
      </c>
      <c r="J15" s="4" t="s">
        <v>20</v>
      </c>
      <c r="K15" s="5"/>
      <c r="L15" s="5"/>
      <c r="M15" s="6"/>
      <c r="O15" s="46">
        <v>1</v>
      </c>
      <c r="P15" s="10">
        <v>1.42</v>
      </c>
      <c r="Q15" s="10">
        <v>145.4</v>
      </c>
      <c r="R15" s="10">
        <v>191</v>
      </c>
      <c r="S15" s="10">
        <v>173</v>
      </c>
      <c r="T15" s="10">
        <v>-31.22</v>
      </c>
      <c r="U15" s="4"/>
      <c r="V15" s="4"/>
      <c r="W15" s="4" t="s">
        <v>20</v>
      </c>
      <c r="X15" s="4"/>
      <c r="Y15" s="5"/>
      <c r="Z15" s="5"/>
      <c r="AA15" s="6"/>
      <c r="AC15" s="46">
        <v>1</v>
      </c>
      <c r="AD15" s="10">
        <v>1.42</v>
      </c>
      <c r="AE15" s="10">
        <v>197.73</v>
      </c>
      <c r="AF15" s="10">
        <v>251.2</v>
      </c>
      <c r="AG15" s="10">
        <v>231.7</v>
      </c>
      <c r="AH15" s="10">
        <v>240.5</v>
      </c>
      <c r="AI15" s="10">
        <v>28.06</v>
      </c>
      <c r="AJ15" s="4" t="s">
        <v>20</v>
      </c>
      <c r="AK15" s="4" t="s">
        <v>84</v>
      </c>
      <c r="AL15" s="4"/>
      <c r="AM15" s="4"/>
      <c r="AN15" s="4" t="s">
        <v>20</v>
      </c>
      <c r="AO15" s="5"/>
      <c r="AP15" s="5"/>
      <c r="AQ15" s="6"/>
    </row>
    <row r="16" spans="1:43" x14ac:dyDescent="0.4">
      <c r="A16" s="47">
        <v>2</v>
      </c>
      <c r="B16" s="11">
        <v>1.08</v>
      </c>
      <c r="C16" s="11">
        <v>215</v>
      </c>
      <c r="D16" s="11">
        <v>256.88</v>
      </c>
      <c r="E16" s="11">
        <v>242.1</v>
      </c>
      <c r="F16" s="11">
        <v>30.39</v>
      </c>
      <c r="G16" s="4"/>
      <c r="H16" s="4"/>
      <c r="I16" s="4" t="s">
        <v>20</v>
      </c>
      <c r="J16" s="4" t="s">
        <v>20</v>
      </c>
      <c r="K16" s="5"/>
      <c r="L16" s="5"/>
      <c r="M16" s="6"/>
      <c r="O16" s="47">
        <v>2</v>
      </c>
      <c r="P16" s="11">
        <v>1.08</v>
      </c>
      <c r="Q16" s="11">
        <v>144.26</v>
      </c>
      <c r="R16" s="11">
        <v>191.83</v>
      </c>
      <c r="S16" s="11">
        <v>169.2</v>
      </c>
      <c r="T16" s="11">
        <v>-30.22</v>
      </c>
      <c r="U16" s="4"/>
      <c r="V16" s="4"/>
      <c r="W16" s="4" t="s">
        <v>20</v>
      </c>
      <c r="X16" s="4"/>
      <c r="Y16" s="5"/>
      <c r="Z16" s="5"/>
      <c r="AA16" s="6"/>
      <c r="AC16" s="47">
        <v>2</v>
      </c>
      <c r="AD16" s="11">
        <v>1.08</v>
      </c>
      <c r="AE16" s="11">
        <v>201.21</v>
      </c>
      <c r="AF16" s="11">
        <v>251.22</v>
      </c>
      <c r="AG16" s="11">
        <v>231.1</v>
      </c>
      <c r="AH16" s="11">
        <v>239.8</v>
      </c>
      <c r="AI16" s="11">
        <v>26.2</v>
      </c>
      <c r="AJ16" s="4" t="s">
        <v>20</v>
      </c>
      <c r="AK16" s="4" t="s">
        <v>84</v>
      </c>
      <c r="AL16" s="4"/>
      <c r="AM16" s="4"/>
      <c r="AN16" s="4" t="s">
        <v>20</v>
      </c>
      <c r="AO16" s="5"/>
      <c r="AP16" s="5"/>
      <c r="AQ16" s="6"/>
    </row>
    <row r="17" spans="1:43" x14ac:dyDescent="0.4">
      <c r="A17" s="47">
        <v>3</v>
      </c>
      <c r="B17" s="11">
        <v>1.33</v>
      </c>
      <c r="C17" s="11">
        <v>215.1</v>
      </c>
      <c r="D17" s="11">
        <v>257.5</v>
      </c>
      <c r="E17" s="11">
        <v>243.2</v>
      </c>
      <c r="F17" s="11">
        <v>31.32</v>
      </c>
      <c r="G17" s="4"/>
      <c r="H17" s="4"/>
      <c r="I17" s="4" t="s">
        <v>20</v>
      </c>
      <c r="J17" s="4" t="s">
        <v>20</v>
      </c>
      <c r="K17" s="5"/>
      <c r="L17" s="5"/>
      <c r="M17" s="6"/>
      <c r="O17" s="47">
        <v>3</v>
      </c>
      <c r="P17" s="11">
        <v>1.33</v>
      </c>
      <c r="Q17" s="11">
        <v>145.63999999999999</v>
      </c>
      <c r="R17" s="11">
        <v>191.2</v>
      </c>
      <c r="S17" s="11">
        <v>170.9</v>
      </c>
      <c r="T17" s="11">
        <v>-30.81</v>
      </c>
      <c r="U17" s="4"/>
      <c r="V17" s="4"/>
      <c r="W17" s="4" t="s">
        <v>20</v>
      </c>
      <c r="X17" s="4"/>
      <c r="Y17" s="5"/>
      <c r="Z17" s="5"/>
      <c r="AA17" s="6"/>
      <c r="AC17" s="47">
        <v>3</v>
      </c>
      <c r="AD17" s="11">
        <v>1.33</v>
      </c>
      <c r="AE17" s="11">
        <v>199.86</v>
      </c>
      <c r="AF17" s="11">
        <v>252.59</v>
      </c>
      <c r="AG17" s="11">
        <v>230.8</v>
      </c>
      <c r="AH17" s="11">
        <v>239.8</v>
      </c>
      <c r="AI17" s="11">
        <v>28.07</v>
      </c>
      <c r="AJ17" s="4" t="s">
        <v>20</v>
      </c>
      <c r="AK17" s="4" t="s">
        <v>84</v>
      </c>
      <c r="AL17" s="4"/>
      <c r="AM17" s="4"/>
      <c r="AN17" s="4" t="s">
        <v>20</v>
      </c>
      <c r="AO17" s="5"/>
      <c r="AP17" s="5"/>
      <c r="AQ17" s="6"/>
    </row>
    <row r="18" spans="1:43" x14ac:dyDescent="0.4">
      <c r="A18" s="47">
        <v>4</v>
      </c>
      <c r="B18" s="11">
        <v>1.39</v>
      </c>
      <c r="C18" s="11">
        <v>214.69</v>
      </c>
      <c r="D18" s="11">
        <v>257.39999999999998</v>
      </c>
      <c r="E18" s="11">
        <v>244.2</v>
      </c>
      <c r="F18" s="11">
        <v>31.14</v>
      </c>
      <c r="G18" s="4"/>
      <c r="H18" s="4"/>
      <c r="I18" s="4" t="s">
        <v>20</v>
      </c>
      <c r="J18" s="4" t="s">
        <v>20</v>
      </c>
      <c r="K18" s="5"/>
      <c r="L18" s="5"/>
      <c r="M18" s="6"/>
      <c r="O18" s="47">
        <v>4</v>
      </c>
      <c r="P18" s="11">
        <v>1.39</v>
      </c>
      <c r="Q18" s="11">
        <v>145.36000000000001</v>
      </c>
      <c r="R18" s="11">
        <v>191</v>
      </c>
      <c r="S18" s="11">
        <v>171.5</v>
      </c>
      <c r="T18" s="11">
        <v>-29.68</v>
      </c>
      <c r="U18" s="4"/>
      <c r="V18" s="4"/>
      <c r="W18" s="4" t="s">
        <v>20</v>
      </c>
      <c r="X18" s="4"/>
      <c r="Y18" s="5"/>
      <c r="Z18" s="5"/>
      <c r="AA18" s="6"/>
      <c r="AC18" s="47">
        <v>4</v>
      </c>
      <c r="AD18" s="11">
        <v>1.39</v>
      </c>
      <c r="AE18" s="11">
        <v>199.64</v>
      </c>
      <c r="AF18" s="11">
        <v>251.15</v>
      </c>
      <c r="AG18" s="11">
        <v>229.8</v>
      </c>
      <c r="AH18" s="11">
        <v>240</v>
      </c>
      <c r="AI18" s="11">
        <v>26.33</v>
      </c>
      <c r="AJ18" s="4" t="s">
        <v>20</v>
      </c>
      <c r="AK18" s="4" t="s">
        <v>84</v>
      </c>
      <c r="AL18" s="4"/>
      <c r="AM18" s="4"/>
      <c r="AN18" s="4" t="s">
        <v>20</v>
      </c>
      <c r="AO18" s="5"/>
      <c r="AP18" s="5"/>
      <c r="AQ18" s="6"/>
    </row>
    <row r="19" spans="1:43" x14ac:dyDescent="0.4">
      <c r="A19" s="48">
        <v>5</v>
      </c>
      <c r="B19" s="15">
        <v>1.29</v>
      </c>
      <c r="C19" s="15">
        <v>214.6</v>
      </c>
      <c r="D19" s="15">
        <v>258.42</v>
      </c>
      <c r="E19" s="15">
        <v>244.2</v>
      </c>
      <c r="F19" s="15">
        <v>32.61</v>
      </c>
      <c r="G19" s="4"/>
      <c r="H19" s="4"/>
      <c r="I19" s="4" t="s">
        <v>20</v>
      </c>
      <c r="J19" s="4" t="s">
        <v>20</v>
      </c>
      <c r="K19" s="5"/>
      <c r="L19" s="5"/>
      <c r="M19" s="6"/>
      <c r="O19" s="48">
        <v>5</v>
      </c>
      <c r="P19" s="15">
        <v>1.29</v>
      </c>
      <c r="Q19" s="15">
        <v>145.21</v>
      </c>
      <c r="R19" s="15">
        <v>191.05</v>
      </c>
      <c r="S19" s="15">
        <v>172.3</v>
      </c>
      <c r="T19" s="15">
        <v>-31.67</v>
      </c>
      <c r="U19" s="4"/>
      <c r="V19" s="4"/>
      <c r="W19" s="4" t="s">
        <v>20</v>
      </c>
      <c r="X19" s="4"/>
      <c r="Y19" s="5"/>
      <c r="Z19" s="5"/>
      <c r="AA19" s="6"/>
      <c r="AC19" s="48">
        <v>5</v>
      </c>
      <c r="AD19" s="15">
        <v>1.29</v>
      </c>
      <c r="AE19" s="15">
        <v>199.1</v>
      </c>
      <c r="AF19" s="15">
        <v>251.15</v>
      </c>
      <c r="AG19" s="15">
        <v>228.7</v>
      </c>
      <c r="AH19" s="15">
        <v>239.6</v>
      </c>
      <c r="AI19" s="15">
        <v>28.25</v>
      </c>
      <c r="AJ19" s="4" t="s">
        <v>20</v>
      </c>
      <c r="AK19" s="4" t="s">
        <v>84</v>
      </c>
      <c r="AL19" s="4"/>
      <c r="AM19" s="4"/>
      <c r="AN19" s="4" t="s">
        <v>20</v>
      </c>
      <c r="AO19" s="5"/>
      <c r="AP19" s="5"/>
      <c r="AQ19" s="6"/>
    </row>
    <row r="20" spans="1:43" x14ac:dyDescent="0.4">
      <c r="A20" s="46" t="s">
        <v>3</v>
      </c>
      <c r="B20" s="10">
        <f>AVERAGE(B15:B19)</f>
        <v>1.302</v>
      </c>
      <c r="C20" s="10">
        <f t="shared" ref="C20:F20" si="13">AVERAGE(C15:C19)</f>
        <v>214.78399999999996</v>
      </c>
      <c r="D20" s="10">
        <f t="shared" si="13"/>
        <v>257.27380000000005</v>
      </c>
      <c r="E20" s="10">
        <f t="shared" si="13"/>
        <v>243.48000000000002</v>
      </c>
      <c r="F20" s="10">
        <f t="shared" si="13"/>
        <v>31.607999999999997</v>
      </c>
      <c r="G20" s="98"/>
      <c r="H20" s="98"/>
      <c r="I20" s="98"/>
      <c r="J20" s="98"/>
      <c r="K20" s="98"/>
      <c r="L20" s="98"/>
      <c r="M20" s="99"/>
      <c r="O20" s="46" t="s">
        <v>3</v>
      </c>
      <c r="P20" s="10">
        <f>AVERAGE(P15:P19)</f>
        <v>1.302</v>
      </c>
      <c r="Q20" s="10">
        <f t="shared" ref="Q20:T20" si="14">AVERAGE(Q15:Q19)</f>
        <v>145.17400000000001</v>
      </c>
      <c r="R20" s="10">
        <f t="shared" si="14"/>
        <v>191.21599999999998</v>
      </c>
      <c r="S20" s="10">
        <f t="shared" si="14"/>
        <v>171.38000000000002</v>
      </c>
      <c r="T20" s="10">
        <f t="shared" si="14"/>
        <v>-30.720000000000006</v>
      </c>
      <c r="U20" s="98"/>
      <c r="V20" s="98"/>
      <c r="W20" s="98"/>
      <c r="X20" s="98"/>
      <c r="Y20" s="98"/>
      <c r="Z20" s="98"/>
      <c r="AA20" s="99"/>
      <c r="AC20" s="46" t="s">
        <v>3</v>
      </c>
      <c r="AD20" s="10">
        <f>AVERAGE(AD15:AD19)</f>
        <v>1.302</v>
      </c>
      <c r="AE20" s="10">
        <f t="shared" ref="AE20:AI20" si="15">AVERAGE(AE15:AE19)</f>
        <v>199.50799999999998</v>
      </c>
      <c r="AF20" s="10">
        <f t="shared" si="15"/>
        <v>251.46199999999999</v>
      </c>
      <c r="AG20" s="10">
        <f t="shared" si="15"/>
        <v>230.42</v>
      </c>
      <c r="AH20" s="10">
        <f t="shared" si="15"/>
        <v>239.94</v>
      </c>
      <c r="AI20" s="10">
        <f t="shared" si="15"/>
        <v>27.381999999999998</v>
      </c>
      <c r="AJ20" s="98"/>
      <c r="AK20" s="98"/>
      <c r="AL20" s="98"/>
      <c r="AM20" s="98"/>
      <c r="AN20" s="98"/>
      <c r="AO20" s="98"/>
      <c r="AP20" s="98"/>
      <c r="AQ20" s="99"/>
    </row>
    <row r="21" spans="1:43" x14ac:dyDescent="0.4">
      <c r="A21" s="47" t="s">
        <v>4</v>
      </c>
      <c r="B21" s="11">
        <f>_xlfn.STDEV.S(B15:B19)</f>
        <v>0.13405222862750168</v>
      </c>
      <c r="C21" s="11">
        <f t="shared" ref="C21:E21" si="16">_xlfn.STDEV.S(C15:C19)</f>
        <v>0.25185313180502555</v>
      </c>
      <c r="D21" s="11">
        <f t="shared" si="16"/>
        <v>0.83013986773315385</v>
      </c>
      <c r="E21" s="11">
        <f t="shared" si="16"/>
        <v>0.87578536183245048</v>
      </c>
      <c r="F21" s="11">
        <f>_xlfn.STDEV.S(F15:F19)</f>
        <v>0.96621426195228477</v>
      </c>
      <c r="G21" s="98"/>
      <c r="H21" s="98"/>
      <c r="I21" s="98"/>
      <c r="J21" s="98"/>
      <c r="K21" s="98"/>
      <c r="L21" s="98"/>
      <c r="M21" s="99"/>
      <c r="O21" s="47" t="s">
        <v>4</v>
      </c>
      <c r="P21" s="11">
        <f>_xlfn.STDEV.S(P15:P19)</f>
        <v>0.13405222862750168</v>
      </c>
      <c r="Q21" s="11">
        <f t="shared" ref="Q21:S21" si="17">_xlfn.STDEV.S(Q15:Q19)</f>
        <v>0.53374151047112972</v>
      </c>
      <c r="R21" s="11">
        <f t="shared" si="17"/>
        <v>0.35288808424201995</v>
      </c>
      <c r="S21" s="11">
        <f t="shared" si="17"/>
        <v>1.4549914089093503</v>
      </c>
      <c r="T21" s="11">
        <f>_xlfn.STDEV.S(T15:T19)</f>
        <v>0.7893351632861676</v>
      </c>
      <c r="U21" s="98"/>
      <c r="V21" s="98"/>
      <c r="W21" s="98"/>
      <c r="X21" s="98"/>
      <c r="Y21" s="98"/>
      <c r="Z21" s="98"/>
      <c r="AA21" s="99"/>
      <c r="AC21" s="47" t="s">
        <v>4</v>
      </c>
      <c r="AD21" s="11">
        <f>_xlfn.STDEV.S(AD15:AD19)</f>
        <v>0.13405222862750168</v>
      </c>
      <c r="AE21" s="11">
        <f t="shared" ref="AE21:AH21" si="18">_xlfn.STDEV.S(AE15:AE19)</f>
        <v>1.2615347795443526</v>
      </c>
      <c r="AF21" s="11">
        <f t="shared" si="18"/>
        <v>0.63132400556291368</v>
      </c>
      <c r="AG21" s="11">
        <f t="shared" si="18"/>
        <v>1.1819475453673904</v>
      </c>
      <c r="AH21" s="11">
        <f t="shared" si="18"/>
        <v>0.34351128074635245</v>
      </c>
      <c r="AI21" s="11">
        <f>_xlfn.STDEV.S(AI15:AI19)</f>
        <v>1.0235086711894537</v>
      </c>
      <c r="AJ21" s="98"/>
      <c r="AK21" s="98"/>
      <c r="AL21" s="98"/>
      <c r="AM21" s="98"/>
      <c r="AN21" s="98"/>
      <c r="AO21" s="98"/>
      <c r="AP21" s="98"/>
      <c r="AQ21" s="99"/>
    </row>
    <row r="22" spans="1:43" ht="15" x14ac:dyDescent="0.4">
      <c r="A22" s="44" t="s">
        <v>98</v>
      </c>
      <c r="B22" s="12">
        <f>(B21/B20)*100</f>
        <v>10.295870094278163</v>
      </c>
      <c r="C22" s="12">
        <f t="shared" ref="C22:F22" si="19">(C21/C20)*100</f>
        <v>0.11725879572269143</v>
      </c>
      <c r="D22" s="12">
        <f t="shared" si="19"/>
        <v>0.32266786113982598</v>
      </c>
      <c r="E22" s="12">
        <f t="shared" si="19"/>
        <v>0.35969499007411304</v>
      </c>
      <c r="F22" s="12">
        <f t="shared" si="19"/>
        <v>3.0568661792972818</v>
      </c>
      <c r="G22" s="100"/>
      <c r="H22" s="100"/>
      <c r="I22" s="100"/>
      <c r="J22" s="100"/>
      <c r="K22" s="100"/>
      <c r="L22" s="100"/>
      <c r="M22" s="101"/>
      <c r="O22" s="44" t="s">
        <v>98</v>
      </c>
      <c r="P22" s="12">
        <f>(P21/P20)*100</f>
        <v>10.295870094278163</v>
      </c>
      <c r="Q22" s="12">
        <f t="shared" ref="Q22:S22" si="20">(Q21/Q20)*100</f>
        <v>0.36765640574147557</v>
      </c>
      <c r="R22" s="12">
        <f t="shared" si="20"/>
        <v>0.18454945414715296</v>
      </c>
      <c r="S22" s="12">
        <f t="shared" si="20"/>
        <v>0.84898553443187652</v>
      </c>
      <c r="T22" s="12">
        <f>(-T21/T20)*100</f>
        <v>2.5694504013221597</v>
      </c>
      <c r="U22" s="100"/>
      <c r="V22" s="100"/>
      <c r="W22" s="100"/>
      <c r="X22" s="100"/>
      <c r="Y22" s="100"/>
      <c r="Z22" s="100"/>
      <c r="AA22" s="101"/>
      <c r="AC22" s="44" t="s">
        <v>98</v>
      </c>
      <c r="AD22" s="12">
        <f>(AD21/AD20)*100</f>
        <v>10.295870094278163</v>
      </c>
      <c r="AE22" s="12">
        <f t="shared" ref="AE22:AI22" si="21">(AE21/AE20)*100</f>
        <v>0.63232290411630243</v>
      </c>
      <c r="AF22" s="12">
        <f t="shared" si="21"/>
        <v>0.25106139518611709</v>
      </c>
      <c r="AG22" s="12">
        <f t="shared" si="21"/>
        <v>0.51295353934875032</v>
      </c>
      <c r="AH22" s="12">
        <f t="shared" si="21"/>
        <v>0.14316549168390116</v>
      </c>
      <c r="AI22" s="12">
        <f t="shared" si="21"/>
        <v>3.7378886538216847</v>
      </c>
      <c r="AJ22" s="100"/>
      <c r="AK22" s="100"/>
      <c r="AL22" s="100"/>
      <c r="AM22" s="100"/>
      <c r="AN22" s="100"/>
      <c r="AO22" s="100"/>
      <c r="AP22" s="100"/>
      <c r="AQ22" s="101"/>
    </row>
    <row r="23" spans="1:43" s="52" customFormat="1" ht="12.75" x14ac:dyDescent="0.35">
      <c r="A23" s="50" t="s">
        <v>74</v>
      </c>
      <c r="B23" s="56"/>
      <c r="C23" s="56"/>
      <c r="D23" s="56"/>
      <c r="E23" s="56"/>
      <c r="F23" s="56"/>
      <c r="G23" s="90"/>
      <c r="H23" s="90"/>
      <c r="I23" s="90"/>
      <c r="J23" s="90"/>
      <c r="K23" s="90"/>
      <c r="L23" s="90"/>
      <c r="M23" s="91"/>
      <c r="O23" s="50" t="s">
        <v>74</v>
      </c>
      <c r="P23" s="56"/>
      <c r="Q23" s="56"/>
      <c r="R23" s="56"/>
      <c r="S23" s="56"/>
      <c r="T23" s="56"/>
      <c r="U23" s="90"/>
      <c r="V23" s="90"/>
      <c r="W23" s="90"/>
      <c r="X23" s="90"/>
      <c r="Y23" s="90"/>
      <c r="Z23" s="90"/>
      <c r="AA23" s="91"/>
      <c r="AC23" s="50" t="s">
        <v>74</v>
      </c>
      <c r="AD23" s="56"/>
      <c r="AE23" s="56"/>
      <c r="AF23" s="56"/>
      <c r="AG23" s="56"/>
      <c r="AH23" s="56"/>
      <c r="AI23" s="56"/>
      <c r="AJ23" s="90"/>
      <c r="AK23" s="90"/>
      <c r="AL23" s="90"/>
      <c r="AM23" s="90"/>
      <c r="AN23" s="90"/>
      <c r="AO23" s="90"/>
      <c r="AP23" s="90"/>
      <c r="AQ23" s="91"/>
    </row>
    <row r="24" spans="1:43" x14ac:dyDescent="0.4">
      <c r="A24" s="46">
        <v>1</v>
      </c>
      <c r="B24" s="10">
        <v>1.33</v>
      </c>
      <c r="C24" s="10">
        <v>215.33</v>
      </c>
      <c r="D24" s="10">
        <v>256.39999999999998</v>
      </c>
      <c r="E24" s="10">
        <v>244</v>
      </c>
      <c r="F24" s="10">
        <v>32.53</v>
      </c>
      <c r="G24" s="4"/>
      <c r="H24" s="4"/>
      <c r="I24" s="4" t="s">
        <v>20</v>
      </c>
      <c r="J24" s="4" t="s">
        <v>20</v>
      </c>
      <c r="K24" s="5"/>
      <c r="L24" s="5"/>
      <c r="M24" s="6"/>
      <c r="O24" s="46">
        <v>1</v>
      </c>
      <c r="P24" s="10">
        <v>1.33</v>
      </c>
      <c r="Q24" s="10">
        <v>146</v>
      </c>
      <c r="R24" s="10">
        <v>192.7</v>
      </c>
      <c r="S24" s="10">
        <v>170.9</v>
      </c>
      <c r="T24" s="10">
        <v>-31.36</v>
      </c>
      <c r="U24" s="4"/>
      <c r="V24" s="4"/>
      <c r="W24" s="4" t="s">
        <v>20</v>
      </c>
      <c r="X24" s="4"/>
      <c r="Y24" s="5"/>
      <c r="Z24" s="5"/>
      <c r="AA24" s="6"/>
      <c r="AC24" s="46">
        <v>1</v>
      </c>
      <c r="AD24" s="10">
        <v>1.33</v>
      </c>
      <c r="AE24" s="10">
        <v>203.02</v>
      </c>
      <c r="AF24" s="10">
        <v>252.13</v>
      </c>
      <c r="AG24" s="10">
        <v>230.7</v>
      </c>
      <c r="AH24" s="10">
        <v>239.9</v>
      </c>
      <c r="AI24" s="10">
        <v>29.16</v>
      </c>
      <c r="AJ24" s="4" t="s">
        <v>20</v>
      </c>
      <c r="AK24" s="4" t="s">
        <v>84</v>
      </c>
      <c r="AL24" s="4"/>
      <c r="AM24" s="4"/>
      <c r="AN24" s="4" t="s">
        <v>20</v>
      </c>
      <c r="AO24" s="5"/>
      <c r="AP24" s="5"/>
      <c r="AQ24" s="6"/>
    </row>
    <row r="25" spans="1:43" x14ac:dyDescent="0.4">
      <c r="A25" s="47">
        <v>2</v>
      </c>
      <c r="B25" s="11">
        <v>1.42</v>
      </c>
      <c r="C25" s="11">
        <v>215.04</v>
      </c>
      <c r="D25" s="11">
        <v>255.91</v>
      </c>
      <c r="E25" s="11">
        <v>243.4</v>
      </c>
      <c r="F25" s="11">
        <v>32.799999999999997</v>
      </c>
      <c r="G25" s="4"/>
      <c r="H25" s="4"/>
      <c r="I25" s="4" t="s">
        <v>20</v>
      </c>
      <c r="J25" s="4" t="s">
        <v>20</v>
      </c>
      <c r="K25" s="5"/>
      <c r="L25" s="5"/>
      <c r="M25" s="6"/>
      <c r="O25" s="47">
        <v>2</v>
      </c>
      <c r="P25" s="11">
        <v>1.42</v>
      </c>
      <c r="Q25" s="11">
        <v>146</v>
      </c>
      <c r="R25" s="11">
        <v>192.7</v>
      </c>
      <c r="S25" s="11">
        <v>171.3</v>
      </c>
      <c r="T25" s="11">
        <v>-31.72</v>
      </c>
      <c r="U25" s="4"/>
      <c r="V25" s="4"/>
      <c r="W25" s="4" t="s">
        <v>20</v>
      </c>
      <c r="X25" s="4"/>
      <c r="Y25" s="5"/>
      <c r="Z25" s="5"/>
      <c r="AA25" s="6"/>
      <c r="AC25" s="47">
        <v>2</v>
      </c>
      <c r="AD25" s="11">
        <v>1.42</v>
      </c>
      <c r="AE25" s="11">
        <v>201.78</v>
      </c>
      <c r="AF25" s="11">
        <v>250.53</v>
      </c>
      <c r="AG25" s="11">
        <v>230.7</v>
      </c>
      <c r="AH25" s="11">
        <v>239.7</v>
      </c>
      <c r="AI25" s="11">
        <v>29.19</v>
      </c>
      <c r="AJ25" s="4" t="s">
        <v>20</v>
      </c>
      <c r="AK25" s="4" t="s">
        <v>84</v>
      </c>
      <c r="AL25" s="4"/>
      <c r="AM25" s="4"/>
      <c r="AN25" s="4" t="s">
        <v>20</v>
      </c>
      <c r="AO25" s="5"/>
      <c r="AP25" s="5"/>
      <c r="AQ25" s="6"/>
    </row>
    <row r="26" spans="1:43" x14ac:dyDescent="0.4">
      <c r="A26" s="47">
        <v>3</v>
      </c>
      <c r="B26" s="11">
        <v>1.43</v>
      </c>
      <c r="C26" s="11">
        <v>215</v>
      </c>
      <c r="D26" s="11">
        <v>256.25</v>
      </c>
      <c r="E26" s="11">
        <v>243.8</v>
      </c>
      <c r="F26" s="11">
        <v>33.04</v>
      </c>
      <c r="G26" s="4"/>
      <c r="H26" s="4"/>
      <c r="I26" s="4" t="s">
        <v>20</v>
      </c>
      <c r="J26" s="4" t="s">
        <v>20</v>
      </c>
      <c r="K26" s="5"/>
      <c r="L26" s="5"/>
      <c r="M26" s="6"/>
      <c r="O26" s="47">
        <v>3</v>
      </c>
      <c r="P26" s="11">
        <v>1.43</v>
      </c>
      <c r="Q26" s="11">
        <v>146</v>
      </c>
      <c r="R26" s="11">
        <v>192.7</v>
      </c>
      <c r="S26" s="11">
        <v>173</v>
      </c>
      <c r="T26" s="11">
        <v>-31.72</v>
      </c>
      <c r="U26" s="4"/>
      <c r="V26" s="4"/>
      <c r="W26" s="4" t="s">
        <v>20</v>
      </c>
      <c r="X26" s="4"/>
      <c r="Y26" s="5"/>
      <c r="Z26" s="5"/>
      <c r="AA26" s="6"/>
      <c r="AC26" s="47">
        <v>3</v>
      </c>
      <c r="AD26" s="11">
        <v>1.43</v>
      </c>
      <c r="AE26" s="11">
        <v>200.56</v>
      </c>
      <c r="AF26" s="11">
        <v>252.82</v>
      </c>
      <c r="AG26" s="11">
        <v>230.9</v>
      </c>
      <c r="AH26" s="11">
        <v>239.6</v>
      </c>
      <c r="AI26" s="11">
        <v>29.46</v>
      </c>
      <c r="AJ26" s="4" t="s">
        <v>20</v>
      </c>
      <c r="AK26" s="4" t="s">
        <v>84</v>
      </c>
      <c r="AL26" s="4"/>
      <c r="AM26" s="4"/>
      <c r="AN26" s="4" t="s">
        <v>20</v>
      </c>
      <c r="AO26" s="5"/>
      <c r="AP26" s="5"/>
      <c r="AQ26" s="6"/>
    </row>
    <row r="27" spans="1:43" x14ac:dyDescent="0.4">
      <c r="A27" s="47">
        <v>4</v>
      </c>
      <c r="B27" s="11">
        <v>1.28</v>
      </c>
      <c r="C27" s="11">
        <v>215.37</v>
      </c>
      <c r="D27" s="11">
        <v>254.53</v>
      </c>
      <c r="E27" s="11">
        <v>243.7</v>
      </c>
      <c r="F27" s="11">
        <v>31.3</v>
      </c>
      <c r="G27" s="4"/>
      <c r="H27" s="4"/>
      <c r="I27" s="4" t="s">
        <v>20</v>
      </c>
      <c r="J27" s="4" t="s">
        <v>20</v>
      </c>
      <c r="K27" s="5"/>
      <c r="L27" s="5"/>
      <c r="M27" s="6"/>
      <c r="O27" s="47">
        <v>4</v>
      </c>
      <c r="P27" s="11">
        <v>1.28</v>
      </c>
      <c r="Q27" s="11">
        <v>146</v>
      </c>
      <c r="R27" s="11">
        <v>192.7</v>
      </c>
      <c r="S27" s="11">
        <v>171.5</v>
      </c>
      <c r="T27" s="11">
        <v>-30.65</v>
      </c>
      <c r="U27" s="4"/>
      <c r="V27" s="4"/>
      <c r="W27" s="4" t="s">
        <v>20</v>
      </c>
      <c r="X27" s="4"/>
      <c r="Y27" s="5"/>
      <c r="Z27" s="5"/>
      <c r="AA27" s="6"/>
      <c r="AC27" s="47">
        <v>4</v>
      </c>
      <c r="AD27" s="11">
        <v>1.28</v>
      </c>
      <c r="AE27" s="11">
        <v>203.79</v>
      </c>
      <c r="AF27" s="11">
        <v>253.83</v>
      </c>
      <c r="AG27" s="11">
        <v>230.9</v>
      </c>
      <c r="AH27" s="11">
        <v>240.3</v>
      </c>
      <c r="AI27" s="11">
        <v>28.78</v>
      </c>
      <c r="AJ27" s="4" t="s">
        <v>20</v>
      </c>
      <c r="AK27" s="4" t="s">
        <v>84</v>
      </c>
      <c r="AL27" s="4"/>
      <c r="AM27" s="4"/>
      <c r="AN27" s="4" t="s">
        <v>20</v>
      </c>
      <c r="AO27" s="5"/>
      <c r="AP27" s="5"/>
      <c r="AQ27" s="6"/>
    </row>
    <row r="28" spans="1:43" x14ac:dyDescent="0.4">
      <c r="A28" s="48">
        <v>5</v>
      </c>
      <c r="B28" s="15">
        <v>1.26</v>
      </c>
      <c r="C28" s="15">
        <v>215</v>
      </c>
      <c r="D28" s="15">
        <v>255.61</v>
      </c>
      <c r="E28" s="15">
        <v>243.7</v>
      </c>
      <c r="F28" s="15">
        <v>31.94</v>
      </c>
      <c r="G28" s="4"/>
      <c r="H28" s="4"/>
      <c r="I28" s="4" t="s">
        <v>20</v>
      </c>
      <c r="J28" s="4" t="s">
        <v>20</v>
      </c>
      <c r="K28" s="5"/>
      <c r="L28" s="5"/>
      <c r="M28" s="6"/>
      <c r="O28" s="48">
        <v>5</v>
      </c>
      <c r="P28" s="15">
        <v>1.26</v>
      </c>
      <c r="Q28" s="15">
        <v>146</v>
      </c>
      <c r="R28" s="15">
        <v>192.5</v>
      </c>
      <c r="S28" s="15">
        <v>170</v>
      </c>
      <c r="T28" s="15">
        <v>-30.48</v>
      </c>
      <c r="U28" s="4"/>
      <c r="V28" s="4"/>
      <c r="W28" s="4" t="s">
        <v>20</v>
      </c>
      <c r="X28" s="4"/>
      <c r="Y28" s="5"/>
      <c r="Z28" s="5"/>
      <c r="AA28" s="6"/>
      <c r="AC28" s="48">
        <v>5</v>
      </c>
      <c r="AD28" s="15">
        <v>1.26</v>
      </c>
      <c r="AE28" s="15">
        <v>200.22</v>
      </c>
      <c r="AF28" s="15">
        <v>252.53</v>
      </c>
      <c r="AG28" s="15">
        <v>230.8</v>
      </c>
      <c r="AH28" s="15">
        <v>240.3</v>
      </c>
      <c r="AI28" s="15">
        <v>30.23</v>
      </c>
      <c r="AJ28" s="4" t="s">
        <v>20</v>
      </c>
      <c r="AK28" s="4" t="s">
        <v>84</v>
      </c>
      <c r="AL28" s="4"/>
      <c r="AM28" s="4"/>
      <c r="AN28" s="4" t="s">
        <v>20</v>
      </c>
      <c r="AO28" s="5"/>
      <c r="AP28" s="5"/>
      <c r="AQ28" s="6"/>
    </row>
    <row r="29" spans="1:43" x14ac:dyDescent="0.4">
      <c r="A29" s="46" t="s">
        <v>3</v>
      </c>
      <c r="B29" s="10">
        <f>AVERAGE(B24:B28)</f>
        <v>1.3439999999999999</v>
      </c>
      <c r="C29" s="10">
        <f t="shared" ref="C29:F29" si="22">AVERAGE(C24:C28)</f>
        <v>215.148</v>
      </c>
      <c r="D29" s="10">
        <f t="shared" si="22"/>
        <v>255.73999999999995</v>
      </c>
      <c r="E29" s="10">
        <f t="shared" si="22"/>
        <v>243.72000000000003</v>
      </c>
      <c r="F29" s="10">
        <f t="shared" si="22"/>
        <v>32.322000000000003</v>
      </c>
      <c r="G29" s="98"/>
      <c r="H29" s="98"/>
      <c r="I29" s="98"/>
      <c r="J29" s="98"/>
      <c r="K29" s="98"/>
      <c r="L29" s="98"/>
      <c r="M29" s="99"/>
      <c r="O29" s="46" t="s">
        <v>3</v>
      </c>
      <c r="P29" s="10">
        <f>AVERAGE(P24:P28)</f>
        <v>1.3439999999999999</v>
      </c>
      <c r="Q29" s="10">
        <f t="shared" ref="Q29:T29" si="23">AVERAGE(Q24:Q28)</f>
        <v>146</v>
      </c>
      <c r="R29" s="10">
        <f t="shared" si="23"/>
        <v>192.66</v>
      </c>
      <c r="S29" s="10">
        <f t="shared" si="23"/>
        <v>171.34</v>
      </c>
      <c r="T29" s="10">
        <f t="shared" si="23"/>
        <v>-31.185999999999996</v>
      </c>
      <c r="U29" s="98"/>
      <c r="V29" s="98"/>
      <c r="W29" s="98"/>
      <c r="X29" s="98"/>
      <c r="Y29" s="98"/>
      <c r="Z29" s="98"/>
      <c r="AA29" s="99"/>
      <c r="AC29" s="46" t="s">
        <v>3</v>
      </c>
      <c r="AD29" s="10">
        <f>AVERAGE(AD24:AD28)</f>
        <v>1.3439999999999999</v>
      </c>
      <c r="AE29" s="10">
        <f t="shared" ref="AE29:AI29" si="24">AVERAGE(AE24:AE28)</f>
        <v>201.874</v>
      </c>
      <c r="AF29" s="10">
        <f t="shared" si="24"/>
        <v>252.36800000000002</v>
      </c>
      <c r="AG29" s="10">
        <f t="shared" ref="AG29" si="25">AVERAGE(AG24:AG28)</f>
        <v>230.8</v>
      </c>
      <c r="AH29" s="10">
        <f t="shared" ref="AH29" si="26">AVERAGE(AH24:AH28)</f>
        <v>239.95999999999998</v>
      </c>
      <c r="AI29" s="10">
        <f t="shared" si="24"/>
        <v>29.363999999999997</v>
      </c>
      <c r="AJ29" s="98"/>
      <c r="AK29" s="98"/>
      <c r="AL29" s="98"/>
      <c r="AM29" s="98"/>
      <c r="AN29" s="98"/>
      <c r="AO29" s="98"/>
      <c r="AP29" s="98"/>
      <c r="AQ29" s="99"/>
    </row>
    <row r="30" spans="1:43" x14ac:dyDescent="0.4">
      <c r="A30" s="47" t="s">
        <v>4</v>
      </c>
      <c r="B30" s="11">
        <f>_xlfn.STDEV.S(B24:B28)</f>
        <v>7.8294316524253491E-2</v>
      </c>
      <c r="C30" s="11">
        <f t="shared" ref="C30:E30" si="27">_xlfn.STDEV.S(C24:C28)</f>
        <v>0.18566098136119519</v>
      </c>
      <c r="D30" s="11">
        <f t="shared" si="27"/>
        <v>0.7425631286294726</v>
      </c>
      <c r="E30" s="11">
        <f t="shared" si="27"/>
        <v>0.21679483388678747</v>
      </c>
      <c r="F30" s="11">
        <f>_xlfn.STDEV.S(F24:F28)</f>
        <v>0.70315005510914852</v>
      </c>
      <c r="G30" s="98"/>
      <c r="H30" s="98"/>
      <c r="I30" s="98"/>
      <c r="J30" s="98"/>
      <c r="K30" s="98"/>
      <c r="L30" s="98"/>
      <c r="M30" s="99"/>
      <c r="O30" s="47" t="s">
        <v>4</v>
      </c>
      <c r="P30" s="11">
        <f>_xlfn.STDEV.S(P24:P28)</f>
        <v>7.8294316524253491E-2</v>
      </c>
      <c r="Q30" s="11">
        <f t="shared" ref="Q30:S30" si="28">_xlfn.STDEV.S(Q24:Q28)</f>
        <v>0</v>
      </c>
      <c r="R30" s="11">
        <f t="shared" si="28"/>
        <v>8.9442719099986509E-2</v>
      </c>
      <c r="S30" s="11">
        <f t="shared" si="28"/>
        <v>1.0922453936730512</v>
      </c>
      <c r="T30" s="11">
        <f>_xlfn.STDEV.S(T24:T28)</f>
        <v>0.58871045514751952</v>
      </c>
      <c r="U30" s="98"/>
      <c r="V30" s="98"/>
      <c r="W30" s="98"/>
      <c r="X30" s="98"/>
      <c r="Y30" s="98"/>
      <c r="Z30" s="98"/>
      <c r="AA30" s="99"/>
      <c r="AC30" s="47" t="s">
        <v>4</v>
      </c>
      <c r="AD30" s="11">
        <f>_xlfn.STDEV.S(AD24:AD28)</f>
        <v>7.8294316524253491E-2</v>
      </c>
      <c r="AE30" s="11">
        <f t="shared" ref="AE30:AH30" si="29">_xlfn.STDEV.S(AE24:AE28)</f>
        <v>1.5374914633909347</v>
      </c>
      <c r="AF30" s="11">
        <f t="shared" si="29"/>
        <v>1.2044583845031787</v>
      </c>
      <c r="AG30" s="11">
        <f t="shared" si="29"/>
        <v>0.10000000000000853</v>
      </c>
      <c r="AH30" s="11">
        <f t="shared" si="29"/>
        <v>0.32863353450310906</v>
      </c>
      <c r="AI30" s="11">
        <f>_xlfn.STDEV.S(AI24:AI28)</f>
        <v>0.54132245473469853</v>
      </c>
      <c r="AJ30" s="98"/>
      <c r="AK30" s="98"/>
      <c r="AL30" s="98"/>
      <c r="AM30" s="98"/>
      <c r="AN30" s="98"/>
      <c r="AO30" s="98"/>
      <c r="AP30" s="98"/>
      <c r="AQ30" s="99"/>
    </row>
    <row r="31" spans="1:43" ht="15" x14ac:dyDescent="0.4">
      <c r="A31" s="44" t="s">
        <v>98</v>
      </c>
      <c r="B31" s="12">
        <f>(B30/B29)*100</f>
        <v>5.825469979483147</v>
      </c>
      <c r="C31" s="12">
        <f t="shared" ref="C31:F31" si="30">(C30/C29)*100</f>
        <v>8.6294542064623045E-2</v>
      </c>
      <c r="D31" s="12">
        <f t="shared" si="30"/>
        <v>0.29035861759187953</v>
      </c>
      <c r="E31" s="12">
        <f t="shared" si="30"/>
        <v>8.8952418302473107E-2</v>
      </c>
      <c r="F31" s="12">
        <f t="shared" si="30"/>
        <v>2.1754534221556479</v>
      </c>
      <c r="G31" s="100"/>
      <c r="H31" s="100"/>
      <c r="I31" s="100"/>
      <c r="J31" s="100"/>
      <c r="K31" s="100"/>
      <c r="L31" s="100"/>
      <c r="M31" s="101"/>
      <c r="O31" s="44" t="s">
        <v>98</v>
      </c>
      <c r="P31" s="12">
        <f>(P30/P29)*100</f>
        <v>5.825469979483147</v>
      </c>
      <c r="Q31" s="12">
        <f t="shared" ref="Q31:S31" si="31">(Q30/Q29)*100</f>
        <v>0</v>
      </c>
      <c r="R31" s="12">
        <f t="shared" si="31"/>
        <v>4.6425163033315953E-2</v>
      </c>
      <c r="S31" s="12">
        <f t="shared" si="31"/>
        <v>0.63747250710461723</v>
      </c>
      <c r="T31" s="12">
        <f>(-T30/T29)*100</f>
        <v>1.8877395470644507</v>
      </c>
      <c r="U31" s="100"/>
      <c r="V31" s="100"/>
      <c r="W31" s="100"/>
      <c r="X31" s="100"/>
      <c r="Y31" s="100"/>
      <c r="Z31" s="100"/>
      <c r="AA31" s="101"/>
      <c r="AC31" s="44" t="s">
        <v>98</v>
      </c>
      <c r="AD31" s="12">
        <f>(AD30/AD29)*100</f>
        <v>5.825469979483147</v>
      </c>
      <c r="AE31" s="12">
        <f t="shared" ref="AE31:AI31" si="32">(AE30/AE29)*100</f>
        <v>0.76160945113830147</v>
      </c>
      <c r="AF31" s="12">
        <f t="shared" si="32"/>
        <v>0.47726272130506986</v>
      </c>
      <c r="AG31" s="12">
        <f t="shared" ref="AG31" si="33">(AG30/AG29)*100</f>
        <v>4.3327556325826917E-2</v>
      </c>
      <c r="AH31" s="12">
        <f t="shared" ref="AH31" si="34">(AH30/AH29)*100</f>
        <v>0.13695346495378774</v>
      </c>
      <c r="AI31" s="12">
        <f t="shared" si="32"/>
        <v>1.8434901741407801</v>
      </c>
      <c r="AJ31" s="100"/>
      <c r="AK31" s="100"/>
      <c r="AL31" s="100"/>
      <c r="AM31" s="100"/>
      <c r="AN31" s="100"/>
      <c r="AO31" s="100"/>
      <c r="AP31" s="100"/>
      <c r="AQ31" s="101"/>
    </row>
    <row r="32" spans="1:43" s="52" customFormat="1" ht="12.75" x14ac:dyDescent="0.35">
      <c r="A32" s="88" t="s">
        <v>75</v>
      </c>
      <c r="B32" s="89"/>
      <c r="C32" s="89"/>
      <c r="D32" s="89"/>
      <c r="E32" s="89"/>
      <c r="F32" s="89"/>
      <c r="G32" s="90"/>
      <c r="H32" s="90"/>
      <c r="I32" s="90"/>
      <c r="J32" s="90"/>
      <c r="K32" s="90"/>
      <c r="L32" s="90"/>
      <c r="M32" s="91"/>
      <c r="O32" s="88" t="s">
        <v>75</v>
      </c>
      <c r="P32" s="89"/>
      <c r="Q32" s="89"/>
      <c r="R32" s="89"/>
      <c r="S32" s="89"/>
      <c r="T32" s="89"/>
      <c r="U32" s="90"/>
      <c r="V32" s="90"/>
      <c r="W32" s="90"/>
      <c r="X32" s="90"/>
      <c r="Y32" s="90"/>
      <c r="Z32" s="90"/>
      <c r="AA32" s="91"/>
      <c r="AC32" s="88" t="s">
        <v>75</v>
      </c>
      <c r="AD32" s="89"/>
      <c r="AE32" s="89"/>
      <c r="AF32" s="89"/>
      <c r="AG32" s="89"/>
      <c r="AH32" s="89"/>
      <c r="AI32" s="89"/>
      <c r="AJ32" s="90"/>
      <c r="AK32" s="90"/>
      <c r="AL32" s="90"/>
      <c r="AM32" s="90"/>
      <c r="AN32" s="90"/>
      <c r="AO32" s="90"/>
      <c r="AP32" s="90"/>
      <c r="AQ32" s="91"/>
    </row>
    <row r="33" spans="1:43" x14ac:dyDescent="0.4">
      <c r="A33" s="46">
        <v>1</v>
      </c>
      <c r="B33" s="10">
        <v>1.1599999999999999</v>
      </c>
      <c r="C33" s="10">
        <v>214.7</v>
      </c>
      <c r="D33" s="10">
        <v>255.34</v>
      </c>
      <c r="E33" s="10">
        <v>244.3</v>
      </c>
      <c r="F33" s="10">
        <v>32.6</v>
      </c>
      <c r="G33" s="4"/>
      <c r="H33" s="4"/>
      <c r="I33" s="4" t="s">
        <v>20</v>
      </c>
      <c r="J33" s="4" t="s">
        <v>20</v>
      </c>
      <c r="K33" s="5"/>
      <c r="L33" s="5"/>
      <c r="M33" s="6"/>
      <c r="O33" s="46">
        <v>1</v>
      </c>
      <c r="P33" s="10">
        <v>1.1599999999999999</v>
      </c>
      <c r="Q33" s="10">
        <v>144.19999999999999</v>
      </c>
      <c r="R33" s="10">
        <v>192.16</v>
      </c>
      <c r="S33" s="10">
        <v>171.8</v>
      </c>
      <c r="T33" s="10">
        <v>-30.11</v>
      </c>
      <c r="U33" s="4"/>
      <c r="V33" s="4"/>
      <c r="W33" s="4" t="s">
        <v>20</v>
      </c>
      <c r="X33" s="4"/>
      <c r="Y33" s="5"/>
      <c r="Z33" s="5"/>
      <c r="AA33" s="6"/>
      <c r="AC33" s="46">
        <v>1</v>
      </c>
      <c r="AD33" s="10">
        <v>1.1599999999999999</v>
      </c>
      <c r="AE33" s="10">
        <v>205.48</v>
      </c>
      <c r="AF33" s="10">
        <v>251.33</v>
      </c>
      <c r="AG33" s="10">
        <v>230.3</v>
      </c>
      <c r="AH33" s="10">
        <v>239.8</v>
      </c>
      <c r="AI33" s="10">
        <v>28.3</v>
      </c>
      <c r="AJ33" s="4" t="s">
        <v>20</v>
      </c>
      <c r="AK33" s="4" t="s">
        <v>84</v>
      </c>
      <c r="AL33" s="4"/>
      <c r="AM33" s="4"/>
      <c r="AN33" s="4" t="s">
        <v>20</v>
      </c>
      <c r="AO33" s="5"/>
      <c r="AP33" s="5"/>
      <c r="AQ33" s="6"/>
    </row>
    <row r="34" spans="1:43" x14ac:dyDescent="0.4">
      <c r="A34" s="47">
        <v>2</v>
      </c>
      <c r="B34" s="11">
        <v>1.17</v>
      </c>
      <c r="C34" s="11">
        <v>215.08</v>
      </c>
      <c r="D34" s="11">
        <v>256.62</v>
      </c>
      <c r="E34" s="11">
        <v>244.2</v>
      </c>
      <c r="F34" s="11">
        <v>30.83</v>
      </c>
      <c r="G34" s="4"/>
      <c r="H34" s="4"/>
      <c r="I34" s="4" t="s">
        <v>20</v>
      </c>
      <c r="J34" s="4" t="s">
        <v>20</v>
      </c>
      <c r="K34" s="5"/>
      <c r="L34" s="5"/>
      <c r="M34" s="6"/>
      <c r="O34" s="47">
        <v>2</v>
      </c>
      <c r="P34" s="11">
        <v>1.17</v>
      </c>
      <c r="Q34" s="11">
        <v>144.5</v>
      </c>
      <c r="R34" s="11">
        <v>192</v>
      </c>
      <c r="S34" s="11">
        <v>171.7</v>
      </c>
      <c r="T34" s="11">
        <v>-28.39</v>
      </c>
      <c r="U34" s="4"/>
      <c r="V34" s="4"/>
      <c r="W34" s="4" t="s">
        <v>20</v>
      </c>
      <c r="X34" s="4"/>
      <c r="Y34" s="5"/>
      <c r="Z34" s="5"/>
      <c r="AA34" s="6"/>
      <c r="AC34" s="47">
        <v>2</v>
      </c>
      <c r="AD34" s="11">
        <v>1.17</v>
      </c>
      <c r="AE34" s="11">
        <v>203.7</v>
      </c>
      <c r="AF34" s="11">
        <v>251.66</v>
      </c>
      <c r="AG34" s="11">
        <v>228.7</v>
      </c>
      <c r="AH34" s="11">
        <v>239.7</v>
      </c>
      <c r="AI34" s="11">
        <v>27.74</v>
      </c>
      <c r="AJ34" s="4" t="s">
        <v>20</v>
      </c>
      <c r="AK34" s="4" t="s">
        <v>84</v>
      </c>
      <c r="AL34" s="4"/>
      <c r="AM34" s="4"/>
      <c r="AN34" s="4" t="s">
        <v>20</v>
      </c>
      <c r="AO34" s="5"/>
      <c r="AP34" s="5"/>
      <c r="AQ34" s="6"/>
    </row>
    <row r="35" spans="1:43" x14ac:dyDescent="0.4">
      <c r="A35" s="47">
        <v>3</v>
      </c>
      <c r="B35" s="11">
        <v>1.1599999999999999</v>
      </c>
      <c r="C35" s="11">
        <v>215.6</v>
      </c>
      <c r="D35" s="11">
        <v>258.8</v>
      </c>
      <c r="E35" s="11">
        <v>243.5</v>
      </c>
      <c r="F35" s="11">
        <v>32.11</v>
      </c>
      <c r="G35" s="4"/>
      <c r="H35" s="4"/>
      <c r="I35" s="4" t="s">
        <v>20</v>
      </c>
      <c r="J35" s="4" t="s">
        <v>20</v>
      </c>
      <c r="K35" s="5"/>
      <c r="L35" s="5"/>
      <c r="M35" s="6"/>
      <c r="O35" s="47">
        <v>3</v>
      </c>
      <c r="P35" s="11">
        <v>1.1599999999999999</v>
      </c>
      <c r="Q35" s="11">
        <v>142.6</v>
      </c>
      <c r="R35" s="11">
        <v>193.2</v>
      </c>
      <c r="S35" s="11">
        <v>170.6</v>
      </c>
      <c r="T35" s="11">
        <v>-31.1</v>
      </c>
      <c r="U35" s="4"/>
      <c r="V35" s="4"/>
      <c r="W35" s="4" t="s">
        <v>20</v>
      </c>
      <c r="X35" s="4"/>
      <c r="Y35" s="5"/>
      <c r="Z35" s="5"/>
      <c r="AA35" s="6"/>
      <c r="AC35" s="47">
        <v>3</v>
      </c>
      <c r="AD35" s="11">
        <v>1.1599999999999999</v>
      </c>
      <c r="AE35" s="11">
        <v>204.8</v>
      </c>
      <c r="AF35" s="11">
        <v>252.3</v>
      </c>
      <c r="AG35" s="11">
        <v>231.4</v>
      </c>
      <c r="AH35" s="11">
        <v>240.2</v>
      </c>
      <c r="AI35" s="11">
        <v>27.82</v>
      </c>
      <c r="AJ35" s="4" t="s">
        <v>20</v>
      </c>
      <c r="AK35" s="4" t="s">
        <v>84</v>
      </c>
      <c r="AL35" s="4"/>
      <c r="AM35" s="4"/>
      <c r="AN35" s="4" t="s">
        <v>20</v>
      </c>
      <c r="AO35" s="5"/>
      <c r="AP35" s="5"/>
      <c r="AQ35" s="6"/>
    </row>
    <row r="36" spans="1:43" x14ac:dyDescent="0.4">
      <c r="A36" s="47">
        <v>4</v>
      </c>
      <c r="B36" s="11">
        <v>1.29</v>
      </c>
      <c r="C36" s="11">
        <v>214.7</v>
      </c>
      <c r="D36" s="11">
        <v>255.89</v>
      </c>
      <c r="E36" s="11">
        <v>244.6</v>
      </c>
      <c r="F36" s="11">
        <v>31.79</v>
      </c>
      <c r="G36" s="4"/>
      <c r="H36" s="4"/>
      <c r="I36" s="4" t="s">
        <v>20</v>
      </c>
      <c r="J36" s="4" t="s">
        <v>20</v>
      </c>
      <c r="K36" s="5"/>
      <c r="L36" s="5"/>
      <c r="M36" s="6"/>
      <c r="O36" s="47">
        <v>4</v>
      </c>
      <c r="P36" s="11">
        <v>1.29</v>
      </c>
      <c r="Q36" s="11">
        <v>145</v>
      </c>
      <c r="R36" s="11">
        <v>192</v>
      </c>
      <c r="S36" s="11">
        <v>172.2</v>
      </c>
      <c r="T36" s="11">
        <v>-30.62</v>
      </c>
      <c r="U36" s="4"/>
      <c r="V36" s="4"/>
      <c r="W36" s="4" t="s">
        <v>20</v>
      </c>
      <c r="X36" s="4"/>
      <c r="Y36" s="5"/>
      <c r="Z36" s="5"/>
      <c r="AA36" s="6"/>
      <c r="AC36" s="47">
        <v>4</v>
      </c>
      <c r="AD36" s="11">
        <v>1.29</v>
      </c>
      <c r="AE36" s="11">
        <v>203.86</v>
      </c>
      <c r="AF36" s="11">
        <v>252.52</v>
      </c>
      <c r="AG36" s="11">
        <v>230.3</v>
      </c>
      <c r="AH36" s="11">
        <v>240.2</v>
      </c>
      <c r="AI36" s="11">
        <v>28.81</v>
      </c>
      <c r="AJ36" s="4" t="s">
        <v>20</v>
      </c>
      <c r="AK36" s="4" t="s">
        <v>84</v>
      </c>
      <c r="AL36" s="4"/>
      <c r="AM36" s="4"/>
      <c r="AN36" s="4" t="s">
        <v>20</v>
      </c>
      <c r="AO36" s="5"/>
      <c r="AP36" s="5"/>
      <c r="AQ36" s="6"/>
    </row>
    <row r="37" spans="1:43" x14ac:dyDescent="0.4">
      <c r="A37" s="48">
        <v>5</v>
      </c>
      <c r="B37" s="15">
        <v>1.42</v>
      </c>
      <c r="C37" s="15">
        <v>214.7</v>
      </c>
      <c r="D37" s="15">
        <v>259.10000000000002</v>
      </c>
      <c r="E37" s="15">
        <v>243.9</v>
      </c>
      <c r="F37" s="15">
        <v>32.06</v>
      </c>
      <c r="G37" s="4"/>
      <c r="H37" s="4"/>
      <c r="I37" s="4" t="s">
        <v>20</v>
      </c>
      <c r="J37" s="4" t="s">
        <v>20</v>
      </c>
      <c r="K37" s="5"/>
      <c r="L37" s="5"/>
      <c r="M37" s="6"/>
      <c r="O37" s="48">
        <v>5</v>
      </c>
      <c r="P37" s="15">
        <v>1.42</v>
      </c>
      <c r="Q37" s="15">
        <v>144.08000000000001</v>
      </c>
      <c r="R37" s="15">
        <v>193.04</v>
      </c>
      <c r="S37" s="15">
        <v>174.2</v>
      </c>
      <c r="T37" s="15">
        <v>-31.78</v>
      </c>
      <c r="U37" s="4"/>
      <c r="V37" s="4"/>
      <c r="W37" s="4" t="s">
        <v>20</v>
      </c>
      <c r="X37" s="4"/>
      <c r="Y37" s="5"/>
      <c r="Z37" s="5"/>
      <c r="AA37" s="6"/>
      <c r="AC37" s="48">
        <v>5</v>
      </c>
      <c r="AD37" s="15">
        <v>1.42</v>
      </c>
      <c r="AE37" s="15">
        <v>203.7</v>
      </c>
      <c r="AF37" s="15">
        <v>253.95</v>
      </c>
      <c r="AG37" s="15">
        <v>230.3</v>
      </c>
      <c r="AH37" s="15">
        <v>240.6</v>
      </c>
      <c r="AI37" s="15">
        <v>29.82</v>
      </c>
      <c r="AJ37" s="4" t="s">
        <v>20</v>
      </c>
      <c r="AK37" s="4" t="s">
        <v>84</v>
      </c>
      <c r="AL37" s="4"/>
      <c r="AM37" s="4"/>
      <c r="AN37" s="4" t="s">
        <v>20</v>
      </c>
      <c r="AO37" s="5"/>
      <c r="AP37" s="5"/>
      <c r="AQ37" s="6"/>
    </row>
    <row r="38" spans="1:43" x14ac:dyDescent="0.4">
      <c r="A38" s="47" t="s">
        <v>3</v>
      </c>
      <c r="B38" s="10">
        <f>AVERAGE(B33:B37)</f>
        <v>1.24</v>
      </c>
      <c r="C38" s="10">
        <f t="shared" ref="C38:F38" si="35">AVERAGE(C33:C37)</f>
        <v>214.95599999999999</v>
      </c>
      <c r="D38" s="10">
        <f t="shared" si="35"/>
        <v>257.14999999999998</v>
      </c>
      <c r="E38" s="10">
        <f t="shared" si="35"/>
        <v>244.1</v>
      </c>
      <c r="F38" s="10">
        <f t="shared" si="35"/>
        <v>31.877999999999997</v>
      </c>
      <c r="G38" s="98"/>
      <c r="H38" s="98"/>
      <c r="I38" s="98"/>
      <c r="J38" s="98"/>
      <c r="K38" s="98"/>
      <c r="L38" s="98"/>
      <c r="M38" s="99"/>
      <c r="O38" s="47" t="s">
        <v>3</v>
      </c>
      <c r="P38" s="10">
        <f>AVERAGE(P33:P37)</f>
        <v>1.24</v>
      </c>
      <c r="Q38" s="10">
        <f t="shared" ref="Q38:T38" si="36">AVERAGE(Q33:Q37)</f>
        <v>144.07599999999999</v>
      </c>
      <c r="R38" s="10">
        <f t="shared" si="36"/>
        <v>192.47999999999996</v>
      </c>
      <c r="S38" s="10">
        <f t="shared" si="36"/>
        <v>172.1</v>
      </c>
      <c r="T38" s="10">
        <f t="shared" si="36"/>
        <v>-30.4</v>
      </c>
      <c r="U38" s="98"/>
      <c r="V38" s="98"/>
      <c r="W38" s="98"/>
      <c r="X38" s="98"/>
      <c r="Y38" s="98"/>
      <c r="Z38" s="98"/>
      <c r="AA38" s="99"/>
      <c r="AC38" s="47" t="s">
        <v>3</v>
      </c>
      <c r="AD38" s="10">
        <f>AVERAGE(AD33:AD37)</f>
        <v>1.24</v>
      </c>
      <c r="AE38" s="10">
        <f t="shared" ref="AE38:AI38" si="37">AVERAGE(AE33:AE37)</f>
        <v>204.30799999999999</v>
      </c>
      <c r="AF38" s="10">
        <f t="shared" si="37"/>
        <v>252.352</v>
      </c>
      <c r="AG38" s="10">
        <f t="shared" ref="AG38" si="38">AVERAGE(AG33:AG37)</f>
        <v>230.2</v>
      </c>
      <c r="AH38" s="10">
        <f t="shared" ref="AH38" si="39">AVERAGE(AH33:AH37)</f>
        <v>240.1</v>
      </c>
      <c r="AI38" s="10">
        <f t="shared" si="37"/>
        <v>28.498000000000001</v>
      </c>
      <c r="AJ38" s="98"/>
      <c r="AK38" s="98"/>
      <c r="AL38" s="98"/>
      <c r="AM38" s="98"/>
      <c r="AN38" s="98"/>
      <c r="AO38" s="98"/>
      <c r="AP38" s="98"/>
      <c r="AQ38" s="99"/>
    </row>
    <row r="39" spans="1:43" x14ac:dyDescent="0.4">
      <c r="A39" s="47" t="s">
        <v>4</v>
      </c>
      <c r="B39" s="11">
        <f>_xlfn.STDEV.S(B33:B37)</f>
        <v>0.11467344941179716</v>
      </c>
      <c r="C39" s="11">
        <f t="shared" ref="C39:E39" si="40">_xlfn.STDEV.S(C33:C37)</f>
        <v>0.39582824558134216</v>
      </c>
      <c r="D39" s="11">
        <f t="shared" si="40"/>
        <v>1.7080398121823845</v>
      </c>
      <c r="E39" s="11">
        <f t="shared" si="40"/>
        <v>0.41833001326703606</v>
      </c>
      <c r="F39" s="11">
        <f>_xlfn.STDEV.S(F33:F37)</f>
        <v>0.65465257961761791</v>
      </c>
      <c r="G39" s="98"/>
      <c r="H39" s="98"/>
      <c r="I39" s="98"/>
      <c r="J39" s="98"/>
      <c r="K39" s="98"/>
      <c r="L39" s="98"/>
      <c r="M39" s="99"/>
      <c r="O39" s="47" t="s">
        <v>4</v>
      </c>
      <c r="P39" s="11">
        <f>_xlfn.STDEV.S(P33:P37)</f>
        <v>0.11467344941179716</v>
      </c>
      <c r="Q39" s="11">
        <f t="shared" ref="Q39:S39" si="41">_xlfn.STDEV.S(Q33:Q37)</f>
        <v>0.8982649943084744</v>
      </c>
      <c r="R39" s="11">
        <f t="shared" si="41"/>
        <v>0.59059292240933103</v>
      </c>
      <c r="S39" s="11">
        <f t="shared" si="41"/>
        <v>1.3152946437965876</v>
      </c>
      <c r="T39" s="11">
        <f>_xlfn.STDEV.S(T33:T37)</f>
        <v>1.2813079255198576</v>
      </c>
      <c r="U39" s="98"/>
      <c r="V39" s="98"/>
      <c r="W39" s="98"/>
      <c r="X39" s="98"/>
      <c r="Y39" s="98"/>
      <c r="Z39" s="98"/>
      <c r="AA39" s="99"/>
      <c r="AC39" s="47" t="s">
        <v>4</v>
      </c>
      <c r="AD39" s="11">
        <f>_xlfn.STDEV.S(AD33:AD37)</f>
        <v>0.11467344941179716</v>
      </c>
      <c r="AE39" s="11">
        <f t="shared" ref="AE39:AH39" si="42">_xlfn.STDEV.S(AE33:AE37)</f>
        <v>0.79932471499385072</v>
      </c>
      <c r="AF39" s="11">
        <f t="shared" si="42"/>
        <v>1.0133952831940685</v>
      </c>
      <c r="AG39" s="11">
        <f t="shared" si="42"/>
        <v>0.96436507609930255</v>
      </c>
      <c r="AH39" s="11">
        <f t="shared" si="42"/>
        <v>0.36055512754639618</v>
      </c>
      <c r="AI39" s="11">
        <f>_xlfn.STDEV.S(AI33:AI37)</f>
        <v>0.85417796740491991</v>
      </c>
      <c r="AJ39" s="98"/>
      <c r="AK39" s="98"/>
      <c r="AL39" s="98"/>
      <c r="AM39" s="98"/>
      <c r="AN39" s="98"/>
      <c r="AO39" s="98"/>
      <c r="AP39" s="98"/>
      <c r="AQ39" s="99"/>
    </row>
    <row r="40" spans="1:43" ht="15" x14ac:dyDescent="0.4">
      <c r="A40" s="44" t="s">
        <v>98</v>
      </c>
      <c r="B40" s="12">
        <f>(B39/B38)*100</f>
        <v>9.2478588235320291</v>
      </c>
      <c r="C40" s="12">
        <f t="shared" ref="C40:F40" si="43">(C39/C38)*100</f>
        <v>0.18414384598771014</v>
      </c>
      <c r="D40" s="12">
        <f t="shared" si="43"/>
        <v>0.66421925420275507</v>
      </c>
      <c r="E40" s="12">
        <f t="shared" si="43"/>
        <v>0.17137649048219422</v>
      </c>
      <c r="F40" s="12">
        <f t="shared" si="43"/>
        <v>2.0536187327235651</v>
      </c>
      <c r="G40" s="100"/>
      <c r="H40" s="100"/>
      <c r="I40" s="100"/>
      <c r="J40" s="100"/>
      <c r="K40" s="100"/>
      <c r="L40" s="100"/>
      <c r="M40" s="101"/>
      <c r="O40" s="44" t="s">
        <v>98</v>
      </c>
      <c r="P40" s="12">
        <f>(P39/P38)*100</f>
        <v>9.2478588235320291</v>
      </c>
      <c r="Q40" s="12">
        <f t="shared" ref="Q40:S40" si="44">(Q39/Q38)*100</f>
        <v>0.62346608339242793</v>
      </c>
      <c r="R40" s="12">
        <f t="shared" si="44"/>
        <v>0.30683339692920364</v>
      </c>
      <c r="S40" s="12">
        <f t="shared" si="44"/>
        <v>0.76426184996896429</v>
      </c>
      <c r="T40" s="12">
        <f>(-T39/T38)*100</f>
        <v>4.2148287023679529</v>
      </c>
      <c r="U40" s="100"/>
      <c r="V40" s="100"/>
      <c r="W40" s="100"/>
      <c r="X40" s="100"/>
      <c r="Y40" s="100"/>
      <c r="Z40" s="100"/>
      <c r="AA40" s="101"/>
      <c r="AC40" s="44" t="s">
        <v>98</v>
      </c>
      <c r="AD40" s="12">
        <f>(AD39/AD38)*100</f>
        <v>9.2478588235320291</v>
      </c>
      <c r="AE40" s="12">
        <f t="shared" ref="AE40:AI40" si="45">(AE39/AE38)*100</f>
        <v>0.39123515231603795</v>
      </c>
      <c r="AF40" s="12">
        <f t="shared" si="45"/>
        <v>0.40158004818430942</v>
      </c>
      <c r="AG40" s="12">
        <f t="shared" ref="AG40" si="46">(AG39/AG38)*100</f>
        <v>0.41892488101620445</v>
      </c>
      <c r="AH40" s="12">
        <f t="shared" ref="AH40" si="47">(AH39/AH38)*100</f>
        <v>0.15016873283898216</v>
      </c>
      <c r="AI40" s="12">
        <f t="shared" si="45"/>
        <v>2.9973260137726152</v>
      </c>
      <c r="AJ40" s="100"/>
      <c r="AK40" s="100"/>
      <c r="AL40" s="100"/>
      <c r="AM40" s="100"/>
      <c r="AN40" s="100"/>
      <c r="AO40" s="100"/>
      <c r="AP40" s="100"/>
      <c r="AQ40" s="101"/>
    </row>
  </sheetData>
  <mergeCells count="52">
    <mergeCell ref="G38:M40"/>
    <mergeCell ref="U38:AA40"/>
    <mergeCell ref="AJ38:AQ40"/>
    <mergeCell ref="AH3:AH4"/>
    <mergeCell ref="G29:M31"/>
    <mergeCell ref="U29:AA31"/>
    <mergeCell ref="AJ29:AQ31"/>
    <mergeCell ref="AJ32:AQ32"/>
    <mergeCell ref="G20:M22"/>
    <mergeCell ref="U20:AA22"/>
    <mergeCell ref="AJ20:AQ22"/>
    <mergeCell ref="G23:M23"/>
    <mergeCell ref="U23:AA23"/>
    <mergeCell ref="AJ23:AQ23"/>
    <mergeCell ref="G11:M13"/>
    <mergeCell ref="U11:AA13"/>
    <mergeCell ref="A32:F32"/>
    <mergeCell ref="G32:M32"/>
    <mergeCell ref="O32:T32"/>
    <mergeCell ref="U32:AA32"/>
    <mergeCell ref="AC32:AI32"/>
    <mergeCell ref="AJ11:AQ13"/>
    <mergeCell ref="G14:M14"/>
    <mergeCell ref="U14:AA14"/>
    <mergeCell ref="AJ14:AQ14"/>
    <mergeCell ref="AG3:AG4"/>
    <mergeCell ref="AI3:AI4"/>
    <mergeCell ref="AJ3:AQ3"/>
    <mergeCell ref="AJ5:AQ5"/>
    <mergeCell ref="T3:T4"/>
    <mergeCell ref="U3:AA3"/>
    <mergeCell ref="AC3:AC4"/>
    <mergeCell ref="AD3:AD4"/>
    <mergeCell ref="AE3:AE4"/>
    <mergeCell ref="AF3:AF4"/>
    <mergeCell ref="G3:M3"/>
    <mergeCell ref="O3:O4"/>
    <mergeCell ref="A5:F5"/>
    <mergeCell ref="G5:M5"/>
    <mergeCell ref="O5:T5"/>
    <mergeCell ref="U5:AA5"/>
    <mergeCell ref="AC5:AI5"/>
    <mergeCell ref="P3:P4"/>
    <mergeCell ref="Q3:Q4"/>
    <mergeCell ref="R3:R4"/>
    <mergeCell ref="S3:S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ECFDDDEF7C76F4A9B7F9D0883FAE256" ma:contentTypeVersion="4" ma:contentTypeDescription="Ein neues Dokument erstellen." ma:contentTypeScope="" ma:versionID="a4ce96c3b6a9a274043346d4313a64ba">
  <xsd:schema xmlns:xsd="http://www.w3.org/2001/XMLSchema" xmlns:xs="http://www.w3.org/2001/XMLSchema" xmlns:p="http://schemas.microsoft.com/office/2006/metadata/properties" xmlns:ns2="eec96076-13c3-4a3c-baa1-ce78fbadbd01" targetNamespace="http://schemas.microsoft.com/office/2006/metadata/properties" ma:root="true" ma:fieldsID="4baed51e26a84c5f64d675cf57dcceed" ns2:_="">
    <xsd:import namespace="eec96076-13c3-4a3c-baa1-ce78fbadbd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c96076-13c3-4a3c-baa1-ce78fbadb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1F7354-EC3D-4758-A9A2-9C1FB2D656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ABAC4E-2044-44EF-B72A-367231659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c96076-13c3-4a3c-baa1-ce78fbadbd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C59120-716B-468E-8B36-015F51C46C3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Legend</vt:lpstr>
      <vt:lpstr>0-PE</vt:lpstr>
      <vt:lpstr>1-UV-PE</vt:lpstr>
      <vt:lpstr>2-UV-PE </vt:lpstr>
      <vt:lpstr>3-UV-PE </vt:lpstr>
      <vt:lpstr>1-EBT-PE </vt:lpstr>
      <vt:lpstr>2-EBT-PE  </vt:lpstr>
      <vt:lpstr>3-EBT-PE</vt:lpstr>
      <vt:lpstr>0-PET</vt:lpstr>
      <vt:lpstr>1-UV-PET</vt:lpstr>
      <vt:lpstr>2-UV-PET</vt:lpstr>
      <vt:lpstr>3-UV-PET </vt:lpstr>
      <vt:lpstr>1-EBT-PET  </vt:lpstr>
      <vt:lpstr>2-EBT-PET</vt:lpstr>
      <vt:lpstr>3-EBT-PET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Xhoen Gjashta</dc:creator>
  <cp:lastModifiedBy>Konrad Adamski</cp:lastModifiedBy>
  <dcterms:created xsi:type="dcterms:W3CDTF">2015-06-05T18:19:34Z</dcterms:created>
  <dcterms:modified xsi:type="dcterms:W3CDTF">2024-12-16T23:58:24Z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0x0101008ECFDDDEF7C76F4A9B7F9D0883FAE256</vt:lpwstr>
  </property>
</Properties>
</file>