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_Retail - Department\_International\Pilot projects\Intranet\Developement, Store openings\To Konrad\Files for folders\"/>
    </mc:Choice>
  </mc:AlternateContent>
  <bookViews>
    <workbookView xWindow="-105" yWindow="-105" windowWidth="23250" windowHeight="12600" tabRatio="914"/>
  </bookViews>
  <sheets>
    <sheet name="Frontpage" sheetId="13" r:id="rId1"/>
    <sheet name="Warehouse" sheetId="10" r:id="rId2"/>
    <sheet name="Order Management " sheetId="3" r:id="rId3"/>
    <sheet name="Planning" sheetId="6" r:id="rId4"/>
    <sheet name="Development department" sheetId="21" r:id="rId5"/>
    <sheet name="Marketing" sheetId="16" r:id="rId6"/>
    <sheet name="VM" sheetId="8" state="hidden" r:id="rId7"/>
    <sheet name="E-commerce" sheetId="14" r:id="rId8"/>
    <sheet name="Finance&amp;Data Management" sheetId="4" r:id="rId9"/>
    <sheet name="IT" sheetId="5" r:id="rId10"/>
    <sheet name="ERP" sheetId="17" r:id="rId11"/>
  </sheets>
  <definedNames>
    <definedName name="_xlnm._FilterDatabase" localSheetId="0" hidden="1">Frontpage!$A$4:$IP$145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3" i="13" l="1"/>
  <c r="C98" i="13"/>
  <c r="C50" i="13"/>
  <c r="C49" i="13"/>
  <c r="C39" i="13"/>
  <c r="C36" i="21" s="1"/>
  <c r="C39" i="5"/>
  <c r="C36" i="13"/>
  <c r="C35" i="13"/>
  <c r="B14" i="5"/>
  <c r="B15" i="5"/>
  <c r="B16" i="5"/>
  <c r="B17" i="5"/>
  <c r="A16" i="5"/>
  <c r="A17" i="5"/>
  <c r="A15" i="5"/>
  <c r="A14" i="5"/>
  <c r="B40" i="21"/>
  <c r="A40" i="21"/>
  <c r="A39" i="21"/>
  <c r="B39" i="21"/>
  <c r="B38" i="21"/>
  <c r="B36" i="21"/>
  <c r="B33" i="21"/>
  <c r="B22" i="21"/>
  <c r="B11" i="21"/>
  <c r="A38" i="21"/>
  <c r="C12" i="17"/>
  <c r="C5" i="5"/>
  <c r="C5" i="4"/>
  <c r="C5" i="14"/>
  <c r="B5" i="21"/>
  <c r="C5" i="21"/>
  <c r="B6" i="21"/>
  <c r="C6" i="21"/>
  <c r="B7" i="21"/>
  <c r="C7" i="21"/>
  <c r="B8" i="21"/>
  <c r="C8" i="21"/>
  <c r="B9" i="21"/>
  <c r="C9" i="21"/>
  <c r="B10" i="21"/>
  <c r="C10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C33" i="21"/>
  <c r="B34" i="21"/>
  <c r="C34" i="21"/>
  <c r="B35" i="21"/>
  <c r="C35" i="21"/>
  <c r="B4" i="21"/>
  <c r="C4" i="21"/>
  <c r="A31" i="21"/>
  <c r="A32" i="21"/>
  <c r="A33" i="21"/>
  <c r="A34" i="21"/>
  <c r="A35" i="21"/>
  <c r="A36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11" i="21"/>
  <c r="A9" i="21"/>
  <c r="A10" i="21"/>
  <c r="A5" i="21"/>
  <c r="A6" i="21"/>
  <c r="A7" i="21"/>
  <c r="A8" i="21"/>
  <c r="A4" i="21"/>
  <c r="A30" i="6"/>
  <c r="B30" i="6"/>
  <c r="C30" i="6"/>
  <c r="B29" i="6"/>
  <c r="A29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A28" i="6"/>
  <c r="A23" i="6"/>
  <c r="A24" i="6"/>
  <c r="A25" i="6"/>
  <c r="A26" i="6"/>
  <c r="A2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7" i="6"/>
  <c r="A4" i="6"/>
  <c r="B4" i="6"/>
  <c r="C4" i="6"/>
  <c r="A5" i="6"/>
  <c r="B5" i="6"/>
  <c r="C5" i="6"/>
  <c r="B6" i="6"/>
  <c r="C6" i="6"/>
  <c r="A6" i="6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12" i="3"/>
  <c r="A13" i="3"/>
  <c r="A14" i="3"/>
  <c r="A15" i="3"/>
  <c r="A16" i="3"/>
  <c r="A17" i="3"/>
  <c r="A18" i="3"/>
  <c r="A19" i="3"/>
  <c r="A9" i="3"/>
  <c r="A10" i="3"/>
  <c r="A8" i="3"/>
  <c r="A7" i="3"/>
  <c r="A5" i="3"/>
  <c r="A6" i="3"/>
  <c r="A4" i="3"/>
  <c r="C5" i="10"/>
  <c r="A18" i="14" l="1"/>
  <c r="C20" i="4" l="1"/>
  <c r="A20" i="4"/>
  <c r="A26" i="14" l="1"/>
  <c r="A28" i="14"/>
  <c r="C28" i="14"/>
  <c r="C27" i="14"/>
  <c r="A27" i="14"/>
  <c r="C13" i="14"/>
  <c r="A13" i="14"/>
  <c r="C12" i="14"/>
  <c r="A12" i="14"/>
  <c r="C7" i="14"/>
  <c r="C8" i="14"/>
  <c r="C9" i="14"/>
  <c r="C10" i="14"/>
  <c r="C11" i="14"/>
  <c r="A11" i="14"/>
  <c r="A7" i="14"/>
  <c r="A8" i="14"/>
  <c r="A9" i="14"/>
  <c r="A10" i="14"/>
  <c r="C19" i="4" l="1"/>
  <c r="A19" i="4"/>
  <c r="C20" i="16" l="1"/>
  <c r="A20" i="16"/>
  <c r="C19" i="16"/>
  <c r="A19" i="16"/>
  <c r="C18" i="16"/>
  <c r="A18" i="16"/>
  <c r="C16" i="16"/>
  <c r="A16" i="16"/>
  <c r="A11" i="16"/>
  <c r="A8" i="16"/>
  <c r="C14" i="10" l="1"/>
  <c r="A14" i="10"/>
  <c r="C6" i="14" l="1"/>
  <c r="A6" i="14"/>
  <c r="C6" i="10"/>
  <c r="A6" i="10"/>
  <c r="C7" i="10"/>
  <c r="A7" i="10"/>
  <c r="C8" i="4" l="1"/>
  <c r="C9" i="4"/>
  <c r="C10" i="4"/>
  <c r="C7" i="4"/>
  <c r="C6" i="4"/>
  <c r="A6" i="4"/>
  <c r="A7" i="4"/>
  <c r="A8" i="4"/>
  <c r="A9" i="4"/>
  <c r="A10" i="4"/>
  <c r="C30" i="4"/>
  <c r="A30" i="4"/>
  <c r="C16" i="14" l="1"/>
  <c r="C15" i="14"/>
  <c r="A15" i="14"/>
  <c r="A16" i="14"/>
  <c r="C14" i="16"/>
  <c r="C13" i="16"/>
  <c r="A14" i="16"/>
  <c r="A13" i="16"/>
  <c r="C11" i="16"/>
  <c r="C10" i="16"/>
  <c r="A10" i="16"/>
  <c r="C12" i="5" l="1"/>
  <c r="A12" i="5"/>
  <c r="C23" i="17" l="1"/>
  <c r="C5" i="17" l="1"/>
  <c r="C14" i="17"/>
  <c r="C20" i="17"/>
  <c r="E19" i="10" l="1"/>
  <c r="C21" i="17" l="1"/>
  <c r="A21" i="17"/>
  <c r="A22" i="17"/>
  <c r="A6" i="17" l="1"/>
  <c r="A4" i="17"/>
  <c r="C10" i="8"/>
  <c r="C9" i="8"/>
  <c r="C8" i="8"/>
  <c r="C30" i="8"/>
  <c r="C31" i="8"/>
  <c r="A32" i="8"/>
  <c r="A33" i="8"/>
  <c r="A34" i="8"/>
  <c r="A35" i="8"/>
  <c r="A36" i="8"/>
  <c r="B26" i="8"/>
  <c r="A4" i="8"/>
  <c r="A24" i="17" l="1"/>
  <c r="A23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5" i="17"/>
  <c r="A11" i="5"/>
  <c r="A10" i="5"/>
  <c r="A9" i="5"/>
  <c r="A8" i="5"/>
  <c r="A7" i="5"/>
  <c r="A6" i="5"/>
  <c r="A5" i="5"/>
  <c r="A4" i="5"/>
  <c r="A12" i="16"/>
  <c r="A9" i="16"/>
  <c r="A7" i="16"/>
  <c r="A6" i="16"/>
  <c r="A16" i="10"/>
  <c r="A15" i="10"/>
  <c r="A13" i="10"/>
  <c r="A12" i="10"/>
  <c r="A11" i="10"/>
  <c r="A10" i="10"/>
  <c r="A9" i="10"/>
  <c r="A8" i="10"/>
  <c r="A5" i="10"/>
  <c r="A4" i="10"/>
  <c r="A25" i="14"/>
  <c r="A24" i="14"/>
  <c r="A23" i="14"/>
  <c r="A22" i="14"/>
  <c r="A21" i="14"/>
  <c r="A20" i="14"/>
  <c r="A19" i="14"/>
  <c r="A17" i="14"/>
  <c r="A14" i="14"/>
  <c r="A5" i="14"/>
  <c r="A4" i="14"/>
  <c r="A11" i="3" l="1"/>
  <c r="A21" i="4"/>
  <c r="A29" i="4"/>
  <c r="A28" i="4"/>
  <c r="A27" i="4"/>
  <c r="A26" i="4"/>
  <c r="A25" i="4"/>
  <c r="A24" i="4"/>
  <c r="A23" i="4"/>
  <c r="A22" i="4"/>
  <c r="A18" i="4"/>
  <c r="A17" i="4"/>
  <c r="A16" i="4"/>
  <c r="A15" i="4"/>
  <c r="A14" i="4"/>
  <c r="A13" i="4"/>
  <c r="A12" i="4"/>
  <c r="A11" i="4"/>
  <c r="A5" i="4"/>
  <c r="A4" i="4"/>
  <c r="C22" i="4"/>
  <c r="C19" i="17" l="1"/>
  <c r="C18" i="17"/>
  <c r="C17" i="17"/>
  <c r="C16" i="17"/>
  <c r="C15" i="17"/>
  <c r="C13" i="17"/>
  <c r="C11" i="17"/>
  <c r="C14" i="4"/>
  <c r="C11" i="5"/>
  <c r="C10" i="5"/>
  <c r="C9" i="5"/>
  <c r="C32" i="8"/>
  <c r="C33" i="8"/>
  <c r="C34" i="8"/>
  <c r="C35" i="8"/>
  <c r="C36" i="8"/>
  <c r="C4" i="4"/>
  <c r="C11" i="4"/>
  <c r="C12" i="4"/>
  <c r="C13" i="4"/>
  <c r="C15" i="4"/>
  <c r="C16" i="4"/>
  <c r="C17" i="4"/>
  <c r="C18" i="4"/>
  <c r="C21" i="4"/>
  <c r="C23" i="4"/>
  <c r="C24" i="4"/>
  <c r="C25" i="4"/>
  <c r="C26" i="4"/>
  <c r="C27" i="4"/>
  <c r="C28" i="4"/>
  <c r="C29" i="4"/>
  <c r="C22" i="17" l="1"/>
  <c r="C7" i="5"/>
  <c r="C8" i="5"/>
  <c r="C6" i="5"/>
  <c r="C9" i="10" l="1"/>
  <c r="C7" i="17" l="1"/>
  <c r="C8" i="17"/>
  <c r="C9" i="17"/>
  <c r="C10" i="17"/>
  <c r="C6" i="17"/>
  <c r="C4" i="17"/>
  <c r="C5" i="8" l="1"/>
  <c r="C2" i="13"/>
  <c r="B2" i="13"/>
  <c r="C1" i="17" l="1"/>
  <c r="C1" i="21"/>
  <c r="C1" i="14"/>
  <c r="C1" i="4"/>
  <c r="C1" i="5"/>
  <c r="C1" i="16"/>
  <c r="C1" i="8"/>
  <c r="C1" i="6"/>
  <c r="C1" i="3"/>
  <c r="C1" i="10"/>
  <c r="B1" i="17"/>
  <c r="C25" i="14" l="1"/>
  <c r="C16" i="10"/>
  <c r="C10" i="10"/>
  <c r="C8" i="10"/>
  <c r="C12" i="16"/>
  <c r="C9" i="16"/>
  <c r="C8" i="16"/>
  <c r="C7" i="16"/>
  <c r="C6" i="16"/>
  <c r="B1" i="16"/>
  <c r="C12" i="8"/>
  <c r="C11" i="8"/>
  <c r="C7" i="8"/>
  <c r="C6" i="8"/>
  <c r="B1" i="10"/>
  <c r="B1" i="14"/>
  <c r="B1" i="8"/>
  <c r="B1" i="5"/>
  <c r="B1" i="4"/>
  <c r="B1" i="3"/>
  <c r="C4" i="10"/>
  <c r="C4" i="14"/>
  <c r="C4" i="8"/>
  <c r="C4" i="5"/>
  <c r="C15" i="10"/>
  <c r="C13" i="10"/>
  <c r="C12" i="10"/>
  <c r="C11" i="10"/>
  <c r="C19" i="14"/>
  <c r="C24" i="8"/>
  <c r="C18" i="8"/>
  <c r="C17" i="8"/>
  <c r="C15" i="8"/>
  <c r="C14" i="8"/>
  <c r="C24" i="14"/>
  <c r="C23" i="14"/>
  <c r="C22" i="14"/>
  <c r="C21" i="14"/>
  <c r="C20" i="14"/>
  <c r="C17" i="14"/>
  <c r="C14" i="14"/>
  <c r="C25" i="8"/>
  <c r="C26" i="8"/>
  <c r="C16" i="8"/>
  <c r="C29" i="8"/>
  <c r="C28" i="8"/>
  <c r="C29" i="6" l="1"/>
</calcChain>
</file>

<file path=xl/comments1.xml><?xml version="1.0" encoding="utf-8"?>
<comments xmlns="http://schemas.openxmlformats.org/spreadsheetml/2006/main">
  <authors>
    <author>rwe</author>
    <author>David Wiesel Schkolnik</author>
  </authors>
  <commentList>
    <comment ref="A84" authorId="0" shapeId="0">
      <text>
        <r>
          <rPr>
            <b/>
            <i/>
            <sz val="9"/>
            <color indexed="81"/>
            <rFont val="Tahoma"/>
            <family val="2"/>
          </rPr>
          <t>Payment terms for the specific customer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0" authorId="1" shapeId="0">
      <text>
        <r>
          <rPr>
            <b/>
            <sz val="9"/>
            <color indexed="81"/>
            <rFont val="Tahoma"/>
            <family val="2"/>
          </rPr>
          <t>The adress/street of the bank</t>
        </r>
      </text>
    </comment>
    <comment ref="C90" authorId="1" shapeId="0">
      <text>
        <r>
          <rPr>
            <b/>
            <sz val="9"/>
            <color indexed="81"/>
            <rFont val="Tahoma"/>
            <family val="2"/>
          </rPr>
          <t>The adress/street of the bank</t>
        </r>
      </text>
    </comment>
    <comment ref="A91" authorId="1" shapeId="0">
      <text>
        <r>
          <rPr>
            <b/>
            <sz val="9"/>
            <color indexed="81"/>
            <rFont val="Tahoma"/>
            <family val="2"/>
          </rPr>
          <t>The adress/street of the bank</t>
        </r>
      </text>
    </comment>
    <comment ref="C91" authorId="1" shapeId="0">
      <text>
        <r>
          <rPr>
            <b/>
            <sz val="9"/>
            <color indexed="81"/>
            <rFont val="Tahoma"/>
            <family val="2"/>
          </rPr>
          <t>The adress/street of the bank</t>
        </r>
      </text>
    </comment>
    <comment ref="A92" authorId="1" shapeId="0">
      <text>
        <r>
          <rPr>
            <b/>
            <sz val="9"/>
            <color indexed="81"/>
            <rFont val="Tahoma"/>
            <family val="2"/>
          </rPr>
          <t>What city is the bank in?</t>
        </r>
      </text>
    </comment>
    <comment ref="A94" authorId="1" shapeId="0">
      <text>
        <r>
          <rPr>
            <b/>
            <sz val="9"/>
            <color indexed="81"/>
            <rFont val="Tahoma"/>
            <family val="2"/>
          </rPr>
          <t>Name and adress for the stores location</t>
        </r>
      </text>
    </comment>
    <comment ref="C94" authorId="1" shapeId="0">
      <text>
        <r>
          <rPr>
            <b/>
            <sz val="9"/>
            <color indexed="81"/>
            <rFont val="Tahoma"/>
            <family val="2"/>
          </rPr>
          <t>Name and adress for the stores location</t>
        </r>
      </text>
    </comment>
  </commentList>
</comments>
</file>

<file path=xl/sharedStrings.xml><?xml version="1.0" encoding="utf-8"?>
<sst xmlns="http://schemas.openxmlformats.org/spreadsheetml/2006/main" count="539" uniqueCount="209">
  <si>
    <t>Warehouse</t>
  </si>
  <si>
    <t>Club Change</t>
  </si>
  <si>
    <t>VM</t>
  </si>
  <si>
    <t>Construction</t>
  </si>
  <si>
    <t>New or Existing Floor</t>
  </si>
  <si>
    <t>New or existing Alarm</t>
  </si>
  <si>
    <t>IT</t>
  </si>
  <si>
    <t>Responsible</t>
  </si>
  <si>
    <t>Is there a Temporarely Stock available? (12 pallets)</t>
  </si>
  <si>
    <t>Are CHANGE doing the Bookeeping for the shop?</t>
  </si>
  <si>
    <t>Country</t>
  </si>
  <si>
    <t>City</t>
  </si>
  <si>
    <t>Address</t>
  </si>
  <si>
    <t>VAT number</t>
  </si>
  <si>
    <t xml:space="preserve">E-mail </t>
  </si>
  <si>
    <t>Shop name</t>
  </si>
  <si>
    <t>Shop e-mail</t>
  </si>
  <si>
    <t>Special delivery address?</t>
  </si>
  <si>
    <t>Packing details. Prefered dimensionsons?</t>
  </si>
  <si>
    <t xml:space="preserve">Grand Opening material? </t>
  </si>
  <si>
    <t>Contact person on inventory/building materials deliveries?</t>
  </si>
  <si>
    <t>E-mail for invoicing</t>
  </si>
  <si>
    <t>RM/partner</t>
  </si>
  <si>
    <t>RM/Partner</t>
  </si>
  <si>
    <t>Cash holdings to the store</t>
  </si>
  <si>
    <t>Salary System</t>
  </si>
  <si>
    <t xml:space="preserve"> - Use in windows</t>
  </si>
  <si>
    <t xml:space="preserve"> - Use instore</t>
  </si>
  <si>
    <t xml:space="preserve">Discount first 4 weeks after opening </t>
  </si>
  <si>
    <t>Change split</t>
  </si>
  <si>
    <t>Central buying Yes / NO</t>
  </si>
  <si>
    <t>Order Management</t>
  </si>
  <si>
    <t>Charade Split</t>
  </si>
  <si>
    <t xml:space="preserve">Budget first 4 weeks after opening </t>
  </si>
  <si>
    <t xml:space="preserve">Pre-order ready in the system (yes/no) </t>
  </si>
  <si>
    <t>Products for opening offer, Estimate on pieces and expected retail price.</t>
  </si>
  <si>
    <t>Special discount on old merchandise</t>
  </si>
  <si>
    <t>Contact person according to opening-order</t>
  </si>
  <si>
    <t>Replenishment setup size for store / similar/comparable store</t>
  </si>
  <si>
    <t>Planning</t>
  </si>
  <si>
    <t xml:space="preserve">Brands in shop: </t>
  </si>
  <si>
    <t>Charade split</t>
  </si>
  <si>
    <t>Size of Window Primary window</t>
  </si>
  <si>
    <t>Size of Window secondary window</t>
  </si>
  <si>
    <t>When, and for how long</t>
  </si>
  <si>
    <t>CFM sign</t>
  </si>
  <si>
    <t>Brief sign</t>
  </si>
  <si>
    <t>Hosiery sign</t>
  </si>
  <si>
    <t>New arrival sign</t>
  </si>
  <si>
    <t>Number of Street racks</t>
  </si>
  <si>
    <t>A-sign</t>
  </si>
  <si>
    <r>
      <t>Phone number of the shop if</t>
    </r>
    <r>
      <rPr>
        <b/>
        <sz val="10"/>
        <rFont val="Arial"/>
        <family val="2"/>
      </rPr>
      <t xml:space="preserve"> not </t>
    </r>
    <r>
      <rPr>
        <sz val="10"/>
        <rFont val="Arial"/>
        <family val="2"/>
      </rPr>
      <t>DK/SE:</t>
    </r>
  </si>
  <si>
    <r>
      <t>IP adress (if IT does NOT order ADSL) if</t>
    </r>
    <r>
      <rPr>
        <b/>
        <sz val="10"/>
        <rFont val="Arial"/>
        <family val="2"/>
      </rPr>
      <t xml:space="preserve"> not</t>
    </r>
    <r>
      <rPr>
        <sz val="10"/>
        <rFont val="Arial"/>
        <family val="2"/>
      </rPr>
      <t xml:space="preserve"> DK/SE</t>
    </r>
  </si>
  <si>
    <r>
      <t xml:space="preserve">VPN or MPLS if DK/SE if </t>
    </r>
    <r>
      <rPr>
        <b/>
        <sz val="10"/>
        <rFont val="Arial"/>
        <family val="2"/>
      </rPr>
      <t>not</t>
    </r>
    <r>
      <rPr>
        <sz val="10"/>
        <rFont val="Arial"/>
        <family val="2"/>
      </rPr>
      <t xml:space="preserve"> DK/SE</t>
    </r>
  </si>
  <si>
    <t>Infomation supplier</t>
  </si>
  <si>
    <t>Franchise, Light Franchise, Retail</t>
  </si>
  <si>
    <t>Currency</t>
  </si>
  <si>
    <t>Payment terms</t>
  </si>
  <si>
    <t>Shipment terms</t>
  </si>
  <si>
    <t>Specific arrangements according to return after season ( Only with central buying)</t>
  </si>
  <si>
    <t>Replenishment in season Basic</t>
  </si>
  <si>
    <t>Replenishment in season fashion</t>
  </si>
  <si>
    <t>Wednesday</t>
  </si>
  <si>
    <t>Delivery date for preparing merchandise</t>
  </si>
  <si>
    <t>Shop no.</t>
  </si>
  <si>
    <t>Torso</t>
  </si>
  <si>
    <t>Monday</t>
  </si>
  <si>
    <t>Tuesday</t>
  </si>
  <si>
    <t>Thursday</t>
  </si>
  <si>
    <t>Friday</t>
  </si>
  <si>
    <t>Saturday</t>
  </si>
  <si>
    <t>Sunday</t>
  </si>
  <si>
    <t>Information + tasks for Order Management</t>
  </si>
  <si>
    <t>Information + task for Finans</t>
  </si>
  <si>
    <t>Information + tasks for IT</t>
  </si>
  <si>
    <t>Information + tasks for Planning</t>
  </si>
  <si>
    <t xml:space="preserve"> information</t>
  </si>
  <si>
    <t>Incoming Info</t>
  </si>
  <si>
    <t>Headquater Task</t>
  </si>
  <si>
    <t xml:space="preserve">Information /Refrences </t>
  </si>
  <si>
    <t>Information + tasks for Warehouse</t>
  </si>
  <si>
    <t>Information + tasks for VM</t>
  </si>
  <si>
    <t xml:space="preserve"> Information + tasks for Marketing</t>
  </si>
  <si>
    <t>Information + tasks for e-commerce</t>
  </si>
  <si>
    <t xml:space="preserve">Regional Partner/Manager: </t>
  </si>
  <si>
    <r>
      <t xml:space="preserve">Insert Information </t>
    </r>
    <r>
      <rPr>
        <b/>
        <sz val="10"/>
        <color indexed="10"/>
        <rFont val="Arial"/>
        <family val="2"/>
      </rPr>
      <t>(Partner/Manager ONLY)</t>
    </r>
  </si>
  <si>
    <t>Centercard agreements DK SV</t>
  </si>
  <si>
    <t>Expected Opening date for store</t>
  </si>
  <si>
    <t>Shipment date / Merchandise</t>
  </si>
  <si>
    <t>Shipment date / Marketing</t>
  </si>
  <si>
    <t xml:space="preserve"> - Name of the bank (the lessor is using)</t>
  </si>
  <si>
    <t xml:space="preserve"> - Adress/Street</t>
  </si>
  <si>
    <t xml:space="preserve"> - City</t>
  </si>
  <si>
    <t xml:space="preserve"> - Guarantee sum (incl. Currency code) of the lease for the landlord</t>
  </si>
  <si>
    <t xml:space="preserve"> - Guaranteee for: (Name and adress)</t>
  </si>
  <si>
    <t xml:space="preserve"> - Guarantee provided not later than (date)</t>
  </si>
  <si>
    <t xml:space="preserve"> - Rental period (for the use of guarantee)</t>
  </si>
  <si>
    <t xml:space="preserve"> - The rental contract number</t>
  </si>
  <si>
    <t>Shipment date / Shop fixtures</t>
  </si>
  <si>
    <t>Orders for store supp. Placed in Navision ( 2 weeks before shipment from HQ Farum)</t>
  </si>
  <si>
    <t>Order for merchandise Placed in Navision ( 2 weeks before shipment from HQ Farum)</t>
  </si>
  <si>
    <t>Mannequins</t>
  </si>
  <si>
    <t>Store supp for Danish and Swedish shops</t>
  </si>
  <si>
    <t>Front page / General information: Shop name</t>
  </si>
  <si>
    <t xml:space="preserve"> - IBAN</t>
  </si>
  <si>
    <t>Int</t>
  </si>
  <si>
    <t>Shipment date / Fittings</t>
  </si>
  <si>
    <r>
      <t xml:space="preserve">Reporting of revenue to landlord according to the rental agreement - </t>
    </r>
    <r>
      <rPr>
        <b/>
        <sz val="10"/>
        <rFont val="Arial"/>
        <family val="2"/>
      </rPr>
      <t>monthly or annually</t>
    </r>
  </si>
  <si>
    <r>
      <t xml:space="preserve">Auditor endorsement of annual revenue to landlord according to the rental agreement  – </t>
    </r>
    <r>
      <rPr>
        <b/>
        <sz val="10"/>
        <rFont val="Arial"/>
        <family val="2"/>
      </rPr>
      <t>Yes/No</t>
    </r>
  </si>
  <si>
    <t>Other special delivery details</t>
  </si>
  <si>
    <t>Final opening date for store</t>
  </si>
  <si>
    <t>Zip code</t>
  </si>
  <si>
    <t>Total shop size (sqm) incl toilets, storage etc</t>
  </si>
  <si>
    <t>Shop size, without stock, toilets etc</t>
  </si>
  <si>
    <t>Shop Address 1</t>
  </si>
  <si>
    <t>Comments</t>
  </si>
  <si>
    <t>Do you need a new A-sign on the street?</t>
  </si>
  <si>
    <t xml:space="preserve">Latitude </t>
  </si>
  <si>
    <t>Longitude</t>
  </si>
  <si>
    <t>Take over date</t>
  </si>
  <si>
    <t>Information + tasks for ERP</t>
  </si>
  <si>
    <t>Language for invoice</t>
  </si>
  <si>
    <t>AX store number</t>
  </si>
  <si>
    <t>ERP</t>
  </si>
  <si>
    <t>Intimate spilt</t>
  </si>
  <si>
    <t>Campaign Material:</t>
  </si>
  <si>
    <t>Generic material:</t>
  </si>
  <si>
    <t>Merchandise and store supply:</t>
  </si>
  <si>
    <t>Is there a ramp we can use?</t>
  </si>
  <si>
    <t>Responsibility</t>
  </si>
  <si>
    <t>Date for startup projekt planning</t>
  </si>
  <si>
    <t>Company name</t>
  </si>
  <si>
    <t>Contact person name</t>
  </si>
  <si>
    <t xml:space="preserve">Partner Phone number </t>
  </si>
  <si>
    <t>Fax number</t>
  </si>
  <si>
    <t>Credit Limit for store (if applicable)</t>
  </si>
  <si>
    <t>Cooperation form with franchisee - commission model? Stock ownership?</t>
  </si>
  <si>
    <t>Delivery Adress</t>
  </si>
  <si>
    <t>Change POS system (only hardware) applicable for renovations</t>
  </si>
  <si>
    <t>New POS system hardware and software needed ? applicable for new stores</t>
  </si>
  <si>
    <t>Year budget in Local Currency</t>
  </si>
  <si>
    <t>Opening hours</t>
  </si>
  <si>
    <t>Fashion/ basic split</t>
  </si>
  <si>
    <t>Change Split</t>
  </si>
  <si>
    <t>Intimate Split</t>
  </si>
  <si>
    <t xml:space="preserve">Do you need new Street racks and how many </t>
  </si>
  <si>
    <t>Contact person, First delivery merchandise?</t>
  </si>
  <si>
    <t>Contact person and phone number for merchandise in general</t>
  </si>
  <si>
    <t>Date and time for location access?</t>
  </si>
  <si>
    <t>Drawings available and sent to project manager ?</t>
  </si>
  <si>
    <t>Generel discount level per year</t>
  </si>
  <si>
    <t>Daily Split, KPI</t>
  </si>
  <si>
    <t>Price list to use for invoicing</t>
  </si>
  <si>
    <t>County Manager (Sales person code)</t>
  </si>
  <si>
    <t>Deadline</t>
  </si>
  <si>
    <t>Do the shop need a leasing agreament? - important</t>
  </si>
  <si>
    <t>1 week before shipment, Canada 3 weeks before shipment</t>
  </si>
  <si>
    <t>Estimated deadline date</t>
  </si>
  <si>
    <t>Center marketing contact person name</t>
  </si>
  <si>
    <t>Center marketing contact person phonenumber</t>
  </si>
  <si>
    <t>Center marketing contact person mail</t>
  </si>
  <si>
    <t>New or existing Light - black or white?</t>
  </si>
  <si>
    <t>Water installation needed?</t>
  </si>
  <si>
    <t>Entrance- Roller shutter or doors ?</t>
  </si>
  <si>
    <t>Should Finance deliver turnover to landlord ? If YES - how often?</t>
  </si>
  <si>
    <t>PNL signed and approved by Claus</t>
  </si>
  <si>
    <t>Center or street store, if center please note center name</t>
  </si>
  <si>
    <t>MARKETING</t>
  </si>
  <si>
    <t>COMPANY INFO</t>
  </si>
  <si>
    <t>GENERAL PROJECT INFO</t>
  </si>
  <si>
    <t>STORE INFO</t>
  </si>
  <si>
    <t>FINANCE</t>
  </si>
  <si>
    <t>Street stands and A-Signs</t>
  </si>
  <si>
    <t>CONSTRUCTION</t>
  </si>
  <si>
    <t>DELIVERY INFO</t>
  </si>
  <si>
    <t>Deliveries hours (from…to…)</t>
  </si>
  <si>
    <t>Website of the store</t>
  </si>
  <si>
    <t>Contact person name (local HQ)</t>
  </si>
  <si>
    <t>Contact person e-mail (local HQ)</t>
  </si>
  <si>
    <t>Contact person mobile number (local HQ)</t>
  </si>
  <si>
    <t>Club Change terms (write the terms)</t>
  </si>
  <si>
    <t>Regulations regarding the size of sign</t>
  </si>
  <si>
    <t>Need for preparing merchandise (put in alarm) in different location or warehouse ?</t>
  </si>
  <si>
    <t>Need for preparing merchandise (put on hangers) in different location or warehouse ?</t>
  </si>
  <si>
    <t>If different location, please note the delivery address</t>
  </si>
  <si>
    <t>Store size (A, B, C, D) for replanishment setup</t>
  </si>
  <si>
    <t>Generel Shop information</t>
  </si>
  <si>
    <t>Will the store be a part of Club Change ?</t>
  </si>
  <si>
    <t>Important Dates</t>
  </si>
  <si>
    <t>Input</t>
  </si>
  <si>
    <t>Grand opening offer (with translation - also of proof text)</t>
  </si>
  <si>
    <t>Grand opening period (xx.xx.xxx-xx.xx.xxxx)</t>
  </si>
  <si>
    <t>Contact person according merchandise in season.</t>
  </si>
  <si>
    <t>Contact Insurance company details provided to Finance Department ?</t>
  </si>
  <si>
    <t>Information: If specific arrrangements are agreed on specific categories</t>
  </si>
  <si>
    <t xml:space="preserve">Is there a contriubution from Center / Landlord provided? If yes, write </t>
  </si>
  <si>
    <t>Business Number of payment provider eg NETS (not if DK&amp;SE)</t>
  </si>
  <si>
    <t>Creation of Bank / bank drop  (not if DK&amp;SE)</t>
  </si>
  <si>
    <r>
      <t xml:space="preserve">Format dates:
</t>
    </r>
    <r>
      <rPr>
        <b/>
        <i/>
        <sz val="24"/>
        <color indexed="9"/>
        <rFont val="Arial"/>
        <family val="2"/>
      </rPr>
      <t>month/day/year</t>
    </r>
  </si>
  <si>
    <t>Pallet information</t>
  </si>
  <si>
    <t>K:\_Warehouse Polen\Furniture</t>
  </si>
  <si>
    <t>Development department</t>
  </si>
  <si>
    <t>When will the marketing order be placed on Intranet</t>
  </si>
  <si>
    <t>Staff room wanted</t>
  </si>
  <si>
    <t>How many Fitting rooms are needed?</t>
  </si>
  <si>
    <t>Stock room available? (12pallets)</t>
  </si>
  <si>
    <t>Number of hooks</t>
  </si>
  <si>
    <t>Number of hooks, In store</t>
  </si>
  <si>
    <t>Number of hooks, Closet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</si>
</sst>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4"/>
      <color indexed="8"/>
      <name val="Calibri"/>
      <family val="2"/>
    </font>
    <font>
      <b/>
      <sz val="12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1F497D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charset val="238"/>
    </font>
    <font>
      <b/>
      <sz val="24"/>
      <color indexed="9"/>
      <name val="Arial"/>
      <family val="2"/>
    </font>
    <font>
      <b/>
      <i/>
      <sz val="24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BABB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4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4" borderId="4" xfId="0" applyFont="1" applyFill="1" applyBorder="1"/>
    <xf numFmtId="0" fontId="5" fillId="4" borderId="5" xfId="0" applyFont="1" applyFill="1" applyBorder="1" applyAlignment="1">
      <alignment horizontal="center"/>
    </xf>
    <xf numFmtId="0" fontId="0" fillId="3" borderId="1" xfId="0" applyFill="1" applyBorder="1"/>
    <xf numFmtId="0" fontId="1" fillId="0" borderId="1" xfId="0" applyFont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0" borderId="6" xfId="0" applyBorder="1" applyAlignment="1">
      <alignment vertical="top"/>
    </xf>
    <xf numFmtId="0" fontId="1" fillId="0" borderId="6" xfId="0" applyFont="1" applyBorder="1" applyAlignment="1">
      <alignment vertical="top"/>
    </xf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1" xfId="0" quotePrefix="1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/>
    <xf numFmtId="0" fontId="12" fillId="2" borderId="1" xfId="0" applyFont="1" applyFill="1" applyBorder="1" applyAlignment="1">
      <alignment horizontal="left"/>
    </xf>
    <xf numFmtId="0" fontId="14" fillId="2" borderId="1" xfId="0" quotePrefix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7" borderId="1" xfId="0" applyFont="1" applyFill="1" applyBorder="1"/>
    <xf numFmtId="0" fontId="1" fillId="2" borderId="0" xfId="0" applyFont="1" applyFill="1"/>
    <xf numFmtId="0" fontId="5" fillId="4" borderId="2" xfId="0" applyFont="1" applyFill="1" applyBorder="1"/>
    <xf numFmtId="0" fontId="13" fillId="4" borderId="2" xfId="0" applyFont="1" applyFill="1" applyBorder="1" applyAlignment="1">
      <alignment horizontal="center" vertical="center"/>
    </xf>
    <xf numFmtId="0" fontId="18" fillId="2" borderId="2" xfId="0" applyFont="1" applyFill="1" applyBorder="1"/>
    <xf numFmtId="14" fontId="3" fillId="2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wrapText="1"/>
    </xf>
    <xf numFmtId="0" fontId="1" fillId="5" borderId="1" xfId="0" applyFont="1" applyFill="1" applyBorder="1"/>
    <xf numFmtId="3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15" fillId="2" borderId="1" xfId="0" quotePrefix="1" applyFont="1" applyFill="1" applyBorder="1"/>
    <xf numFmtId="0" fontId="0" fillId="2" borderId="0" xfId="0" applyFill="1" applyAlignment="1">
      <alignment horizontal="center"/>
    </xf>
    <xf numFmtId="0" fontId="1" fillId="8" borderId="1" xfId="0" applyFont="1" applyFill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quotePrefix="1" applyFont="1" applyBorder="1"/>
    <xf numFmtId="0" fontId="16" fillId="4" borderId="7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6" fillId="4" borderId="7" xfId="0" applyFont="1" applyFill="1" applyBorder="1" applyAlignment="1" applyProtection="1">
      <alignment horizontal="center"/>
      <protection locked="0"/>
    </xf>
    <xf numFmtId="0" fontId="16" fillId="4" borderId="11" xfId="0" applyFont="1" applyFill="1" applyBorder="1" applyAlignment="1" applyProtection="1">
      <alignment horizontal="center"/>
      <protection locked="0"/>
    </xf>
    <xf numFmtId="0" fontId="16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left" vertical="center"/>
    </xf>
    <xf numFmtId="0" fontId="7" fillId="9" borderId="1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4" fontId="0" fillId="0" borderId="1" xfId="0" applyNumberFormat="1" applyBorder="1"/>
    <xf numFmtId="0" fontId="1" fillId="10" borderId="1" xfId="0" applyFont="1" applyFill="1" applyBorder="1"/>
    <xf numFmtId="0" fontId="12" fillId="5" borderId="9" xfId="0" applyFont="1" applyFill="1" applyBorder="1"/>
    <xf numFmtId="0" fontId="12" fillId="2" borderId="8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/>
    </xf>
    <xf numFmtId="0" fontId="1" fillId="12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11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wrapText="1"/>
    </xf>
    <xf numFmtId="14" fontId="1" fillId="0" borderId="2" xfId="0" applyNumberFormat="1" applyFont="1" applyBorder="1" applyAlignment="1">
      <alignment horizontal="center"/>
    </xf>
    <xf numFmtId="0" fontId="1" fillId="12" borderId="10" xfId="0" applyFont="1" applyFill="1" applyBorder="1"/>
    <xf numFmtId="0" fontId="13" fillId="4" borderId="1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1" fillId="0" borderId="1" xfId="0" quotePrefix="1" applyFont="1" applyBorder="1" applyAlignment="1">
      <alignment wrapText="1"/>
    </xf>
    <xf numFmtId="14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4" fillId="0" borderId="7" xfId="4" applyBorder="1" applyAlignment="1" applyProtection="1">
      <alignment horizontal="center" vertical="center" wrapText="1"/>
    </xf>
    <xf numFmtId="0" fontId="1" fillId="0" borderId="7" xfId="7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0" fillId="0" borderId="7" xfId="0" applyBorder="1"/>
    <xf numFmtId="0" fontId="18" fillId="2" borderId="2" xfId="0" applyFont="1" applyFill="1" applyBorder="1" applyAlignment="1">
      <alignment wrapText="1"/>
    </xf>
    <xf numFmtId="0" fontId="1" fillId="0" borderId="1" xfId="7" applyBorder="1" applyAlignment="1">
      <alignment wrapText="1"/>
    </xf>
    <xf numFmtId="0" fontId="1" fillId="0" borderId="6" xfId="7" applyBorder="1" applyAlignment="1">
      <alignment vertical="top" wrapText="1"/>
    </xf>
    <xf numFmtId="0" fontId="1" fillId="2" borderId="1" xfId="7" applyFill="1" applyBorder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1" fillId="0" borderId="7" xfId="0" applyFont="1" applyBorder="1" applyAlignment="1" applyProtection="1">
      <alignment horizontal="center" vertical="center"/>
      <protection locked="0"/>
    </xf>
    <xf numFmtId="14" fontId="1" fillId="12" borderId="7" xfId="0" applyNumberFormat="1" applyFont="1" applyFill="1" applyBorder="1" applyAlignment="1" applyProtection="1">
      <alignment horizontal="center" vertical="center"/>
      <protection locked="0"/>
    </xf>
    <xf numFmtId="14" fontId="1" fillId="0" borderId="7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indent="5"/>
    </xf>
    <xf numFmtId="0" fontId="1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3" fillId="13" borderId="1" xfId="0" applyFont="1" applyFill="1" applyBorder="1"/>
    <xf numFmtId="0" fontId="0" fillId="2" borderId="12" xfId="0" applyFill="1" applyBorder="1" applyAlignment="1">
      <alignment horizontal="center"/>
    </xf>
    <xf numFmtId="0" fontId="12" fillId="2" borderId="19" xfId="0" applyFont="1" applyFill="1" applyBorder="1"/>
    <xf numFmtId="0" fontId="1" fillId="0" borderId="1" xfId="7" applyBorder="1" applyAlignment="1">
      <alignment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4" fillId="11" borderId="7" xfId="4" applyFill="1" applyBorder="1" applyAlignment="1" applyProtection="1">
      <alignment horizontal="center" vertical="center" wrapText="1"/>
    </xf>
    <xf numFmtId="0" fontId="1" fillId="11" borderId="7" xfId="0" quotePrefix="1" applyFont="1" applyFill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/>
    </xf>
    <xf numFmtId="0" fontId="1" fillId="15" borderId="1" xfId="0" applyFont="1" applyFill="1" applyBorder="1"/>
    <xf numFmtId="17" fontId="1" fillId="0" borderId="7" xfId="0" applyNumberFormat="1" applyFont="1" applyBorder="1" applyAlignment="1">
      <alignment horizontal="center" vertical="center" wrapText="1"/>
    </xf>
    <xf numFmtId="13" fontId="1" fillId="0" borderId="7" xfId="0" quotePrefix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/>
    </xf>
    <xf numFmtId="9" fontId="3" fillId="11" borderId="11" xfId="0" applyNumberFormat="1" applyFont="1" applyFill="1" applyBorder="1"/>
    <xf numFmtId="0" fontId="3" fillId="11" borderId="11" xfId="0" applyFont="1" applyFill="1" applyBorder="1"/>
    <xf numFmtId="0" fontId="25" fillId="4" borderId="3" xfId="0" applyFont="1" applyFill="1" applyBorder="1" applyAlignment="1">
      <alignment horizontal="center" vertical="center" wrapText="1"/>
    </xf>
    <xf numFmtId="0" fontId="6" fillId="16" borderId="7" xfId="0" applyFont="1" applyFill="1" applyBorder="1"/>
    <xf numFmtId="0" fontId="6" fillId="16" borderId="11" xfId="0" applyFont="1" applyFill="1" applyBorder="1"/>
    <xf numFmtId="0" fontId="0" fillId="16" borderId="1" xfId="0" applyFill="1" applyBorder="1"/>
    <xf numFmtId="0" fontId="2" fillId="16" borderId="1" xfId="0" applyFont="1" applyFill="1" applyBorder="1"/>
    <xf numFmtId="0" fontId="0" fillId="16" borderId="1" xfId="0" applyFill="1" applyBorder="1" applyAlignment="1">
      <alignment vertical="center"/>
    </xf>
    <xf numFmtId="0" fontId="6" fillId="16" borderId="1" xfId="0" applyFont="1" applyFill="1" applyBorder="1"/>
    <xf numFmtId="0" fontId="6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vertical="center"/>
    </xf>
    <xf numFmtId="0" fontId="1" fillId="11" borderId="7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6" fillId="16" borderId="7" xfId="0" applyFont="1" applyFill="1" applyBorder="1" applyAlignment="1">
      <alignment horizontal="left"/>
    </xf>
    <xf numFmtId="0" fontId="6" fillId="16" borderId="11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</cellXfs>
  <cellStyles count="12">
    <cellStyle name="Comma 2" xfId="1"/>
    <cellStyle name="Comma 2 2" xfId="2"/>
    <cellStyle name="Comma 2 3" xfId="3"/>
    <cellStyle name="Hyperlink 2" xfId="5"/>
    <cellStyle name="Komma" xfId="11" builtinId="3"/>
    <cellStyle name="Link" xfId="4" builtinId="8"/>
    <cellStyle name="Normal" xfId="0" builtinId="0"/>
    <cellStyle name="Normal 2" xfId="6"/>
    <cellStyle name="Normal 2 2" xfId="7"/>
    <cellStyle name="Normal 2 3" xfId="8"/>
    <cellStyle name="Normal 2_Frontpage" xfId="9"/>
    <cellStyle name="Percent 2" xfId="10"/>
  </cellStyles>
  <dxfs count="0"/>
  <tableStyles count="0" defaultTableStyle="TableStyleMedium2" defaultPivotStyle="PivotStyleLight16"/>
  <colors>
    <mruColors>
      <color rgb="FF6A59A7"/>
      <color rgb="FFFB05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1130300</xdr:colOff>
      <xdr:row>0</xdr:row>
      <xdr:rowOff>158750</xdr:rowOff>
    </xdr:from>
    <xdr:to>
      <xdr:col>0</xdr:col>
      <xdr:colOff>4013200</xdr:colOff>
      <xdr:row>0</xdr:row>
      <xdr:rowOff>1295400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00" y="158750"/>
          <a:ext cx="2882900" cy="1136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5"/>
  <sheetViews>
    <sheetView tabSelected="1" zoomScale="80" zoomScaleNormal="80" workbookViewId="0">
      <pane xSplit="1" ySplit="4" topLeftCell="B38" activePane="bottomRight" state="frozen"/>
      <selection pane="topRight" activeCell="B1" sqref="B1"/>
      <selection pane="bottomLeft" activeCell="A4" sqref="A4"/>
      <selection pane="bottomRight" activeCell="C134" sqref="C134"/>
    </sheetView>
  </sheetViews>
  <sheetFormatPr defaultColWidth="8.7109375" defaultRowHeight="12.75" x14ac:dyDescent="0.2"/>
  <cols>
    <col min="1" max="1" width="89.28515625" customWidth="1"/>
    <col min="2" max="2" width="22.85546875" bestFit="1" customWidth="1"/>
    <col min="3" max="3" width="42.28515625" style="5" bestFit="1" customWidth="1"/>
  </cols>
  <sheetData>
    <row r="1" spans="1:3" ht="114" customHeight="1" thickBot="1" x14ac:dyDescent="0.25">
      <c r="C1" s="160" t="s">
        <v>198</v>
      </c>
    </row>
    <row r="2" spans="1:3" ht="15.75" x14ac:dyDescent="0.2">
      <c r="A2" s="68" t="s">
        <v>103</v>
      </c>
      <c r="B2" s="69">
        <f>ERP!C25</f>
        <v>0</v>
      </c>
      <c r="C2" s="11">
        <f>C25</f>
        <v>0</v>
      </c>
    </row>
    <row r="3" spans="1:3" ht="16.5" thickBot="1" x14ac:dyDescent="0.25">
      <c r="A3" s="12"/>
      <c r="B3" s="12"/>
      <c r="C3" s="12"/>
    </row>
    <row r="4" spans="1:3" ht="13.5" thickBot="1" x14ac:dyDescent="0.25">
      <c r="A4" s="13" t="s">
        <v>84</v>
      </c>
      <c r="B4" s="14" t="s">
        <v>129</v>
      </c>
      <c r="C4" s="105" t="s">
        <v>85</v>
      </c>
    </row>
    <row r="5" spans="1:3" ht="18.75" x14ac:dyDescent="0.3">
      <c r="A5" s="161" t="s">
        <v>169</v>
      </c>
      <c r="B5" s="162"/>
      <c r="C5" s="162"/>
    </row>
    <row r="6" spans="1:3" x14ac:dyDescent="0.2">
      <c r="A6" s="3" t="s">
        <v>153</v>
      </c>
      <c r="B6" s="163" t="s">
        <v>22</v>
      </c>
      <c r="C6" s="130"/>
    </row>
    <row r="7" spans="1:3" hidden="1" x14ac:dyDescent="0.2">
      <c r="A7" s="91" t="s">
        <v>130</v>
      </c>
      <c r="B7" s="163" t="s">
        <v>22</v>
      </c>
      <c r="C7" s="131"/>
    </row>
    <row r="8" spans="1:3" x14ac:dyDescent="0.2">
      <c r="A8" s="16" t="s">
        <v>165</v>
      </c>
      <c r="B8" s="163" t="s">
        <v>22</v>
      </c>
      <c r="C8" s="110"/>
    </row>
    <row r="9" spans="1:3" x14ac:dyDescent="0.2">
      <c r="A9" s="16" t="s">
        <v>149</v>
      </c>
      <c r="B9" s="163" t="s">
        <v>22</v>
      </c>
      <c r="C9" s="110"/>
    </row>
    <row r="10" spans="1:3" x14ac:dyDescent="0.2">
      <c r="A10" s="29" t="s">
        <v>148</v>
      </c>
      <c r="B10" s="163" t="s">
        <v>22</v>
      </c>
      <c r="C10" s="110"/>
    </row>
    <row r="11" spans="1:3" x14ac:dyDescent="0.2">
      <c r="A11" s="83" t="s">
        <v>87</v>
      </c>
      <c r="B11" s="163" t="s">
        <v>22</v>
      </c>
      <c r="C11" s="106"/>
    </row>
    <row r="12" spans="1:3" x14ac:dyDescent="0.2">
      <c r="A12" s="18" t="s">
        <v>110</v>
      </c>
      <c r="B12" s="163" t="s">
        <v>22</v>
      </c>
      <c r="C12" s="106"/>
    </row>
    <row r="13" spans="1:3" ht="18.75" x14ac:dyDescent="0.3">
      <c r="A13" s="161" t="s">
        <v>168</v>
      </c>
      <c r="B13" s="162"/>
      <c r="C13" s="162"/>
    </row>
    <row r="14" spans="1:3" x14ac:dyDescent="0.2">
      <c r="A14" s="3" t="s">
        <v>131</v>
      </c>
      <c r="B14" s="163" t="s">
        <v>22</v>
      </c>
      <c r="C14" s="121"/>
    </row>
    <row r="15" spans="1:3" x14ac:dyDescent="0.2">
      <c r="A15" s="3" t="s">
        <v>13</v>
      </c>
      <c r="B15" s="164" t="s">
        <v>22</v>
      </c>
      <c r="C15" s="121"/>
    </row>
    <row r="16" spans="1:3" x14ac:dyDescent="0.2">
      <c r="A16" s="3" t="s">
        <v>132</v>
      </c>
      <c r="B16" s="163" t="s">
        <v>22</v>
      </c>
      <c r="C16" s="121"/>
    </row>
    <row r="17" spans="1:3" x14ac:dyDescent="0.2">
      <c r="A17" s="20" t="s">
        <v>12</v>
      </c>
      <c r="B17" s="163" t="s">
        <v>22</v>
      </c>
      <c r="C17" s="121"/>
    </row>
    <row r="18" spans="1:3" x14ac:dyDescent="0.2">
      <c r="A18" s="3" t="s">
        <v>11</v>
      </c>
      <c r="B18" s="163" t="s">
        <v>22</v>
      </c>
      <c r="C18" s="121"/>
    </row>
    <row r="19" spans="1:3" x14ac:dyDescent="0.2">
      <c r="A19" s="3" t="s">
        <v>10</v>
      </c>
      <c r="B19" s="163" t="s">
        <v>22</v>
      </c>
      <c r="C19" s="111"/>
    </row>
    <row r="20" spans="1:3" x14ac:dyDescent="0.2">
      <c r="A20" s="3" t="s">
        <v>14</v>
      </c>
      <c r="B20" s="163" t="s">
        <v>22</v>
      </c>
      <c r="C20" s="144"/>
    </row>
    <row r="21" spans="1:3" x14ac:dyDescent="0.2">
      <c r="A21" s="16" t="s">
        <v>133</v>
      </c>
      <c r="B21" s="163" t="s">
        <v>22</v>
      </c>
      <c r="C21" s="145"/>
    </row>
    <row r="22" spans="1:3" x14ac:dyDescent="0.2">
      <c r="A22" s="3" t="s">
        <v>134</v>
      </c>
      <c r="B22" s="163" t="s">
        <v>22</v>
      </c>
      <c r="C22" s="145"/>
    </row>
    <row r="23" spans="1:3" x14ac:dyDescent="0.2">
      <c r="A23" s="3" t="s">
        <v>21</v>
      </c>
      <c r="B23" s="163" t="s">
        <v>22</v>
      </c>
      <c r="C23" s="144"/>
    </row>
    <row r="24" spans="1:3" ht="18.75" x14ac:dyDescent="0.3">
      <c r="A24" s="174" t="s">
        <v>170</v>
      </c>
      <c r="B24" s="175"/>
      <c r="C24" s="175"/>
    </row>
    <row r="25" spans="1:3" x14ac:dyDescent="0.2">
      <c r="A25" s="3" t="s">
        <v>15</v>
      </c>
      <c r="B25" s="163" t="s">
        <v>22</v>
      </c>
      <c r="C25" s="111"/>
    </row>
    <row r="26" spans="1:3" x14ac:dyDescent="0.2">
      <c r="A26" s="21" t="s">
        <v>114</v>
      </c>
      <c r="B26" s="163" t="s">
        <v>22</v>
      </c>
      <c r="C26" s="111"/>
    </row>
    <row r="27" spans="1:3" x14ac:dyDescent="0.2">
      <c r="A27" s="21" t="s">
        <v>111</v>
      </c>
      <c r="B27" s="163" t="s">
        <v>22</v>
      </c>
      <c r="C27" s="111"/>
    </row>
    <row r="28" spans="1:3" x14ac:dyDescent="0.2">
      <c r="A28" s="90" t="s">
        <v>11</v>
      </c>
      <c r="B28" s="163" t="s">
        <v>22</v>
      </c>
      <c r="C28" s="111"/>
    </row>
    <row r="29" spans="1:3" x14ac:dyDescent="0.2">
      <c r="A29" s="90" t="s">
        <v>10</v>
      </c>
      <c r="B29" s="163" t="s">
        <v>22</v>
      </c>
      <c r="C29" s="111"/>
    </row>
    <row r="30" spans="1:3" x14ac:dyDescent="0.2">
      <c r="A30" s="21" t="s">
        <v>166</v>
      </c>
      <c r="B30" s="163" t="s">
        <v>22</v>
      </c>
      <c r="C30" s="111"/>
    </row>
    <row r="31" spans="1:3" x14ac:dyDescent="0.2">
      <c r="A31" s="90" t="s">
        <v>117</v>
      </c>
      <c r="B31" s="163" t="s">
        <v>22</v>
      </c>
      <c r="C31" s="146"/>
    </row>
    <row r="32" spans="1:3" x14ac:dyDescent="0.2">
      <c r="A32" s="90" t="s">
        <v>118</v>
      </c>
      <c r="B32" s="163" t="s">
        <v>22</v>
      </c>
    </row>
    <row r="33" spans="1:3" hidden="1" x14ac:dyDescent="0.2">
      <c r="A33" s="90" t="s">
        <v>121</v>
      </c>
      <c r="B33" s="163" t="s">
        <v>22</v>
      </c>
      <c r="C33" s="109"/>
    </row>
    <row r="34" spans="1:3" x14ac:dyDescent="0.2">
      <c r="A34" s="90" t="s">
        <v>112</v>
      </c>
      <c r="B34" s="163" t="s">
        <v>22</v>
      </c>
      <c r="C34" s="143"/>
    </row>
    <row r="35" spans="1:3" x14ac:dyDescent="0.2">
      <c r="A35" s="90" t="s">
        <v>207</v>
      </c>
      <c r="B35" s="134" t="s">
        <v>201</v>
      </c>
      <c r="C35" s="143">
        <f>'Development department'!C38</f>
        <v>0</v>
      </c>
    </row>
    <row r="36" spans="1:3" x14ac:dyDescent="0.2">
      <c r="A36" s="90" t="s">
        <v>208</v>
      </c>
      <c r="B36" s="134" t="s">
        <v>201</v>
      </c>
      <c r="C36" s="143">
        <f>'Development department'!C39</f>
        <v>0</v>
      </c>
    </row>
    <row r="37" spans="1:3" x14ac:dyDescent="0.2">
      <c r="A37" s="90" t="s">
        <v>137</v>
      </c>
      <c r="B37" s="165" t="s">
        <v>22</v>
      </c>
      <c r="C37" s="143"/>
    </row>
    <row r="38" spans="1:3" x14ac:dyDescent="0.2">
      <c r="A38" s="90" t="s">
        <v>55</v>
      </c>
      <c r="B38" s="163" t="s">
        <v>22</v>
      </c>
      <c r="C38" s="111"/>
    </row>
    <row r="39" spans="1:3" x14ac:dyDescent="0.2">
      <c r="A39" s="18" t="s">
        <v>51</v>
      </c>
      <c r="B39" s="148" t="s">
        <v>6</v>
      </c>
      <c r="C39" s="147">
        <f>IT!C14</f>
        <v>0</v>
      </c>
    </row>
    <row r="40" spans="1:3" x14ac:dyDescent="0.2">
      <c r="A40" s="16" t="s">
        <v>121</v>
      </c>
      <c r="B40" s="163" t="s">
        <v>22</v>
      </c>
      <c r="C40" s="111"/>
    </row>
    <row r="41" spans="1:3" x14ac:dyDescent="0.2">
      <c r="A41" s="3" t="s">
        <v>176</v>
      </c>
      <c r="B41" s="163" t="s">
        <v>22</v>
      </c>
      <c r="C41" s="119"/>
    </row>
    <row r="42" spans="1:3" x14ac:dyDescent="0.2">
      <c r="A42" s="3" t="s">
        <v>16</v>
      </c>
      <c r="B42" s="163" t="s">
        <v>22</v>
      </c>
      <c r="C42" s="119"/>
    </row>
    <row r="43" spans="1:3" x14ac:dyDescent="0.2">
      <c r="A43" s="3" t="s">
        <v>177</v>
      </c>
      <c r="B43" s="163" t="s">
        <v>22</v>
      </c>
      <c r="C43" s="111"/>
    </row>
    <row r="44" spans="1:3" x14ac:dyDescent="0.2">
      <c r="A44" s="3" t="s">
        <v>179</v>
      </c>
      <c r="B44" s="163" t="s">
        <v>22</v>
      </c>
      <c r="C44" s="145"/>
    </row>
    <row r="45" spans="1:3" x14ac:dyDescent="0.2">
      <c r="A45" s="3" t="s">
        <v>178</v>
      </c>
      <c r="B45" s="163" t="s">
        <v>22</v>
      </c>
      <c r="C45" s="144"/>
    </row>
    <row r="46" spans="1:3" x14ac:dyDescent="0.2">
      <c r="A46" s="16" t="s">
        <v>139</v>
      </c>
      <c r="B46" s="163" t="s">
        <v>22</v>
      </c>
      <c r="C46" s="111"/>
    </row>
    <row r="47" spans="1:3" x14ac:dyDescent="0.2">
      <c r="A47" s="16" t="s">
        <v>138</v>
      </c>
      <c r="B47" s="163" t="s">
        <v>22</v>
      </c>
      <c r="C47" s="111"/>
    </row>
    <row r="48" spans="1:3" hidden="1" x14ac:dyDescent="0.2">
      <c r="A48" s="16" t="s">
        <v>86</v>
      </c>
      <c r="B48" s="15" t="s">
        <v>22</v>
      </c>
      <c r="C48" s="111"/>
    </row>
    <row r="49" spans="1:3" x14ac:dyDescent="0.2">
      <c r="A49" s="16" t="s">
        <v>52</v>
      </c>
      <c r="B49" s="148" t="s">
        <v>6</v>
      </c>
      <c r="C49" s="109">
        <f>IT!C15</f>
        <v>0</v>
      </c>
    </row>
    <row r="50" spans="1:3" x14ac:dyDescent="0.2">
      <c r="A50" s="16" t="s">
        <v>53</v>
      </c>
      <c r="B50" s="148" t="s">
        <v>6</v>
      </c>
      <c r="C50" s="109">
        <f>IT!C16</f>
        <v>0</v>
      </c>
    </row>
    <row r="51" spans="1:3" x14ac:dyDescent="0.2">
      <c r="A51" s="112" t="s">
        <v>141</v>
      </c>
      <c r="B51" s="163" t="s">
        <v>22</v>
      </c>
      <c r="C51" s="120"/>
    </row>
    <row r="52" spans="1:3" x14ac:dyDescent="0.2">
      <c r="A52" s="112" t="s">
        <v>66</v>
      </c>
      <c r="B52" s="163" t="s">
        <v>22</v>
      </c>
      <c r="C52" s="149"/>
    </row>
    <row r="53" spans="1:3" x14ac:dyDescent="0.2">
      <c r="A53" s="112" t="s">
        <v>67</v>
      </c>
      <c r="B53" s="163" t="s">
        <v>22</v>
      </c>
      <c r="C53" s="149"/>
    </row>
    <row r="54" spans="1:3" x14ac:dyDescent="0.2">
      <c r="A54" s="112" t="s">
        <v>62</v>
      </c>
      <c r="B54" s="163" t="s">
        <v>22</v>
      </c>
      <c r="C54" s="149"/>
    </row>
    <row r="55" spans="1:3" x14ac:dyDescent="0.2">
      <c r="A55" s="112" t="s">
        <v>68</v>
      </c>
      <c r="B55" s="163" t="s">
        <v>22</v>
      </c>
      <c r="C55" s="149"/>
    </row>
    <row r="56" spans="1:3" x14ac:dyDescent="0.2">
      <c r="A56" s="112" t="s">
        <v>69</v>
      </c>
      <c r="B56" s="163" t="s">
        <v>22</v>
      </c>
      <c r="C56" s="149"/>
    </row>
    <row r="57" spans="1:3" x14ac:dyDescent="0.2">
      <c r="A57" s="112" t="s">
        <v>70</v>
      </c>
      <c r="B57" s="163" t="s">
        <v>22</v>
      </c>
      <c r="C57" s="149"/>
    </row>
    <row r="58" spans="1:3" x14ac:dyDescent="0.2">
      <c r="A58" s="112" t="s">
        <v>71</v>
      </c>
      <c r="B58" s="163" t="s">
        <v>22</v>
      </c>
      <c r="C58" s="149"/>
    </row>
    <row r="59" spans="1:3" ht="18.75" x14ac:dyDescent="0.3">
      <c r="A59" s="174" t="s">
        <v>171</v>
      </c>
      <c r="B59" s="175"/>
      <c r="C59" s="175"/>
    </row>
    <row r="60" spans="1:3" x14ac:dyDescent="0.2">
      <c r="A60" s="23" t="s">
        <v>140</v>
      </c>
      <c r="B60" s="163" t="s">
        <v>22</v>
      </c>
      <c r="C60" s="146"/>
    </row>
    <row r="61" spans="1:3" x14ac:dyDescent="0.2">
      <c r="A61" s="23" t="s">
        <v>151</v>
      </c>
      <c r="B61" s="163" t="s">
        <v>22</v>
      </c>
      <c r="C61" s="111"/>
    </row>
    <row r="62" spans="1:3" x14ac:dyDescent="0.2">
      <c r="A62" s="23" t="s">
        <v>150</v>
      </c>
      <c r="B62" s="163" t="s">
        <v>22</v>
      </c>
      <c r="C62" s="111"/>
    </row>
    <row r="63" spans="1:3" x14ac:dyDescent="0.2">
      <c r="A63" s="23" t="s">
        <v>33</v>
      </c>
      <c r="B63" s="163" t="s">
        <v>22</v>
      </c>
      <c r="C63" s="146"/>
    </row>
    <row r="64" spans="1:3" x14ac:dyDescent="0.2">
      <c r="A64" s="24" t="s">
        <v>28</v>
      </c>
      <c r="B64" s="163" t="s">
        <v>22</v>
      </c>
      <c r="C64" s="108"/>
    </row>
    <row r="65" spans="1:3" x14ac:dyDescent="0.2">
      <c r="A65" s="26" t="s">
        <v>34</v>
      </c>
      <c r="B65" s="163" t="s">
        <v>22</v>
      </c>
      <c r="C65" s="111"/>
    </row>
    <row r="66" spans="1:3" x14ac:dyDescent="0.2">
      <c r="A66" s="23" t="s">
        <v>142</v>
      </c>
      <c r="B66" s="163" t="s">
        <v>22</v>
      </c>
      <c r="C66" s="150"/>
    </row>
    <row r="67" spans="1:3" x14ac:dyDescent="0.2">
      <c r="A67" s="23" t="s">
        <v>143</v>
      </c>
      <c r="B67" s="163" t="s">
        <v>22</v>
      </c>
      <c r="C67" s="108"/>
    </row>
    <row r="68" spans="1:3" x14ac:dyDescent="0.2">
      <c r="A68" s="23" t="s">
        <v>32</v>
      </c>
      <c r="B68" s="163" t="s">
        <v>22</v>
      </c>
      <c r="C68" s="108"/>
    </row>
    <row r="69" spans="1:3" x14ac:dyDescent="0.2">
      <c r="A69" s="23" t="s">
        <v>144</v>
      </c>
      <c r="B69" s="163" t="s">
        <v>22</v>
      </c>
      <c r="C69" s="108"/>
    </row>
    <row r="70" spans="1:3" x14ac:dyDescent="0.2">
      <c r="A70" s="23" t="s">
        <v>185</v>
      </c>
      <c r="B70" s="163" t="s">
        <v>22</v>
      </c>
      <c r="C70" s="108"/>
    </row>
    <row r="71" spans="1:3" x14ac:dyDescent="0.2">
      <c r="A71" s="16" t="s">
        <v>59</v>
      </c>
      <c r="B71" s="163" t="s">
        <v>22</v>
      </c>
      <c r="C71" s="111"/>
    </row>
    <row r="72" spans="1:3" x14ac:dyDescent="0.2">
      <c r="A72" s="16" t="s">
        <v>30</v>
      </c>
      <c r="B72" s="163" t="s">
        <v>22</v>
      </c>
      <c r="C72" s="111"/>
    </row>
    <row r="73" spans="1:3" x14ac:dyDescent="0.2">
      <c r="A73" s="25" t="s">
        <v>60</v>
      </c>
      <c r="B73" s="163" t="s">
        <v>22</v>
      </c>
      <c r="C73" s="111"/>
    </row>
    <row r="74" spans="1:3" x14ac:dyDescent="0.2">
      <c r="A74" s="25" t="s">
        <v>61</v>
      </c>
      <c r="B74" s="163" t="s">
        <v>22</v>
      </c>
      <c r="C74" s="111"/>
    </row>
    <row r="75" spans="1:3" ht="12.75" customHeight="1" x14ac:dyDescent="0.2">
      <c r="A75" s="113" t="s">
        <v>38</v>
      </c>
      <c r="B75" s="163" t="s">
        <v>22</v>
      </c>
      <c r="C75" s="111"/>
    </row>
    <row r="76" spans="1:3" ht="12.4" customHeight="1" x14ac:dyDescent="0.2">
      <c r="A76" s="26" t="s">
        <v>35</v>
      </c>
      <c r="B76" s="163" t="s">
        <v>22</v>
      </c>
      <c r="C76" s="116"/>
    </row>
    <row r="77" spans="1:3" x14ac:dyDescent="0.2">
      <c r="A77" s="113" t="s">
        <v>36</v>
      </c>
      <c r="B77" s="163" t="s">
        <v>22</v>
      </c>
      <c r="C77" s="111"/>
    </row>
    <row r="78" spans="1:3" x14ac:dyDescent="0.2">
      <c r="A78" s="113" t="s">
        <v>152</v>
      </c>
      <c r="B78" s="163" t="s">
        <v>22</v>
      </c>
      <c r="C78" s="111"/>
    </row>
    <row r="79" spans="1:3" s="6" customFormat="1" ht="12.75" customHeight="1" x14ac:dyDescent="0.2">
      <c r="A79" s="113" t="s">
        <v>194</v>
      </c>
      <c r="B79" s="163" t="s">
        <v>22</v>
      </c>
      <c r="C79" s="111"/>
    </row>
    <row r="80" spans="1:3" x14ac:dyDescent="0.2">
      <c r="A80" s="26" t="s">
        <v>37</v>
      </c>
      <c r="B80" s="163" t="s">
        <v>22</v>
      </c>
      <c r="C80" s="111"/>
    </row>
    <row r="81" spans="1:3" x14ac:dyDescent="0.2">
      <c r="A81" s="26" t="s">
        <v>192</v>
      </c>
      <c r="B81" s="163" t="s">
        <v>22</v>
      </c>
      <c r="C81" s="111"/>
    </row>
    <row r="82" spans="1:3" x14ac:dyDescent="0.2">
      <c r="A82" s="132" t="s">
        <v>164</v>
      </c>
      <c r="B82" s="163" t="s">
        <v>22</v>
      </c>
      <c r="C82" s="111"/>
    </row>
    <row r="83" spans="1:3" x14ac:dyDescent="0.2">
      <c r="A83" s="16" t="s">
        <v>135</v>
      </c>
      <c r="B83" s="163" t="s">
        <v>22</v>
      </c>
      <c r="C83" s="111"/>
    </row>
    <row r="84" spans="1:3" x14ac:dyDescent="0.2">
      <c r="A84" s="16" t="s">
        <v>57</v>
      </c>
      <c r="B84" s="163" t="s">
        <v>22</v>
      </c>
      <c r="C84" s="111"/>
    </row>
    <row r="85" spans="1:3" x14ac:dyDescent="0.2">
      <c r="A85" s="16" t="s">
        <v>155</v>
      </c>
      <c r="B85" s="163" t="s">
        <v>22</v>
      </c>
      <c r="C85" s="111"/>
    </row>
    <row r="86" spans="1:3" x14ac:dyDescent="0.2">
      <c r="A86" s="16" t="s">
        <v>136</v>
      </c>
      <c r="B86" s="163" t="s">
        <v>22</v>
      </c>
      <c r="C86" s="111"/>
    </row>
    <row r="87" spans="1:3" x14ac:dyDescent="0.2">
      <c r="A87" s="98" t="s">
        <v>107</v>
      </c>
      <c r="B87" s="163" t="s">
        <v>22</v>
      </c>
      <c r="C87" s="111"/>
    </row>
    <row r="88" spans="1:3" x14ac:dyDescent="0.2">
      <c r="A88" s="16" t="s">
        <v>108</v>
      </c>
      <c r="B88" s="163" t="s">
        <v>22</v>
      </c>
      <c r="C88" s="111"/>
    </row>
    <row r="89" spans="1:3" x14ac:dyDescent="0.2">
      <c r="A89" s="60" t="s">
        <v>90</v>
      </c>
      <c r="B89" s="163" t="s">
        <v>22</v>
      </c>
      <c r="C89" s="111"/>
    </row>
    <row r="90" spans="1:3" x14ac:dyDescent="0.2">
      <c r="A90" s="60" t="s">
        <v>104</v>
      </c>
      <c r="B90" s="163" t="s">
        <v>22</v>
      </c>
      <c r="C90" s="6"/>
    </row>
    <row r="91" spans="1:3" x14ac:dyDescent="0.2">
      <c r="A91" s="60" t="s">
        <v>91</v>
      </c>
      <c r="B91" s="163" t="s">
        <v>22</v>
      </c>
      <c r="C91" s="121"/>
    </row>
    <row r="92" spans="1:3" x14ac:dyDescent="0.2">
      <c r="A92" s="60" t="s">
        <v>92</v>
      </c>
      <c r="B92" s="163" t="s">
        <v>22</v>
      </c>
      <c r="C92" s="3"/>
    </row>
    <row r="93" spans="1:3" x14ac:dyDescent="0.2">
      <c r="A93" s="34" t="s">
        <v>93</v>
      </c>
      <c r="B93" s="163" t="s">
        <v>22</v>
      </c>
      <c r="C93" s="3"/>
    </row>
    <row r="94" spans="1:3" x14ac:dyDescent="0.2">
      <c r="A94" s="34" t="s">
        <v>94</v>
      </c>
      <c r="B94" s="163" t="s">
        <v>22</v>
      </c>
      <c r="C94" s="3"/>
    </row>
    <row r="95" spans="1:3" x14ac:dyDescent="0.2">
      <c r="A95" s="34" t="s">
        <v>95</v>
      </c>
      <c r="B95" s="163" t="s">
        <v>22</v>
      </c>
      <c r="C95" s="85"/>
    </row>
    <row r="96" spans="1:3" x14ac:dyDescent="0.2">
      <c r="A96" s="34" t="s">
        <v>96</v>
      </c>
      <c r="B96" s="163" t="s">
        <v>22</v>
      </c>
      <c r="C96" s="85"/>
    </row>
    <row r="97" spans="1:3" x14ac:dyDescent="0.2">
      <c r="A97" s="34" t="s">
        <v>97</v>
      </c>
      <c r="B97" s="163" t="s">
        <v>22</v>
      </c>
      <c r="C97" s="111"/>
    </row>
    <row r="98" spans="1:3" x14ac:dyDescent="0.2">
      <c r="A98" s="16" t="s">
        <v>196</v>
      </c>
      <c r="B98" s="148" t="s">
        <v>6</v>
      </c>
      <c r="C98" s="111">
        <f>IT!C17</f>
        <v>0</v>
      </c>
    </row>
    <row r="99" spans="1:3" x14ac:dyDescent="0.2">
      <c r="A99" s="4" t="s">
        <v>24</v>
      </c>
      <c r="B99" s="163" t="s">
        <v>22</v>
      </c>
      <c r="C99" s="111"/>
    </row>
    <row r="100" spans="1:3" x14ac:dyDescent="0.2">
      <c r="A100" s="16" t="s">
        <v>197</v>
      </c>
      <c r="B100" s="163" t="s">
        <v>22</v>
      </c>
      <c r="C100" s="111"/>
    </row>
    <row r="101" spans="1:3" x14ac:dyDescent="0.2">
      <c r="A101" s="16" t="s">
        <v>193</v>
      </c>
      <c r="B101" s="163" t="s">
        <v>22</v>
      </c>
      <c r="C101" s="111"/>
    </row>
    <row r="102" spans="1:3" x14ac:dyDescent="0.2">
      <c r="A102" s="98" t="s">
        <v>195</v>
      </c>
      <c r="B102" s="165" t="s">
        <v>22</v>
      </c>
      <c r="C102" s="121"/>
    </row>
    <row r="103" spans="1:3" x14ac:dyDescent="0.2">
      <c r="A103" s="18" t="s">
        <v>56</v>
      </c>
      <c r="B103" s="163" t="s">
        <v>22</v>
      </c>
      <c r="C103" s="111"/>
    </row>
    <row r="104" spans="1:3" x14ac:dyDescent="0.2">
      <c r="A104" s="18" t="s">
        <v>58</v>
      </c>
      <c r="B104" s="163" t="s">
        <v>22</v>
      </c>
      <c r="C104" s="111"/>
    </row>
    <row r="105" spans="1:3" x14ac:dyDescent="0.2">
      <c r="A105" s="3" t="s">
        <v>25</v>
      </c>
      <c r="B105" s="163" t="s">
        <v>22</v>
      </c>
      <c r="C105" s="111"/>
    </row>
    <row r="106" spans="1:3" x14ac:dyDescent="0.2">
      <c r="A106" s="22" t="s">
        <v>9</v>
      </c>
      <c r="B106" s="163" t="s">
        <v>22</v>
      </c>
      <c r="C106" s="111"/>
    </row>
    <row r="107" spans="1:3" ht="18.75" x14ac:dyDescent="0.3">
      <c r="A107" s="161" t="s">
        <v>167</v>
      </c>
      <c r="B107" s="166"/>
      <c r="C107" s="167" t="s">
        <v>189</v>
      </c>
    </row>
    <row r="108" spans="1:3" x14ac:dyDescent="0.2">
      <c r="A108" s="16" t="s">
        <v>158</v>
      </c>
      <c r="B108" s="168" t="s">
        <v>22</v>
      </c>
      <c r="C108" s="111"/>
    </row>
    <row r="109" spans="1:3" x14ac:dyDescent="0.2">
      <c r="A109" s="3" t="s">
        <v>159</v>
      </c>
      <c r="B109" s="168" t="s">
        <v>22</v>
      </c>
      <c r="C109" s="111"/>
    </row>
    <row r="110" spans="1:3" x14ac:dyDescent="0.2">
      <c r="A110" s="3" t="s">
        <v>160</v>
      </c>
      <c r="B110" s="168" t="s">
        <v>22</v>
      </c>
      <c r="C110" s="111"/>
    </row>
    <row r="111" spans="1:3" x14ac:dyDescent="0.2">
      <c r="A111" s="139" t="s">
        <v>188</v>
      </c>
      <c r="B111" s="139"/>
      <c r="C111" s="139"/>
    </row>
    <row r="112" spans="1:3" x14ac:dyDescent="0.2">
      <c r="A112" s="141" t="s">
        <v>191</v>
      </c>
      <c r="B112" s="168" t="s">
        <v>22</v>
      </c>
      <c r="C112" s="121"/>
    </row>
    <row r="113" spans="1:3" x14ac:dyDescent="0.2">
      <c r="A113" s="141" t="s">
        <v>190</v>
      </c>
      <c r="B113" s="168" t="s">
        <v>22</v>
      </c>
      <c r="C113" s="158"/>
    </row>
    <row r="114" spans="1:3" x14ac:dyDescent="0.2">
      <c r="A114" s="141" t="s">
        <v>202</v>
      </c>
      <c r="B114" s="168"/>
      <c r="C114" s="158"/>
    </row>
    <row r="115" spans="1:3" x14ac:dyDescent="0.2">
      <c r="A115" s="139" t="s">
        <v>1</v>
      </c>
      <c r="B115" s="139"/>
      <c r="C115" s="139"/>
    </row>
    <row r="116" spans="1:3" x14ac:dyDescent="0.2">
      <c r="A116" s="18" t="s">
        <v>187</v>
      </c>
      <c r="B116" s="163" t="s">
        <v>22</v>
      </c>
      <c r="C116" s="159"/>
    </row>
    <row r="117" spans="1:3" x14ac:dyDescent="0.2">
      <c r="A117" s="18" t="s">
        <v>180</v>
      </c>
      <c r="B117" s="163" t="s">
        <v>22</v>
      </c>
      <c r="C117" s="159"/>
    </row>
    <row r="118" spans="1:3" ht="18.75" x14ac:dyDescent="0.3">
      <c r="A118" s="161" t="s">
        <v>172</v>
      </c>
      <c r="B118" s="163"/>
      <c r="C118" s="161"/>
    </row>
    <row r="119" spans="1:3" x14ac:dyDescent="0.2">
      <c r="A119" s="18" t="s">
        <v>116</v>
      </c>
      <c r="B119" s="163" t="s">
        <v>22</v>
      </c>
      <c r="C119" s="111"/>
    </row>
    <row r="120" spans="1:3" x14ac:dyDescent="0.2">
      <c r="A120" s="18" t="s">
        <v>181</v>
      </c>
      <c r="B120" s="163" t="s">
        <v>22</v>
      </c>
      <c r="C120" s="111"/>
    </row>
    <row r="121" spans="1:3" x14ac:dyDescent="0.2">
      <c r="A121" s="18" t="s">
        <v>145</v>
      </c>
      <c r="B121" s="163" t="s">
        <v>22</v>
      </c>
      <c r="C121" s="111"/>
    </row>
    <row r="122" spans="1:3" ht="18.75" x14ac:dyDescent="0.3">
      <c r="A122" s="161" t="s">
        <v>173</v>
      </c>
      <c r="B122" s="163"/>
      <c r="C122" s="161"/>
    </row>
    <row r="123" spans="1:3" s="99" customFormat="1" x14ac:dyDescent="0.2">
      <c r="A123" s="129" t="s">
        <v>205</v>
      </c>
      <c r="B123" s="163" t="s">
        <v>22</v>
      </c>
      <c r="C123" s="111"/>
    </row>
    <row r="124" spans="1:3" s="99" customFormat="1" x14ac:dyDescent="0.2">
      <c r="A124" s="129" t="s">
        <v>203</v>
      </c>
      <c r="B124" s="163" t="s">
        <v>22</v>
      </c>
      <c r="C124" s="111"/>
    </row>
    <row r="125" spans="1:3" s="99" customFormat="1" x14ac:dyDescent="0.2">
      <c r="A125" s="129" t="s">
        <v>162</v>
      </c>
      <c r="B125" s="163" t="s">
        <v>22</v>
      </c>
      <c r="C125" s="111"/>
    </row>
    <row r="126" spans="1:3" s="99" customFormat="1" x14ac:dyDescent="0.2">
      <c r="A126" s="129" t="s">
        <v>163</v>
      </c>
      <c r="B126" s="163" t="s">
        <v>22</v>
      </c>
      <c r="C126" s="111"/>
    </row>
    <row r="127" spans="1:3" x14ac:dyDescent="0.2">
      <c r="A127" s="18" t="s">
        <v>204</v>
      </c>
      <c r="B127" s="163" t="s">
        <v>22</v>
      </c>
      <c r="C127" s="111"/>
    </row>
    <row r="128" spans="1:3" x14ac:dyDescent="0.2">
      <c r="A128" s="18" t="s">
        <v>161</v>
      </c>
      <c r="B128" s="163" t="s">
        <v>22</v>
      </c>
      <c r="C128" s="111"/>
    </row>
    <row r="129" spans="1:3" x14ac:dyDescent="0.2">
      <c r="A129" s="22" t="s">
        <v>5</v>
      </c>
      <c r="B129" s="163" t="s">
        <v>22</v>
      </c>
      <c r="C129" s="111"/>
    </row>
    <row r="130" spans="1:3" x14ac:dyDescent="0.2">
      <c r="A130" s="22" t="s">
        <v>4</v>
      </c>
      <c r="B130" s="163" t="s">
        <v>22</v>
      </c>
      <c r="C130" s="111"/>
    </row>
    <row r="131" spans="1:3" ht="18.75" x14ac:dyDescent="0.3">
      <c r="A131" s="161" t="s">
        <v>174</v>
      </c>
      <c r="B131" s="166"/>
      <c r="C131" s="167"/>
    </row>
    <row r="132" spans="1:3" x14ac:dyDescent="0.2">
      <c r="A132" s="18" t="s">
        <v>146</v>
      </c>
      <c r="B132" s="163" t="s">
        <v>22</v>
      </c>
      <c r="C132" s="107"/>
    </row>
    <row r="133" spans="1:3" x14ac:dyDescent="0.2">
      <c r="A133" s="151" t="s">
        <v>20</v>
      </c>
      <c r="B133" s="134" t="s">
        <v>201</v>
      </c>
      <c r="C133" s="107">
        <f>'Development department'!C40</f>
        <v>0</v>
      </c>
    </row>
    <row r="134" spans="1:3" x14ac:dyDescent="0.2">
      <c r="A134" s="16" t="s">
        <v>147</v>
      </c>
      <c r="B134" s="163" t="s">
        <v>22</v>
      </c>
      <c r="C134" s="107"/>
    </row>
    <row r="135" spans="1:3" x14ac:dyDescent="0.2">
      <c r="A135" s="22" t="s">
        <v>17</v>
      </c>
      <c r="B135" s="163" t="s">
        <v>22</v>
      </c>
      <c r="C135" s="107"/>
    </row>
    <row r="136" spans="1:3" x14ac:dyDescent="0.2">
      <c r="A136" s="22" t="s">
        <v>8</v>
      </c>
      <c r="B136" s="163" t="s">
        <v>22</v>
      </c>
      <c r="C136" s="107"/>
    </row>
    <row r="137" spans="1:3" x14ac:dyDescent="0.2">
      <c r="A137" s="18" t="s">
        <v>175</v>
      </c>
      <c r="B137" s="163" t="s">
        <v>22</v>
      </c>
      <c r="C137" s="107"/>
    </row>
    <row r="138" spans="1:3" ht="15" x14ac:dyDescent="0.2">
      <c r="A138" s="151" t="s">
        <v>18</v>
      </c>
      <c r="B138" s="163" t="s">
        <v>22</v>
      </c>
      <c r="C138" s="153"/>
    </row>
    <row r="139" spans="1:3" ht="15" x14ac:dyDescent="0.2">
      <c r="A139" s="18" t="s">
        <v>128</v>
      </c>
      <c r="B139" s="163" t="s">
        <v>22</v>
      </c>
      <c r="C139" s="153"/>
    </row>
    <row r="140" spans="1:3" ht="15" x14ac:dyDescent="0.2">
      <c r="A140" s="152" t="s">
        <v>109</v>
      </c>
      <c r="B140" s="163" t="s">
        <v>22</v>
      </c>
      <c r="C140" s="153"/>
    </row>
    <row r="141" spans="1:3" ht="18.75" x14ac:dyDescent="0.3">
      <c r="A141" s="161" t="s">
        <v>127</v>
      </c>
      <c r="B141" s="166"/>
      <c r="C141" s="167"/>
    </row>
    <row r="142" spans="1:3" x14ac:dyDescent="0.2">
      <c r="A142" s="16" t="s">
        <v>182</v>
      </c>
      <c r="B142" s="163" t="s">
        <v>22</v>
      </c>
      <c r="C142" s="111"/>
    </row>
    <row r="143" spans="1:3" x14ac:dyDescent="0.2">
      <c r="A143" s="16" t="s">
        <v>183</v>
      </c>
      <c r="B143" s="163" t="s">
        <v>22</v>
      </c>
      <c r="C143" s="111"/>
    </row>
    <row r="144" spans="1:3" x14ac:dyDescent="0.2">
      <c r="A144" s="16" t="s">
        <v>184</v>
      </c>
      <c r="B144" s="163" t="s">
        <v>22</v>
      </c>
      <c r="C144" s="111"/>
    </row>
    <row r="145" spans="1:3" x14ac:dyDescent="0.2">
      <c r="A145" s="16" t="s">
        <v>63</v>
      </c>
      <c r="B145" s="163" t="s">
        <v>22</v>
      </c>
      <c r="C145" s="111"/>
    </row>
  </sheetData>
  <sheetProtection selectLockedCells="1"/>
  <mergeCells count="2">
    <mergeCell ref="A24:C24"/>
    <mergeCell ref="A59:C59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39"/>
  <sheetViews>
    <sheetView workbookViewId="0">
      <selection activeCell="C14" sqref="C14:C17"/>
    </sheetView>
  </sheetViews>
  <sheetFormatPr defaultRowHeight="12.75" x14ac:dyDescent="0.2"/>
  <cols>
    <col min="1" max="1" width="64.28515625" customWidth="1"/>
    <col min="2" max="2" width="26.42578125" customWidth="1"/>
    <col min="3" max="3" width="29.7109375" style="8" customWidth="1"/>
  </cols>
  <sheetData>
    <row r="1" spans="1:3" ht="18.75" x14ac:dyDescent="0.3">
      <c r="A1" s="61" t="s">
        <v>74</v>
      </c>
      <c r="B1" s="62">
        <f>Frontpage!B2</f>
        <v>0</v>
      </c>
      <c r="C1" s="62">
        <f>Frontpage!C2</f>
        <v>0</v>
      </c>
    </row>
    <row r="2" spans="1:3" x14ac:dyDescent="0.2">
      <c r="A2" s="1"/>
      <c r="B2" s="1"/>
      <c r="C2" s="49"/>
    </row>
    <row r="3" spans="1:3" x14ac:dyDescent="0.2">
      <c r="A3" s="39" t="s">
        <v>77</v>
      </c>
      <c r="B3" s="39" t="s">
        <v>54</v>
      </c>
      <c r="C3" s="40" t="s">
        <v>76</v>
      </c>
    </row>
    <row r="4" spans="1:3" s="1" customFormat="1" x14ac:dyDescent="0.2">
      <c r="A4" s="41" t="str">
        <f>Frontpage!A12</f>
        <v>Final opening date for store</v>
      </c>
      <c r="B4" s="165" t="s">
        <v>22</v>
      </c>
      <c r="C4" s="47">
        <f>Frontpage!C12</f>
        <v>0</v>
      </c>
    </row>
    <row r="5" spans="1:3" x14ac:dyDescent="0.2">
      <c r="A5" s="18" t="str">
        <f>Frontpage!A10</f>
        <v>Date and time for location access?</v>
      </c>
      <c r="B5" s="165" t="s">
        <v>22</v>
      </c>
      <c r="C5" s="31">
        <f>Frontpage!C10</f>
        <v>0</v>
      </c>
    </row>
    <row r="6" spans="1:3" x14ac:dyDescent="0.2">
      <c r="A6" s="16" t="str">
        <f>Frontpage!A46</f>
        <v>New POS system hardware and software needed ? applicable for new stores</v>
      </c>
      <c r="B6" s="165" t="s">
        <v>22</v>
      </c>
      <c r="C6" s="31">
        <f>Frontpage!C46</f>
        <v>0</v>
      </c>
    </row>
    <row r="7" spans="1:3" x14ac:dyDescent="0.2">
      <c r="A7" s="16" t="str">
        <f>Frontpage!A47</f>
        <v>Change POS system (only hardware) applicable for renovations</v>
      </c>
      <c r="B7" s="165" t="s">
        <v>22</v>
      </c>
      <c r="C7" s="31">
        <f>Frontpage!C47</f>
        <v>0</v>
      </c>
    </row>
    <row r="8" spans="1:3" x14ac:dyDescent="0.2">
      <c r="A8" s="16" t="str">
        <f>Frontpage!A48</f>
        <v>Centercard agreements DK SV</v>
      </c>
      <c r="B8" s="165" t="s">
        <v>22</v>
      </c>
      <c r="C8" s="89">
        <f>Frontpage!C48</f>
        <v>0</v>
      </c>
    </row>
    <row r="9" spans="1:3" x14ac:dyDescent="0.2">
      <c r="A9" s="18" t="str">
        <f>Frontpage!A39</f>
        <v>Phone number of the shop if not DK/SE:</v>
      </c>
      <c r="B9" s="165" t="s">
        <v>22</v>
      </c>
      <c r="C9" s="95">
        <f>Frontpage!C39</f>
        <v>0</v>
      </c>
    </row>
    <row r="10" spans="1:3" x14ac:dyDescent="0.2">
      <c r="A10" s="18" t="str">
        <f>Frontpage!A49</f>
        <v>IP adress (if IT does NOT order ADSL) if not DK/SE</v>
      </c>
      <c r="B10" s="165" t="s">
        <v>22</v>
      </c>
      <c r="C10" s="31">
        <f>Frontpage!C49</f>
        <v>0</v>
      </c>
    </row>
    <row r="11" spans="1:3" ht="13.9" customHeight="1" x14ac:dyDescent="0.2">
      <c r="A11" s="18" t="str">
        <f>Frontpage!A50</f>
        <v>VPN or MPLS if DK/SE if not DK/SE</v>
      </c>
      <c r="B11" s="165" t="s">
        <v>22</v>
      </c>
      <c r="C11" s="31">
        <f>Frontpage!C50</f>
        <v>0</v>
      </c>
    </row>
    <row r="12" spans="1:3" x14ac:dyDescent="0.2">
      <c r="A12" s="18" t="str">
        <f>Frontpage!A42</f>
        <v>Shop e-mail</v>
      </c>
      <c r="B12" s="165" t="s">
        <v>22</v>
      </c>
      <c r="C12" s="31">
        <f>Frontpage!C42</f>
        <v>0</v>
      </c>
    </row>
    <row r="13" spans="1:3" ht="28.5" customHeight="1" x14ac:dyDescent="0.2">
      <c r="A13" s="43"/>
      <c r="B13" s="157" t="s">
        <v>7</v>
      </c>
      <c r="C13" s="40" t="s">
        <v>79</v>
      </c>
    </row>
    <row r="14" spans="1:3" x14ac:dyDescent="0.2">
      <c r="A14" t="str">
        <f>Frontpage!A39</f>
        <v>Phone number of the shop if not DK/SE:</v>
      </c>
      <c r="B14" s="148" t="str">
        <f>Frontpage!B39</f>
        <v>IT</v>
      </c>
      <c r="C14" s="31"/>
    </row>
    <row r="15" spans="1:3" x14ac:dyDescent="0.2">
      <c r="A15" t="str">
        <f>Frontpage!A49</f>
        <v>IP adress (if IT does NOT order ADSL) if not DK/SE</v>
      </c>
      <c r="B15" s="148" t="str">
        <f>Frontpage!B49</f>
        <v>IT</v>
      </c>
      <c r="C15" s="31"/>
    </row>
    <row r="16" spans="1:3" x14ac:dyDescent="0.2">
      <c r="A16" t="str">
        <f>Frontpage!A50</f>
        <v>VPN or MPLS if DK/SE if not DK/SE</v>
      </c>
      <c r="B16" s="148" t="str">
        <f>Frontpage!B50</f>
        <v>IT</v>
      </c>
      <c r="C16" s="31"/>
    </row>
    <row r="17" spans="1:3" x14ac:dyDescent="0.2">
      <c r="A17" t="str">
        <f>Frontpage!A98</f>
        <v>Business Number of payment provider eg NETS (not if DK&amp;SE)</v>
      </c>
      <c r="B17" s="148" t="str">
        <f>Frontpage!B98</f>
        <v>IT</v>
      </c>
      <c r="C17" s="31"/>
    </row>
    <row r="18" spans="1:3" x14ac:dyDescent="0.2">
      <c r="B18" s="8"/>
      <c r="C18"/>
    </row>
    <row r="39" spans="3:3" x14ac:dyDescent="0.2">
      <c r="C39" s="8" t="e">
        <f>IT!C14:C17</f>
        <v>#VALUE!</v>
      </c>
    </row>
  </sheetData>
  <sheetProtection selectLockedCells="1"/>
  <phoneticPr fontId="17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C25"/>
  <sheetViews>
    <sheetView workbookViewId="0">
      <selection activeCell="H16" sqref="H16:H17"/>
    </sheetView>
  </sheetViews>
  <sheetFormatPr defaultRowHeight="12.75" x14ac:dyDescent="0.2"/>
  <cols>
    <col min="1" max="1" width="54.7109375" customWidth="1"/>
    <col min="2" max="2" width="24.28515625" customWidth="1"/>
    <col min="3" max="3" width="22.5703125" bestFit="1" customWidth="1"/>
  </cols>
  <sheetData>
    <row r="1" spans="1:3" ht="18.75" x14ac:dyDescent="0.3">
      <c r="A1" s="65" t="s">
        <v>120</v>
      </c>
      <c r="B1" s="66">
        <f>Frontpage!B2</f>
        <v>0</v>
      </c>
      <c r="C1" s="67">
        <f>Frontpage!C2</f>
        <v>0</v>
      </c>
    </row>
    <row r="2" spans="1:3" x14ac:dyDescent="0.2">
      <c r="A2" s="50"/>
      <c r="B2" s="1"/>
      <c r="C2" s="1"/>
    </row>
    <row r="3" spans="1:3" x14ac:dyDescent="0.2">
      <c r="A3" s="39" t="s">
        <v>77</v>
      </c>
      <c r="B3" s="39" t="s">
        <v>54</v>
      </c>
      <c r="C3" s="40" t="s">
        <v>76</v>
      </c>
    </row>
    <row r="4" spans="1:3" s="1" customFormat="1" x14ac:dyDescent="0.2">
      <c r="A4" s="125" t="str">
        <f>Frontpage!A11</f>
        <v>Expected Opening date for store</v>
      </c>
      <c r="B4" s="165" t="s">
        <v>22</v>
      </c>
      <c r="C4" s="47">
        <f>Frontpage!C11</f>
        <v>0</v>
      </c>
    </row>
    <row r="5" spans="1:3" x14ac:dyDescent="0.2">
      <c r="A5" s="23" t="str">
        <f>Frontpage!A12</f>
        <v>Final opening date for store</v>
      </c>
      <c r="B5" s="165" t="s">
        <v>22</v>
      </c>
      <c r="C5" s="42">
        <f>Frontpage!C12</f>
        <v>0</v>
      </c>
    </row>
    <row r="6" spans="1:3" x14ac:dyDescent="0.2">
      <c r="A6" s="126" t="str">
        <f>Frontpage!A25</f>
        <v>Shop name</v>
      </c>
      <c r="B6" s="165" t="s">
        <v>22</v>
      </c>
      <c r="C6" s="31">
        <f>Frontpage!C25</f>
        <v>0</v>
      </c>
    </row>
    <row r="7" spans="1:3" x14ac:dyDescent="0.2">
      <c r="A7" s="127" t="str">
        <f>Frontpage!A26</f>
        <v>Shop Address 1</v>
      </c>
      <c r="B7" s="165" t="s">
        <v>22</v>
      </c>
      <c r="C7" s="31">
        <f>Frontpage!C26</f>
        <v>0</v>
      </c>
    </row>
    <row r="8" spans="1:3" x14ac:dyDescent="0.2">
      <c r="A8" s="127" t="str">
        <f>Frontpage!A27</f>
        <v>Zip code</v>
      </c>
      <c r="B8" s="165" t="s">
        <v>22</v>
      </c>
      <c r="C8" s="31">
        <f>Frontpage!C27</f>
        <v>0</v>
      </c>
    </row>
    <row r="9" spans="1:3" x14ac:dyDescent="0.2">
      <c r="A9" s="127" t="str">
        <f>Frontpage!A28</f>
        <v>City</v>
      </c>
      <c r="B9" s="165" t="s">
        <v>22</v>
      </c>
      <c r="C9" s="31">
        <f>Frontpage!C28</f>
        <v>0</v>
      </c>
    </row>
    <row r="10" spans="1:3" x14ac:dyDescent="0.2">
      <c r="A10" s="127" t="str">
        <f>Frontpage!A29</f>
        <v>Country</v>
      </c>
      <c r="B10" s="165" t="s">
        <v>22</v>
      </c>
      <c r="C10" s="31">
        <f>Frontpage!C29</f>
        <v>0</v>
      </c>
    </row>
    <row r="11" spans="1:3" x14ac:dyDescent="0.2">
      <c r="A11" s="127" t="str">
        <f>Frontpage!A31</f>
        <v xml:space="preserve">Latitude </v>
      </c>
      <c r="B11" s="165" t="s">
        <v>22</v>
      </c>
      <c r="C11" s="31">
        <f>Frontpage!C31</f>
        <v>0</v>
      </c>
    </row>
    <row r="12" spans="1:3" x14ac:dyDescent="0.2">
      <c r="A12" s="127" t="str">
        <f>Frontpage!A32</f>
        <v>Longitude</v>
      </c>
      <c r="B12" s="165" t="s">
        <v>22</v>
      </c>
      <c r="C12" s="31">
        <f>Frontpage!C32</f>
        <v>0</v>
      </c>
    </row>
    <row r="13" spans="1:3" x14ac:dyDescent="0.2">
      <c r="A13" s="127" t="str">
        <f>Frontpage!A33</f>
        <v>Language for invoice</v>
      </c>
      <c r="B13" s="165" t="s">
        <v>22</v>
      </c>
      <c r="C13" s="31">
        <f>Frontpage!C33</f>
        <v>0</v>
      </c>
    </row>
    <row r="14" spans="1:3" x14ac:dyDescent="0.2">
      <c r="A14" s="127" t="str">
        <f>Frontpage!A34</f>
        <v>Total shop size (sqm) incl toilets, storage etc</v>
      </c>
      <c r="B14" s="165" t="s">
        <v>22</v>
      </c>
      <c r="C14" s="31">
        <f>Frontpage!C34</f>
        <v>0</v>
      </c>
    </row>
    <row r="15" spans="1:3" x14ac:dyDescent="0.2">
      <c r="A15" s="127" t="str">
        <f>Frontpage!A38</f>
        <v>Franchise, Light Franchise, Retail</v>
      </c>
      <c r="B15" s="165" t="s">
        <v>22</v>
      </c>
      <c r="C15" s="31">
        <f>Frontpage!C38</f>
        <v>0</v>
      </c>
    </row>
    <row r="16" spans="1:3" x14ac:dyDescent="0.2">
      <c r="A16" s="128" t="str">
        <f>Frontpage!A39</f>
        <v>Phone number of the shop if not DK/SE:</v>
      </c>
      <c r="B16" s="165" t="s">
        <v>22</v>
      </c>
      <c r="C16" s="31">
        <f>Frontpage!C39</f>
        <v>0</v>
      </c>
    </row>
    <row r="17" spans="1:3" x14ac:dyDescent="0.2">
      <c r="A17" s="126" t="str">
        <f>Frontpage!A40</f>
        <v>Language for invoice</v>
      </c>
      <c r="B17" s="165" t="s">
        <v>22</v>
      </c>
      <c r="C17" s="31">
        <f>Frontpage!C40</f>
        <v>0</v>
      </c>
    </row>
    <row r="18" spans="1:3" x14ac:dyDescent="0.2">
      <c r="A18" s="126" t="str">
        <f>Frontpage!A41</f>
        <v>Website of the store</v>
      </c>
      <c r="B18" s="165" t="s">
        <v>22</v>
      </c>
      <c r="C18" s="31">
        <f>Frontpage!C41</f>
        <v>0</v>
      </c>
    </row>
    <row r="19" spans="1:3" x14ac:dyDescent="0.2">
      <c r="A19" s="126" t="str">
        <f>Frontpage!A42</f>
        <v>Shop e-mail</v>
      </c>
      <c r="B19" s="165" t="s">
        <v>22</v>
      </c>
      <c r="C19" s="31">
        <f>Frontpage!C42</f>
        <v>0</v>
      </c>
    </row>
    <row r="20" spans="1:3" x14ac:dyDescent="0.2">
      <c r="A20" s="126" t="str">
        <f>Frontpage!A43</f>
        <v>Contact person name (local HQ)</v>
      </c>
      <c r="B20" s="165" t="s">
        <v>22</v>
      </c>
      <c r="C20" s="31">
        <f>Frontpage!C43</f>
        <v>0</v>
      </c>
    </row>
    <row r="21" spans="1:3" s="99" customFormat="1" ht="25.5" x14ac:dyDescent="0.2">
      <c r="A21" s="142" t="str">
        <f>Frontpage!A46</f>
        <v>New POS system hardware and software needed ? applicable for new stores</v>
      </c>
      <c r="B21" s="165" t="s">
        <v>22</v>
      </c>
      <c r="C21" s="31">
        <f>Frontpage!C46</f>
        <v>0</v>
      </c>
    </row>
    <row r="22" spans="1:3" x14ac:dyDescent="0.2">
      <c r="A22" s="126" t="str">
        <f>Frontpage!A47</f>
        <v>Change POS system (only hardware) applicable for renovations</v>
      </c>
      <c r="B22" s="165" t="s">
        <v>22</v>
      </c>
      <c r="C22" s="31">
        <f>Frontpage!C47</f>
        <v>0</v>
      </c>
    </row>
    <row r="23" spans="1:3" x14ac:dyDescent="0.2">
      <c r="A23" s="126" t="str">
        <f>Frontpage!A48</f>
        <v>Centercard agreements DK SV</v>
      </c>
      <c r="B23" s="165" t="s">
        <v>22</v>
      </c>
      <c r="C23" s="31">
        <f>Frontpage!C48</f>
        <v>0</v>
      </c>
    </row>
    <row r="24" spans="1:3" ht="26.25" thickBot="1" x14ac:dyDescent="0.25">
      <c r="A24" s="43" t="str">
        <f>Frontpage!A71</f>
        <v>Specific arrangements according to return after season ( Only with central buying)</v>
      </c>
      <c r="B24" s="39" t="s">
        <v>7</v>
      </c>
      <c r="C24" s="40" t="s">
        <v>79</v>
      </c>
    </row>
    <row r="25" spans="1:3" ht="15.75" thickBot="1" x14ac:dyDescent="0.3">
      <c r="A25" s="88" t="s">
        <v>122</v>
      </c>
      <c r="B25" s="87" t="s">
        <v>123</v>
      </c>
      <c r="C25" s="96"/>
    </row>
  </sheetData>
  <sheetProtection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H45"/>
  <sheetViews>
    <sheetView zoomScale="80" zoomScaleNormal="80" workbookViewId="0">
      <selection activeCell="B7" sqref="B7"/>
    </sheetView>
  </sheetViews>
  <sheetFormatPr defaultRowHeight="12.75" x14ac:dyDescent="0.2"/>
  <cols>
    <col min="1" max="1" width="56" style="2" customWidth="1"/>
    <col min="2" max="2" width="22.85546875" bestFit="1" customWidth="1"/>
    <col min="3" max="3" width="29.7109375" customWidth="1"/>
    <col min="4" max="4" width="32.28515625" customWidth="1"/>
    <col min="5" max="5" width="25.28515625" bestFit="1" customWidth="1"/>
    <col min="6" max="6" width="13.42578125" bestFit="1" customWidth="1"/>
    <col min="7" max="7" width="22.28515625" bestFit="1" customWidth="1"/>
    <col min="8" max="8" width="21.42578125" bestFit="1" customWidth="1"/>
  </cols>
  <sheetData>
    <row r="1" spans="1:4" ht="18.75" x14ac:dyDescent="0.3">
      <c r="A1" s="65" t="s">
        <v>80</v>
      </c>
      <c r="B1" s="66">
        <f>Frontpage!B2</f>
        <v>0</v>
      </c>
      <c r="C1" s="66">
        <f>Frontpage!C2</f>
        <v>0</v>
      </c>
      <c r="D1" s="75"/>
    </row>
    <row r="2" spans="1:4" x14ac:dyDescent="0.2">
      <c r="A2" s="50"/>
      <c r="B2" s="1"/>
      <c r="C2" s="1"/>
      <c r="D2" s="1"/>
    </row>
    <row r="3" spans="1:4" x14ac:dyDescent="0.2">
      <c r="A3" s="39" t="s">
        <v>77</v>
      </c>
      <c r="B3" s="39" t="s">
        <v>54</v>
      </c>
      <c r="C3" s="40" t="s">
        <v>76</v>
      </c>
      <c r="D3" s="76"/>
    </row>
    <row r="4" spans="1:4" s="1" customFormat="1" x14ac:dyDescent="0.2">
      <c r="A4" s="41" t="str">
        <f>Frontpage!A12</f>
        <v>Final opening date for store</v>
      </c>
      <c r="B4" s="163" t="s">
        <v>23</v>
      </c>
      <c r="C4" s="42">
        <f>Frontpage!C12</f>
        <v>0</v>
      </c>
      <c r="D4" s="77"/>
    </row>
    <row r="5" spans="1:4" x14ac:dyDescent="0.2">
      <c r="A5" s="18" t="str">
        <f>Frontpage!A10</f>
        <v>Date and time for location access?</v>
      </c>
      <c r="B5" s="163" t="s">
        <v>23</v>
      </c>
      <c r="C5" s="74">
        <f>Frontpage!C10</f>
        <v>0</v>
      </c>
      <c r="D5" s="78"/>
    </row>
    <row r="6" spans="1:4" x14ac:dyDescent="0.2">
      <c r="A6" s="18" t="str">
        <f>Frontpage!A37</f>
        <v>Delivery Adress</v>
      </c>
      <c r="B6" s="163" t="s">
        <v>23</v>
      </c>
      <c r="C6" s="92">
        <f>Frontpage!C37</f>
        <v>0</v>
      </c>
      <c r="D6" s="78"/>
    </row>
    <row r="7" spans="1:4" x14ac:dyDescent="0.2">
      <c r="A7" s="18" t="str">
        <f>Frontpage!A135</f>
        <v>Special delivery address?</v>
      </c>
      <c r="B7" s="163" t="s">
        <v>23</v>
      </c>
      <c r="C7" s="92">
        <f>Frontpage!C139</f>
        <v>0</v>
      </c>
      <c r="D7" s="78"/>
    </row>
    <row r="8" spans="1:4" ht="25.5" x14ac:dyDescent="0.2">
      <c r="A8" s="24" t="str">
        <f>Frontpage!A140</f>
        <v>Other special delivery details</v>
      </c>
      <c r="B8" s="163" t="s">
        <v>23</v>
      </c>
      <c r="C8" s="100">
        <f>Frontpage!C140</f>
        <v>0</v>
      </c>
      <c r="D8" s="79"/>
    </row>
    <row r="9" spans="1:4" ht="38.25" x14ac:dyDescent="0.2">
      <c r="A9" s="24" t="str">
        <f>Frontpage!A138</f>
        <v>Packing details. Prefered dimensionsons?</v>
      </c>
      <c r="B9" s="163" t="s">
        <v>23</v>
      </c>
      <c r="C9" s="100">
        <f>Frontpage!C138</f>
        <v>0</v>
      </c>
      <c r="D9" s="79"/>
    </row>
    <row r="10" spans="1:4" x14ac:dyDescent="0.2">
      <c r="A10" s="23" t="str">
        <f>Frontpage!A132</f>
        <v>Contact person, First delivery merchandise?</v>
      </c>
      <c r="B10" s="163" t="s">
        <v>23</v>
      </c>
      <c r="C10" s="92">
        <f>Frontpage!C132</f>
        <v>0</v>
      </c>
      <c r="D10" s="78"/>
    </row>
    <row r="11" spans="1:4" ht="25.5" x14ac:dyDescent="0.2">
      <c r="A11" s="24" t="str">
        <f>Frontpage!A133</f>
        <v>Contact person on inventory/building materials deliveries?</v>
      </c>
      <c r="B11" s="163" t="s">
        <v>23</v>
      </c>
      <c r="C11" s="100">
        <f>Frontpage!C133</f>
        <v>0</v>
      </c>
      <c r="D11" s="80"/>
    </row>
    <row r="12" spans="1:4" ht="15.4" customHeight="1" x14ac:dyDescent="0.2">
      <c r="A12" s="24" t="str">
        <f>Frontpage!A136</f>
        <v>Is there a Temporarely Stock available? (12 pallets)</v>
      </c>
      <c r="B12" s="163" t="s">
        <v>23</v>
      </c>
      <c r="C12" s="100">
        <f>Frontpage!C136</f>
        <v>0</v>
      </c>
      <c r="D12" s="80"/>
    </row>
    <row r="13" spans="1:4" ht="25.5" x14ac:dyDescent="0.2">
      <c r="A13" s="27" t="str">
        <f>Frontpage!A142</f>
        <v>Need for preparing merchandise (put in alarm) in different location or warehouse ?</v>
      </c>
      <c r="B13" s="163" t="s">
        <v>23</v>
      </c>
      <c r="C13" s="100">
        <f>Frontpage!C142</f>
        <v>0</v>
      </c>
      <c r="D13" s="80"/>
    </row>
    <row r="14" spans="1:4" ht="25.5" x14ac:dyDescent="0.2">
      <c r="A14" s="27" t="str">
        <f>Frontpage!A143</f>
        <v>Need for preparing merchandise (put on hangers) in different location or warehouse ?</v>
      </c>
      <c r="B14" s="163" t="s">
        <v>23</v>
      </c>
      <c r="C14" s="100">
        <f>Frontpage!C143</f>
        <v>0</v>
      </c>
      <c r="D14" s="80"/>
    </row>
    <row r="15" spans="1:4" x14ac:dyDescent="0.2">
      <c r="A15" s="26" t="str">
        <f>Frontpage!A144</f>
        <v>If different location, please note the delivery address</v>
      </c>
      <c r="B15" s="163" t="s">
        <v>23</v>
      </c>
      <c r="C15" s="100">
        <f>Frontpage!C144</f>
        <v>0</v>
      </c>
      <c r="D15" s="80"/>
    </row>
    <row r="16" spans="1:4" x14ac:dyDescent="0.2">
      <c r="A16" s="26" t="str">
        <f>Frontpage!A145</f>
        <v>Delivery date for preparing merchandise</v>
      </c>
      <c r="B16" s="163" t="s">
        <v>23</v>
      </c>
      <c r="C16" s="100">
        <f>Frontpage!C145</f>
        <v>0</v>
      </c>
      <c r="D16" s="80"/>
    </row>
    <row r="17" spans="1:8" x14ac:dyDescent="0.2">
      <c r="A17" s="57"/>
      <c r="B17" s="1"/>
      <c r="C17" s="58"/>
      <c r="D17" s="58"/>
    </row>
    <row r="18" spans="1:8" x14ac:dyDescent="0.2">
      <c r="A18" s="43" t="s">
        <v>78</v>
      </c>
      <c r="B18" s="39" t="s">
        <v>7</v>
      </c>
      <c r="C18" s="40" t="s">
        <v>79</v>
      </c>
      <c r="D18" s="82" t="s">
        <v>154</v>
      </c>
      <c r="E18" s="82" t="s">
        <v>157</v>
      </c>
    </row>
    <row r="19" spans="1:8" s="99" customFormat="1" ht="43.5" customHeight="1" x14ac:dyDescent="0.2">
      <c r="A19" s="137" t="s">
        <v>199</v>
      </c>
      <c r="B19" s="123" t="s">
        <v>0</v>
      </c>
      <c r="C19" s="172" t="s">
        <v>200</v>
      </c>
      <c r="D19" s="138" t="s">
        <v>156</v>
      </c>
      <c r="E19" s="118" t="str">
        <f>IF(Frontpage!C19="","",IF(LEFT(Frontpage!C19,3)="CAN",'Order Management '!#REF!-21,'Order Management '!#REF!-7))</f>
        <v/>
      </c>
    </row>
    <row r="20" spans="1:8" s="99" customFormat="1" x14ac:dyDescent="0.2">
      <c r="A20" s="169"/>
      <c r="B20" s="169"/>
      <c r="C20" s="173"/>
      <c r="D20" s="170"/>
      <c r="E20" s="171"/>
    </row>
    <row r="21" spans="1:8" x14ac:dyDescent="0.2">
      <c r="B21" s="2"/>
      <c r="C21" s="2"/>
      <c r="D21" s="2"/>
      <c r="E21" s="2"/>
      <c r="F21" s="2"/>
      <c r="G21" s="2"/>
      <c r="H21" s="2"/>
    </row>
    <row r="22" spans="1:8" x14ac:dyDescent="0.2">
      <c r="B22" s="2"/>
      <c r="C22" s="2"/>
      <c r="D22" s="2"/>
      <c r="E22" s="2"/>
      <c r="F22" s="2"/>
      <c r="G22" s="2"/>
      <c r="H22" s="2"/>
    </row>
    <row r="23" spans="1:8" ht="19.5" customHeight="1" x14ac:dyDescent="0.2">
      <c r="B23" s="2"/>
      <c r="C23" s="2"/>
      <c r="D23" s="2"/>
      <c r="E23" s="2"/>
      <c r="F23" s="2"/>
      <c r="G23" s="2"/>
      <c r="H23" s="2"/>
    </row>
    <row r="24" spans="1:8" x14ac:dyDescent="0.2">
      <c r="B24" s="2"/>
      <c r="C24" s="2"/>
      <c r="D24" s="2"/>
      <c r="E24" s="2"/>
      <c r="F24" s="2"/>
      <c r="G24" s="2"/>
      <c r="H24" s="2"/>
    </row>
    <row r="25" spans="1:8" x14ac:dyDescent="0.2">
      <c r="B25" s="2"/>
      <c r="C25" s="2"/>
      <c r="D25" s="2"/>
      <c r="E25" s="2"/>
      <c r="F25" s="2"/>
      <c r="G25" s="2"/>
      <c r="H25" s="2"/>
    </row>
    <row r="26" spans="1:8" x14ac:dyDescent="0.2">
      <c r="B26" s="2"/>
      <c r="C26" s="2"/>
      <c r="D26" s="2"/>
      <c r="E26" s="2"/>
      <c r="F26" s="2"/>
      <c r="G26" s="2"/>
      <c r="H26" s="2"/>
    </row>
    <row r="27" spans="1:8" x14ac:dyDescent="0.2">
      <c r="B27" s="2"/>
      <c r="C27" s="2"/>
      <c r="D27" s="2"/>
      <c r="E27" s="2"/>
      <c r="F27" s="2"/>
      <c r="G27" s="2"/>
      <c r="H27" s="2"/>
    </row>
    <row r="28" spans="1:8" x14ac:dyDescent="0.2">
      <c r="B28" s="2"/>
      <c r="C28" s="2"/>
      <c r="D28" s="2"/>
      <c r="E28" s="2"/>
      <c r="F28" s="2"/>
      <c r="G28" s="2"/>
      <c r="H28" s="2"/>
    </row>
    <row r="29" spans="1:8" x14ac:dyDescent="0.2">
      <c r="B29" s="2"/>
      <c r="C29" s="2"/>
      <c r="D29" s="2"/>
      <c r="E29" s="2"/>
      <c r="F29" s="2"/>
      <c r="G29" s="2"/>
      <c r="H29" s="2"/>
    </row>
    <row r="30" spans="1:8" x14ac:dyDescent="0.2">
      <c r="B30" s="2"/>
      <c r="C30" s="2"/>
      <c r="D30" s="2"/>
      <c r="E30" s="2"/>
      <c r="F30" s="2"/>
      <c r="G30" s="2"/>
      <c r="H30" s="2"/>
    </row>
    <row r="31" spans="1:8" x14ac:dyDescent="0.2">
      <c r="B31" s="2"/>
      <c r="C31" s="2"/>
      <c r="D31" s="2"/>
      <c r="E31" s="2"/>
      <c r="F31" s="2"/>
      <c r="G31" s="2"/>
      <c r="H31" s="2"/>
    </row>
    <row r="32" spans="1:8" x14ac:dyDescent="0.2">
      <c r="B32" s="2"/>
      <c r="C32" s="2"/>
      <c r="D32" s="2"/>
      <c r="E32" s="2"/>
      <c r="F32" s="2"/>
      <c r="G32" s="2"/>
      <c r="H32" s="2"/>
    </row>
    <row r="33" spans="2:8" x14ac:dyDescent="0.2">
      <c r="B33" s="2"/>
      <c r="C33" s="2"/>
      <c r="D33" s="2"/>
      <c r="E33" s="2"/>
      <c r="F33" s="2"/>
      <c r="G33" s="2"/>
      <c r="H33" s="2"/>
    </row>
    <row r="34" spans="2:8" x14ac:dyDescent="0.2">
      <c r="B34" s="2"/>
      <c r="C34" s="2"/>
      <c r="D34" s="2"/>
      <c r="E34" s="2"/>
      <c r="F34" s="2"/>
      <c r="G34" s="2"/>
      <c r="H34" s="2"/>
    </row>
    <row r="35" spans="2:8" x14ac:dyDescent="0.2">
      <c r="B35" s="2"/>
      <c r="C35" s="2"/>
      <c r="D35" s="2"/>
      <c r="E35" s="2"/>
      <c r="F35" s="2"/>
      <c r="G35" s="2"/>
      <c r="H35" s="2"/>
    </row>
    <row r="36" spans="2:8" x14ac:dyDescent="0.2">
      <c r="B36" s="2"/>
      <c r="C36" s="2"/>
      <c r="D36" s="2"/>
      <c r="E36" s="2"/>
      <c r="F36" s="2"/>
      <c r="G36" s="2"/>
      <c r="H36" s="2"/>
    </row>
    <row r="37" spans="2:8" x14ac:dyDescent="0.2">
      <c r="B37" s="2"/>
      <c r="C37" s="2"/>
      <c r="D37" s="2"/>
      <c r="E37" s="2"/>
      <c r="F37" s="2"/>
      <c r="G37" s="2"/>
      <c r="H37" s="2"/>
    </row>
    <row r="38" spans="2:8" x14ac:dyDescent="0.2">
      <c r="B38" s="2"/>
      <c r="C38" s="2"/>
      <c r="D38" s="2"/>
      <c r="E38" s="2"/>
      <c r="F38" s="2"/>
      <c r="G38" s="2"/>
      <c r="H38" s="2"/>
    </row>
    <row r="39" spans="2:8" x14ac:dyDescent="0.2">
      <c r="B39" s="2"/>
      <c r="C39" s="2"/>
      <c r="D39" s="2"/>
      <c r="E39" s="2"/>
      <c r="F39" s="2"/>
      <c r="G39" s="2"/>
      <c r="H39" s="2"/>
    </row>
    <row r="40" spans="2:8" x14ac:dyDescent="0.2">
      <c r="B40" s="2"/>
      <c r="C40" s="2"/>
      <c r="D40" s="2"/>
      <c r="E40" s="2"/>
      <c r="F40" s="2"/>
      <c r="G40" s="2"/>
      <c r="H40" s="2"/>
    </row>
    <row r="41" spans="2:8" x14ac:dyDescent="0.2">
      <c r="B41" s="2"/>
      <c r="C41" s="2"/>
      <c r="D41" s="2"/>
      <c r="E41" s="2"/>
      <c r="F41" s="2"/>
      <c r="G41" s="2"/>
      <c r="H41" s="2"/>
    </row>
    <row r="42" spans="2:8" x14ac:dyDescent="0.2">
      <c r="B42" s="2"/>
      <c r="C42" s="2"/>
      <c r="D42" s="2"/>
      <c r="E42" s="2"/>
      <c r="F42" s="2"/>
      <c r="G42" s="2"/>
      <c r="H42" s="2"/>
    </row>
    <row r="43" spans="2:8" x14ac:dyDescent="0.2">
      <c r="B43" s="2"/>
      <c r="C43" s="2"/>
      <c r="D43" s="2"/>
      <c r="E43" s="2"/>
      <c r="F43" s="2"/>
      <c r="G43" s="2"/>
      <c r="H43" s="2"/>
    </row>
    <row r="44" spans="2:8" x14ac:dyDescent="0.2">
      <c r="B44" s="2"/>
      <c r="C44" s="2"/>
      <c r="D44" s="2"/>
      <c r="E44" s="2"/>
      <c r="F44" s="2"/>
      <c r="G44" s="2"/>
      <c r="H44" s="2"/>
    </row>
    <row r="45" spans="2:8" x14ac:dyDescent="0.2">
      <c r="B45" s="2"/>
      <c r="C45" s="2"/>
      <c r="D45" s="2"/>
      <c r="E45" s="2"/>
      <c r="F45" s="2"/>
      <c r="G45" s="2"/>
      <c r="H45" s="2"/>
    </row>
  </sheetData>
  <sheetProtection selectLockedCells="1"/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19"/>
  <sheetViews>
    <sheetView zoomScale="80" zoomScaleNormal="80" workbookViewId="0">
      <selection activeCell="D3" sqref="D3:D19"/>
    </sheetView>
  </sheetViews>
  <sheetFormatPr defaultRowHeight="12.75" x14ac:dyDescent="0.2"/>
  <cols>
    <col min="1" max="1" width="84.28515625" customWidth="1"/>
    <col min="2" max="2" width="25.7109375" bestFit="1" customWidth="1"/>
    <col min="3" max="3" width="54.28515625" style="94" bestFit="1" customWidth="1"/>
    <col min="4" max="4" width="31" customWidth="1"/>
    <col min="5" max="5" width="29.7109375" style="114" customWidth="1"/>
    <col min="6" max="6" width="22.7109375" customWidth="1"/>
  </cols>
  <sheetData>
    <row r="1" spans="1:4" ht="21" customHeight="1" x14ac:dyDescent="0.3">
      <c r="A1" s="70" t="s">
        <v>72</v>
      </c>
      <c r="B1" s="71">
        <f>Frontpage!B2</f>
        <v>0</v>
      </c>
      <c r="C1" s="71">
        <f>Frontpage!C2</f>
        <v>0</v>
      </c>
    </row>
    <row r="2" spans="1:4" ht="15" customHeight="1" x14ac:dyDescent="0.2">
      <c r="A2" s="38"/>
      <c r="B2" s="1"/>
      <c r="C2" s="93"/>
    </row>
    <row r="3" spans="1:4" x14ac:dyDescent="0.2">
      <c r="A3" s="39" t="s">
        <v>77</v>
      </c>
      <c r="B3" s="39" t="s">
        <v>54</v>
      </c>
      <c r="C3" s="40" t="s">
        <v>76</v>
      </c>
      <c r="D3" s="48" t="s">
        <v>115</v>
      </c>
    </row>
    <row r="4" spans="1:4" x14ac:dyDescent="0.2">
      <c r="A4" s="18" t="str">
        <f>Frontpage!A6</f>
        <v>County Manager (Sales person code)</v>
      </c>
      <c r="B4" s="165" t="s">
        <v>22</v>
      </c>
      <c r="C4" s="18">
        <f>Frontpage!C6</f>
        <v>0</v>
      </c>
      <c r="D4" s="3"/>
    </row>
    <row r="5" spans="1:4" x14ac:dyDescent="0.2">
      <c r="A5" s="18" t="str">
        <f>Frontpage!A10</f>
        <v>Date and time for location access?</v>
      </c>
      <c r="B5" s="165" t="s">
        <v>22</v>
      </c>
      <c r="C5" s="18">
        <f>Frontpage!C10</f>
        <v>0</v>
      </c>
      <c r="D5" s="3"/>
    </row>
    <row r="6" spans="1:4" x14ac:dyDescent="0.2">
      <c r="A6" s="18" t="str">
        <f>Frontpage!A11</f>
        <v>Expected Opening date for store</v>
      </c>
      <c r="B6" s="165" t="s">
        <v>22</v>
      </c>
      <c r="C6" s="18">
        <f>Frontpage!C11</f>
        <v>0</v>
      </c>
      <c r="D6" s="3"/>
    </row>
    <row r="7" spans="1:4" x14ac:dyDescent="0.2">
      <c r="A7" s="18" t="str">
        <f>Frontpage!A12</f>
        <v>Final opening date for store</v>
      </c>
      <c r="B7" s="165" t="s">
        <v>22</v>
      </c>
      <c r="C7" s="18">
        <f>Frontpage!C12</f>
        <v>0</v>
      </c>
      <c r="D7" s="3"/>
    </row>
    <row r="8" spans="1:4" x14ac:dyDescent="0.2">
      <c r="A8" s="18" t="str">
        <f>Frontpage!A43</f>
        <v>Contact person name (local HQ)</v>
      </c>
      <c r="B8" s="165" t="s">
        <v>22</v>
      </c>
      <c r="C8" s="18">
        <f>Frontpage!C43</f>
        <v>0</v>
      </c>
      <c r="D8" s="3"/>
    </row>
    <row r="9" spans="1:4" x14ac:dyDescent="0.2">
      <c r="A9" s="18" t="str">
        <f>Frontpage!A44</f>
        <v>Contact person mobile number (local HQ)</v>
      </c>
      <c r="B9" s="165" t="s">
        <v>22</v>
      </c>
      <c r="C9" s="18">
        <f>Frontpage!C44</f>
        <v>0</v>
      </c>
      <c r="D9" s="3"/>
    </row>
    <row r="10" spans="1:4" x14ac:dyDescent="0.2">
      <c r="A10" s="18" t="str">
        <f>Frontpage!A45</f>
        <v>Contact person e-mail (local HQ)</v>
      </c>
      <c r="B10" s="165" t="s">
        <v>22</v>
      </c>
      <c r="C10" s="18">
        <f>Frontpage!C45</f>
        <v>0</v>
      </c>
      <c r="D10" s="3"/>
    </row>
    <row r="11" spans="1:4" x14ac:dyDescent="0.2">
      <c r="A11" s="18" t="str">
        <f>Frontpage!A132</f>
        <v>Contact person, First delivery merchandise?</v>
      </c>
      <c r="B11" s="165" t="s">
        <v>22</v>
      </c>
      <c r="C11" s="18">
        <f>Frontpage!C132</f>
        <v>0</v>
      </c>
      <c r="D11" s="3"/>
    </row>
    <row r="12" spans="1:4" x14ac:dyDescent="0.2">
      <c r="A12" s="18" t="str">
        <f>Frontpage!A133</f>
        <v>Contact person on inventory/building materials deliveries?</v>
      </c>
      <c r="B12" s="165" t="s">
        <v>22</v>
      </c>
      <c r="C12" s="18">
        <f>Frontpage!C133</f>
        <v>0</v>
      </c>
      <c r="D12" s="3"/>
    </row>
    <row r="13" spans="1:4" x14ac:dyDescent="0.2">
      <c r="A13" s="18" t="str">
        <f>Frontpage!A134</f>
        <v>Contact person and phone number for merchandise in general</v>
      </c>
      <c r="B13" s="165" t="s">
        <v>22</v>
      </c>
      <c r="C13" s="18">
        <f>Frontpage!C134</f>
        <v>0</v>
      </c>
      <c r="D13" s="3"/>
    </row>
    <row r="14" spans="1:4" x14ac:dyDescent="0.2">
      <c r="A14" s="18" t="str">
        <f>Frontpage!A135</f>
        <v>Special delivery address?</v>
      </c>
      <c r="B14" s="165" t="s">
        <v>22</v>
      </c>
      <c r="C14" s="18">
        <f>Frontpage!C135</f>
        <v>0</v>
      </c>
      <c r="D14" s="3"/>
    </row>
    <row r="15" spans="1:4" x14ac:dyDescent="0.2">
      <c r="A15" s="18" t="str">
        <f>Frontpage!A136</f>
        <v>Is there a Temporarely Stock available? (12 pallets)</v>
      </c>
      <c r="B15" s="165" t="s">
        <v>22</v>
      </c>
      <c r="C15" s="18">
        <f>Frontpage!C136</f>
        <v>0</v>
      </c>
      <c r="D15" s="3"/>
    </row>
    <row r="16" spans="1:4" x14ac:dyDescent="0.2">
      <c r="A16" s="18" t="str">
        <f>Frontpage!A137</f>
        <v>Deliveries hours (from…to…)</v>
      </c>
      <c r="B16" s="165" t="s">
        <v>22</v>
      </c>
      <c r="C16" s="18">
        <f>Frontpage!C137</f>
        <v>0</v>
      </c>
      <c r="D16" s="3"/>
    </row>
    <row r="17" spans="1:4" x14ac:dyDescent="0.2">
      <c r="A17" s="18" t="str">
        <f>Frontpage!A138</f>
        <v>Packing details. Prefered dimensionsons?</v>
      </c>
      <c r="B17" s="165" t="s">
        <v>22</v>
      </c>
      <c r="C17" s="18">
        <f>Frontpage!C138</f>
        <v>0</v>
      </c>
      <c r="D17" s="3"/>
    </row>
    <row r="18" spans="1:4" x14ac:dyDescent="0.2">
      <c r="A18" s="18" t="str">
        <f>Frontpage!A139</f>
        <v>Is there a ramp we can use?</v>
      </c>
      <c r="B18" s="165" t="s">
        <v>22</v>
      </c>
      <c r="C18" s="18">
        <f>Frontpage!C139</f>
        <v>0</v>
      </c>
      <c r="D18" s="3"/>
    </row>
    <row r="19" spans="1:4" x14ac:dyDescent="0.2">
      <c r="A19" s="18" t="str">
        <f>Frontpage!A140</f>
        <v>Other special delivery details</v>
      </c>
      <c r="B19" s="165" t="s">
        <v>22</v>
      </c>
      <c r="C19" s="18">
        <f>Frontpage!C140</f>
        <v>0</v>
      </c>
      <c r="D19" s="3"/>
    </row>
  </sheetData>
  <sheetProtection selectLockedCells="1"/>
  <phoneticPr fontId="17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D40"/>
  <sheetViews>
    <sheetView workbookViewId="0">
      <selection activeCell="A31" sqref="A31:XFD32"/>
    </sheetView>
  </sheetViews>
  <sheetFormatPr defaultRowHeight="12.75" x14ac:dyDescent="0.2"/>
  <cols>
    <col min="1" max="1" width="70.28515625" style="2" bestFit="1" customWidth="1"/>
    <col min="2" max="2" width="21.85546875" bestFit="1" customWidth="1"/>
    <col min="3" max="3" width="22.5703125" bestFit="1" customWidth="1"/>
    <col min="4" max="4" width="25" customWidth="1"/>
    <col min="5" max="5" width="13.28515625" customWidth="1"/>
    <col min="6" max="6" width="15.28515625" customWidth="1"/>
  </cols>
  <sheetData>
    <row r="1" spans="1:4" ht="18.75" x14ac:dyDescent="0.3">
      <c r="A1" s="61" t="s">
        <v>75</v>
      </c>
      <c r="B1" s="62"/>
      <c r="C1" s="62">
        <f>Frontpage!C2</f>
        <v>0</v>
      </c>
    </row>
    <row r="2" spans="1:4" x14ac:dyDescent="0.2">
      <c r="A2" s="50"/>
      <c r="B2" s="1"/>
      <c r="C2" s="1"/>
    </row>
    <row r="3" spans="1:4" x14ac:dyDescent="0.2">
      <c r="A3" s="39" t="s">
        <v>77</v>
      </c>
      <c r="B3" s="39" t="s">
        <v>54</v>
      </c>
      <c r="C3" s="40" t="s">
        <v>76</v>
      </c>
      <c r="D3" s="48" t="s">
        <v>115</v>
      </c>
    </row>
    <row r="4" spans="1:4" s="1" customFormat="1" x14ac:dyDescent="0.2">
      <c r="A4" s="41" t="str">
        <f>Frontpage!A10</f>
        <v>Date and time for location access?</v>
      </c>
      <c r="B4" s="163" t="str">
        <f>Frontpage!B10</f>
        <v>RM/partner</v>
      </c>
      <c r="C4" s="41">
        <f>Frontpage!C10</f>
        <v>0</v>
      </c>
      <c r="D4" s="3"/>
    </row>
    <row r="5" spans="1:4" x14ac:dyDescent="0.2">
      <c r="A5" s="41" t="str">
        <f>Frontpage!A11</f>
        <v>Expected Opening date for store</v>
      </c>
      <c r="B5" s="163" t="str">
        <f>Frontpage!B11</f>
        <v>RM/partner</v>
      </c>
      <c r="C5" s="41">
        <f>Frontpage!C11</f>
        <v>0</v>
      </c>
      <c r="D5" s="3"/>
    </row>
    <row r="6" spans="1:4" x14ac:dyDescent="0.2">
      <c r="A6" s="41" t="str">
        <f>Frontpage!A12</f>
        <v>Final opening date for store</v>
      </c>
      <c r="B6" s="163" t="str">
        <f>Frontpage!B12</f>
        <v>RM/partner</v>
      </c>
      <c r="C6" s="41">
        <f>Frontpage!C12</f>
        <v>0</v>
      </c>
      <c r="D6" s="3"/>
    </row>
    <row r="7" spans="1:4" x14ac:dyDescent="0.2">
      <c r="A7" s="41" t="str">
        <f>Frontpage!A60</f>
        <v>Year budget in Local Currency</v>
      </c>
      <c r="B7" s="163" t="str">
        <f>Frontpage!B60</f>
        <v>RM/partner</v>
      </c>
      <c r="C7" s="41">
        <f>Frontpage!C60</f>
        <v>0</v>
      </c>
      <c r="D7" s="3"/>
    </row>
    <row r="8" spans="1:4" x14ac:dyDescent="0.2">
      <c r="A8" s="41" t="str">
        <f>Frontpage!A61</f>
        <v>Daily Split, KPI</v>
      </c>
      <c r="B8" s="163" t="str">
        <f>Frontpage!B61</f>
        <v>RM/partner</v>
      </c>
      <c r="C8" s="41">
        <f>Frontpage!C61</f>
        <v>0</v>
      </c>
      <c r="D8" s="3"/>
    </row>
    <row r="9" spans="1:4" x14ac:dyDescent="0.2">
      <c r="A9" s="41" t="str">
        <f>Frontpage!A62</f>
        <v>Generel discount level per year</v>
      </c>
      <c r="B9" s="163" t="str">
        <f>Frontpage!B62</f>
        <v>RM/partner</v>
      </c>
      <c r="C9" s="41">
        <f>Frontpage!C62</f>
        <v>0</v>
      </c>
      <c r="D9" s="3"/>
    </row>
    <row r="10" spans="1:4" x14ac:dyDescent="0.2">
      <c r="A10" s="41" t="str">
        <f>Frontpage!A63</f>
        <v xml:space="preserve">Budget first 4 weeks after opening </v>
      </c>
      <c r="B10" s="163" t="str">
        <f>Frontpage!B63</f>
        <v>RM/partner</v>
      </c>
      <c r="C10" s="41">
        <f>Frontpage!C63</f>
        <v>0</v>
      </c>
      <c r="D10" s="3"/>
    </row>
    <row r="11" spans="1:4" x14ac:dyDescent="0.2">
      <c r="A11" s="41" t="str">
        <f>Frontpage!A64</f>
        <v xml:space="preserve">Discount first 4 weeks after opening </v>
      </c>
      <c r="B11" s="163" t="str">
        <f>Frontpage!B64</f>
        <v>RM/partner</v>
      </c>
      <c r="C11" s="41">
        <f>Frontpage!C64</f>
        <v>0</v>
      </c>
      <c r="D11" s="3"/>
    </row>
    <row r="12" spans="1:4" x14ac:dyDescent="0.2">
      <c r="A12" s="41" t="str">
        <f>Frontpage!A65</f>
        <v xml:space="preserve">Pre-order ready in the system (yes/no) </v>
      </c>
      <c r="B12" s="163" t="str">
        <f>Frontpage!B65</f>
        <v>RM/partner</v>
      </c>
      <c r="C12" s="41">
        <f>Frontpage!C65</f>
        <v>0</v>
      </c>
      <c r="D12" s="3"/>
    </row>
    <row r="13" spans="1:4" x14ac:dyDescent="0.2">
      <c r="A13" s="41" t="str">
        <f>Frontpage!A66</f>
        <v>Fashion/ basic split</v>
      </c>
      <c r="B13" s="163" t="str">
        <f>Frontpage!B66</f>
        <v>RM/partner</v>
      </c>
      <c r="C13" s="41">
        <f>Frontpage!C66</f>
        <v>0</v>
      </c>
      <c r="D13" s="3"/>
    </row>
    <row r="14" spans="1:4" x14ac:dyDescent="0.2">
      <c r="A14" s="41" t="str">
        <f>Frontpage!A67</f>
        <v>Change Split</v>
      </c>
      <c r="B14" s="163" t="str">
        <f>Frontpage!B67</f>
        <v>RM/partner</v>
      </c>
      <c r="C14" s="41">
        <f>Frontpage!C67</f>
        <v>0</v>
      </c>
      <c r="D14" s="3"/>
    </row>
    <row r="15" spans="1:4" x14ac:dyDescent="0.2">
      <c r="A15" s="41" t="str">
        <f>Frontpage!A68</f>
        <v>Charade Split</v>
      </c>
      <c r="B15" s="163" t="str">
        <f>Frontpage!B68</f>
        <v>RM/partner</v>
      </c>
      <c r="C15" s="41">
        <f>Frontpage!C68</f>
        <v>0</v>
      </c>
      <c r="D15" s="3"/>
    </row>
    <row r="16" spans="1:4" x14ac:dyDescent="0.2">
      <c r="A16" s="41" t="str">
        <f>Frontpage!A69</f>
        <v>Intimate Split</v>
      </c>
      <c r="B16" s="163" t="str">
        <f>Frontpage!B69</f>
        <v>RM/partner</v>
      </c>
      <c r="C16" s="41">
        <f>Frontpage!C69</f>
        <v>0</v>
      </c>
      <c r="D16" s="3"/>
    </row>
    <row r="17" spans="1:4" x14ac:dyDescent="0.2">
      <c r="A17" s="41" t="str">
        <f>Frontpage!A70</f>
        <v>Store size (A, B, C, D) for replanishment setup</v>
      </c>
      <c r="B17" s="163" t="str">
        <f>Frontpage!B70</f>
        <v>RM/partner</v>
      </c>
      <c r="C17" s="41">
        <f>Frontpage!C70</f>
        <v>0</v>
      </c>
      <c r="D17" s="3"/>
    </row>
    <row r="18" spans="1:4" x14ac:dyDescent="0.2">
      <c r="A18" s="41" t="str">
        <f>Frontpage!A71</f>
        <v>Specific arrangements according to return after season ( Only with central buying)</v>
      </c>
      <c r="B18" s="163" t="str">
        <f>Frontpage!B71</f>
        <v>RM/partner</v>
      </c>
      <c r="C18" s="41">
        <f>Frontpage!C71</f>
        <v>0</v>
      </c>
      <c r="D18" s="3"/>
    </row>
    <row r="19" spans="1:4" x14ac:dyDescent="0.2">
      <c r="A19" s="41" t="str">
        <f>Frontpage!A72</f>
        <v>Central buying Yes / NO</v>
      </c>
      <c r="B19" s="163" t="str">
        <f>Frontpage!B72</f>
        <v>RM/partner</v>
      </c>
      <c r="C19" s="41">
        <f>Frontpage!C72</f>
        <v>0</v>
      </c>
      <c r="D19" s="3"/>
    </row>
    <row r="20" spans="1:4" x14ac:dyDescent="0.2">
      <c r="A20" s="41" t="str">
        <f>Frontpage!A73</f>
        <v>Replenishment in season Basic</v>
      </c>
      <c r="B20" s="163" t="str">
        <f>Frontpage!B73</f>
        <v>RM/partner</v>
      </c>
      <c r="C20" s="41">
        <f>Frontpage!C73</f>
        <v>0</v>
      </c>
      <c r="D20" s="3"/>
    </row>
    <row r="21" spans="1:4" x14ac:dyDescent="0.2">
      <c r="A21" s="41" t="str">
        <f>Frontpage!A74</f>
        <v>Replenishment in season fashion</v>
      </c>
      <c r="B21" s="163" t="str">
        <f>Frontpage!B74</f>
        <v>RM/partner</v>
      </c>
      <c r="C21" s="41">
        <f>Frontpage!C74</f>
        <v>0</v>
      </c>
      <c r="D21" s="3"/>
    </row>
    <row r="22" spans="1:4" x14ac:dyDescent="0.2">
      <c r="A22" s="41" t="str">
        <f>Frontpage!A75</f>
        <v>Replenishment setup size for store / similar/comparable store</v>
      </c>
      <c r="B22" s="163" t="str">
        <f>Frontpage!B75</f>
        <v>RM/partner</v>
      </c>
      <c r="C22" s="41">
        <f>Frontpage!C75</f>
        <v>0</v>
      </c>
      <c r="D22" s="3"/>
    </row>
    <row r="23" spans="1:4" x14ac:dyDescent="0.2">
      <c r="A23" s="41" t="str">
        <f>Frontpage!A76</f>
        <v>Products for opening offer, Estimate on pieces and expected retail price.</v>
      </c>
      <c r="B23" s="163" t="str">
        <f>Frontpage!B76</f>
        <v>RM/partner</v>
      </c>
      <c r="C23" s="41">
        <f>Frontpage!C76</f>
        <v>0</v>
      </c>
      <c r="D23" s="3"/>
    </row>
    <row r="24" spans="1:4" x14ac:dyDescent="0.2">
      <c r="A24" s="41" t="str">
        <f>Frontpage!A77</f>
        <v>Special discount on old merchandise</v>
      </c>
      <c r="B24" s="163" t="str">
        <f>Frontpage!B77</f>
        <v>RM/partner</v>
      </c>
      <c r="C24" s="41">
        <f>Frontpage!C77</f>
        <v>0</v>
      </c>
      <c r="D24" s="3"/>
    </row>
    <row r="25" spans="1:4" x14ac:dyDescent="0.2">
      <c r="A25" s="41" t="str">
        <f>Frontpage!A78</f>
        <v>Price list to use for invoicing</v>
      </c>
      <c r="B25" s="163" t="str">
        <f>Frontpage!B78</f>
        <v>RM/partner</v>
      </c>
      <c r="C25" s="41">
        <f>Frontpage!C78</f>
        <v>0</v>
      </c>
      <c r="D25" s="3"/>
    </row>
    <row r="26" spans="1:4" x14ac:dyDescent="0.2">
      <c r="A26" s="41" t="str">
        <f>Frontpage!A79</f>
        <v>Information: If specific arrrangements are agreed on specific categories</v>
      </c>
      <c r="B26" s="163" t="str">
        <f>Frontpage!B79</f>
        <v>RM/partner</v>
      </c>
      <c r="C26" s="41">
        <f>Frontpage!C79</f>
        <v>0</v>
      </c>
      <c r="D26" s="3"/>
    </row>
    <row r="27" spans="1:4" x14ac:dyDescent="0.2">
      <c r="A27" s="41" t="str">
        <f>Frontpage!A80</f>
        <v>Contact person according to opening-order</v>
      </c>
      <c r="B27" s="163" t="str">
        <f>Frontpage!B80</f>
        <v>RM/partner</v>
      </c>
      <c r="C27" s="41">
        <f>Frontpage!C80</f>
        <v>0</v>
      </c>
      <c r="D27" s="3"/>
    </row>
    <row r="28" spans="1:4" x14ac:dyDescent="0.2">
      <c r="A28" s="41" t="str">
        <f>Frontpage!A81</f>
        <v>Contact person according merchandise in season.</v>
      </c>
      <c r="B28" s="163" t="str">
        <f>Frontpage!B81</f>
        <v>RM/partner</v>
      </c>
      <c r="C28" s="41">
        <f>Frontpage!C81</f>
        <v>0</v>
      </c>
      <c r="D28" s="3"/>
    </row>
    <row r="29" spans="1:4" x14ac:dyDescent="0.2">
      <c r="A29" s="97" t="str">
        <f>Frontpage!A35</f>
        <v>Number of hooks, In store</v>
      </c>
      <c r="B29" s="134" t="str">
        <f>Frontpage!B35</f>
        <v>Development department</v>
      </c>
      <c r="C29" s="97">
        <f>Frontpage!C35</f>
        <v>0</v>
      </c>
      <c r="D29" s="3"/>
    </row>
    <row r="30" spans="1:4" x14ac:dyDescent="0.2">
      <c r="A30" s="97" t="str">
        <f>Frontpage!A36</f>
        <v>Number of hooks, Closet</v>
      </c>
      <c r="B30" s="134" t="str">
        <f>Frontpage!B36</f>
        <v>Development department</v>
      </c>
      <c r="C30" s="97">
        <f>Frontpage!C36</f>
        <v>0</v>
      </c>
      <c r="D30" s="3"/>
    </row>
    <row r="33" spans="1:3" x14ac:dyDescent="0.2">
      <c r="A33"/>
      <c r="C33" s="81"/>
    </row>
    <row r="34" spans="1:3" x14ac:dyDescent="0.2">
      <c r="A34"/>
    </row>
    <row r="35" spans="1:3" x14ac:dyDescent="0.2">
      <c r="A35"/>
    </row>
    <row r="36" spans="1:3" x14ac:dyDescent="0.2">
      <c r="A36"/>
    </row>
    <row r="37" spans="1:3" x14ac:dyDescent="0.2">
      <c r="A37"/>
    </row>
    <row r="38" spans="1:3" x14ac:dyDescent="0.2">
      <c r="A38"/>
    </row>
    <row r="39" spans="1:3" x14ac:dyDescent="0.2">
      <c r="A39"/>
    </row>
    <row r="40" spans="1:3" x14ac:dyDescent="0.2">
      <c r="A40"/>
    </row>
  </sheetData>
  <sheetProtection selectLockedCells="1"/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58"/>
  <sheetViews>
    <sheetView workbookViewId="0">
      <selection activeCell="C38" sqref="C38:C40"/>
    </sheetView>
  </sheetViews>
  <sheetFormatPr defaultRowHeight="12.75" x14ac:dyDescent="0.2"/>
  <cols>
    <col min="1" max="1" width="72.42578125" bestFit="1" customWidth="1"/>
    <col min="2" max="2" width="21.85546875" bestFit="1" customWidth="1"/>
    <col min="3" max="3" width="21.7109375" bestFit="1" customWidth="1"/>
  </cols>
  <sheetData>
    <row r="1" spans="1:3" ht="18.75" x14ac:dyDescent="0.3">
      <c r="A1" s="61" t="s">
        <v>75</v>
      </c>
      <c r="B1" s="62"/>
      <c r="C1" s="62">
        <f>Frontpage!C2</f>
        <v>0</v>
      </c>
    </row>
    <row r="2" spans="1:3" x14ac:dyDescent="0.2">
      <c r="A2" s="50"/>
      <c r="B2" s="1"/>
      <c r="C2" s="1"/>
    </row>
    <row r="3" spans="1:3" x14ac:dyDescent="0.2">
      <c r="A3" s="39" t="s">
        <v>77</v>
      </c>
      <c r="B3" s="39" t="s">
        <v>54</v>
      </c>
      <c r="C3" s="40" t="s">
        <v>76</v>
      </c>
    </row>
    <row r="4" spans="1:3" x14ac:dyDescent="0.2">
      <c r="A4" t="str">
        <f>Frontpage!A6</f>
        <v>County Manager (Sales person code)</v>
      </c>
      <c r="B4" s="163" t="str">
        <f>Frontpage!B6</f>
        <v>RM/partner</v>
      </c>
      <c r="C4">
        <f>Frontpage!C6</f>
        <v>0</v>
      </c>
    </row>
    <row r="5" spans="1:3" x14ac:dyDescent="0.2">
      <c r="A5" t="str">
        <f>Frontpage!A7</f>
        <v>Date for startup projekt planning</v>
      </c>
      <c r="B5" s="163" t="str">
        <f>Frontpage!B7</f>
        <v>RM/partner</v>
      </c>
      <c r="C5">
        <f>Frontpage!C7</f>
        <v>0</v>
      </c>
    </row>
    <row r="6" spans="1:3" x14ac:dyDescent="0.2">
      <c r="A6" t="str">
        <f>Frontpage!A8</f>
        <v>PNL signed and approved by Claus</v>
      </c>
      <c r="B6" s="163" t="str">
        <f>Frontpage!B8</f>
        <v>RM/partner</v>
      </c>
      <c r="C6">
        <f>Frontpage!C8</f>
        <v>0</v>
      </c>
    </row>
    <row r="7" spans="1:3" x14ac:dyDescent="0.2">
      <c r="A7" t="str">
        <f>Frontpage!A9</f>
        <v>Drawings available and sent to project manager ?</v>
      </c>
      <c r="B7" s="163" t="str">
        <f>Frontpage!B9</f>
        <v>RM/partner</v>
      </c>
      <c r="C7">
        <f>Frontpage!C9</f>
        <v>0</v>
      </c>
    </row>
    <row r="8" spans="1:3" x14ac:dyDescent="0.2">
      <c r="A8" t="str">
        <f>Frontpage!A10</f>
        <v>Date and time for location access?</v>
      </c>
      <c r="B8" s="163" t="str">
        <f>Frontpage!B10</f>
        <v>RM/partner</v>
      </c>
      <c r="C8">
        <f>Frontpage!C10</f>
        <v>0</v>
      </c>
    </row>
    <row r="9" spans="1:3" x14ac:dyDescent="0.2">
      <c r="A9" t="str">
        <f>Frontpage!A11</f>
        <v>Expected Opening date for store</v>
      </c>
      <c r="B9" s="163" t="str">
        <f>Frontpage!B11</f>
        <v>RM/partner</v>
      </c>
      <c r="C9">
        <f>Frontpage!C11</f>
        <v>0</v>
      </c>
    </row>
    <row r="10" spans="1:3" x14ac:dyDescent="0.2">
      <c r="A10" t="str">
        <f>Frontpage!A12</f>
        <v>Final opening date for store</v>
      </c>
      <c r="B10" s="163" t="str">
        <f>Frontpage!B12</f>
        <v>RM/partner</v>
      </c>
      <c r="C10">
        <f>Frontpage!C12</f>
        <v>0</v>
      </c>
    </row>
    <row r="11" spans="1:3" x14ac:dyDescent="0.2">
      <c r="A11" t="str">
        <f>Frontpage!A119</f>
        <v>Do you need a new A-sign on the street?</v>
      </c>
      <c r="B11" s="163" t="str">
        <f>Frontpage!B119</f>
        <v>RM/partner</v>
      </c>
      <c r="C11">
        <f>Frontpage!C13</f>
        <v>0</v>
      </c>
    </row>
    <row r="12" spans="1:3" x14ac:dyDescent="0.2">
      <c r="A12" t="str">
        <f>Frontpage!A120</f>
        <v>Regulations regarding the size of sign</v>
      </c>
      <c r="B12" s="163" t="str">
        <f>Frontpage!B14</f>
        <v>RM/partner</v>
      </c>
      <c r="C12">
        <f>Frontpage!C14</f>
        <v>0</v>
      </c>
    </row>
    <row r="13" spans="1:3" x14ac:dyDescent="0.2">
      <c r="A13" t="str">
        <f>Frontpage!A121</f>
        <v xml:space="preserve">Do you need new Street racks and how many </v>
      </c>
      <c r="B13" s="163" t="str">
        <f>Frontpage!B15</f>
        <v>RM/partner</v>
      </c>
      <c r="C13">
        <f>Frontpage!C15</f>
        <v>0</v>
      </c>
    </row>
    <row r="14" spans="1:3" x14ac:dyDescent="0.2">
      <c r="A14" t="str">
        <f>Frontpage!A122</f>
        <v>CONSTRUCTION</v>
      </c>
      <c r="B14" s="163" t="str">
        <f>Frontpage!B16</f>
        <v>RM/partner</v>
      </c>
      <c r="C14">
        <f>Frontpage!C16</f>
        <v>0</v>
      </c>
    </row>
    <row r="15" spans="1:3" x14ac:dyDescent="0.2">
      <c r="A15" t="str">
        <f>Frontpage!A123</f>
        <v>Stock room available? (12pallets)</v>
      </c>
      <c r="B15" s="163" t="str">
        <f>Frontpage!B17</f>
        <v>RM/partner</v>
      </c>
      <c r="C15">
        <f>Frontpage!C17</f>
        <v>0</v>
      </c>
    </row>
    <row r="16" spans="1:3" x14ac:dyDescent="0.2">
      <c r="A16" t="str">
        <f>Frontpage!A124</f>
        <v>Staff room wanted</v>
      </c>
      <c r="B16" s="163" t="str">
        <f>Frontpage!B18</f>
        <v>RM/partner</v>
      </c>
      <c r="C16">
        <f>Frontpage!C18</f>
        <v>0</v>
      </c>
    </row>
    <row r="17" spans="1:3" x14ac:dyDescent="0.2">
      <c r="A17" t="str">
        <f>Frontpage!A125</f>
        <v>Water installation needed?</v>
      </c>
      <c r="B17" s="163" t="str">
        <f>Frontpage!B19</f>
        <v>RM/partner</v>
      </c>
      <c r="C17">
        <f>Frontpage!C19</f>
        <v>0</v>
      </c>
    </row>
    <row r="18" spans="1:3" x14ac:dyDescent="0.2">
      <c r="A18" t="str">
        <f>Frontpage!A126</f>
        <v>Entrance- Roller shutter or doors ?</v>
      </c>
      <c r="B18" s="163" t="str">
        <f>Frontpage!B20</f>
        <v>RM/partner</v>
      </c>
      <c r="C18">
        <f>Frontpage!C20</f>
        <v>0</v>
      </c>
    </row>
    <row r="19" spans="1:3" x14ac:dyDescent="0.2">
      <c r="A19" t="str">
        <f>Frontpage!A127</f>
        <v>How many Fitting rooms are needed?</v>
      </c>
      <c r="B19" s="163" t="str">
        <f>Frontpage!B21</f>
        <v>RM/partner</v>
      </c>
      <c r="C19">
        <f>Frontpage!C21</f>
        <v>0</v>
      </c>
    </row>
    <row r="20" spans="1:3" x14ac:dyDescent="0.2">
      <c r="A20" t="str">
        <f>Frontpage!A128</f>
        <v>New or existing Light - black or white?</v>
      </c>
      <c r="B20" s="163" t="str">
        <f>Frontpage!B22</f>
        <v>RM/partner</v>
      </c>
      <c r="C20">
        <f>Frontpage!C22</f>
        <v>0</v>
      </c>
    </row>
    <row r="21" spans="1:3" x14ac:dyDescent="0.2">
      <c r="A21" t="str">
        <f>Frontpage!A129</f>
        <v>New or existing Alarm</v>
      </c>
      <c r="B21" s="163" t="str">
        <f>Frontpage!B23</f>
        <v>RM/partner</v>
      </c>
      <c r="C21">
        <f>Frontpage!C23</f>
        <v>0</v>
      </c>
    </row>
    <row r="22" spans="1:3" x14ac:dyDescent="0.2">
      <c r="A22" t="str">
        <f>Frontpage!A130</f>
        <v>New or Existing Floor</v>
      </c>
      <c r="B22" s="163" t="str">
        <f>Frontpage!B130</f>
        <v>RM/partner</v>
      </c>
      <c r="C22">
        <f>Frontpage!C24</f>
        <v>0</v>
      </c>
    </row>
    <row r="23" spans="1:3" x14ac:dyDescent="0.2">
      <c r="A23" t="str">
        <f>Frontpage!A131</f>
        <v>DELIVERY INFO</v>
      </c>
      <c r="B23" s="163" t="str">
        <f>Frontpage!B25</f>
        <v>RM/partner</v>
      </c>
      <c r="C23">
        <f>Frontpage!C25</f>
        <v>0</v>
      </c>
    </row>
    <row r="24" spans="1:3" x14ac:dyDescent="0.2">
      <c r="A24" t="str">
        <f>Frontpage!A132</f>
        <v>Contact person, First delivery merchandise?</v>
      </c>
      <c r="B24" s="163" t="str">
        <f>Frontpage!B26</f>
        <v>RM/partner</v>
      </c>
      <c r="C24">
        <f>Frontpage!C26</f>
        <v>0</v>
      </c>
    </row>
    <row r="25" spans="1:3" x14ac:dyDescent="0.2">
      <c r="A25" t="str">
        <f>Frontpage!A133</f>
        <v>Contact person on inventory/building materials deliveries?</v>
      </c>
      <c r="B25" s="163" t="str">
        <f>Frontpage!B27</f>
        <v>RM/partner</v>
      </c>
      <c r="C25">
        <f>Frontpage!C27</f>
        <v>0</v>
      </c>
    </row>
    <row r="26" spans="1:3" x14ac:dyDescent="0.2">
      <c r="A26" t="str">
        <f>Frontpage!A134</f>
        <v>Contact person and phone number for merchandise in general</v>
      </c>
      <c r="B26" s="163" t="str">
        <f>Frontpage!B28</f>
        <v>RM/partner</v>
      </c>
      <c r="C26">
        <f>Frontpage!C28</f>
        <v>0</v>
      </c>
    </row>
    <row r="27" spans="1:3" x14ac:dyDescent="0.2">
      <c r="A27" t="str">
        <f>Frontpage!A135</f>
        <v>Special delivery address?</v>
      </c>
      <c r="B27" s="163" t="str">
        <f>Frontpage!B29</f>
        <v>RM/partner</v>
      </c>
      <c r="C27">
        <f>Frontpage!C29</f>
        <v>0</v>
      </c>
    </row>
    <row r="28" spans="1:3" x14ac:dyDescent="0.2">
      <c r="A28" t="str">
        <f>Frontpage!A136</f>
        <v>Is there a Temporarely Stock available? (12 pallets)</v>
      </c>
      <c r="B28" s="163" t="str">
        <f>Frontpage!B30</f>
        <v>RM/partner</v>
      </c>
      <c r="C28">
        <f>Frontpage!C30</f>
        <v>0</v>
      </c>
    </row>
    <row r="29" spans="1:3" x14ac:dyDescent="0.2">
      <c r="A29" t="str">
        <f>Frontpage!A137</f>
        <v>Deliveries hours (from…to…)</v>
      </c>
      <c r="B29" s="163" t="str">
        <f>Frontpage!B31</f>
        <v>RM/partner</v>
      </c>
      <c r="C29">
        <f>Frontpage!C31</f>
        <v>0</v>
      </c>
    </row>
    <row r="30" spans="1:3" x14ac:dyDescent="0.2">
      <c r="A30" t="str">
        <f>Frontpage!A138</f>
        <v>Packing details. Prefered dimensionsons?</v>
      </c>
      <c r="B30" s="163" t="str">
        <f>Frontpage!B32</f>
        <v>RM/partner</v>
      </c>
      <c r="C30">
        <f>Frontpage!C32</f>
        <v>0</v>
      </c>
    </row>
    <row r="31" spans="1:3" x14ac:dyDescent="0.2">
      <c r="A31" t="str">
        <f>Frontpage!A139</f>
        <v>Is there a ramp we can use?</v>
      </c>
      <c r="B31" s="163" t="str">
        <f>Frontpage!B33</f>
        <v>RM/partner</v>
      </c>
      <c r="C31">
        <f>Frontpage!C33</f>
        <v>0</v>
      </c>
    </row>
    <row r="32" spans="1:3" x14ac:dyDescent="0.2">
      <c r="A32" t="str">
        <f>Frontpage!A140</f>
        <v>Other special delivery details</v>
      </c>
      <c r="B32" s="163" t="str">
        <f>Frontpage!B34</f>
        <v>RM/partner</v>
      </c>
      <c r="C32">
        <f>Frontpage!C34</f>
        <v>0</v>
      </c>
    </row>
    <row r="33" spans="1:3" x14ac:dyDescent="0.2">
      <c r="A33" t="str">
        <f>Frontpage!A142</f>
        <v>Need for preparing merchandise (put in alarm) in different location or warehouse ?</v>
      </c>
      <c r="B33" s="163" t="str">
        <f>Frontpage!B142</f>
        <v>RM/partner</v>
      </c>
      <c r="C33">
        <f>Frontpage!C36</f>
        <v>0</v>
      </c>
    </row>
    <row r="34" spans="1:3" x14ac:dyDescent="0.2">
      <c r="A34" t="str">
        <f>Frontpage!A143</f>
        <v>Need for preparing merchandise (put on hangers) in different location or warehouse ?</v>
      </c>
      <c r="B34" s="163" t="str">
        <f>Frontpage!B37</f>
        <v>RM/partner</v>
      </c>
      <c r="C34">
        <f>Frontpage!C37</f>
        <v>0</v>
      </c>
    </row>
    <row r="35" spans="1:3" x14ac:dyDescent="0.2">
      <c r="A35" t="str">
        <f>Frontpage!A144</f>
        <v>If different location, please note the delivery address</v>
      </c>
      <c r="B35" s="163" t="str">
        <f>Frontpage!B38</f>
        <v>RM/partner</v>
      </c>
      <c r="C35">
        <f>Frontpage!C38</f>
        <v>0</v>
      </c>
    </row>
    <row r="36" spans="1:3" x14ac:dyDescent="0.2">
      <c r="A36" t="str">
        <f>Frontpage!A145</f>
        <v>Delivery date for preparing merchandise</v>
      </c>
      <c r="B36" s="163" t="str">
        <f>Frontpage!B145</f>
        <v>RM/partner</v>
      </c>
      <c r="C36">
        <f>Frontpage!C39</f>
        <v>0</v>
      </c>
    </row>
    <row r="37" spans="1:3" x14ac:dyDescent="0.2">
      <c r="A37" s="39"/>
      <c r="B37" s="39" t="s">
        <v>7</v>
      </c>
      <c r="C37" s="40" t="s">
        <v>79</v>
      </c>
    </row>
    <row r="38" spans="1:3" x14ac:dyDescent="0.2">
      <c r="A38" t="str">
        <f>Frontpage!A35</f>
        <v>Number of hooks, In store</v>
      </c>
      <c r="B38" s="134" t="str">
        <f>Frontpage!B35</f>
        <v>Development department</v>
      </c>
    </row>
    <row r="39" spans="1:3" x14ac:dyDescent="0.2">
      <c r="A39" t="str">
        <f>Frontpage!A36</f>
        <v>Number of hooks, Closet</v>
      </c>
      <c r="B39" s="134" t="str">
        <f>Frontpage!B36</f>
        <v>Development department</v>
      </c>
    </row>
    <row r="40" spans="1:3" x14ac:dyDescent="0.2">
      <c r="A40" t="str">
        <f>Frontpage!A133</f>
        <v>Contact person on inventory/building materials deliveries?</v>
      </c>
      <c r="B40" s="134" t="str">
        <f>Frontpage!B133</f>
        <v>Development department</v>
      </c>
    </row>
    <row r="58" spans="1:1" x14ac:dyDescent="0.2">
      <c r="A58" s="6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20"/>
  <sheetViews>
    <sheetView zoomScale="90" zoomScaleNormal="90" workbookViewId="0">
      <selection activeCell="C35" sqref="C35"/>
    </sheetView>
  </sheetViews>
  <sheetFormatPr defaultRowHeight="12.75" x14ac:dyDescent="0.2"/>
  <cols>
    <col min="1" max="1" width="84" style="2" customWidth="1"/>
    <col min="2" max="2" width="20.28515625" customWidth="1"/>
    <col min="3" max="3" width="37.28515625" style="5" customWidth="1"/>
  </cols>
  <sheetData>
    <row r="1" spans="1:3" ht="18.75" x14ac:dyDescent="0.3">
      <c r="A1" s="65" t="s">
        <v>82</v>
      </c>
      <c r="B1" s="66">
        <f>Frontpage!B2</f>
        <v>0</v>
      </c>
      <c r="C1" s="62">
        <f>Frontpage!C2</f>
        <v>0</v>
      </c>
    </row>
    <row r="2" spans="1:3" x14ac:dyDescent="0.2">
      <c r="A2" s="50"/>
      <c r="B2" s="1"/>
      <c r="C2" s="54"/>
    </row>
    <row r="3" spans="1:3" x14ac:dyDescent="0.2">
      <c r="A3" s="39" t="s">
        <v>77</v>
      </c>
      <c r="B3" s="39" t="s">
        <v>54</v>
      </c>
      <c r="C3" s="48" t="s">
        <v>189</v>
      </c>
    </row>
    <row r="4" spans="1:3" x14ac:dyDescent="0.2">
      <c r="A4" s="176"/>
      <c r="B4" s="177"/>
      <c r="C4" s="178"/>
    </row>
    <row r="5" spans="1:3" x14ac:dyDescent="0.2">
      <c r="A5" s="139" t="s">
        <v>186</v>
      </c>
      <c r="B5" s="139"/>
      <c r="C5" s="139"/>
    </row>
    <row r="6" spans="1:3" x14ac:dyDescent="0.2">
      <c r="A6" s="3" t="str">
        <f>Frontpage!A25</f>
        <v>Shop name</v>
      </c>
      <c r="B6" s="165" t="s">
        <v>22</v>
      </c>
      <c r="C6" s="36">
        <f>Frontpage!C25</f>
        <v>0</v>
      </c>
    </row>
    <row r="7" spans="1:3" x14ac:dyDescent="0.2">
      <c r="A7" s="21" t="str">
        <f>Frontpage!A26</f>
        <v>Shop Address 1</v>
      </c>
      <c r="B7" s="165" t="s">
        <v>22</v>
      </c>
      <c r="C7" s="36">
        <f>Frontpage!C26</f>
        <v>0</v>
      </c>
    </row>
    <row r="8" spans="1:3" x14ac:dyDescent="0.2">
      <c r="A8" s="21" t="str">
        <f>Frontpage!A28</f>
        <v>City</v>
      </c>
      <c r="B8" s="165" t="s">
        <v>22</v>
      </c>
      <c r="C8" s="36">
        <f>Frontpage!C28</f>
        <v>0</v>
      </c>
    </row>
    <row r="9" spans="1:3" x14ac:dyDescent="0.2">
      <c r="A9" s="21" t="str">
        <f>Frontpage!A29</f>
        <v>Country</v>
      </c>
      <c r="B9" s="165" t="s">
        <v>22</v>
      </c>
      <c r="C9" s="36">
        <f>Frontpage!C29</f>
        <v>0</v>
      </c>
    </row>
    <row r="10" spans="1:3" x14ac:dyDescent="0.2">
      <c r="A10" s="21" t="str">
        <f>Frontpage!A30</f>
        <v>Center or street store, if center please note center name</v>
      </c>
      <c r="B10" s="165" t="s">
        <v>22</v>
      </c>
      <c r="C10" s="36">
        <f>Frontpage!C30</f>
        <v>0</v>
      </c>
    </row>
    <row r="11" spans="1:3" x14ac:dyDescent="0.2">
      <c r="A11" s="18" t="str">
        <f>Frontpage!A43</f>
        <v>Contact person name (local HQ)</v>
      </c>
      <c r="B11" s="165" t="s">
        <v>22</v>
      </c>
      <c r="C11" s="36">
        <f>Frontpage!C43</f>
        <v>0</v>
      </c>
    </row>
    <row r="12" spans="1:3" x14ac:dyDescent="0.2">
      <c r="A12" s="3" t="str">
        <f>Frontpage!A45</f>
        <v>Contact person e-mail (local HQ)</v>
      </c>
      <c r="B12" s="165" t="s">
        <v>22</v>
      </c>
      <c r="C12" s="36">
        <f>Frontpage!C45</f>
        <v>0</v>
      </c>
    </row>
    <row r="13" spans="1:3" x14ac:dyDescent="0.2">
      <c r="A13" s="3" t="str">
        <f>Frontpage!A108</f>
        <v>Center marketing contact person name</v>
      </c>
      <c r="B13" s="165" t="s">
        <v>22</v>
      </c>
      <c r="C13" s="36">
        <f>Frontpage!C108</f>
        <v>0</v>
      </c>
    </row>
    <row r="14" spans="1:3" x14ac:dyDescent="0.2">
      <c r="A14" s="3" t="str">
        <f>Frontpage!A110</f>
        <v>Center marketing contact person mail</v>
      </c>
      <c r="B14" s="165" t="s">
        <v>22</v>
      </c>
      <c r="C14" s="36">
        <f>Frontpage!C110</f>
        <v>0</v>
      </c>
    </row>
    <row r="15" spans="1:3" x14ac:dyDescent="0.2">
      <c r="A15" s="139" t="s">
        <v>1</v>
      </c>
      <c r="B15" s="139"/>
      <c r="C15" s="139"/>
    </row>
    <row r="16" spans="1:3" x14ac:dyDescent="0.2">
      <c r="A16" s="124" t="str">
        <f>Frontpage!A116</f>
        <v>Will the store be a part of Club Change ?</v>
      </c>
      <c r="B16" s="165" t="s">
        <v>22</v>
      </c>
      <c r="C16" s="140">
        <f>Frontpage!C116</f>
        <v>0</v>
      </c>
    </row>
    <row r="17" spans="1:3" x14ac:dyDescent="0.2">
      <c r="A17" s="139" t="s">
        <v>188</v>
      </c>
      <c r="B17" s="139"/>
      <c r="C17" s="139"/>
    </row>
    <row r="18" spans="1:3" x14ac:dyDescent="0.2">
      <c r="A18" s="124" t="str">
        <f>Frontpage!A12</f>
        <v>Final opening date for store</v>
      </c>
      <c r="B18" s="165" t="s">
        <v>22</v>
      </c>
      <c r="C18" s="140">
        <f>Frontpage!C12</f>
        <v>0</v>
      </c>
    </row>
    <row r="19" spans="1:3" x14ac:dyDescent="0.2">
      <c r="A19" s="124" t="str">
        <f>Frontpage!A112</f>
        <v>Grand opening period (xx.xx.xxx-xx.xx.xxxx)</v>
      </c>
      <c r="B19" s="165" t="s">
        <v>22</v>
      </c>
      <c r="C19" s="140">
        <f>Frontpage!C112</f>
        <v>0</v>
      </c>
    </row>
    <row r="20" spans="1:3" x14ac:dyDescent="0.2">
      <c r="A20" s="18" t="str">
        <f>Frontpage!A113</f>
        <v>Grand opening offer (with translation - also of proof text)</v>
      </c>
      <c r="B20" s="165" t="s">
        <v>22</v>
      </c>
      <c r="C20" s="140">
        <f>Frontpage!C113</f>
        <v>0</v>
      </c>
    </row>
  </sheetData>
  <mergeCells count="1">
    <mergeCell ref="A4:C4"/>
  </mergeCells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D46"/>
  <sheetViews>
    <sheetView topLeftCell="A40" zoomScale="85" zoomScaleNormal="85" workbookViewId="0">
      <selection activeCell="A39" sqref="A39"/>
    </sheetView>
  </sheetViews>
  <sheetFormatPr defaultRowHeight="12.75" x14ac:dyDescent="0.2"/>
  <cols>
    <col min="1" max="1" width="77.28515625" customWidth="1"/>
    <col min="2" max="2" width="18.7109375" customWidth="1"/>
    <col min="3" max="3" width="28" customWidth="1"/>
  </cols>
  <sheetData>
    <row r="1" spans="1:4" ht="18.75" x14ac:dyDescent="0.3">
      <c r="A1" s="61" t="s">
        <v>81</v>
      </c>
      <c r="B1" s="62">
        <f>Frontpage!B2</f>
        <v>0</v>
      </c>
      <c r="C1" s="62">
        <f>Frontpage!C2</f>
        <v>0</v>
      </c>
    </row>
    <row r="2" spans="1:4" x14ac:dyDescent="0.2">
      <c r="A2" s="1"/>
      <c r="B2" s="1"/>
      <c r="C2" s="1"/>
    </row>
    <row r="3" spans="1:4" x14ac:dyDescent="0.2">
      <c r="A3" s="39" t="s">
        <v>77</v>
      </c>
      <c r="B3" s="39" t="s">
        <v>54</v>
      </c>
      <c r="C3" s="40" t="s">
        <v>76</v>
      </c>
    </row>
    <row r="4" spans="1:4" s="1" customFormat="1" x14ac:dyDescent="0.2">
      <c r="A4" s="41" t="str">
        <f>Frontpage!A12</f>
        <v>Final opening date for store</v>
      </c>
      <c r="B4" s="15" t="s">
        <v>23</v>
      </c>
      <c r="C4" s="42">
        <f>Frontpage!C12</f>
        <v>0</v>
      </c>
    </row>
    <row r="5" spans="1:4" x14ac:dyDescent="0.2">
      <c r="A5" s="18" t="s">
        <v>119</v>
      </c>
      <c r="B5" s="44" t="s">
        <v>31</v>
      </c>
      <c r="C5" s="42" t="e">
        <f>Frontpage!#REF!</f>
        <v>#REF!</v>
      </c>
    </row>
    <row r="6" spans="1:4" x14ac:dyDescent="0.2">
      <c r="A6" s="16" t="s">
        <v>98</v>
      </c>
      <c r="B6" s="44" t="s">
        <v>31</v>
      </c>
      <c r="C6" s="73" t="e">
        <f>'Order Management '!#REF!</f>
        <v>#REF!</v>
      </c>
    </row>
    <row r="7" spans="1:4" x14ac:dyDescent="0.2">
      <c r="A7" s="16" t="s">
        <v>106</v>
      </c>
      <c r="B7" s="44" t="s">
        <v>31</v>
      </c>
      <c r="C7" s="73" t="e">
        <f>'Order Management '!#REF!</f>
        <v>#REF!</v>
      </c>
    </row>
    <row r="8" spans="1:4" x14ac:dyDescent="0.2">
      <c r="A8" s="16" t="s">
        <v>88</v>
      </c>
      <c r="B8" s="44" t="s">
        <v>31</v>
      </c>
      <c r="C8" s="73" t="e">
        <f>'Order Management '!#REF!</f>
        <v>#REF!</v>
      </c>
    </row>
    <row r="9" spans="1:4" x14ac:dyDescent="0.2">
      <c r="A9" s="16" t="s">
        <v>89</v>
      </c>
      <c r="B9" s="44" t="s">
        <v>31</v>
      </c>
      <c r="C9" s="103" t="e">
        <f>'Order Management '!#REF!</f>
        <v>#REF!</v>
      </c>
    </row>
    <row r="10" spans="1:4" x14ac:dyDescent="0.2">
      <c r="A10" s="18" t="s">
        <v>64</v>
      </c>
      <c r="B10" s="86" t="s">
        <v>123</v>
      </c>
      <c r="C10" s="51">
        <f>ERP!C25</f>
        <v>0</v>
      </c>
      <c r="D10" s="6"/>
    </row>
    <row r="11" spans="1:4" x14ac:dyDescent="0.2">
      <c r="A11" s="104" t="s">
        <v>100</v>
      </c>
      <c r="B11" s="28" t="s">
        <v>39</v>
      </c>
      <c r="C11" s="46" t="e">
        <f>Frontpage!#REF!</f>
        <v>#REF!</v>
      </c>
      <c r="D11" s="6"/>
    </row>
    <row r="12" spans="1:4" x14ac:dyDescent="0.2">
      <c r="A12" s="104" t="s">
        <v>99</v>
      </c>
      <c r="B12" s="19" t="s">
        <v>22</v>
      </c>
      <c r="C12" s="46" t="e">
        <f>Frontpage!#REF!</f>
        <v>#REF!</v>
      </c>
      <c r="D12" s="6"/>
    </row>
    <row r="13" spans="1:4" x14ac:dyDescent="0.2">
      <c r="A13" s="17" t="s">
        <v>40</v>
      </c>
      <c r="B13" s="28"/>
      <c r="C13" s="31"/>
    </row>
    <row r="14" spans="1:4" x14ac:dyDescent="0.2">
      <c r="A14" s="18" t="s">
        <v>29</v>
      </c>
      <c r="B14" s="28" t="s">
        <v>23</v>
      </c>
      <c r="C14" s="52">
        <f>Frontpage!C67</f>
        <v>0</v>
      </c>
    </row>
    <row r="15" spans="1:4" x14ac:dyDescent="0.2">
      <c r="A15" s="18" t="s">
        <v>41</v>
      </c>
      <c r="B15" s="28" t="s">
        <v>23</v>
      </c>
      <c r="C15" s="52">
        <f>Frontpage!C68</f>
        <v>0</v>
      </c>
    </row>
    <row r="16" spans="1:4" x14ac:dyDescent="0.2">
      <c r="A16" s="18" t="s">
        <v>124</v>
      </c>
      <c r="B16" s="28" t="s">
        <v>23</v>
      </c>
      <c r="C16" s="52">
        <f>Frontpage!C69</f>
        <v>0</v>
      </c>
    </row>
    <row r="17" spans="1:3" x14ac:dyDescent="0.2">
      <c r="A17" s="18" t="s">
        <v>42</v>
      </c>
      <c r="B17" s="37" t="s">
        <v>3</v>
      </c>
      <c r="C17" s="31" t="e">
        <f>#REF!</f>
        <v>#REF!</v>
      </c>
    </row>
    <row r="18" spans="1:3" x14ac:dyDescent="0.2">
      <c r="A18" s="18" t="s">
        <v>43</v>
      </c>
      <c r="B18" s="37" t="s">
        <v>3</v>
      </c>
      <c r="C18" s="31" t="e">
        <f>#REF!</f>
        <v>#REF!</v>
      </c>
    </row>
    <row r="19" spans="1:3" x14ac:dyDescent="0.2">
      <c r="A19" s="17" t="s">
        <v>125</v>
      </c>
      <c r="B19" s="28"/>
      <c r="C19" s="45"/>
    </row>
    <row r="20" spans="1:3" x14ac:dyDescent="0.2">
      <c r="A20" s="18" t="s">
        <v>44</v>
      </c>
      <c r="B20" s="28" t="s">
        <v>23</v>
      </c>
      <c r="C20" s="45"/>
    </row>
    <row r="21" spans="1:3" x14ac:dyDescent="0.2">
      <c r="A21" s="30" t="s">
        <v>26</v>
      </c>
      <c r="B21" s="28" t="s">
        <v>23</v>
      </c>
      <c r="C21" s="45"/>
    </row>
    <row r="22" spans="1:3" x14ac:dyDescent="0.2">
      <c r="A22" s="30" t="s">
        <v>27</v>
      </c>
      <c r="B22" s="28" t="s">
        <v>23</v>
      </c>
      <c r="C22" s="45"/>
    </row>
    <row r="23" spans="1:3" x14ac:dyDescent="0.2">
      <c r="A23" s="53" t="s">
        <v>126</v>
      </c>
      <c r="B23" s="28"/>
      <c r="C23" s="33"/>
    </row>
    <row r="24" spans="1:3" x14ac:dyDescent="0.2">
      <c r="A24" s="18" t="s">
        <v>45</v>
      </c>
      <c r="B24" s="28" t="s">
        <v>23</v>
      </c>
      <c r="C24" s="45" t="e">
        <f>Frontpage!#REF!</f>
        <v>#REF!</v>
      </c>
    </row>
    <row r="25" spans="1:3" x14ac:dyDescent="0.2">
      <c r="A25" s="18" t="s">
        <v>46</v>
      </c>
      <c r="B25" s="28" t="s">
        <v>23</v>
      </c>
      <c r="C25" s="45" t="e">
        <f>Frontpage!#REF!</f>
        <v>#REF!</v>
      </c>
    </row>
    <row r="26" spans="1:3" x14ac:dyDescent="0.2">
      <c r="A26" s="18" t="s">
        <v>47</v>
      </c>
      <c r="B26" s="28" t="e">
        <f>Frontpage!#REF!</f>
        <v>#REF!</v>
      </c>
      <c r="C26" s="45" t="e">
        <f>Frontpage!#REF!</f>
        <v>#REF!</v>
      </c>
    </row>
    <row r="27" spans="1:3" x14ac:dyDescent="0.2">
      <c r="A27" s="18" t="s">
        <v>48</v>
      </c>
      <c r="B27" s="28" t="s">
        <v>23</v>
      </c>
      <c r="C27" s="45"/>
    </row>
    <row r="28" spans="1:3" x14ac:dyDescent="0.2">
      <c r="A28" s="17" t="s">
        <v>49</v>
      </c>
      <c r="B28" s="28"/>
      <c r="C28" s="31" t="e">
        <f>Frontpage!#REF!</f>
        <v>#REF!</v>
      </c>
    </row>
    <row r="29" spans="1:3" x14ac:dyDescent="0.2">
      <c r="A29" s="18" t="s">
        <v>50</v>
      </c>
      <c r="B29" s="28" t="s">
        <v>23</v>
      </c>
      <c r="C29" s="31" t="e">
        <f>Frontpage!#REF!</f>
        <v>#REF!</v>
      </c>
    </row>
    <row r="30" spans="1:3" x14ac:dyDescent="0.2">
      <c r="A30" s="21" t="s">
        <v>112</v>
      </c>
      <c r="B30" s="28" t="s">
        <v>23</v>
      </c>
      <c r="C30" s="35">
        <f>Frontpage!C34</f>
        <v>0</v>
      </c>
    </row>
    <row r="31" spans="1:3" x14ac:dyDescent="0.2">
      <c r="A31" s="84" t="s">
        <v>113</v>
      </c>
      <c r="B31" s="28" t="s">
        <v>23</v>
      </c>
      <c r="C31" s="35" t="e">
        <f>Frontpage!#REF!</f>
        <v>#REF!</v>
      </c>
    </row>
    <row r="32" spans="1:3" x14ac:dyDescent="0.2">
      <c r="A32" s="32" t="e">
        <f>#REF!</f>
        <v>#REF!</v>
      </c>
      <c r="B32" s="37" t="s">
        <v>3</v>
      </c>
      <c r="C32" s="35" t="e">
        <f>#REF!</f>
        <v>#REF!</v>
      </c>
    </row>
    <row r="33" spans="1:4" x14ac:dyDescent="0.2">
      <c r="A33" s="32" t="e">
        <f>#REF!</f>
        <v>#REF!</v>
      </c>
      <c r="B33" s="37" t="s">
        <v>3</v>
      </c>
      <c r="C33" s="35" t="e">
        <f>#REF!</f>
        <v>#REF!</v>
      </c>
    </row>
    <row r="34" spans="1:4" x14ac:dyDescent="0.2">
      <c r="A34" s="22" t="e">
        <f>#REF!</f>
        <v>#REF!</v>
      </c>
      <c r="B34" s="37" t="s">
        <v>3</v>
      </c>
      <c r="C34" s="35" t="e">
        <f>#REF!</f>
        <v>#REF!</v>
      </c>
    </row>
    <row r="35" spans="1:4" x14ac:dyDescent="0.2">
      <c r="A35" s="18" t="e">
        <f>#REF!</f>
        <v>#REF!</v>
      </c>
      <c r="B35" s="37" t="s">
        <v>3</v>
      </c>
      <c r="C35" s="72" t="e">
        <f>#REF!</f>
        <v>#REF!</v>
      </c>
    </row>
    <row r="36" spans="1:4" ht="38.25" x14ac:dyDescent="0.2">
      <c r="A36" s="102" t="e">
        <f>Frontpage!#REF!</f>
        <v>#REF!</v>
      </c>
      <c r="B36" s="28" t="s">
        <v>23</v>
      </c>
      <c r="C36" s="36" t="e">
        <f>Frontpage!#REF!</f>
        <v>#REF!</v>
      </c>
    </row>
    <row r="37" spans="1:4" x14ac:dyDescent="0.2">
      <c r="A37" s="43" t="s">
        <v>78</v>
      </c>
      <c r="B37" s="39" t="s">
        <v>7</v>
      </c>
      <c r="C37" s="40" t="s">
        <v>79</v>
      </c>
      <c r="D37" s="82" t="s">
        <v>105</v>
      </c>
    </row>
    <row r="38" spans="1:4" x14ac:dyDescent="0.2">
      <c r="A38" s="18" t="s">
        <v>19</v>
      </c>
      <c r="B38" s="55" t="s">
        <v>2</v>
      </c>
      <c r="C38" s="18"/>
      <c r="D38" s="3"/>
    </row>
    <row r="39" spans="1:4" x14ac:dyDescent="0.2">
      <c r="A39" s="18" t="s">
        <v>50</v>
      </c>
      <c r="B39" s="55" t="s">
        <v>2</v>
      </c>
      <c r="C39" s="18"/>
      <c r="D39" s="3"/>
    </row>
    <row r="40" spans="1:4" x14ac:dyDescent="0.2">
      <c r="A40" s="18" t="s">
        <v>101</v>
      </c>
      <c r="B40" s="55" t="s">
        <v>2</v>
      </c>
      <c r="C40" s="18"/>
      <c r="D40" s="3"/>
    </row>
    <row r="41" spans="1:4" x14ac:dyDescent="0.2">
      <c r="A41" s="18" t="s">
        <v>65</v>
      </c>
      <c r="B41" s="55" t="s">
        <v>2</v>
      </c>
      <c r="C41" s="18"/>
      <c r="D41" s="3"/>
    </row>
    <row r="42" spans="1:4" x14ac:dyDescent="0.2">
      <c r="A42" s="91" t="s">
        <v>45</v>
      </c>
      <c r="B42" s="91" t="s">
        <v>2</v>
      </c>
      <c r="C42" s="91"/>
      <c r="D42" s="3"/>
    </row>
    <row r="43" spans="1:4" x14ac:dyDescent="0.2">
      <c r="A43" s="91" t="s">
        <v>46</v>
      </c>
      <c r="B43" s="91" t="s">
        <v>2</v>
      </c>
      <c r="C43" s="91"/>
      <c r="D43" s="3"/>
    </row>
    <row r="44" spans="1:4" x14ac:dyDescent="0.2">
      <c r="A44" s="91" t="s">
        <v>47</v>
      </c>
      <c r="B44" s="91" t="s">
        <v>2</v>
      </c>
      <c r="C44" s="91"/>
      <c r="D44" s="3"/>
    </row>
    <row r="45" spans="1:4" x14ac:dyDescent="0.2">
      <c r="A45" s="91" t="s">
        <v>48</v>
      </c>
      <c r="B45" s="91" t="s">
        <v>2</v>
      </c>
      <c r="C45" s="91"/>
      <c r="D45" s="3"/>
    </row>
    <row r="46" spans="1:4" x14ac:dyDescent="0.2">
      <c r="A46" s="91" t="s">
        <v>102</v>
      </c>
      <c r="B46" s="91" t="s">
        <v>2</v>
      </c>
      <c r="C46" s="91"/>
      <c r="D46" s="3"/>
    </row>
  </sheetData>
  <sheetProtection selectLockedCells="1"/>
  <phoneticPr fontId="17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C28"/>
  <sheetViews>
    <sheetView workbookViewId="0">
      <selection activeCell="C5" sqref="C5"/>
    </sheetView>
  </sheetViews>
  <sheetFormatPr defaultRowHeight="12.75" x14ac:dyDescent="0.2"/>
  <cols>
    <col min="1" max="1" width="66.28515625" bestFit="1" customWidth="1"/>
    <col min="2" max="2" width="24.28515625" customWidth="1"/>
    <col min="3" max="3" width="22.5703125" bestFit="1" customWidth="1"/>
    <col min="5" max="5" width="16.28515625" customWidth="1"/>
  </cols>
  <sheetData>
    <row r="1" spans="1:3" ht="18.75" x14ac:dyDescent="0.3">
      <c r="A1" s="65" t="s">
        <v>83</v>
      </c>
      <c r="B1" s="66">
        <f>Frontpage!B2</f>
        <v>0</v>
      </c>
      <c r="C1" s="62">
        <f>Frontpage!C2</f>
        <v>0</v>
      </c>
    </row>
    <row r="2" spans="1:3" x14ac:dyDescent="0.2">
      <c r="A2" s="50"/>
      <c r="B2" s="1"/>
      <c r="C2" s="1"/>
    </row>
    <row r="3" spans="1:3" x14ac:dyDescent="0.2">
      <c r="A3" s="39" t="s">
        <v>77</v>
      </c>
      <c r="B3" s="39" t="s">
        <v>54</v>
      </c>
      <c r="C3" s="40" t="s">
        <v>76</v>
      </c>
    </row>
    <row r="4" spans="1:3" s="1" customFormat="1" x14ac:dyDescent="0.2">
      <c r="A4" s="122" t="str">
        <f>Frontpage!A12</f>
        <v>Final opening date for store</v>
      </c>
      <c r="B4" s="165" t="s">
        <v>22</v>
      </c>
      <c r="C4" s="47">
        <f>Frontpage!C12</f>
        <v>0</v>
      </c>
    </row>
    <row r="5" spans="1:3" x14ac:dyDescent="0.2">
      <c r="A5" s="115" t="str">
        <f>Frontpage!A10</f>
        <v>Date and time for location access?</v>
      </c>
      <c r="B5" s="165" t="s">
        <v>22</v>
      </c>
      <c r="C5" s="133">
        <f>Frontpage!C10</f>
        <v>0</v>
      </c>
    </row>
    <row r="6" spans="1:3" x14ac:dyDescent="0.2">
      <c r="A6" s="115" t="str">
        <f>Frontpage!A25</f>
        <v>Shop name</v>
      </c>
      <c r="B6" s="165" t="s">
        <v>22</v>
      </c>
      <c r="C6" s="133">
        <f>Frontpage!C25</f>
        <v>0</v>
      </c>
    </row>
    <row r="7" spans="1:3" x14ac:dyDescent="0.2">
      <c r="A7" s="115" t="str">
        <f>Frontpage!A26</f>
        <v>Shop Address 1</v>
      </c>
      <c r="B7" s="165" t="s">
        <v>22</v>
      </c>
      <c r="C7" s="133">
        <f>Frontpage!C26</f>
        <v>0</v>
      </c>
    </row>
    <row r="8" spans="1:3" x14ac:dyDescent="0.2">
      <c r="A8" s="115" t="str">
        <f>Frontpage!A27</f>
        <v>Zip code</v>
      </c>
      <c r="B8" s="165" t="s">
        <v>22</v>
      </c>
      <c r="C8" s="133">
        <f>Frontpage!C27</f>
        <v>0</v>
      </c>
    </row>
    <row r="9" spans="1:3" x14ac:dyDescent="0.2">
      <c r="A9" s="115" t="str">
        <f>Frontpage!A28</f>
        <v>City</v>
      </c>
      <c r="B9" s="165" t="s">
        <v>22</v>
      </c>
      <c r="C9" s="133">
        <f>Frontpage!C28</f>
        <v>0</v>
      </c>
    </row>
    <row r="10" spans="1:3" x14ac:dyDescent="0.2">
      <c r="A10" s="115" t="str">
        <f>Frontpage!A29</f>
        <v>Country</v>
      </c>
      <c r="B10" s="165" t="s">
        <v>22</v>
      </c>
      <c r="C10" s="133">
        <f>Frontpage!C29</f>
        <v>0</v>
      </c>
    </row>
    <row r="11" spans="1:3" x14ac:dyDescent="0.2">
      <c r="A11" s="115" t="str">
        <f>Frontpage!A30</f>
        <v>Center or street store, if center please note center name</v>
      </c>
      <c r="B11" s="165" t="s">
        <v>22</v>
      </c>
      <c r="C11" s="133">
        <f>Frontpage!C30</f>
        <v>0</v>
      </c>
    </row>
    <row r="12" spans="1:3" x14ac:dyDescent="0.2">
      <c r="A12" s="115" t="str">
        <f>Frontpage!A39</f>
        <v>Phone number of the shop if not DK/SE:</v>
      </c>
      <c r="B12" s="165" t="s">
        <v>22</v>
      </c>
      <c r="C12" s="133">
        <f>Frontpage!C39</f>
        <v>0</v>
      </c>
    </row>
    <row r="13" spans="1:3" x14ac:dyDescent="0.2">
      <c r="A13" s="115" t="e">
        <f>IT!#REF!</f>
        <v>#REF!</v>
      </c>
      <c r="B13" s="165" t="s">
        <v>22</v>
      </c>
      <c r="C13" s="133" t="e">
        <f>IT!#REF!</f>
        <v>#REF!</v>
      </c>
    </row>
    <row r="14" spans="1:3" x14ac:dyDescent="0.2">
      <c r="A14" s="115" t="str">
        <f>Frontpage!A42</f>
        <v>Shop e-mail</v>
      </c>
      <c r="B14" s="165" t="s">
        <v>22</v>
      </c>
      <c r="C14" s="31">
        <f>Frontpage!C42</f>
        <v>0</v>
      </c>
    </row>
    <row r="15" spans="1:3" x14ac:dyDescent="0.2">
      <c r="A15" s="115" t="str">
        <f>Frontpage!A43</f>
        <v>Contact person name (local HQ)</v>
      </c>
      <c r="B15" s="165" t="s">
        <v>22</v>
      </c>
      <c r="C15" s="31">
        <f>Frontpage!C43</f>
        <v>0</v>
      </c>
    </row>
    <row r="16" spans="1:3" x14ac:dyDescent="0.2">
      <c r="A16" s="115" t="str">
        <f>Frontpage!A44</f>
        <v>Contact person mobile number (local HQ)</v>
      </c>
      <c r="B16" s="165" t="s">
        <v>22</v>
      </c>
      <c r="C16" s="31">
        <f>Frontpage!C44</f>
        <v>0</v>
      </c>
    </row>
    <row r="17" spans="1:3" x14ac:dyDescent="0.2">
      <c r="A17" s="115" t="str">
        <f>Frontpage!A45</f>
        <v>Contact person e-mail (local HQ)</v>
      </c>
      <c r="B17" s="165" t="s">
        <v>22</v>
      </c>
      <c r="C17" s="31">
        <f>Frontpage!C45</f>
        <v>0</v>
      </c>
    </row>
    <row r="18" spans="1:3" x14ac:dyDescent="0.2">
      <c r="A18" s="165" t="str">
        <f>Frontpage!A51</f>
        <v>Opening hours</v>
      </c>
      <c r="B18" s="165" t="s">
        <v>22</v>
      </c>
      <c r="C18" s="165"/>
    </row>
    <row r="19" spans="1:3" x14ac:dyDescent="0.2">
      <c r="A19" s="84" t="str">
        <f>Frontpage!A52</f>
        <v>Monday</v>
      </c>
      <c r="B19" s="165" t="s">
        <v>22</v>
      </c>
      <c r="C19" s="56">
        <f>Frontpage!C52</f>
        <v>0</v>
      </c>
    </row>
    <row r="20" spans="1:3" x14ac:dyDescent="0.2">
      <c r="A20" s="84" t="str">
        <f>Frontpage!A53</f>
        <v>Tuesday</v>
      </c>
      <c r="B20" s="165" t="s">
        <v>22</v>
      </c>
      <c r="C20" s="56">
        <f>Frontpage!C53</f>
        <v>0</v>
      </c>
    </row>
    <row r="21" spans="1:3" x14ac:dyDescent="0.2">
      <c r="A21" s="84" t="str">
        <f>Frontpage!A54</f>
        <v>Wednesday</v>
      </c>
      <c r="B21" s="165" t="s">
        <v>22</v>
      </c>
      <c r="C21" s="56">
        <f>Frontpage!C54</f>
        <v>0</v>
      </c>
    </row>
    <row r="22" spans="1:3" x14ac:dyDescent="0.2">
      <c r="A22" s="84" t="str">
        <f>Frontpage!A55</f>
        <v>Thursday</v>
      </c>
      <c r="B22" s="165" t="s">
        <v>22</v>
      </c>
      <c r="C22" s="56">
        <f>Frontpage!C55</f>
        <v>0</v>
      </c>
    </row>
    <row r="23" spans="1:3" x14ac:dyDescent="0.2">
      <c r="A23" s="84" t="str">
        <f>Frontpage!A56</f>
        <v>Friday</v>
      </c>
      <c r="B23" s="165" t="s">
        <v>22</v>
      </c>
      <c r="C23" s="56">
        <f>Frontpage!C56</f>
        <v>0</v>
      </c>
    </row>
    <row r="24" spans="1:3" x14ac:dyDescent="0.2">
      <c r="A24" s="84" t="str">
        <f>Frontpage!A57</f>
        <v>Saturday</v>
      </c>
      <c r="B24" s="165" t="s">
        <v>22</v>
      </c>
      <c r="C24" s="56">
        <f>Frontpage!C57</f>
        <v>0</v>
      </c>
    </row>
    <row r="25" spans="1:3" x14ac:dyDescent="0.2">
      <c r="A25" s="84" t="str">
        <f>Frontpage!A58</f>
        <v>Sunday</v>
      </c>
      <c r="B25" s="165" t="s">
        <v>22</v>
      </c>
      <c r="C25" s="56">
        <f>Frontpage!C58</f>
        <v>0</v>
      </c>
    </row>
    <row r="26" spans="1:3" x14ac:dyDescent="0.2">
      <c r="A26" s="165" t="str">
        <f>Frontpage!A115</f>
        <v>Club Change</v>
      </c>
      <c r="B26" s="165" t="s">
        <v>22</v>
      </c>
      <c r="C26" s="165"/>
    </row>
    <row r="27" spans="1:3" x14ac:dyDescent="0.2">
      <c r="A27" s="135" t="str">
        <f>Frontpage!A116</f>
        <v>Will the store be a part of Club Change ?</v>
      </c>
      <c r="B27" s="165" t="s">
        <v>22</v>
      </c>
      <c r="C27" s="101">
        <f>Frontpage!C116</f>
        <v>0</v>
      </c>
    </row>
    <row r="28" spans="1:3" x14ac:dyDescent="0.2">
      <c r="A28" s="135" t="str">
        <f>Frontpage!A117</f>
        <v>Club Change terms (write the terms)</v>
      </c>
      <c r="B28" s="165" t="s">
        <v>22</v>
      </c>
      <c r="C28" s="101">
        <f>Frontpage!C117</f>
        <v>0</v>
      </c>
    </row>
  </sheetData>
  <sheetProtection selectLockedCells="1"/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CW30"/>
  <sheetViews>
    <sheetView workbookViewId="0">
      <selection activeCell="I16" sqref="I16"/>
    </sheetView>
  </sheetViews>
  <sheetFormatPr defaultRowHeight="12.75" x14ac:dyDescent="0.2"/>
  <cols>
    <col min="1" max="1" width="87.7109375" customWidth="1"/>
    <col min="2" max="2" width="17.7109375" bestFit="1" customWidth="1"/>
    <col min="3" max="3" width="42.28515625" style="7" customWidth="1"/>
  </cols>
  <sheetData>
    <row r="1" spans="1:101" ht="18.75" x14ac:dyDescent="0.3">
      <c r="A1" s="63" t="s">
        <v>73</v>
      </c>
      <c r="B1" s="64">
        <f>Frontpage!B2</f>
        <v>0</v>
      </c>
      <c r="C1" s="62">
        <f>Frontpage!C2</f>
        <v>0</v>
      </c>
    </row>
    <row r="2" spans="1:101" x14ac:dyDescent="0.2">
      <c r="A2" s="9"/>
      <c r="B2" s="9"/>
      <c r="C2" s="10"/>
    </row>
    <row r="3" spans="1:101" x14ac:dyDescent="0.2">
      <c r="A3" s="39" t="s">
        <v>77</v>
      </c>
      <c r="B3" s="39" t="s">
        <v>54</v>
      </c>
      <c r="C3" s="40" t="s">
        <v>76</v>
      </c>
    </row>
    <row r="4" spans="1:101" s="1" customFormat="1" x14ac:dyDescent="0.2">
      <c r="A4" s="41" t="str">
        <f>Frontpage!A12</f>
        <v>Final opening date for store</v>
      </c>
      <c r="B4" s="165" t="s">
        <v>22</v>
      </c>
      <c r="C4" s="47">
        <f>Frontpage!C12</f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</row>
    <row r="5" spans="1:101" x14ac:dyDescent="0.2">
      <c r="A5" s="18" t="str">
        <f>Frontpage!A10</f>
        <v>Date and time for location access?</v>
      </c>
      <c r="B5" s="165" t="s">
        <v>22</v>
      </c>
      <c r="C5" s="133">
        <f>Frontpage!C10</f>
        <v>0</v>
      </c>
    </row>
    <row r="6" spans="1:101" x14ac:dyDescent="0.2">
      <c r="A6" s="4" t="str">
        <f>Frontpage!A40</f>
        <v>Language for invoice</v>
      </c>
      <c r="B6" s="165" t="s">
        <v>22</v>
      </c>
      <c r="C6" s="133">
        <f>Frontpage!C40</f>
        <v>0</v>
      </c>
      <c r="E6" s="99"/>
    </row>
    <row r="7" spans="1:101" x14ac:dyDescent="0.2">
      <c r="A7" s="4" t="str">
        <f>Frontpage!A89</f>
        <v xml:space="preserve"> - Name of the bank (the lessor is using)</v>
      </c>
      <c r="B7" s="165" t="s">
        <v>22</v>
      </c>
      <c r="C7" s="133">
        <f>Frontpage!C89</f>
        <v>0</v>
      </c>
      <c r="E7" s="136"/>
    </row>
    <row r="8" spans="1:101" x14ac:dyDescent="0.2">
      <c r="A8" s="4" t="str">
        <f>Frontpage!A90</f>
        <v xml:space="preserve"> - IBAN</v>
      </c>
      <c r="B8" s="165" t="s">
        <v>22</v>
      </c>
      <c r="C8" s="133">
        <f>Frontpage!C90</f>
        <v>0</v>
      </c>
      <c r="E8" s="136"/>
    </row>
    <row r="9" spans="1:101" x14ac:dyDescent="0.2">
      <c r="A9" s="4" t="str">
        <f>Frontpage!A91</f>
        <v xml:space="preserve"> - Adress/Street</v>
      </c>
      <c r="B9" s="165" t="s">
        <v>22</v>
      </c>
      <c r="C9" s="133">
        <f>Frontpage!C91</f>
        <v>0</v>
      </c>
    </row>
    <row r="10" spans="1:101" x14ac:dyDescent="0.2">
      <c r="A10" s="4" t="str">
        <f>Frontpage!A92</f>
        <v xml:space="preserve"> - City</v>
      </c>
      <c r="B10" s="165" t="s">
        <v>22</v>
      </c>
      <c r="C10" s="133">
        <f>Frontpage!C92</f>
        <v>0</v>
      </c>
    </row>
    <row r="11" spans="1:101" x14ac:dyDescent="0.2">
      <c r="A11" s="4" t="str">
        <f>Frontpage!A93</f>
        <v xml:space="preserve"> - Guarantee sum (incl. Currency code) of the lease for the landlord</v>
      </c>
      <c r="B11" s="165" t="s">
        <v>22</v>
      </c>
      <c r="C11" s="31">
        <f>Frontpage!C93</f>
        <v>0</v>
      </c>
    </row>
    <row r="12" spans="1:101" x14ac:dyDescent="0.2">
      <c r="A12" s="4" t="str">
        <f>Frontpage!A94</f>
        <v xml:space="preserve"> - Guaranteee for: (Name and adress)</v>
      </c>
      <c r="B12" s="165" t="s">
        <v>22</v>
      </c>
      <c r="C12" s="45">
        <f>Frontpage!C94</f>
        <v>0</v>
      </c>
    </row>
    <row r="13" spans="1:101" x14ac:dyDescent="0.2">
      <c r="A13" s="4" t="str">
        <f>Frontpage!A96</f>
        <v xml:space="preserve"> - Rental period (for the use of guarantee)</v>
      </c>
      <c r="B13" s="165" t="s">
        <v>22</v>
      </c>
      <c r="C13" s="45">
        <f>Frontpage!C96</f>
        <v>0</v>
      </c>
    </row>
    <row r="14" spans="1:101" x14ac:dyDescent="0.2">
      <c r="A14" s="4" t="str">
        <f>Frontpage!A97</f>
        <v xml:space="preserve"> - The rental contract number</v>
      </c>
      <c r="B14" s="165" t="s">
        <v>22</v>
      </c>
      <c r="C14" s="46">
        <f>Frontpage!C97</f>
        <v>0</v>
      </c>
    </row>
    <row r="15" spans="1:101" x14ac:dyDescent="0.2">
      <c r="A15" s="4" t="str">
        <f>Frontpage!A95</f>
        <v xml:space="preserve"> - Guarantee provided not later than (date)</v>
      </c>
      <c r="B15" s="165" t="s">
        <v>22</v>
      </c>
      <c r="C15" s="46">
        <f>Frontpage!C95</f>
        <v>0</v>
      </c>
    </row>
    <row r="16" spans="1:101" x14ac:dyDescent="0.2">
      <c r="A16" s="3" t="str">
        <f>Frontpage!A98</f>
        <v>Business Number of payment provider eg NETS (not if DK&amp;SE)</v>
      </c>
      <c r="B16" s="165" t="s">
        <v>22</v>
      </c>
      <c r="C16" s="117">
        <f>Frontpage!C98</f>
        <v>0</v>
      </c>
    </row>
    <row r="17" spans="1:3" x14ac:dyDescent="0.2">
      <c r="A17" s="4" t="str">
        <f>Frontpage!A100</f>
        <v>Creation of Bank / bank drop  (not if DK&amp;SE)</v>
      </c>
      <c r="B17" s="165" t="s">
        <v>22</v>
      </c>
      <c r="C17" s="31">
        <f>Frontpage!C100</f>
        <v>0</v>
      </c>
    </row>
    <row r="18" spans="1:3" x14ac:dyDescent="0.2">
      <c r="A18" s="4" t="str">
        <f>Frontpage!A99</f>
        <v>Cash holdings to the store</v>
      </c>
      <c r="B18" s="165" t="s">
        <v>22</v>
      </c>
      <c r="C18" s="31">
        <f>Frontpage!C99</f>
        <v>0</v>
      </c>
    </row>
    <row r="19" spans="1:3" x14ac:dyDescent="0.2">
      <c r="A19" s="4" t="str">
        <f>Frontpage!A101</f>
        <v>Contact Insurance company details provided to Finance Department ?</v>
      </c>
      <c r="B19" s="165" t="s">
        <v>22</v>
      </c>
      <c r="C19" s="31">
        <f>Frontpage!C101</f>
        <v>0</v>
      </c>
    </row>
    <row r="20" spans="1:3" x14ac:dyDescent="0.2">
      <c r="A20" s="156" t="str">
        <f>Frontpage!A102</f>
        <v xml:space="preserve">Is there a contriubution from Center / Landlord provided? If yes, write </v>
      </c>
      <c r="B20" s="165" t="s">
        <v>22</v>
      </c>
      <c r="C20" s="31">
        <f>Frontpage!C102</f>
        <v>0</v>
      </c>
    </row>
    <row r="21" spans="1:3" x14ac:dyDescent="0.2">
      <c r="A21" s="3" t="str">
        <f>Frontpage!A105</f>
        <v>Salary System</v>
      </c>
      <c r="B21" s="165" t="s">
        <v>22</v>
      </c>
      <c r="C21" s="89">
        <f>Frontpage!C105</f>
        <v>0</v>
      </c>
    </row>
    <row r="22" spans="1:3" x14ac:dyDescent="0.2">
      <c r="A22" s="16" t="str">
        <f>Frontpage!A83</f>
        <v>Credit Limit for store (if applicable)</v>
      </c>
      <c r="B22" s="165" t="s">
        <v>22</v>
      </c>
      <c r="C22" s="45">
        <f>Frontpage!C83</f>
        <v>0</v>
      </c>
    </row>
    <row r="23" spans="1:3" x14ac:dyDescent="0.2">
      <c r="A23" s="23" t="str">
        <f>Frontpage!A61</f>
        <v>Daily Split, KPI</v>
      </c>
      <c r="B23" s="165" t="s">
        <v>22</v>
      </c>
      <c r="C23" s="45">
        <f>Frontpage!C61</f>
        <v>0</v>
      </c>
    </row>
    <row r="24" spans="1:3" x14ac:dyDescent="0.2">
      <c r="A24" s="4" t="str">
        <f>Frontpage!A99</f>
        <v>Cash holdings to the store</v>
      </c>
      <c r="B24" s="165" t="s">
        <v>22</v>
      </c>
      <c r="C24" s="31">
        <f>Frontpage!C99</f>
        <v>0</v>
      </c>
    </row>
    <row r="25" spans="1:3" x14ac:dyDescent="0.2">
      <c r="A25" s="22" t="str">
        <f>Frontpage!A106</f>
        <v>Are CHANGE doing the Bookeeping for the shop?</v>
      </c>
      <c r="B25" s="165" t="s">
        <v>22</v>
      </c>
      <c r="C25" s="31">
        <f>Frontpage!C106</f>
        <v>0</v>
      </c>
    </row>
    <row r="26" spans="1:3" x14ac:dyDescent="0.2">
      <c r="A26" s="16" t="str">
        <f>Frontpage!A85</f>
        <v>Do the shop need a leasing agreament? - important</v>
      </c>
      <c r="B26" s="165" t="s">
        <v>22</v>
      </c>
      <c r="C26" s="59">
        <f>Frontpage!C85</f>
        <v>0</v>
      </c>
    </row>
    <row r="27" spans="1:3" x14ac:dyDescent="0.2">
      <c r="A27" s="16" t="str">
        <f>Frontpage!A86</f>
        <v>Cooperation form with franchisee - commission model? Stock ownership?</v>
      </c>
      <c r="B27" s="165" t="s">
        <v>22</v>
      </c>
      <c r="C27" s="59">
        <f>Frontpage!C86</f>
        <v>0</v>
      </c>
    </row>
    <row r="28" spans="1:3" x14ac:dyDescent="0.2">
      <c r="A28" s="98" t="str">
        <f>Frontpage!A87</f>
        <v>Reporting of revenue to landlord according to the rental agreement - monthly or annually</v>
      </c>
      <c r="B28" s="165" t="s">
        <v>22</v>
      </c>
      <c r="C28" s="59">
        <f>Frontpage!C87</f>
        <v>0</v>
      </c>
    </row>
    <row r="29" spans="1:3" x14ac:dyDescent="0.2">
      <c r="A29" s="16" t="str">
        <f>Frontpage!A88</f>
        <v>Auditor endorsement of annual revenue to landlord according to the rental agreement  – Yes/No</v>
      </c>
      <c r="B29" s="165" t="s">
        <v>22</v>
      </c>
      <c r="C29" s="59">
        <f>Frontpage!C88</f>
        <v>0</v>
      </c>
    </row>
    <row r="30" spans="1:3" x14ac:dyDescent="0.2">
      <c r="A30" s="155" t="str">
        <f>Frontpage!A82</f>
        <v>Should Finance deliver turnover to landlord ? If YES - how often?</v>
      </c>
      <c r="B30" s="165" t="s">
        <v>22</v>
      </c>
      <c r="C30" s="154">
        <f>Frontpage!C82</f>
        <v>0</v>
      </c>
    </row>
  </sheetData>
  <sheetProtection selectLockedCells="1"/>
  <phoneticPr fontId="17" type="noConversion"/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E9379B659DF64EB27840087404C679" ma:contentTypeVersion="1" ma:contentTypeDescription="Create a new document." ma:contentTypeScope="" ma:versionID="d50eeb173aa15250dff8afae46b2e335">
  <xsd:schema xmlns:xsd="http://www.w3.org/2001/XMLSchema" xmlns:p="http://schemas.microsoft.com/office/2006/metadata/properties" xmlns:ns2="fb8ab545-6e7a-4c7d-a844-aaa4798a1716" targetNamespace="http://schemas.microsoft.com/office/2006/metadata/properties" ma:root="true" ma:fieldsID="b898eea07262159429f98a6343f1ab26" ns2:_="">
    <xsd:import namespace="fb8ab545-6e7a-4c7d-a844-aaa4798a1716"/>
    <xsd:element name="properties">
      <xsd:complexType>
        <xsd:sequence>
          <xsd:element name="documentManagement">
            <xsd:complexType>
              <xsd:all>
                <xsd:element ref="ns2:p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fb8ab545-6e7a-4c7d-a844-aaa4798a1716" elementFormDefault="qualified">
    <xsd:import namespace="http://schemas.microsoft.com/office/2006/documentManagement/types"/>
    <xsd:element name="pi" ma:index="8" nillable="true" ma:displayName="pi" ma:internalName="pi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<?xml version="1.0" encoding="utf-8"?>
<p:properties xmlns:p="http://schemas.microsoft.com/office/2006/metadata/properties" xmlns:xsi="http://www.w3.org/2001/XMLSchema-instance">
  <documentManagement>
    <pi xmlns="fb8ab545-6e7a-4c7d-a844-aaa4798a1716" xsi:nil="true"/>
  </documentManagement>
</p:properties>
</file>

<file path=customXml/itemProps1.xml><?xml version="1.0" encoding="utf-8"?>
<ds:datastoreItem xmlns:ds="http://schemas.openxmlformats.org/officeDocument/2006/customXml" ds:itemID="{D24D871B-F47D-4A78-92FE-715D810AA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8ab545-6e7a-4c7d-a844-aaa4798a171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CBEB01B-4CAD-42D0-977E-1BCBA5535D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63FD90-ABC4-48D7-A3D4-890AF1968EE1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02D578B7-8417-4656-9D7F-74B80A3C43B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fb8ab545-6e7a-4c7d-a844-aaa4798a1716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Frontpage</vt:lpstr>
      <vt:lpstr>Warehouse</vt:lpstr>
      <vt:lpstr>Order Management </vt:lpstr>
      <vt:lpstr>Planning</vt:lpstr>
      <vt:lpstr>Development department</vt:lpstr>
      <vt:lpstr>Marketing</vt:lpstr>
      <vt:lpstr>VM</vt:lpstr>
      <vt:lpstr>E-commerce</vt:lpstr>
      <vt:lpstr>Finance&amp;Data Management</vt:lpstr>
      <vt:lpstr>IT</vt:lpstr>
      <vt:lpstr>ERP</vt:lpstr>
    </vt:vector>
  </TitlesOfParts>
  <Company>Change Of Scandinavia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Stine Kærn Simonsen</dc:creator>
  <cp:lastModifiedBy>Katja Remme</cp:lastModifiedBy>
  <cp:lastPrinted>2015-02-23T11:28:01Z</cp:lastPrinted>
  <dcterms:created xsi:type="dcterms:W3CDTF">2014-12-05T12:58:11Z</dcterms:created>
  <dcterms:modified xsi:type="dcterms:W3CDTF">2019-02-20T14:41:22Z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0x010100D0E9379B659DF64EB27840087404C679</vt:lpwstr>
  </property>
  <property fmtid="{D5CDD505-2E9C-101B-9397-08002B2CF9AE}" pid="4" name="pi">
    <vt:lpwstr/>
  </property>
</Properties>
</file>