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Physics-heat-capacity\res\data\"/>
    </mc:Choice>
  </mc:AlternateContent>
  <xr:revisionPtr revIDLastSave="0" documentId="13_ncr:1_{8C96495F-55FD-4DAC-BB0B-859F270508FF}" xr6:coauthVersionLast="45" xr6:coauthVersionMax="45" xr10:uidLastSave="{00000000-0000-0000-0000-000000000000}"/>
  <bookViews>
    <workbookView xWindow="5220" yWindow="3600" windowWidth="24204" windowHeight="16524" xr2:uid="{C3342B1D-395C-4E91-B5D8-0287DFF0B075}"/>
  </bookViews>
  <sheets>
    <sheet name="termos_1" sheetId="1" r:id="rId1"/>
    <sheet name="termos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E7" i="2"/>
  <c r="E8" i="1"/>
  <c r="E10" i="1"/>
  <c r="E11" i="1"/>
  <c r="E12" i="1"/>
  <c r="E13" i="1"/>
  <c r="E14" i="1"/>
  <c r="E15" i="1"/>
  <c r="E16" i="1"/>
  <c r="E17" i="1"/>
  <c r="E7" i="1"/>
  <c r="G6" i="2"/>
  <c r="G6" i="1"/>
  <c r="A17" i="2"/>
  <c r="A16" i="2"/>
  <c r="A15" i="2"/>
  <c r="A14" i="2"/>
  <c r="A13" i="2"/>
  <c r="A12" i="2"/>
  <c r="A11" i="2"/>
  <c r="A10" i="2"/>
  <c r="A9" i="2"/>
  <c r="A8" i="2"/>
  <c r="A7" i="2"/>
  <c r="A6" i="2"/>
  <c r="A17" i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<sst xmlns="http://schemas.openxmlformats.org/spreadsheetml/2006/main" count="18" uniqueCount="12">
  <si>
    <t>Стальной термос емкостью 1 литр советского производства</t>
  </si>
  <si>
    <t>ТЕРМОС 1</t>
  </si>
  <si>
    <t>ДАТА</t>
  </si>
  <si>
    <t>ВРЕМЯ</t>
  </si>
  <si>
    <t>ТЕМПЕРАТУРА</t>
  </si>
  <si>
    <t>dT</t>
  </si>
  <si>
    <t>ДАННЫЕ ТЕМПЕРАТУРЫ СНЯТЫЕ С ТЕРМОСА ЗАЛИТОГО НА 0,5 ЛИТРА ГОРЯЧЕЙ ВОДОЙ С НАЧАЛЬНЫМ ЗНАЧЕНИЕМ ТЕМПЕРАТУРЫ ~80 С.
ИНТЕРВАЛ ФИКСАЦИИ  ЗНАЧЕНИЯ ТЕМПЕРАТУРЫ - 300 СЕКУНД (5МИН). РАЗРЕШАЮШАЯ СПОСОБНОСТЬ ДАТЧИКА 0,05 С</t>
  </si>
  <si>
    <t>N</t>
  </si>
  <si>
    <t>ПАРАМЕТР dT/dt</t>
  </si>
  <si>
    <t>Стальной термос емкостью 0,75 литра производства IKEA</t>
  </si>
  <si>
    <t>ДАННЫЕ ТЕМПЕРАТУРЫ СНЯТЫЕ С ТЕРМОСА ЗАЛИТОГО НА 0,5 ЛИТРА ГОРЯЧЕЙ ВОДОЙ С НАЧАЛЬНЫМ ЗНАЧЕНИЕМ ТЕМПЕРАТУРЫ ~70 С.
ИНТЕРВАЛ ФИКСАЦИИ  ЗНАЧЕНИЯ ТЕМПЕРАТУРЫ - 300 СЕКУНД (5МИН). РАЗРЕШАЮШАЯ СПОСОБНОСТЬ ДАТЧИКА 0,05 С</t>
  </si>
  <si>
    <t>ТЕРМОС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</si>
</sst>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6" formatCode="[$-F400]h:mm:ss\ AM/PM"/>
    <numFmt numFmtId="167" formatCode="_-* #,##0.000_-;\-* #,##0.000_-;_-* &quot;-&quot;??_-;_-@_-"/>
    <numFmt numFmtId="169" formatCode="0.00000"/>
    <numFmt numFmtId="172" formatCode="_-* #,##0.00000_-;\-* #,##0.0000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0" fillId="0" borderId="0" xfId="0" applyAlignment="1">
      <alignment horizontal="left" vertical="top" wrapText="1"/>
    </xf>
    <xf numFmtId="21" fontId="0" fillId="0" borderId="0" xfId="0" applyNumberFormat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21" fontId="2" fillId="2" borderId="1" xfId="0" applyNumberFormat="1" applyFont="1" applyFill="1" applyBorder="1" applyAlignment="1">
      <alignment horizontal="center"/>
    </xf>
    <xf numFmtId="166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7" fontId="0" fillId="0" borderId="0" xfId="1" applyNumberFormat="1" applyFont="1"/>
    <xf numFmtId="0" fontId="0" fillId="0" borderId="0" xfId="0" applyNumberFormat="1"/>
    <xf numFmtId="169" fontId="0" fillId="0" borderId="0" xfId="1" applyNumberFormat="1" applyFont="1"/>
    <xf numFmtId="0" fontId="3" fillId="3" borderId="0" xfId="0" applyFont="1" applyFill="1" applyAlignment="1">
      <alignment horizontal="center"/>
    </xf>
    <xf numFmtId="172" fontId="0" fillId="0" borderId="0" xfId="1" applyNumberFormat="1" applyFont="1"/>
    <xf numFmtId="172" fontId="0" fillId="0" borderId="0" xfId="1" applyNumberFormat="1" applyFont="1" applyAlignment="1">
      <alignment wrapText="1"/>
    </xf>
    <xf numFmtId="0" fontId="0" fillId="0" borderId="0" xfId="0" applyNumberFormat="1" applyAlignment="1">
      <alignment horizontal="center"/>
    </xf>
  </cellXfs>
  <cellStyles count="2">
    <cellStyle name="Обычный" xfId="0" builtinId="0"/>
    <cellStyle name="Финансовый" xfId="1" builtinId="3"/>
  </cellStyles>
  <dxfs count="18">
    <dxf>
      <numFmt numFmtId="167" formatCode="_-* #,##0.000_-;\-* #,##0.000_-;_-* &quot;-&quot;??_-;_-@_-"/>
    </dxf>
    <dxf>
      <alignment horizontal="center" vertical="bottom" textRotation="0" wrapText="0" indent="0" justifyLastLine="0" shrinkToFit="0" readingOrder="0"/>
    </dxf>
    <dxf>
      <numFmt numFmtId="164" formatCode="0.000"/>
    </dxf>
    <dxf>
      <numFmt numFmtId="26" formatCode="h:mm:ss"/>
    </dxf>
    <dxf>
      <numFmt numFmtId="167" formatCode="_-* #,##0.000_-;\-* #,##0.000_-;_-* &quot;-&quot;??_-;_-@_-"/>
    </dxf>
    <dxf>
      <alignment horizontal="center" vertical="bottom" textRotation="0" wrapText="0" indent="0" justifyLastLine="0" shrinkToFit="0" readingOrder="0"/>
    </dxf>
    <dxf>
      <numFmt numFmtId="167" formatCode="_-* #,##0.000_-;\-* #,##0.000_-;_-* &quot;-&quot;??_-;_-@_-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167" formatCode="_-* #,##0.000_-;\-* #,##0.000_-;_-* &quot;-&quot;??_-;_-@_-"/>
    </dxf>
    <dxf>
      <numFmt numFmtId="167" formatCode="_-* #,##0.000_-;\-* #,##0.000_-;_-* &quot;-&quot;??_-;_-@_-"/>
    </dxf>
    <dxf>
      <numFmt numFmtId="166" formatCode="[$-F400]h:mm:ss\ AM/PM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78B31B-23FA-4610-98F4-DFC2868148A2}" name="termos1_exp1" displayName="termos1_exp1" ref="A5:E17" totalsRowShown="0" headerRowDxfId="15" headerRowBorderDxfId="16" tableBorderDxfId="17">
  <autoFilter ref="A5:E17" xr:uid="{F462E4F0-1725-425A-82D6-9D9713FFA4C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E6088B5-1CF8-407B-87B3-DBB6263DDEE7}" name="N" dataDxfId="14" totalsRowDxfId="5">
      <calculatedColumnFormula>ROW()-ROW(termos1_exp1[#Headers])</calculatedColumnFormula>
    </tableColumn>
    <tableColumn id="2" xr3:uid="{587C537C-6A6A-4CC4-AA0D-1B3F4347CAB1}" name="ДАТА"/>
    <tableColumn id="3" xr3:uid="{4129E22B-1F13-486E-B988-1F1178D33055}" name="ВРЕМЯ" dataDxfId="13"/>
    <tableColumn id="4" xr3:uid="{AD3A78D5-B392-40A0-A74D-83E4B2C3730C}" name="ТЕМПЕРАТУРА" dataDxfId="11" dataCellStyle="Финансовый"/>
    <tableColumn id="5" xr3:uid="{E9DA361C-66AD-423C-88D1-6EB479572502}" name="dT" dataDxfId="12" totalsRowDxfId="4" dataCellStyle="Финансовый">
      <calculatedColumnFormula>termos1_exp1[[#This Row],[ТЕМПЕРАТУРА]]-D5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C896FE5-EABC-49D7-A119-75D3C17E2E71}" name="termos2_exp1" displayName="termos2_exp1" ref="A5:E30" totalsRowShown="0" headerRowDxfId="10" headerRowBorderDxfId="8" tableBorderDxfId="9">
  <autoFilter ref="A5:E30" xr:uid="{5D1EAFFD-FF4F-491C-BD94-A889F06CFFA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DC8DE7D-5330-45C5-B28E-C32FDF3B7982}" name="N" dataDxfId="7" totalsRowDxfId="1">
      <calculatedColumnFormula>ROW()-ROW(termos2_exp1[#Headers])</calculatedColumnFormula>
    </tableColumn>
    <tableColumn id="2" xr3:uid="{02ECB962-85CB-4736-AD7E-559A2BC0A86B}" name="ДАТА"/>
    <tableColumn id="3" xr3:uid="{8212995D-1627-414E-9BA3-3502FB9B6EAD}" name="ВРЕМЯ" dataDxfId="3"/>
    <tableColumn id="4" xr3:uid="{459F052B-7E32-4C77-8B39-6A7035A2E642}" name="ТЕМПЕРАТУРА" dataDxfId="2" dataCellStyle="Финансовый"/>
    <tableColumn id="5" xr3:uid="{2C7D3E1C-AE50-4477-8ACD-0DC2C6BA1A1A}" name="dT" dataDxfId="6" totalsRowDxfId="0" dataCellStyle="Финансовый">
      <calculatedColumnFormula>termos2_exp1[[#This Row],[ТЕМПЕРАТУРА]]-D5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2837-3A81-400E-8DDB-6184DF257A1B}">
  <dimension ref="A1:J17"/>
  <sheetViews>
    <sheetView tabSelected="1" zoomScale="120" zoomScaleNormal="120" workbookViewId="0">
      <selection activeCell="E7" sqref="E7"/>
    </sheetView>
  </sheetViews>
  <sheetFormatPr defaultRowHeight="14.4" x14ac:dyDescent="0.3"/>
  <cols>
    <col min="1" max="2" width="12.77734375" customWidth="1"/>
    <col min="3" max="3" width="10.77734375" customWidth="1"/>
    <col min="4" max="4" width="18.77734375" customWidth="1"/>
    <col min="5" max="5" width="10.77734375" customWidth="1"/>
    <col min="7" max="7" width="18.77734375" customWidth="1"/>
    <col min="8" max="8" width="8.88671875" style="10"/>
    <col min="9" max="9" width="14.44140625" customWidth="1"/>
  </cols>
  <sheetData>
    <row r="1" spans="1:10" ht="15.6" x14ac:dyDescent="0.3">
      <c r="A1" s="1" t="s">
        <v>1</v>
      </c>
    </row>
    <row r="2" spans="1:10" x14ac:dyDescent="0.3">
      <c r="A2" t="s">
        <v>0</v>
      </c>
    </row>
    <row r="4" spans="1:10" ht="76.8" customHeight="1" x14ac:dyDescent="0.3">
      <c r="A4" s="2" t="s">
        <v>6</v>
      </c>
      <c r="B4" s="2"/>
      <c r="C4" s="2"/>
      <c r="D4" s="2"/>
      <c r="E4" s="2"/>
      <c r="F4" s="2"/>
    </row>
    <row r="5" spans="1:10" ht="15" thickBot="1" x14ac:dyDescent="0.35">
      <c r="A5" s="5" t="s">
        <v>7</v>
      </c>
      <c r="B5" s="5" t="s">
        <v>2</v>
      </c>
      <c r="C5" s="6" t="s">
        <v>3</v>
      </c>
      <c r="D5" s="5" t="s">
        <v>4</v>
      </c>
      <c r="E5" s="5" t="s">
        <v>5</v>
      </c>
      <c r="G5" s="14" t="s">
        <v>8</v>
      </c>
    </row>
    <row r="6" spans="1:10" x14ac:dyDescent="0.3">
      <c r="A6" s="9">
        <f>ROW()-ROW(termos1_exp1[#Headers])</f>
        <v>1</v>
      </c>
      <c r="B6" s="8">
        <v>44839</v>
      </c>
      <c r="C6" s="7">
        <v>0.17015046296296296</v>
      </c>
      <c r="D6" s="11">
        <v>86.375</v>
      </c>
      <c r="E6" s="11"/>
      <c r="G6" s="13">
        <f ca="1">(OFFSET(termos1_exp1[ТЕМПЕРАТУРА],0,0,1,1)- OFFSET(termos1_exp1[ТЕМПЕРАТУРА],ROWS(termos1_exp1[])-1,0,1,1))/
(HOUR(OFFSET(termos1_exp1[ВРЕМЯ],ROWS(termos1_exp1[])-1,0,1,1)- OFFSET(termos1_exp1[ВРЕМЯ],0,0,1,1))*3600+
MINUTE(OFFSET(termos1_exp1[ВРЕМЯ],ROWS(termos1_exp1[])-1,0,1,1)- OFFSET(termos1_exp1[ВРЕМЯ],0,0,1,1))*60+
SECOND(OFFSET(termos1_exp1[ВРЕМЯ],ROWS(termos1_exp1[])-1,0,1,1)- OFFSET(termos1_exp1[ВРЕМЯ],0,0,1,1)))</f>
        <v>8.899999999999993E-4</v>
      </c>
      <c r="H6" s="12"/>
      <c r="I6" s="15"/>
      <c r="J6" s="12"/>
    </row>
    <row r="7" spans="1:10" x14ac:dyDescent="0.3">
      <c r="A7" s="9">
        <f>ROW()-ROW(termos1_exp1[#Headers])</f>
        <v>2</v>
      </c>
      <c r="B7" s="8">
        <v>44839</v>
      </c>
      <c r="C7" s="7">
        <v>0.1736226851851852</v>
      </c>
      <c r="D7" s="11">
        <v>86.063000000000002</v>
      </c>
      <c r="E7" s="11">
        <f ca="1">OFFSET(termos1_exp1[[#This Row],[ТЕМПЕРАТУРА]],-1,0,1,1)-termos1_exp1[[#This Row],[ТЕМПЕРАТУРА]]</f>
        <v>0.31199999999999761</v>
      </c>
    </row>
    <row r="8" spans="1:10" x14ac:dyDescent="0.3">
      <c r="A8" s="9">
        <f>ROW()-ROW(termos1_exp1[#Headers])</f>
        <v>3</v>
      </c>
      <c r="B8" s="8">
        <v>44839</v>
      </c>
      <c r="C8" s="7">
        <v>0.17709490740740741</v>
      </c>
      <c r="D8" s="11">
        <v>85.813000000000002</v>
      </c>
      <c r="E8" s="11">
        <f ca="1">OFFSET(termos1_exp1[[#This Row],[ТЕМПЕРАТУРА]],-1,0,1,1)-termos1_exp1[[#This Row],[ТЕМПЕРАТУРА]]</f>
        <v>0.25</v>
      </c>
    </row>
    <row r="9" spans="1:10" x14ac:dyDescent="0.3">
      <c r="A9" s="9">
        <f>ROW()-ROW(termos1_exp1[#Headers])</f>
        <v>4</v>
      </c>
      <c r="B9" s="8">
        <v>44839</v>
      </c>
      <c r="C9" s="7">
        <v>0.18056712962962962</v>
      </c>
      <c r="D9" s="11">
        <v>85.563000000000002</v>
      </c>
      <c r="E9" s="11">
        <f ca="1">OFFSET(termos1_exp1[[#This Row],[ТЕМПЕРАТУРА]],-1,0,1,1)-termos1_exp1[[#This Row],[ТЕМПЕРАТУРА]]</f>
        <v>0.25</v>
      </c>
    </row>
    <row r="10" spans="1:10" x14ac:dyDescent="0.3">
      <c r="A10" s="9">
        <f>ROW()-ROW(termos1_exp1[#Headers])</f>
        <v>5</v>
      </c>
      <c r="B10" s="8">
        <v>44839</v>
      </c>
      <c r="C10" s="7">
        <v>0.18403935185185186</v>
      </c>
      <c r="D10" s="11">
        <v>85.25</v>
      </c>
      <c r="E10" s="11">
        <f ca="1">OFFSET(termos1_exp1[[#This Row],[ТЕМПЕРАТУРА]],-1,0,1,1)-termos1_exp1[[#This Row],[ТЕМПЕРАТУРА]]</f>
        <v>0.31300000000000239</v>
      </c>
    </row>
    <row r="11" spans="1:10" x14ac:dyDescent="0.3">
      <c r="A11" s="9">
        <f>ROW()-ROW(termos1_exp1[#Headers])</f>
        <v>6</v>
      </c>
      <c r="B11" s="8">
        <v>44839</v>
      </c>
      <c r="C11" s="7">
        <v>0.18751157407407407</v>
      </c>
      <c r="D11" s="11">
        <v>84.938000000000002</v>
      </c>
      <c r="E11" s="11">
        <f ca="1">OFFSET(termos1_exp1[[#This Row],[ТЕМПЕРАТУРА]],-1,0,1,1)-termos1_exp1[[#This Row],[ТЕМПЕРАТУРА]]</f>
        <v>0.31199999999999761</v>
      </c>
    </row>
    <row r="12" spans="1:10" x14ac:dyDescent="0.3">
      <c r="A12" s="9">
        <f>ROW()-ROW(termos1_exp1[#Headers])</f>
        <v>7</v>
      </c>
      <c r="B12" s="8">
        <v>44839</v>
      </c>
      <c r="C12" s="7">
        <v>0.19098379629629628</v>
      </c>
      <c r="D12" s="11">
        <v>84.688000000000002</v>
      </c>
      <c r="E12" s="11">
        <f ca="1">OFFSET(termos1_exp1[[#This Row],[ТЕМПЕРАТУРА]],-1,0,1,1)-termos1_exp1[[#This Row],[ТЕМПЕРАТУРА]]</f>
        <v>0.25</v>
      </c>
    </row>
    <row r="13" spans="1:10" x14ac:dyDescent="0.3">
      <c r="A13" s="9">
        <f>ROW()-ROW(termos1_exp1[#Headers])</f>
        <v>8</v>
      </c>
      <c r="B13" s="8">
        <v>44839</v>
      </c>
      <c r="C13" s="7">
        <v>0.19445601851851854</v>
      </c>
      <c r="D13" s="11">
        <v>84.438000000000002</v>
      </c>
      <c r="E13" s="11">
        <f ca="1">OFFSET(termos1_exp1[[#This Row],[ТЕМПЕРАТУРА]],-1,0,1,1)-termos1_exp1[[#This Row],[ТЕМПЕРАТУРА]]</f>
        <v>0.25</v>
      </c>
    </row>
    <row r="14" spans="1:10" x14ac:dyDescent="0.3">
      <c r="A14" s="9">
        <f>ROW()-ROW(termos1_exp1[#Headers])</f>
        <v>9</v>
      </c>
      <c r="B14" s="8">
        <v>44839</v>
      </c>
      <c r="C14" s="7">
        <v>0.19792824074074075</v>
      </c>
      <c r="D14" s="11">
        <v>84.188000000000002</v>
      </c>
      <c r="E14" s="11">
        <f ca="1">OFFSET(termos1_exp1[[#This Row],[ТЕМПЕРАТУРА]],-1,0,1,1)-termos1_exp1[[#This Row],[ТЕМПЕРАТУРА]]</f>
        <v>0.25</v>
      </c>
    </row>
    <row r="15" spans="1:10" x14ac:dyDescent="0.3">
      <c r="A15" s="9">
        <f>ROW()-ROW(termos1_exp1[#Headers])</f>
        <v>10</v>
      </c>
      <c r="B15" s="8">
        <v>44839</v>
      </c>
      <c r="C15" s="7">
        <v>0.20140046296296296</v>
      </c>
      <c r="D15" s="11">
        <v>83.938000000000002</v>
      </c>
      <c r="E15" s="11">
        <f ca="1">OFFSET(termos1_exp1[[#This Row],[ТЕМПЕРАТУРА]],-1,0,1,1)-termos1_exp1[[#This Row],[ТЕМПЕРАТУРА]]</f>
        <v>0.25</v>
      </c>
    </row>
    <row r="16" spans="1:10" x14ac:dyDescent="0.3">
      <c r="A16" s="9">
        <f>ROW()-ROW(termos1_exp1[#Headers])</f>
        <v>11</v>
      </c>
      <c r="B16" s="8">
        <v>44839</v>
      </c>
      <c r="C16" s="7">
        <v>0.2048726851851852</v>
      </c>
      <c r="D16" s="11">
        <v>83.688000000000002</v>
      </c>
      <c r="E16" s="11">
        <f ca="1">OFFSET(termos1_exp1[[#This Row],[ТЕМПЕРАТУРА]],-1,0,1,1)-termos1_exp1[[#This Row],[ТЕМПЕРАТУРА]]</f>
        <v>0.25</v>
      </c>
    </row>
    <row r="17" spans="1:5" x14ac:dyDescent="0.3">
      <c r="A17" s="9">
        <f>ROW()-ROW(termos1_exp1[#Headers])</f>
        <v>12</v>
      </c>
      <c r="B17" s="8">
        <v>44839</v>
      </c>
      <c r="C17" s="7">
        <v>0.20834490740740741</v>
      </c>
      <c r="D17" s="11">
        <v>83.438000000000002</v>
      </c>
      <c r="E17" s="11">
        <f ca="1">OFFSET(termos1_exp1[[#This Row],[ТЕМПЕРАТУРА]],-1,0,1,1)-termos1_exp1[[#This Row],[ТЕМПЕРАТУРА]]</f>
        <v>0.25</v>
      </c>
    </row>
  </sheetData>
  <mergeCells count="1">
    <mergeCell ref="A4:F4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3DE67-3BEC-44CB-BCC1-35E8CB754D11}">
  <dimension ref="A1:I30"/>
  <sheetViews>
    <sheetView topLeftCell="A5" zoomScale="120" zoomScaleNormal="120" workbookViewId="0">
      <selection activeCell="G6" sqref="G6"/>
    </sheetView>
  </sheetViews>
  <sheetFormatPr defaultRowHeight="14.4" x14ac:dyDescent="0.3"/>
  <cols>
    <col min="1" max="2" width="12.77734375" customWidth="1"/>
    <col min="3" max="3" width="10.77734375" customWidth="1"/>
    <col min="4" max="4" width="18.77734375" customWidth="1"/>
    <col min="5" max="5" width="10.77734375" customWidth="1"/>
    <col min="7" max="7" width="18.77734375" customWidth="1"/>
    <col min="8" max="8" width="8.88671875" style="10"/>
  </cols>
  <sheetData>
    <row r="1" spans="1:9" ht="15.6" x14ac:dyDescent="0.3">
      <c r="A1" s="1" t="s">
        <v>11</v>
      </c>
    </row>
    <row r="2" spans="1:9" x14ac:dyDescent="0.3">
      <c r="A2" t="s">
        <v>9</v>
      </c>
    </row>
    <row r="4" spans="1:9" ht="76.8" customHeight="1" x14ac:dyDescent="0.3">
      <c r="A4" s="2" t="s">
        <v>10</v>
      </c>
      <c r="B4" s="2"/>
      <c r="C4" s="2"/>
      <c r="D4" s="2"/>
      <c r="E4" s="2"/>
      <c r="F4" s="2"/>
    </row>
    <row r="5" spans="1:9" ht="15" thickBot="1" x14ac:dyDescent="0.35">
      <c r="A5" s="5" t="s">
        <v>7</v>
      </c>
      <c r="B5" s="5" t="s">
        <v>2</v>
      </c>
      <c r="C5" s="6" t="s">
        <v>3</v>
      </c>
      <c r="D5" s="5" t="s">
        <v>4</v>
      </c>
      <c r="E5" s="5" t="s">
        <v>5</v>
      </c>
      <c r="G5" s="14" t="s">
        <v>8</v>
      </c>
    </row>
    <row r="6" spans="1:9" x14ac:dyDescent="0.3">
      <c r="A6" s="9">
        <f>ROW()-ROW(termos2_exp1[#Headers])</f>
        <v>1</v>
      </c>
      <c r="B6" s="8">
        <v>44839</v>
      </c>
      <c r="C6" s="3">
        <v>0.17015046296296296</v>
      </c>
      <c r="D6" s="4">
        <v>76</v>
      </c>
      <c r="E6" s="11"/>
      <c r="G6" s="16">
        <f ca="1">(OFFSET(termos2_exp1[ТЕМПЕРАТУРА],0,0,1,1)- OFFSET(termos2_exp1[ТЕМПЕРАТУРА],ROWS(termos2_exp1[])-1,0,1,1))/
(HOUR(OFFSET(termos2_exp1[ВРЕМЯ],ROWS(termos2_exp1[])-1,0,1,1)- OFFSET(termos2_exp1[ВРЕМЯ],0,0,1,1))*3600+
MINUTE(OFFSET(termos2_exp1[ВРЕМЯ],ROWS(termos2_exp1[])-1,0,1,1)- OFFSET(termos2_exp1[ВРЕМЯ],0,0,1,1))*60+
SECOND(OFFSET(termos2_exp1[ВРЕМЯ],ROWS(termos2_exp1[])-1,0,1,1)- OFFSET(termos2_exp1[ВРЕМЯ],0,0,1,1)))</f>
        <v>4.5999999999999969E-4</v>
      </c>
      <c r="H6" s="12"/>
      <c r="I6" s="3"/>
    </row>
    <row r="7" spans="1:9" x14ac:dyDescent="0.3">
      <c r="A7" s="9">
        <f>ROW()-ROW(termos2_exp1[#Headers])</f>
        <v>2</v>
      </c>
      <c r="B7" s="8">
        <v>44839</v>
      </c>
      <c r="C7" s="3">
        <v>0.1736226851851852</v>
      </c>
      <c r="D7" s="4">
        <v>75.813000000000002</v>
      </c>
      <c r="E7" s="11">
        <f ca="1">OFFSET(termos2_exp1[[#This Row],[ТЕМПЕРАТУРА]],-1,0,1,1)-termos2_exp1[[#This Row],[ТЕМПЕРАТУРА]]</f>
        <v>0.18699999999999761</v>
      </c>
      <c r="G7" s="10"/>
    </row>
    <row r="8" spans="1:9" x14ac:dyDescent="0.3">
      <c r="A8" s="9">
        <f>ROW()-ROW(termos2_exp1[#Headers])</f>
        <v>3</v>
      </c>
      <c r="B8" s="8">
        <v>44839</v>
      </c>
      <c r="C8" s="3">
        <v>0.17709490740740741</v>
      </c>
      <c r="D8" s="4">
        <v>75.688000000000002</v>
      </c>
      <c r="E8" s="11">
        <f ca="1">OFFSET(termos2_exp1[[#This Row],[ТЕМПЕРАТУРА]],-1,0,1,1)-termos2_exp1[[#This Row],[ТЕМПЕРАТУРА]]</f>
        <v>0.125</v>
      </c>
    </row>
    <row r="9" spans="1:9" x14ac:dyDescent="0.3">
      <c r="A9" s="9">
        <f>ROW()-ROW(termos2_exp1[#Headers])</f>
        <v>4</v>
      </c>
      <c r="B9" s="8">
        <v>44839</v>
      </c>
      <c r="C9" s="3">
        <v>0.18056712962962962</v>
      </c>
      <c r="D9" s="4">
        <v>75.5</v>
      </c>
      <c r="E9" s="11">
        <f ca="1">OFFSET(termos2_exp1[[#This Row],[ТЕМПЕРАТУРА]],-1,0,1,1)-termos2_exp1[[#This Row],[ТЕМПЕРАТУРА]]</f>
        <v>0.18800000000000239</v>
      </c>
    </row>
    <row r="10" spans="1:9" x14ac:dyDescent="0.3">
      <c r="A10" s="9">
        <f>ROW()-ROW(termos2_exp1[#Headers])</f>
        <v>5</v>
      </c>
      <c r="B10" s="8">
        <v>44839</v>
      </c>
      <c r="C10" s="3">
        <v>0.18403935185185186</v>
      </c>
      <c r="D10" s="4">
        <v>75.375</v>
      </c>
      <c r="E10" s="11">
        <f ca="1">OFFSET(termos2_exp1[[#This Row],[ТЕМПЕРАТУРА]],-1,0,1,1)-termos2_exp1[[#This Row],[ТЕМПЕРАТУРА]]</f>
        <v>0.125</v>
      </c>
    </row>
    <row r="11" spans="1:9" x14ac:dyDescent="0.3">
      <c r="A11" s="9">
        <f>ROW()-ROW(termos2_exp1[#Headers])</f>
        <v>6</v>
      </c>
      <c r="B11" s="8">
        <v>44839</v>
      </c>
      <c r="C11" s="3">
        <v>0.18751157407407407</v>
      </c>
      <c r="D11" s="4">
        <v>75.25</v>
      </c>
      <c r="E11" s="11">
        <f ca="1">OFFSET(termos2_exp1[[#This Row],[ТЕМПЕРАТУРА]],-1,0,1,1)-termos2_exp1[[#This Row],[ТЕМПЕРАТУРА]]</f>
        <v>0.125</v>
      </c>
    </row>
    <row r="12" spans="1:9" x14ac:dyDescent="0.3">
      <c r="A12" s="9">
        <f>ROW()-ROW(termos2_exp1[#Headers])</f>
        <v>7</v>
      </c>
      <c r="B12" s="8">
        <v>44839</v>
      </c>
      <c r="C12" s="3">
        <v>0.19098379629629628</v>
      </c>
      <c r="D12" s="4">
        <v>75.125</v>
      </c>
      <c r="E12" s="11">
        <f ca="1">OFFSET(termos2_exp1[[#This Row],[ТЕМПЕРАТУРА]],-1,0,1,1)-termos2_exp1[[#This Row],[ТЕМПЕРАТУРА]]</f>
        <v>0.125</v>
      </c>
    </row>
    <row r="13" spans="1:9" x14ac:dyDescent="0.3">
      <c r="A13" s="9">
        <f>ROW()-ROW(termos2_exp1[#Headers])</f>
        <v>8</v>
      </c>
      <c r="B13" s="8">
        <v>44839</v>
      </c>
      <c r="C13" s="3">
        <v>0.19445601851851854</v>
      </c>
      <c r="D13" s="4">
        <v>74.938000000000002</v>
      </c>
      <c r="E13" s="11">
        <f ca="1">OFFSET(termos2_exp1[[#This Row],[ТЕМПЕРАТУРА]],-1,0,1,1)-termos2_exp1[[#This Row],[ТЕМПЕРАТУРА]]</f>
        <v>0.18699999999999761</v>
      </c>
    </row>
    <row r="14" spans="1:9" x14ac:dyDescent="0.3">
      <c r="A14" s="9">
        <f>ROW()-ROW(termos2_exp1[#Headers])</f>
        <v>9</v>
      </c>
      <c r="B14" s="8">
        <v>44839</v>
      </c>
      <c r="C14" s="3">
        <v>0.19792824074074075</v>
      </c>
      <c r="D14" s="4">
        <v>74.813000000000002</v>
      </c>
      <c r="E14" s="11">
        <f ca="1">OFFSET(termos2_exp1[[#This Row],[ТЕМПЕРАТУРА]],-1,0,1,1)-termos2_exp1[[#This Row],[ТЕМПЕРАТУРА]]</f>
        <v>0.125</v>
      </c>
    </row>
    <row r="15" spans="1:9" x14ac:dyDescent="0.3">
      <c r="A15" s="9">
        <f>ROW()-ROW(termos2_exp1[#Headers])</f>
        <v>10</v>
      </c>
      <c r="B15" s="8">
        <v>44839</v>
      </c>
      <c r="C15" s="3">
        <v>0.20140046296296296</v>
      </c>
      <c r="D15" s="4">
        <v>74.688000000000002</v>
      </c>
      <c r="E15" s="11">
        <f ca="1">OFFSET(termos2_exp1[[#This Row],[ТЕМПЕРАТУРА]],-1,0,1,1)-termos2_exp1[[#This Row],[ТЕМПЕРАТУРА]]</f>
        <v>0.125</v>
      </c>
    </row>
    <row r="16" spans="1:9" x14ac:dyDescent="0.3">
      <c r="A16" s="9">
        <f>ROW()-ROW(termos2_exp1[#Headers])</f>
        <v>11</v>
      </c>
      <c r="B16" s="8">
        <v>44839</v>
      </c>
      <c r="C16" s="3">
        <v>0.2048726851851852</v>
      </c>
      <c r="D16" s="4">
        <v>74.563000000000002</v>
      </c>
      <c r="E16" s="11">
        <f ca="1">OFFSET(termos2_exp1[[#This Row],[ТЕМПЕРАТУРА]],-1,0,1,1)-termos2_exp1[[#This Row],[ТЕМПЕРАТУРА]]</f>
        <v>0.125</v>
      </c>
    </row>
    <row r="17" spans="1:5" x14ac:dyDescent="0.3">
      <c r="A17" s="9">
        <f>ROW()-ROW(termos2_exp1[#Headers])</f>
        <v>12</v>
      </c>
      <c r="B17" s="8">
        <v>44839</v>
      </c>
      <c r="C17" s="3">
        <v>0.20834490740740741</v>
      </c>
      <c r="D17" s="4">
        <v>74.438000000000002</v>
      </c>
      <c r="E17" s="11">
        <f ca="1">OFFSET(termos2_exp1[[#This Row],[ТЕМПЕРАТУРА]],-1,0,1,1)-termos2_exp1[[#This Row],[ТЕМПЕРАТУРА]]</f>
        <v>0.125</v>
      </c>
    </row>
    <row r="18" spans="1:5" x14ac:dyDescent="0.3">
      <c r="A18" s="17">
        <f>ROW()-ROW(termos2_exp1[#Headers])</f>
        <v>13</v>
      </c>
      <c r="B18" s="8">
        <v>44839</v>
      </c>
      <c r="C18" s="3">
        <v>0.21181712962962962</v>
      </c>
      <c r="D18" s="4">
        <v>74.313000000000002</v>
      </c>
      <c r="E18" s="11">
        <f ca="1">OFFSET(termos2_exp1[[#This Row],[ТЕМПЕРАТУРА]],-1,0,1,1)-termos2_exp1[[#This Row],[ТЕМПЕРАТУРА]]</f>
        <v>0.125</v>
      </c>
    </row>
    <row r="19" spans="1:5" x14ac:dyDescent="0.3">
      <c r="A19" s="17">
        <f>ROW()-ROW(termos2_exp1[#Headers])</f>
        <v>14</v>
      </c>
      <c r="B19" s="8">
        <v>44839</v>
      </c>
      <c r="C19" s="3">
        <v>0.21528935185185186</v>
      </c>
      <c r="D19" s="4">
        <v>74.125</v>
      </c>
      <c r="E19" s="11">
        <f ca="1">OFFSET(termos2_exp1[[#This Row],[ТЕМПЕРАТУРА]],-1,0,1,1)-termos2_exp1[[#This Row],[ТЕМПЕРАТУРА]]</f>
        <v>0.18800000000000239</v>
      </c>
    </row>
    <row r="20" spans="1:5" x14ac:dyDescent="0.3">
      <c r="A20" s="17">
        <f>ROW()-ROW(termos2_exp1[#Headers])</f>
        <v>15</v>
      </c>
      <c r="B20" s="8">
        <v>44839</v>
      </c>
      <c r="C20" s="3">
        <v>0.21876157407407407</v>
      </c>
      <c r="D20" s="4">
        <v>74</v>
      </c>
      <c r="E20" s="11">
        <f ca="1">OFFSET(termos2_exp1[[#This Row],[ТЕМПЕРАТУРА]],-1,0,1,1)-termos2_exp1[[#This Row],[ТЕМПЕРАТУРА]]</f>
        <v>0.125</v>
      </c>
    </row>
    <row r="21" spans="1:5" x14ac:dyDescent="0.3">
      <c r="A21" s="17">
        <f>ROW()-ROW(termos2_exp1[#Headers])</f>
        <v>16</v>
      </c>
      <c r="B21" s="8">
        <v>44839</v>
      </c>
      <c r="C21" s="3">
        <v>0.22223379629629628</v>
      </c>
      <c r="D21" s="4">
        <v>73.875</v>
      </c>
      <c r="E21" s="11">
        <f ca="1">OFFSET(termos2_exp1[[#This Row],[ТЕМПЕРАТУРА]],-1,0,1,1)-termos2_exp1[[#This Row],[ТЕМПЕРАТУРА]]</f>
        <v>0.125</v>
      </c>
    </row>
    <row r="22" spans="1:5" x14ac:dyDescent="0.3">
      <c r="A22" s="17">
        <f>ROW()-ROW(termos2_exp1[#Headers])</f>
        <v>17</v>
      </c>
      <c r="B22" s="8">
        <v>44839</v>
      </c>
      <c r="C22" s="3">
        <v>0.22570601851851854</v>
      </c>
      <c r="D22" s="4">
        <v>73.688000000000002</v>
      </c>
      <c r="E22" s="11">
        <f ca="1">OFFSET(termos2_exp1[[#This Row],[ТЕМПЕРАТУРА]],-1,0,1,1)-termos2_exp1[[#This Row],[ТЕМПЕРАТУРА]]</f>
        <v>0.18699999999999761</v>
      </c>
    </row>
    <row r="23" spans="1:5" x14ac:dyDescent="0.3">
      <c r="A23" s="17">
        <f>ROW()-ROW(termos2_exp1[#Headers])</f>
        <v>18</v>
      </c>
      <c r="B23" s="8">
        <v>44839</v>
      </c>
      <c r="C23" s="3">
        <v>0.22917824074074075</v>
      </c>
      <c r="D23" s="4">
        <v>73.563000000000002</v>
      </c>
      <c r="E23" s="11">
        <f ca="1">OFFSET(termos2_exp1[[#This Row],[ТЕМПЕРАТУРА]],-1,0,1,1)-termos2_exp1[[#This Row],[ТЕМПЕРАТУРА]]</f>
        <v>0.125</v>
      </c>
    </row>
    <row r="24" spans="1:5" x14ac:dyDescent="0.3">
      <c r="A24" s="17">
        <f>ROW()-ROW(termos2_exp1[#Headers])</f>
        <v>19</v>
      </c>
      <c r="B24" s="8">
        <v>44839</v>
      </c>
      <c r="C24" s="3">
        <v>0.23265046296296296</v>
      </c>
      <c r="D24" s="4">
        <v>73.438000000000002</v>
      </c>
      <c r="E24" s="11">
        <f ca="1">OFFSET(termos2_exp1[[#This Row],[ТЕМПЕРАТУРА]],-1,0,1,1)-termos2_exp1[[#This Row],[ТЕМПЕРАТУРА]]</f>
        <v>0.125</v>
      </c>
    </row>
    <row r="25" spans="1:5" x14ac:dyDescent="0.3">
      <c r="A25" s="17">
        <f>ROW()-ROW(termos2_exp1[#Headers])</f>
        <v>20</v>
      </c>
      <c r="B25" s="8">
        <v>44839</v>
      </c>
      <c r="C25" s="3">
        <v>0.2361226851851852</v>
      </c>
      <c r="D25" s="4">
        <v>73.313000000000002</v>
      </c>
      <c r="E25" s="11">
        <f ca="1">OFFSET(termos2_exp1[[#This Row],[ТЕМПЕРАТУРА]],-1,0,1,1)-termos2_exp1[[#This Row],[ТЕМПЕРАТУРА]]</f>
        <v>0.125</v>
      </c>
    </row>
    <row r="26" spans="1:5" x14ac:dyDescent="0.3">
      <c r="A26" s="17">
        <f>ROW()-ROW(termos2_exp1[#Headers])</f>
        <v>21</v>
      </c>
      <c r="B26" s="8">
        <v>44839</v>
      </c>
      <c r="C26" s="3">
        <v>0.23959490740740741</v>
      </c>
      <c r="D26" s="4">
        <v>73.188000000000002</v>
      </c>
      <c r="E26" s="11">
        <f ca="1">OFFSET(termos2_exp1[[#This Row],[ТЕМПЕРАТУРА]],-1,0,1,1)-termos2_exp1[[#This Row],[ТЕМПЕРАТУРА]]</f>
        <v>0.125</v>
      </c>
    </row>
    <row r="27" spans="1:5" x14ac:dyDescent="0.3">
      <c r="A27" s="17">
        <f>ROW()-ROW(termos2_exp1[#Headers])</f>
        <v>22</v>
      </c>
      <c r="B27" s="8">
        <v>44839</v>
      </c>
      <c r="C27" s="3">
        <v>0.24306712962962962</v>
      </c>
      <c r="D27" s="4">
        <v>73.063000000000002</v>
      </c>
      <c r="E27" s="11">
        <f ca="1">OFFSET(termos2_exp1[[#This Row],[ТЕМПЕРАТУРА]],-1,0,1,1)-termos2_exp1[[#This Row],[ТЕМПЕРАТУРА]]</f>
        <v>0.125</v>
      </c>
    </row>
    <row r="28" spans="1:5" x14ac:dyDescent="0.3">
      <c r="A28" s="17">
        <f>ROW()-ROW(termos2_exp1[#Headers])</f>
        <v>23</v>
      </c>
      <c r="B28" s="8">
        <v>44839</v>
      </c>
      <c r="C28" s="3">
        <v>0.24653935185185186</v>
      </c>
      <c r="D28" s="4">
        <v>72.938000000000002</v>
      </c>
      <c r="E28" s="11">
        <f ca="1">OFFSET(termos2_exp1[[#This Row],[ТЕМПЕРАТУРА]],-1,0,1,1)-termos2_exp1[[#This Row],[ТЕМПЕРАТУРА]]</f>
        <v>0.125</v>
      </c>
    </row>
    <row r="29" spans="1:5" x14ac:dyDescent="0.3">
      <c r="A29" s="17">
        <f>ROW()-ROW(termos2_exp1[#Headers])</f>
        <v>24</v>
      </c>
      <c r="B29" s="8">
        <v>44839</v>
      </c>
      <c r="C29" s="3">
        <v>0.25001157407407409</v>
      </c>
      <c r="D29" s="4">
        <v>72.813000000000002</v>
      </c>
      <c r="E29" s="11">
        <f ca="1">OFFSET(termos2_exp1[[#This Row],[ТЕМПЕРАТУРА]],-1,0,1,1)-termos2_exp1[[#This Row],[ТЕМПЕРАТУРА]]</f>
        <v>0.125</v>
      </c>
    </row>
    <row r="30" spans="1:5" x14ac:dyDescent="0.3">
      <c r="A30" s="17">
        <f>ROW()-ROW(termos2_exp1[#Headers])</f>
        <v>25</v>
      </c>
      <c r="B30" s="8">
        <v>44839</v>
      </c>
      <c r="C30" s="3">
        <v>0.2534837962962963</v>
      </c>
      <c r="D30" s="4">
        <v>72.688000000000002</v>
      </c>
      <c r="E30" s="11">
        <f ca="1">OFFSET(termos2_exp1[[#This Row],[ТЕМПЕРАТУРА]],-1,0,1,1)-termos2_exp1[[#This Row],[ТЕМПЕРАТУРА]]</f>
        <v>0.125</v>
      </c>
    </row>
  </sheetData>
  <mergeCells count="1">
    <mergeCell ref="A4:F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termos_1</vt:lpstr>
      <vt:lpstr>termos_2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2022-10-07T11:21:57Z</dcterms:created>
  <dcterms:modified xsi:type="dcterms:W3CDTF">2022-10-07T14:20:31Z</dcterms:modified>
</cp:coreProperties>
</file>