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tavet\OneDrive - Nokia\2019\KS\19.UA.874182_KS\"/>
    </mc:Choice>
  </mc:AlternateContent>
  <xr:revisionPtr revIDLastSave="0" documentId="8_{D86F601D-AC49-4E70-8981-226FFF519E35}" xr6:coauthVersionLast="36" xr6:coauthVersionMax="36" xr10:uidLastSave="{00000000-0000-0000-0000-000000000000}"/>
  <bookViews>
    <workbookView xWindow="0" yWindow="0" windowWidth="19200" windowHeight="7070" xr2:uid="{A3B507E4-26F6-4F8F-ABB6-9602B465C23B}"/>
  </bookViews>
  <sheets>
    <sheet name="Subco_N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hidden="1">"_x0015_‹_x0013_t_x0015__x0001_wUôB@NEQìJ„O	FÀT;"</definedName>
    <definedName name="_xlnm._FilterDatabase" localSheetId="0" hidden="1">Subco_NI!$M$2:$M$81</definedName>
    <definedName name="_Order1" hidden="1">0</definedName>
    <definedName name="_Order2" hidden="1">255</definedName>
    <definedName name="_Q1" hidden="1">{"'Standalone List Price Trends'!$A$1:$X$56"}</definedName>
    <definedName name="_Q2" hidden="1">{"'Standalone List Price Trends'!$A$1:$X$56"}</definedName>
    <definedName name="_Q3" hidden="1">{"'Standalone List Price Trends'!$A$1:$X$56"}</definedName>
    <definedName name="_Q4" hidden="1">{"'Standalone List Price Trends'!$A$1:$X$56"}</definedName>
    <definedName name="_Q5" hidden="1">{"'Standalone List Price Trends'!$A$1:$X$56"}</definedName>
    <definedName name="_Q9" hidden="1">{"'Standalone List Price Trends'!$A$1:$X$56"}</definedName>
    <definedName name="aassq" hidden="1">{"'Standalone List Price Trends'!$A$1:$X$56"}</definedName>
    <definedName name="Access_Button" hidden="1">"InstallationToolData_Sheet1_List1"</definedName>
    <definedName name="AccessDatabase" hidden="1">"C:\My Documents\current\Business case moc v2.0 .mdb"</definedName>
    <definedName name="addssa" hidden="1">{"Customer with Site Pricing",#N/A,FALSE,"BASIC"}</definedName>
    <definedName name="BEFeXToEUR" hidden="1">1/EUReXToBEF</definedName>
    <definedName name="ccc" hidden="1">{"Customer with Site Pricing",#N/A,FALSE,"BASIC"}</definedName>
    <definedName name="ciaiiiiii" hidden="1">1/EUReXToBEF</definedName>
    <definedName name="ciao" hidden="1">1/EUReXToBEF</definedName>
    <definedName name="ddd" hidden="1">{"Customer with Site Pricing",#N/A,FALSE,"BASIC"}</definedName>
    <definedName name="def" hidden="1">OFFSET([2]SPCs!$H$6,0,0,(MATCH("^^^^^",[2]SPCs!$H$5:$H$31,0)-2),1)</definedName>
    <definedName name="DEMeXToEUR" hidden="1">1/EUReXToDEM</definedName>
    <definedName name="df" hidden="1">{#N/A,#N/A,FALSE,"Profit &amp; Loss statement"}</definedName>
    <definedName name="dfs" hidden="1">{"'Sheet1'!$L$16"}</definedName>
    <definedName name="ds" hidden="1">{"'Standalone List Price Trends'!$A$1:$X$56"}</definedName>
    <definedName name="dsfg" hidden="1">{#N/A,#N/A,FALSE,"Summary"}</definedName>
    <definedName name="eeee" hidden="1">{#N/A,#N/A,FALSE,"Summary"}</definedName>
    <definedName name="EUR_UAH">[3]PPR!$V$1</definedName>
    <definedName name="EUReXToBEF" hidden="1">[4]EurotoolsXRates!$A$6</definedName>
    <definedName name="EUReXToDEM" hidden="1">[4]EurotoolsXRates!$A$7</definedName>
    <definedName name="EUReXToIEP" hidden="1">[4]EurotoolsXRates!$A$11</definedName>
    <definedName name="EUReXToITL" hidden="1">[4]EurotoolsXRates!$A$12</definedName>
    <definedName name="EUReXToLUF" hidden="1">[4]EurotoolsXRates!$A$13</definedName>
    <definedName name="EUReXToNLG" hidden="1">[4]EurotoolsXRates!$A$14</definedName>
    <definedName name="ewwwww" hidden="1">{"Customer with Site Pricing",#N/A,FALSE,"BASIC"}</definedName>
    <definedName name="fdg" hidden="1">{#N/A,#N/A,FALSE,"Profit &amp; Loss statement"}</definedName>
    <definedName name="fds" hidden="1">{"'Standalone List Price Trends'!$A$1:$X$56"}</definedName>
    <definedName name="FY0102b" hidden="1">1/EUReXToBEF</definedName>
    <definedName name="FY0102c" hidden="1">1/EUReXToDEM</definedName>
    <definedName name="FY0102g" hidden="1">#N/A</definedName>
    <definedName name="FY0102i" hidden="1">1/EUReXToIEP</definedName>
    <definedName name="FY0102l" hidden="1">1/EUReXToITL</definedName>
    <definedName name="FY0102o" hidden="1">1/EUReXToDEM</definedName>
    <definedName name="FY0102p" hidden="1">1/EUReXToLUF</definedName>
    <definedName name="FY0102q" hidden="1">1/EUReXToNLG</definedName>
    <definedName name="FY0102s" hidden="1">#N/A</definedName>
    <definedName name="gg" hidden="1">{"msc sw feat summary",#N/A,FALSE,"MSC SW Features v. 1.1."}</definedName>
    <definedName name="GSDResourceType" hidden="1">OFFSET([5]SPCs!$H$6,0,0,(MATCH("^^^^^",[5]SPCs!$H$5:$H$31,0)-2),1)</definedName>
    <definedName name="GSDResTypeLastRow" hidden="1">MATCH("^^^^^",[5]SPCs!$H$1:$H$103,0)</definedName>
    <definedName name="GSDResTypeOff" hidden="1">MATCH("Resource Type",[5]SPCs!$H$1:$H$26,0)+1</definedName>
    <definedName name="HTML_CodePage" hidden="1">1252</definedName>
    <definedName name="HTML_Control" hidden="1">{"'Planner Cell based'!$A$1:$H$142"}</definedName>
    <definedName name="HTML_control2" hidden="1">{"'Edit'!$A$1:$V$2277"}</definedName>
    <definedName name="HTML_Description" hidden="1">""</definedName>
    <definedName name="HTML_Email" hidden="1">""</definedName>
    <definedName name="HTML_Header" hidden="1">"Planner Cell based"</definedName>
    <definedName name="HTML_LastUpdate" hidden="1">"24.08.2001"</definedName>
    <definedName name="HTML_LineAfter" hidden="1">FALSE</definedName>
    <definedName name="HTML_LineBefore" hidden="1">FALSE</definedName>
    <definedName name="HTML_Name" hidden="1">"OEN NT-Netz"</definedName>
    <definedName name="HTML_OBDlg2" hidden="1">TRUE</definedName>
    <definedName name="HTML_OBDlg4" hidden="1">TRUE</definedName>
    <definedName name="HTML_OS" hidden="1">0</definedName>
    <definedName name="HTML_PathFile" hidden="1">"F:\TV 4\Ebner\MeinHTML.htm"</definedName>
    <definedName name="HTML_Title" hidden="1">"Ang-ACI8-CB_neu230801 TDM"</definedName>
    <definedName name="huy" hidden="1">{"'Sheet1'!$L$16"}</definedName>
    <definedName name="IEPeXToEUR" hidden="1">1/EUReXToIEP</definedName>
    <definedName name="installation" hidden="1">{#N/A,#N/A,FALSE,"Sheet1"}</definedName>
    <definedName name="ITLeXToEUR" hidden="1">1/EUReXToITL</definedName>
    <definedName name="kjhkhk" hidden="1">{"'Standalone List Price Trends'!$A$1:$X$56"}</definedName>
    <definedName name="kjkjkj" hidden="1">{"'Standalone List Price Trends'!$A$1:$X$56"}</definedName>
    <definedName name="laural" hidden="1">1/EUReXToDEM</definedName>
    <definedName name="LUFeXToEUR" hidden="1">1/EUReXToLUF</definedName>
    <definedName name="maintance" hidden="1">{"Customer with Site Pricing",#N/A,FALSE,"BASIC"}</definedName>
    <definedName name="NI_GP">#REF!</definedName>
    <definedName name="NLGeXToEUR" hidden="1">1/EUReXToNLG</definedName>
    <definedName name="ok" hidden="1">{"Customer with Site Equipment",#N/A,FALSE,"BASIC"}</definedName>
    <definedName name="p" hidden="1">{"'Standalone List Price Trends'!$A$1:$X$56"}</definedName>
    <definedName name="Price2" hidden="1">{"Customer with Site Pricing",#N/A,FALSE,"BASIC"}</definedName>
    <definedName name="PriceCostRC" hidden="1">1/EUReXToIEP</definedName>
    <definedName name="PriceListAP" hidden="1">[7]PriceListAP!$A$2:$I$648</definedName>
    <definedName name="_xlnm.Print_Area" hidden="1">#REF!</definedName>
    <definedName name="ProposedExchangeRatesPeriod" hidden="1">[5]Currencies!$B$2</definedName>
    <definedName name="ret" hidden="1">{"msc sw feat summary",#N/A,FALSE,"MSC SW Features v. 1.1."}</definedName>
    <definedName name="Rückflussberechnung" hidden="1">1/[8]!EUReXToATS</definedName>
    <definedName name="rwef" hidden="1">{"Customer with Site Pricing",#N/A,FALSE,"BASIC"}</definedName>
    <definedName name="SAPBEXrevision" hidden="1">3</definedName>
    <definedName name="SAPBEXsysID" hidden="1">"PBW"</definedName>
    <definedName name="SAPBEXwbID" hidden="1">"3L2QWIAY3W9L5KNGVZ00JGCI9"</definedName>
    <definedName name="sedsads" hidden="1">{"Customer with Site Equipment",#N/A,FALSE,"BASIC"}</definedName>
    <definedName name="services" hidden="1">{"Customer with Site Pricing",#N/A,FALSE,"BASIC"}</definedName>
    <definedName name="sf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upportMailBox" hidden="1">[5]Admin!$C$6</definedName>
    <definedName name="ToolName" hidden="1">[9]Admin!$C$2</definedName>
    <definedName name="ToolSharenetIMSlink1" hidden="1">[5]Admin!$C$9</definedName>
    <definedName name="ToolSharenetIMSlink2" hidden="1">[5]Admin!$C$10</definedName>
    <definedName name="ToolSharenetIMSlink3" hidden="1">[5]Admin!$C$12</definedName>
    <definedName name="ToolVersion" hidden="1">[9]Admin!$C$3</definedName>
    <definedName name="ToolVersionDate" hidden="1">[9]Admin!$C$4</definedName>
    <definedName name="ToolVersionIMS" hidden="1">[9]Admin!$C$16</definedName>
    <definedName name="ToolVersionIMSDate" hidden="1">[9]Admin!$C$17</definedName>
    <definedName name="TravelDestReg" hidden="1">OFFSET('[5]Travel Card'!$C$4,0,0,(MATCH("^^^^^",'[5]Travel Card'!$C$4:$C$50,0)-2),1)</definedName>
    <definedName name="TravelDestRegOff" hidden="1">MATCH("Travel Destination Region",'[5]Travel Card'!$C$1:$C$23,0)+1</definedName>
    <definedName name="what" hidden="1">{#N/A,#N/A,FALSE,"Profit &amp; Loss statement"}</definedName>
    <definedName name="wrn.apt1." hidden="1">{#N/A,#N/A,FALSE,"Summary"}</definedName>
    <definedName name="wrn.apt1._2" hidden="1">{#N/A,#N/A,FALSE,"Summary"}</definedName>
    <definedName name="wrn.Complete._.Spreadsheet." hidden="1">{"Complete Spreadsheet",#N/A,FALSE,"BASIC"}</definedName>
    <definedName name="wrn.Customer._.with._.Site._.Equipment." hidden="1">{"Customer with Site Equipment",#N/A,FALSE,"BASIC"}</definedName>
    <definedName name="wrn.Customer._.with._.Site._.Pricing." hidden="1">{"Customer with Site Pricing",#N/A,FALSE,"BASIC"}</definedName>
    <definedName name="wrn.Equipment._.List." hidden="1">{"Equipment List",#N/A,FALSE,"BASIC"}</definedName>
    <definedName name="wrn.INSTALLATION." hidden="1">{#N/A,#N/A,FALSE,"Sheet1"}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sc._.sw._.feat._.summary." hidden="1">{"msc sw feat summary",#N/A,FALSE,"MSC SW Features v. 1.1."}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lstatement." hidden="1">{#N/A,#N/A,FALSE,"Profit &amp; Loss statement"}</definedName>
    <definedName name="xsxxsasa" hidden="1">{"Customer with Site Pricing",#N/A,FALSE,"BASIC"}</definedName>
    <definedName name="xxx" hidden="1">#N/A</definedName>
    <definedName name="xxxx" hidden="1">{#N/A,#N/A,FALSE,"Profit &amp; Loss statement"}</definedName>
    <definedName name="y" hidden="1">{#N/A,#N/A,FALSE,"Profit &amp; Loss statement"}</definedName>
    <definedName name="yu" hidden="1">{"'Standalone List Price Trends'!$A$1:$X$56"}</definedName>
    <definedName name="啊士大夫" hidden="1">{"Customer with Site Pricing",#N/A,FALSE,"BASIC"}</definedName>
    <definedName name="基本设备金额" hidden="1">[10]硬件!$I$86</definedName>
    <definedName name="安装材料金额" hidden="1">[10]硬件!$I$96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4" i="1" l="1"/>
  <c r="J74" i="1"/>
  <c r="I74" i="1"/>
  <c r="E65" i="1"/>
  <c r="E64" i="1" s="1"/>
  <c r="B65" i="1"/>
  <c r="D65" i="1" s="1"/>
  <c r="B62" i="1"/>
  <c r="E62" i="1" s="1"/>
  <c r="E61" i="1" s="1"/>
  <c r="D59" i="1"/>
  <c r="C59" i="1"/>
  <c r="B59" i="1"/>
  <c r="E59" i="1" s="1"/>
  <c r="E58" i="1" s="1"/>
  <c r="E55" i="1"/>
  <c r="E53" i="1"/>
  <c r="D53" i="1"/>
  <c r="B53" i="1"/>
  <c r="C53" i="1" s="1"/>
  <c r="E52" i="1"/>
  <c r="D52" i="1"/>
  <c r="E51" i="1" s="1"/>
  <c r="B52" i="1"/>
  <c r="C52" i="1" s="1"/>
  <c r="E48" i="1"/>
  <c r="B48" i="1"/>
  <c r="C48" i="1" s="1"/>
  <c r="E47" i="1"/>
  <c r="D47" i="1"/>
  <c r="B47" i="1"/>
  <c r="C47" i="1" s="1"/>
  <c r="E46" i="1"/>
  <c r="D46" i="1"/>
  <c r="E45" i="1" s="1"/>
  <c r="E44" i="1" s="1"/>
  <c r="B46" i="1"/>
  <c r="C46" i="1" s="1"/>
  <c r="B41" i="1"/>
  <c r="E41" i="1" s="1"/>
  <c r="E40" i="1"/>
  <c r="B40" i="1"/>
  <c r="D40" i="1" s="1"/>
  <c r="E35" i="1"/>
  <c r="D35" i="1"/>
  <c r="C35" i="1"/>
  <c r="E34" i="1"/>
  <c r="D34" i="1"/>
  <c r="C34" i="1"/>
  <c r="E33" i="1"/>
  <c r="D33" i="1"/>
  <c r="C33" i="1"/>
  <c r="E32" i="1"/>
  <c r="D32" i="1"/>
  <c r="B32" i="1"/>
  <c r="C32" i="1" s="1"/>
  <c r="E31" i="1"/>
  <c r="D31" i="1"/>
  <c r="B31" i="1"/>
  <c r="C31" i="1" s="1"/>
  <c r="E30" i="1"/>
  <c r="D30" i="1"/>
  <c r="E29" i="1" s="1"/>
  <c r="E28" i="1" s="1"/>
  <c r="B30" i="1"/>
  <c r="C30" i="1" s="1"/>
  <c r="G26" i="1"/>
  <c r="E26" i="1"/>
  <c r="D26" i="1"/>
  <c r="C26" i="1"/>
  <c r="N25" i="1"/>
  <c r="M25" i="1"/>
  <c r="E25" i="1"/>
  <c r="E24" i="1"/>
  <c r="D24" i="1"/>
  <c r="C24" i="1"/>
  <c r="E23" i="1"/>
  <c r="D23" i="1"/>
  <c r="C23" i="1"/>
  <c r="E22" i="1"/>
  <c r="E21" i="1" s="1"/>
  <c r="D22" i="1"/>
  <c r="C22" i="1"/>
  <c r="D21" i="1"/>
  <c r="C21" i="1"/>
  <c r="E20" i="1"/>
  <c r="B20" i="1"/>
  <c r="D20" i="1" s="1"/>
  <c r="E19" i="1"/>
  <c r="B19" i="1"/>
  <c r="D19" i="1" s="1"/>
  <c r="E18" i="1"/>
  <c r="B18" i="1"/>
  <c r="D18" i="1" s="1"/>
  <c r="E17" i="1"/>
  <c r="B17" i="1"/>
  <c r="D17" i="1" s="1"/>
  <c r="E16" i="1"/>
  <c r="B16" i="1"/>
  <c r="D16" i="1" s="1"/>
  <c r="E15" i="1"/>
  <c r="B15" i="1"/>
  <c r="D15" i="1" s="1"/>
  <c r="E14" i="1"/>
  <c r="B14" i="1"/>
  <c r="D14" i="1" s="1"/>
  <c r="E13" i="1"/>
  <c r="B13" i="1"/>
  <c r="D13" i="1" s="1"/>
  <c r="E12" i="1"/>
  <c r="B12" i="1"/>
  <c r="D12" i="1" s="1"/>
  <c r="E11" i="1"/>
  <c r="D11" i="1"/>
  <c r="C11" i="1"/>
  <c r="B10" i="1"/>
  <c r="E8" i="1"/>
  <c r="C8" i="1"/>
  <c r="E7" i="1"/>
  <c r="E6" i="1" s="1"/>
  <c r="C7" i="1"/>
  <c r="E5" i="1"/>
  <c r="D5" i="1"/>
  <c r="B5" i="1"/>
  <c r="C5" i="1" s="1"/>
  <c r="E4" i="1"/>
  <c r="E38" i="1" l="1"/>
  <c r="E37" i="1" s="1"/>
  <c r="E10" i="1"/>
  <c r="E9" i="1" s="1"/>
  <c r="L55" i="1" s="1"/>
  <c r="J55" i="1"/>
  <c r="C62" i="1"/>
  <c r="I55" i="1"/>
  <c r="C12" i="1"/>
  <c r="C14" i="1"/>
  <c r="C16" i="1"/>
  <c r="C17" i="1"/>
  <c r="C18" i="1"/>
  <c r="C19" i="1"/>
  <c r="C20" i="1"/>
  <c r="C40" i="1"/>
  <c r="C41" i="1"/>
  <c r="K55" i="1"/>
  <c r="D62" i="1"/>
  <c r="C65" i="1"/>
  <c r="M55" i="1"/>
  <c r="G4" i="1"/>
  <c r="C13" i="1"/>
  <c r="C15" i="1"/>
  <c r="J54" i="1" l="1"/>
  <c r="J56" i="1" s="1"/>
  <c r="M54" i="1"/>
  <c r="M56" i="1" s="1"/>
  <c r="I54" i="1"/>
  <c r="I56" i="1" s="1"/>
  <c r="L54" i="1"/>
  <c r="L56" i="1" s="1"/>
  <c r="K54" i="1"/>
  <c r="K56" i="1" s="1"/>
</calcChain>
</file>

<file path=xl/sharedStrings.xml><?xml version="1.0" encoding="utf-8"?>
<sst xmlns="http://schemas.openxmlformats.org/spreadsheetml/2006/main" count="87" uniqueCount="59">
  <si>
    <t>Cost Itm Code/ Код работ</t>
  </si>
  <si>
    <t>Cost Item Description/Наименование работ</t>
  </si>
  <si>
    <t>Unit/Единица измерения</t>
  </si>
  <si>
    <t>Item price UAH, without VAT/цена грн без НДС</t>
  </si>
  <si>
    <t>1 SM 1 RFM</t>
  </si>
  <si>
    <t>1 SM 2 RFM</t>
  </si>
  <si>
    <t>1 SM 3 RRH</t>
  </si>
  <si>
    <t>2 SM 2RFM</t>
  </si>
  <si>
    <t>2 SM 6 RRH</t>
  </si>
  <si>
    <t>TRANSPORT DOP/SITE TO SITE 0-3,5T REGULR</t>
  </si>
  <si>
    <t>site/1 площадка</t>
  </si>
  <si>
    <t>CP5110</t>
  </si>
  <si>
    <t>Site survey BS site/обследование площадки/обстеження майданчику</t>
  </si>
  <si>
    <t>P394659</t>
  </si>
  <si>
    <t>P400017</t>
  </si>
  <si>
    <t>CP5111-1101</t>
  </si>
  <si>
    <t>BTS Model 1101 Installation Works/ Работы по монтажу Оборудования BTS Модели 1101/Роботи по встановленню обладнання BTS моделі 1101</t>
  </si>
  <si>
    <t>P403089</t>
  </si>
  <si>
    <t>INST-MAT-GLOBAL</t>
  </si>
  <si>
    <t>CS73178</t>
  </si>
  <si>
    <t>CS73178.01</t>
  </si>
  <si>
    <t>CS73178.02</t>
  </si>
  <si>
    <t>CP5112</t>
  </si>
  <si>
    <t>MCMK Cable Installation Works for BTS/ Работы по монтажу МСМК кабеля для Оборудования BTS/Роботи по монтажу  МСМК кабелю для обладнання BTS</t>
  </si>
  <si>
    <t>P401550</t>
  </si>
  <si>
    <t>CP5113</t>
  </si>
  <si>
    <t>Additional System Module Installation / Установка Дополнительного Системного Модуля/Встановлення додаткового системного модуля</t>
  </si>
  <si>
    <t>IMP-RADIO</t>
  </si>
  <si>
    <t>CP5114</t>
  </si>
  <si>
    <t>Additional RRH Installation / Установка Дополнительного RRH/Встановлення додаткового RRH</t>
  </si>
  <si>
    <t xml:space="preserve"> </t>
  </si>
  <si>
    <t>P401539</t>
  </si>
  <si>
    <t>I Flexi BS RRH - RoofTop (Region-1)</t>
  </si>
  <si>
    <t>CP5115</t>
  </si>
  <si>
    <t xml:space="preserve">Additional Tripple RFM Installation / Установка Дополнительного Tripple RFM /Встановлення додаткового Tripple RFM </t>
  </si>
  <si>
    <t>On site BS integration. On site activities to integrate a BTS as a part of the network/Інтеграція BS на сайті. Роботи на сайті для інтеграції BTS у мережую.</t>
  </si>
  <si>
    <t>Existing subco price</t>
  </si>
  <si>
    <t>Демонтаж БС 2G/3G / Removal BS 2G/3G</t>
  </si>
  <si>
    <t>New subco SIDs</t>
  </si>
  <si>
    <t>P454338</t>
  </si>
  <si>
    <t>Distmantle BS macro indoor (Region-1)</t>
  </si>
  <si>
    <t xml:space="preserve">СP5117 </t>
  </si>
  <si>
    <t>Transportation of the removed DBS/ Работы по перевозке Демонтированного Оборудования BS с вынесенными модулями</t>
  </si>
  <si>
    <t>TMA</t>
  </si>
  <si>
    <t>Antenna</t>
  </si>
  <si>
    <t>LVIV</t>
  </si>
  <si>
    <t>Cost Item Code / Код Работ</t>
  </si>
  <si>
    <t>Cost Item Description / Наименование Работ</t>
  </si>
  <si>
    <t>Lviv prices,</t>
  </si>
  <si>
    <t>Site survey BS site</t>
  </si>
  <si>
    <t>CP5111-2G-swap</t>
  </si>
  <si>
    <t>BTS Model 2G Installation and Commissioning Works incl removal/ Работы по монтажу и Пусконаладке Оборудования BTS Модели 2G включая демонтаж</t>
  </si>
  <si>
    <t>CP5111-3G-swap</t>
  </si>
  <si>
    <t>BTS Model 3G Installation and Commissioning Works incl removal/ Работы по монтажу и Пусконаладке Оборудования BTS Модели 3G  включая демонтаж</t>
  </si>
  <si>
    <t>CP5111-LTE2600-swap</t>
  </si>
  <si>
    <t>BTS Model LTE 2600 Installation and Commissioning Works incl removal/ Работы по монтажу и Пусконаладке Оборудования BTS Модели LTE 2600  включая демонтаж</t>
  </si>
  <si>
    <t xml:space="preserve">23085,06  </t>
  </si>
  <si>
    <t>CP5111-SRAN-swap</t>
  </si>
  <si>
    <t>BTS Model SRAN Installation and Commissioning Works incl removal/ Работы по монтажу и Пусконаладке Оборудования BTS Модели SRAN  включая 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</si>
</sst>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₴_-;\-* #,##0.00\ _₴_-;_-* &quot;-&quot;??\ _₴_-;_-@_-"/>
    <numFmt numFmtId="164" formatCode="_-* #,##0.00_€_-;\-* #,##0.00_€_-;_-* &quot;-&quot;??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b/>
      <sz val="10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1" fillId="0" borderId="0" xfId="3" applyAlignment="1">
      <alignment wrapText="1"/>
    </xf>
    <xf numFmtId="0" fontId="1" fillId="0" borderId="0" xfId="3" applyAlignment="1">
      <alignment wrapText="1"/>
    </xf>
    <xf numFmtId="0" fontId="1" fillId="0" borderId="0" xfId="3"/>
    <xf numFmtId="0" fontId="4" fillId="2" borderId="1" xfId="3" applyFont="1" applyFill="1" applyBorder="1" applyAlignment="1">
      <alignment horizontal="left" vertical="center" wrapText="1"/>
    </xf>
    <xf numFmtId="0" fontId="1" fillId="0" borderId="1" xfId="3" applyBorder="1" applyAlignment="1">
      <alignment horizontal="left"/>
    </xf>
    <xf numFmtId="4" fontId="1" fillId="0" borderId="1" xfId="3" applyNumberFormat="1" applyFill="1" applyBorder="1" applyAlignment="1">
      <alignment horizontal="left"/>
    </xf>
    <xf numFmtId="0" fontId="1" fillId="0" borderId="2" xfId="3" applyBorder="1" applyAlignment="1">
      <alignment horizontal="left"/>
    </xf>
    <xf numFmtId="0" fontId="2" fillId="0" borderId="0" xfId="3" applyFont="1" applyBorder="1" applyAlignment="1">
      <alignment horizontal="left" indent="12"/>
    </xf>
    <xf numFmtId="0" fontId="2" fillId="0" borderId="0" xfId="3" applyFont="1" applyBorder="1" applyAlignment="1">
      <alignment horizontal="left"/>
    </xf>
    <xf numFmtId="0" fontId="2" fillId="3" borderId="0" xfId="3" applyFont="1" applyFill="1" applyBorder="1" applyAlignment="1">
      <alignment horizontal="center"/>
    </xf>
    <xf numFmtId="0" fontId="3" fillId="0" borderId="3" xfId="3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1" fillId="0" borderId="4" xfId="3" applyBorder="1" applyAlignment="1">
      <alignment horizontal="left"/>
    </xf>
    <xf numFmtId="0" fontId="5" fillId="3" borderId="4" xfId="3" applyFont="1" applyFill="1" applyBorder="1" applyAlignment="1">
      <alignment horizontal="left"/>
    </xf>
    <xf numFmtId="0" fontId="1" fillId="0" borderId="5" xfId="3" applyBorder="1" applyAlignment="1">
      <alignment horizontal="left"/>
    </xf>
    <xf numFmtId="0" fontId="2" fillId="0" borderId="6" xfId="3" applyFont="1" applyBorder="1" applyAlignment="1">
      <alignment horizontal="left" indent="12"/>
    </xf>
    <xf numFmtId="0" fontId="2" fillId="0" borderId="6" xfId="3" applyFont="1" applyBorder="1" applyAlignment="1">
      <alignment horizontal="left"/>
    </xf>
    <xf numFmtId="0" fontId="2" fillId="3" borderId="0" xfId="3" applyFont="1" applyFill="1" applyAlignment="1">
      <alignment horizontal="center"/>
    </xf>
    <xf numFmtId="0" fontId="1" fillId="0" borderId="6" xfId="3" applyBorder="1" applyAlignment="1">
      <alignment horizontal="left"/>
    </xf>
    <xf numFmtId="4" fontId="1" fillId="0" borderId="7" xfId="3" applyNumberFormat="1" applyBorder="1" applyAlignment="1">
      <alignment horizontal="left"/>
    </xf>
    <xf numFmtId="0" fontId="1" fillId="0" borderId="8" xfId="3" applyBorder="1" applyAlignment="1">
      <alignment horizontal="left"/>
    </xf>
    <xf numFmtId="0" fontId="2" fillId="0" borderId="9" xfId="3" applyFont="1" applyBorder="1" applyAlignment="1">
      <alignment horizontal="left" indent="12"/>
    </xf>
    <xf numFmtId="0" fontId="2" fillId="0" borderId="9" xfId="3" applyFont="1" applyBorder="1" applyAlignment="1">
      <alignment horizontal="left"/>
    </xf>
    <xf numFmtId="0" fontId="1" fillId="0" borderId="9" xfId="3" applyBorder="1" applyAlignment="1">
      <alignment horizontal="left"/>
    </xf>
    <xf numFmtId="4" fontId="1" fillId="0" borderId="10" xfId="3" applyNumberFormat="1" applyBorder="1" applyAlignment="1">
      <alignment horizontal="left"/>
    </xf>
    <xf numFmtId="0" fontId="3" fillId="0" borderId="11" xfId="3" applyFont="1" applyBorder="1" applyAlignment="1">
      <alignment horizontal="left"/>
    </xf>
    <xf numFmtId="0" fontId="3" fillId="0" borderId="12" xfId="3" applyFont="1" applyBorder="1" applyAlignment="1">
      <alignment horizontal="left"/>
    </xf>
    <xf numFmtId="0" fontId="1" fillId="0" borderId="12" xfId="3" applyBorder="1" applyAlignment="1">
      <alignment horizontal="left"/>
    </xf>
    <xf numFmtId="0" fontId="5" fillId="3" borderId="12" xfId="3" applyFont="1" applyFill="1" applyBorder="1" applyAlignment="1">
      <alignment horizontal="left"/>
    </xf>
    <xf numFmtId="4" fontId="1" fillId="3" borderId="13" xfId="3" applyNumberFormat="1" applyFill="1" applyBorder="1" applyAlignment="1">
      <alignment horizontal="left"/>
    </xf>
    <xf numFmtId="0" fontId="3" fillId="0" borderId="14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1" fillId="0" borderId="0" xfId="3" applyBorder="1" applyAlignment="1">
      <alignment horizontal="left"/>
    </xf>
    <xf numFmtId="4" fontId="1" fillId="0" borderId="15" xfId="3" applyNumberFormat="1" applyBorder="1" applyAlignment="1">
      <alignment horizontal="left"/>
    </xf>
    <xf numFmtId="0" fontId="1" fillId="0" borderId="14" xfId="3" applyBorder="1" applyAlignment="1">
      <alignment horizontal="left"/>
    </xf>
    <xf numFmtId="4" fontId="1" fillId="0" borderId="0" xfId="3" applyNumberFormat="1"/>
    <xf numFmtId="0" fontId="2" fillId="0" borderId="0" xfId="3" applyFont="1" applyBorder="1" applyAlignment="1">
      <alignment horizontal="center"/>
    </xf>
    <xf numFmtId="4" fontId="1" fillId="0" borderId="0" xfId="3" applyNumberFormat="1" applyBorder="1" applyAlignment="1">
      <alignment horizontal="left"/>
    </xf>
    <xf numFmtId="0" fontId="1" fillId="0" borderId="12" xfId="3" applyBorder="1" applyAlignment="1">
      <alignment horizontal="left" wrapText="1"/>
    </xf>
    <xf numFmtId="0" fontId="5" fillId="0" borderId="12" xfId="3" applyFont="1" applyBorder="1" applyAlignment="1">
      <alignment horizontal="left" wrapText="1"/>
    </xf>
    <xf numFmtId="0" fontId="6" fillId="0" borderId="13" xfId="3" applyFont="1" applyBorder="1" applyAlignment="1">
      <alignment horizontal="left"/>
    </xf>
    <xf numFmtId="0" fontId="6" fillId="0" borderId="15" xfId="3" applyFont="1" applyBorder="1" applyAlignment="1">
      <alignment horizontal="left"/>
    </xf>
    <xf numFmtId="0" fontId="1" fillId="0" borderId="16" xfId="3" applyBorder="1" applyAlignment="1">
      <alignment horizontal="left"/>
    </xf>
    <xf numFmtId="0" fontId="2" fillId="0" borderId="17" xfId="3" applyFont="1" applyBorder="1" applyAlignment="1">
      <alignment horizontal="left" indent="12"/>
    </xf>
    <xf numFmtId="0" fontId="2" fillId="0" borderId="17" xfId="3" applyFont="1" applyBorder="1" applyAlignment="1">
      <alignment horizontal="left"/>
    </xf>
    <xf numFmtId="0" fontId="2" fillId="0" borderId="17" xfId="3" applyFont="1" applyBorder="1" applyAlignment="1">
      <alignment horizontal="center"/>
    </xf>
    <xf numFmtId="0" fontId="2" fillId="3" borderId="17" xfId="3" applyFont="1" applyFill="1" applyBorder="1" applyAlignment="1">
      <alignment horizontal="left"/>
    </xf>
    <xf numFmtId="0" fontId="1" fillId="0" borderId="17" xfId="3" applyBorder="1" applyAlignment="1">
      <alignment horizontal="left"/>
    </xf>
    <xf numFmtId="0" fontId="6" fillId="0" borderId="18" xfId="3" applyFont="1" applyBorder="1" applyAlignment="1">
      <alignment horizontal="left"/>
    </xf>
    <xf numFmtId="0" fontId="5" fillId="3" borderId="12" xfId="3" applyFont="1" applyFill="1" applyBorder="1" applyAlignment="1">
      <alignment horizontal="left" wrapText="1"/>
    </xf>
    <xf numFmtId="4" fontId="1" fillId="0" borderId="13" xfId="3" applyNumberFormat="1" applyBorder="1" applyAlignment="1">
      <alignment horizontal="left"/>
    </xf>
    <xf numFmtId="0" fontId="3" fillId="0" borderId="12" xfId="3" applyFont="1" applyBorder="1" applyAlignment="1">
      <alignment horizontal="left" wrapText="1"/>
    </xf>
    <xf numFmtId="0" fontId="3" fillId="0" borderId="13" xfId="3" applyFont="1" applyBorder="1" applyAlignment="1">
      <alignment horizontal="left"/>
    </xf>
    <xf numFmtId="0" fontId="1" fillId="0" borderId="15" xfId="3" applyBorder="1" applyAlignment="1">
      <alignment horizontal="left"/>
    </xf>
    <xf numFmtId="0" fontId="1" fillId="0" borderId="18" xfId="3" applyBorder="1" applyAlignment="1">
      <alignment horizontal="left"/>
    </xf>
    <xf numFmtId="4" fontId="6" fillId="0" borderId="13" xfId="3" applyNumberFormat="1" applyFont="1" applyBorder="1" applyAlignment="1">
      <alignment horizontal="left"/>
    </xf>
    <xf numFmtId="4" fontId="6" fillId="0" borderId="0" xfId="3" applyNumberFormat="1" applyFont="1" applyBorder="1" applyAlignment="1">
      <alignment horizontal="left"/>
    </xf>
    <xf numFmtId="0" fontId="2" fillId="3" borderId="17" xfId="3" applyFont="1" applyFill="1" applyBorder="1" applyAlignment="1">
      <alignment horizontal="center"/>
    </xf>
    <xf numFmtId="4" fontId="6" fillId="0" borderId="18" xfId="3" applyNumberFormat="1" applyFont="1" applyBorder="1" applyAlignment="1">
      <alignment horizontal="left"/>
    </xf>
    <xf numFmtId="0" fontId="5" fillId="3" borderId="0" xfId="3" applyFont="1" applyFill="1"/>
    <xf numFmtId="0" fontId="3" fillId="3" borderId="0" xfId="3" applyFont="1" applyFill="1" applyAlignment="1">
      <alignment horizontal="left"/>
    </xf>
    <xf numFmtId="43" fontId="3" fillId="3" borderId="0" xfId="1" applyFont="1" applyFill="1" applyAlignment="1">
      <alignment horizontal="left"/>
    </xf>
    <xf numFmtId="4" fontId="8" fillId="3" borderId="0" xfId="3" applyNumberFormat="1" applyFont="1" applyFill="1" applyBorder="1" applyAlignment="1">
      <alignment horizontal="left"/>
    </xf>
    <xf numFmtId="4" fontId="1" fillId="0" borderId="18" xfId="3" applyNumberFormat="1" applyBorder="1" applyAlignment="1">
      <alignment horizontal="left"/>
    </xf>
    <xf numFmtId="9" fontId="1" fillId="0" borderId="0" xfId="2" applyFont="1"/>
    <xf numFmtId="0" fontId="3" fillId="0" borderId="0" xfId="3" applyFont="1" applyBorder="1" applyAlignment="1">
      <alignment horizontal="left" wrapText="1"/>
    </xf>
    <xf numFmtId="0" fontId="1" fillId="0" borderId="0" xfId="3" applyBorder="1" applyAlignment="1">
      <alignment horizontal="left" wrapText="1"/>
    </xf>
    <xf numFmtId="43" fontId="3" fillId="0" borderId="0" xfId="1" applyFont="1"/>
    <xf numFmtId="0" fontId="1" fillId="0" borderId="12" xfId="3" applyBorder="1"/>
    <xf numFmtId="0" fontId="1" fillId="0" borderId="13" xfId="3" applyBorder="1" applyAlignment="1">
      <alignment horizontal="left" wrapText="1"/>
    </xf>
    <xf numFmtId="43" fontId="1" fillId="0" borderId="0" xfId="3" applyNumberFormat="1"/>
    <xf numFmtId="0" fontId="1" fillId="0" borderId="16" xfId="3" applyBorder="1"/>
    <xf numFmtId="0" fontId="1" fillId="0" borderId="17" xfId="3" applyBorder="1"/>
    <xf numFmtId="0" fontId="1" fillId="0" borderId="18" xfId="3" applyBorder="1"/>
    <xf numFmtId="0" fontId="1" fillId="0" borderId="0" xfId="3" applyBorder="1"/>
    <xf numFmtId="0" fontId="1" fillId="0" borderId="0" xfId="3" applyFont="1"/>
    <xf numFmtId="0" fontId="5" fillId="0" borderId="0" xfId="3" applyFont="1"/>
    <xf numFmtId="164" fontId="1" fillId="0" borderId="0" xfId="3" applyNumberFormat="1"/>
    <xf numFmtId="0" fontId="9" fillId="4" borderId="19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3" fillId="0" borderId="0" xfId="3" applyFont="1"/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3C341479-3702-4436-91B3-87B3925C8E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_Services%20Costing/TI_Summary_Sheet_VeonKievstar_Subco_ExampleV2.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xptn01-fs\&#22269;&#20869;3G&#20135;&#21697;&#34892;&#38144;\project\&#27827;&#21335;&#31227;&#21160;\20060429%20G6&#25193;&#23481;\&#26412;&#26399;&#28165;&#21333;\&#24320;&#23553;GMSC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data/sshukla/Desktop/3G%20UK/GDC/5-11/3G%20UK%20Limited_Testbed%20_CAM_NetAct_Proposal_V2-Final%20-V1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ltavet\OneDrive%20-%20Nokia\2018\VF_Delivery\Bridge\VF_UA_New_Items_2019_2020\Prices_NI_NPO_v11_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A\Planung\Plan_II00\Durchsprache_Borbe\GuV16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data/rikhanna/cssc/case/current/VF%20Germany/Option%202/Vodafone_Germany_miniCSDB_SC_HSS_Nokia%20Networks_SI_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3_Services%20Costing/TI_Summary_Sheet_VeonKievstar_exampl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MINI~1\LOCALS~1\Temp\notes6030C8\CBuilder-M\FileRoot\NBuilderXP\DB_Mobile1\Modules\MM000028\Documents%20and%20Settings\minw\My%20Documents\price\MyPLPRC3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2G/Optimization/Price%20calulation%20_2G%20Optimziation+OPera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s/pratyada/AppData/Local/Microsoft/Windows/Temporary%20Internet%20Files/Content.Outlook/GRK5SQNF/Uzbekistan-SI_Effort_Estimation_Tool%20SDM_Integration_0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portunity Details"/>
      <sheetName val="High Level Cost Summary"/>
      <sheetName val="Services Summary"/>
      <sheetName val="Detailed Summary"/>
      <sheetName val="Subco_NI"/>
    </sheetNames>
    <sheetDataSet>
      <sheetData sheetId="0"/>
      <sheetData sheetId="1"/>
      <sheetData sheetId="2"/>
      <sheetData sheetId="3">
        <row r="1">
          <cell r="A1" t="str">
            <v>Product ID Product No</v>
          </cell>
          <cell r="B1" t="str">
            <v>Product</v>
          </cell>
          <cell r="C1" t="str">
            <v>QTY</v>
          </cell>
          <cell r="D1" t="str">
            <v>ISC per Unit</v>
          </cell>
        </row>
        <row r="2">
          <cell r="A2" t="str">
            <v>Total Cost Of Package</v>
          </cell>
          <cell r="B2" t="str">
            <v>1SM_1RFM_2G (Region-1)</v>
          </cell>
          <cell r="C2" t="str">
            <v>1</v>
          </cell>
          <cell r="D2">
            <v>14404.93</v>
          </cell>
        </row>
        <row r="3">
          <cell r="A3" t="str">
            <v>IMP-RADIO</v>
          </cell>
          <cell r="B3" t="str">
            <v>1SM_1RFM_2G (Region-1)</v>
          </cell>
          <cell r="C3" t="str">
            <v>1</v>
          </cell>
          <cell r="D3">
            <v>10037.470000000001</v>
          </cell>
        </row>
        <row r="4">
          <cell r="A4" t="str">
            <v>P401597</v>
          </cell>
          <cell r="B4" t="str">
            <v>I 1-2 RF jumper (Region-1)</v>
          </cell>
          <cell r="C4">
            <v>6</v>
          </cell>
          <cell r="D4">
            <v>97.03</v>
          </cell>
        </row>
        <row r="5">
          <cell r="A5" t="str">
            <v>P401515</v>
          </cell>
          <cell r="B5" t="str">
            <v>I Flexi BS plinth - RoofTop (Region-1)</v>
          </cell>
          <cell r="C5">
            <v>2</v>
          </cell>
          <cell r="D5">
            <v>242.57</v>
          </cell>
        </row>
        <row r="6">
          <cell r="A6" t="str">
            <v>P401526</v>
          </cell>
          <cell r="B6" t="str">
            <v>I Flexi BS system module (Region-1)</v>
          </cell>
          <cell r="C6">
            <v>1</v>
          </cell>
          <cell r="D6">
            <v>1084.6400000000001</v>
          </cell>
        </row>
        <row r="7">
          <cell r="A7" t="str">
            <v>P401538</v>
          </cell>
          <cell r="B7" t="str">
            <v>I Flexi BS RF module (Region-1)</v>
          </cell>
          <cell r="C7">
            <v>1</v>
          </cell>
          <cell r="D7">
            <v>633.25</v>
          </cell>
        </row>
        <row r="8">
          <cell r="A8" t="str">
            <v>P401560</v>
          </cell>
          <cell r="B8" t="str">
            <v>I OVP (Region-1)</v>
          </cell>
          <cell r="C8">
            <v>1</v>
          </cell>
          <cell r="D8">
            <v>242.57</v>
          </cell>
        </row>
        <row r="9">
          <cell r="A9" t="str">
            <v>P401561</v>
          </cell>
          <cell r="B9" t="str">
            <v>CIntg BS  (Region-1)</v>
          </cell>
          <cell r="C9">
            <v>1</v>
          </cell>
          <cell r="D9">
            <v>841.94</v>
          </cell>
        </row>
        <row r="10">
          <cell r="A10" t="str">
            <v>P401569</v>
          </cell>
          <cell r="B10" t="str">
            <v>Call testing gold (Region-1)</v>
          </cell>
          <cell r="C10">
            <v>1</v>
          </cell>
          <cell r="D10">
            <v>194.06</v>
          </cell>
        </row>
        <row r="11">
          <cell r="A11" t="str">
            <v>P403108</v>
          </cell>
          <cell r="B11" t="str">
            <v>I LAN cable basic - 5m (Region-1)</v>
          </cell>
          <cell r="C11">
            <v>1</v>
          </cell>
          <cell r="D11">
            <v>120</v>
          </cell>
        </row>
        <row r="12">
          <cell r="A12" t="str">
            <v>P403114</v>
          </cell>
          <cell r="B12" t="str">
            <v>I LAN cable add - 10m (Region-1)</v>
          </cell>
          <cell r="C12">
            <v>1</v>
          </cell>
          <cell r="D12">
            <v>80</v>
          </cell>
        </row>
        <row r="13">
          <cell r="A13" t="str">
            <v>P403198</v>
          </cell>
          <cell r="B13" t="str">
            <v>I DC power cable pair &lt;25mm add - 10m (Region-1)</v>
          </cell>
          <cell r="C13">
            <v>1</v>
          </cell>
          <cell r="D13">
            <v>937.94</v>
          </cell>
        </row>
        <row r="14">
          <cell r="A14" t="str">
            <v>P403210</v>
          </cell>
          <cell r="B14" t="str">
            <v>I grounding cable &lt;25mm add - 10m (Region-1)</v>
          </cell>
          <cell r="C14">
            <v>1</v>
          </cell>
          <cell r="D14">
            <v>970.28</v>
          </cell>
        </row>
        <row r="15">
          <cell r="A15" t="str">
            <v>P403089</v>
          </cell>
          <cell r="B15" t="str">
            <v>Travel Local - Small team (2-3 persons) (Region-1)</v>
          </cell>
          <cell r="C15">
            <v>1</v>
          </cell>
          <cell r="D15">
            <v>2137.4700000000003</v>
          </cell>
        </row>
        <row r="16">
          <cell r="A16" t="str">
            <v>P401550</v>
          </cell>
          <cell r="B16" t="str">
            <v>I RRF DC+FO cable add - 5m (Region-1)</v>
          </cell>
          <cell r="C16">
            <v>8</v>
          </cell>
          <cell r="D16">
            <v>216</v>
          </cell>
        </row>
        <row r="17">
          <cell r="A17" t="str">
            <v>SE-SERVICE</v>
          </cell>
          <cell r="B17" t="str">
            <v>1SM_1RFM_2G (Region-1)</v>
          </cell>
          <cell r="C17" t="str">
            <v>1</v>
          </cell>
          <cell r="D17">
            <v>1534</v>
          </cell>
        </row>
        <row r="18">
          <cell r="A18" t="str">
            <v>P394659</v>
          </cell>
          <cell r="B18" t="str">
            <v>Site survey macro site (Region-1)</v>
          </cell>
          <cell r="C18">
            <v>1</v>
          </cell>
          <cell r="D18">
            <v>1000</v>
          </cell>
        </row>
        <row r="19">
          <cell r="A19" t="str">
            <v>P400017</v>
          </cell>
          <cell r="B19" t="str">
            <v>Site installation planning basic (Region-1)</v>
          </cell>
          <cell r="C19">
            <v>1</v>
          </cell>
          <cell r="D19">
            <v>534</v>
          </cell>
        </row>
        <row r="20">
          <cell r="A20" t="str">
            <v>SCS-LT</v>
          </cell>
          <cell r="B20" t="str">
            <v>1SM_1RFM_2G (Region-1)</v>
          </cell>
          <cell r="C20" t="str">
            <v>1</v>
          </cell>
          <cell r="D20">
            <v>1617.13</v>
          </cell>
        </row>
        <row r="21">
          <cell r="A21" t="str">
            <v>P401496</v>
          </cell>
          <cell r="B21" t="str">
            <v>Local Transportation standard - 3.5t (Region-1)</v>
          </cell>
          <cell r="C21">
            <v>1</v>
          </cell>
          <cell r="D21">
            <v>1617.13</v>
          </cell>
        </row>
        <row r="22">
          <cell r="A22" t="str">
            <v>INST-MAT-GLOBAL</v>
          </cell>
          <cell r="B22" t="str">
            <v>1SM_1RFM_2G (Region-1)</v>
          </cell>
          <cell r="C22" t="str">
            <v>1</v>
          </cell>
          <cell r="D22">
            <v>928.8</v>
          </cell>
        </row>
        <row r="23">
          <cell r="A23" t="str">
            <v>CS73178</v>
          </cell>
          <cell r="B23" t="str">
            <v>MKEM-LSZH 16 y/g inst. cable (Region-1)</v>
          </cell>
          <cell r="C23">
            <v>10</v>
          </cell>
          <cell r="D23">
            <v>30.96</v>
          </cell>
        </row>
        <row r="24">
          <cell r="A24" t="str">
            <v>CS73178.01</v>
          </cell>
          <cell r="B24" t="str">
            <v>MKEM-LSZH 16 black cable (Region-1)</v>
          </cell>
          <cell r="C24">
            <v>10</v>
          </cell>
          <cell r="D24">
            <v>30.96</v>
          </cell>
        </row>
        <row r="25">
          <cell r="A25" t="str">
            <v>CS73178.02</v>
          </cell>
          <cell r="B25" t="str">
            <v>MKEM-LSZH 16 blue cable (Region-1)</v>
          </cell>
          <cell r="C25">
            <v>10</v>
          </cell>
          <cell r="D25">
            <v>30.96</v>
          </cell>
        </row>
        <row r="26">
          <cell r="A26" t="str">
            <v>Total Cost Of Package</v>
          </cell>
          <cell r="B26" t="str">
            <v>1SM_2RFM_2G (Region-1)</v>
          </cell>
          <cell r="C26" t="str">
            <v>1</v>
          </cell>
          <cell r="D26" t="str">
            <v>17806.93</v>
          </cell>
        </row>
        <row r="27">
          <cell r="A27" t="str">
            <v>IMP-RADIO</v>
          </cell>
          <cell r="B27" t="str">
            <v>1SM_2RFM_2G (Region-1)</v>
          </cell>
          <cell r="C27" t="str">
            <v>1</v>
          </cell>
          <cell r="D27" t="str">
            <v>13727.00</v>
          </cell>
        </row>
        <row r="28">
          <cell r="A28" t="str">
            <v>P401597</v>
          </cell>
          <cell r="B28" t="str">
            <v>I 1-2 RF jumper (Region-1)</v>
          </cell>
          <cell r="C28">
            <v>12</v>
          </cell>
          <cell r="D28">
            <v>97.03</v>
          </cell>
        </row>
        <row r="29">
          <cell r="A29" t="str">
            <v>P401515</v>
          </cell>
          <cell r="B29" t="str">
            <v>I Flexi BS plinth - RoofTop (Region-1)</v>
          </cell>
          <cell r="C29">
            <v>2</v>
          </cell>
          <cell r="D29">
            <v>242.57</v>
          </cell>
        </row>
        <row r="30">
          <cell r="A30" t="str">
            <v>P401526</v>
          </cell>
          <cell r="B30" t="str">
            <v>I Flexi BS system module (Region-1)</v>
          </cell>
          <cell r="C30">
            <v>1</v>
          </cell>
          <cell r="D30">
            <v>1084.6400000000001</v>
          </cell>
        </row>
        <row r="31">
          <cell r="A31" t="str">
            <v>P401538</v>
          </cell>
          <cell r="B31" t="str">
            <v>I Flexi BS RF module (Region-1)</v>
          </cell>
          <cell r="C31">
            <v>2</v>
          </cell>
          <cell r="D31">
            <v>633.25</v>
          </cell>
        </row>
        <row r="32">
          <cell r="A32" t="str">
            <v>P401560</v>
          </cell>
          <cell r="B32" t="str">
            <v>I OVP (Region-1)</v>
          </cell>
          <cell r="C32">
            <v>2</v>
          </cell>
          <cell r="D32">
            <v>242.57</v>
          </cell>
        </row>
        <row r="33">
          <cell r="A33" t="str">
            <v>P401561</v>
          </cell>
          <cell r="B33" t="str">
            <v>CIntg BS  (Region-1)</v>
          </cell>
          <cell r="C33">
            <v>1</v>
          </cell>
          <cell r="D33">
            <v>841.94</v>
          </cell>
        </row>
        <row r="34">
          <cell r="A34" t="str">
            <v>P401569</v>
          </cell>
          <cell r="B34" t="str">
            <v>Call testing gold (Region-1)</v>
          </cell>
          <cell r="C34">
            <v>1</v>
          </cell>
          <cell r="D34">
            <v>194.06</v>
          </cell>
        </row>
        <row r="35">
          <cell r="A35" t="str">
            <v>P403108</v>
          </cell>
          <cell r="B35" t="str">
            <v>I LAN cable basic - 5m (Region-1)</v>
          </cell>
          <cell r="C35">
            <v>1</v>
          </cell>
          <cell r="D35">
            <v>120</v>
          </cell>
        </row>
        <row r="36">
          <cell r="A36" t="str">
            <v>P403114</v>
          </cell>
          <cell r="B36" t="str">
            <v>I LAN cable add - 10m (Region-1)</v>
          </cell>
          <cell r="C36">
            <v>1</v>
          </cell>
          <cell r="D36">
            <v>80</v>
          </cell>
        </row>
        <row r="37">
          <cell r="A37" t="str">
            <v>P403198</v>
          </cell>
          <cell r="B37" t="str">
            <v>I DC power cable pair &lt;25mm add - 10m (Region-1)</v>
          </cell>
          <cell r="C37">
            <v>1</v>
          </cell>
          <cell r="D37">
            <v>937.94</v>
          </cell>
        </row>
        <row r="38">
          <cell r="A38" t="str">
            <v>P403210</v>
          </cell>
          <cell r="B38" t="str">
            <v>I grounding cable &lt;25mm add - 10m (Region-1)</v>
          </cell>
          <cell r="C38">
            <v>1</v>
          </cell>
          <cell r="D38">
            <v>970.28</v>
          </cell>
        </row>
        <row r="39">
          <cell r="A39" t="str">
            <v>P403089</v>
          </cell>
          <cell r="B39" t="str">
            <v>Travel Local - Small team (2-3 persons) (Region-1)</v>
          </cell>
          <cell r="C39">
            <v>1</v>
          </cell>
          <cell r="D39">
            <v>2425</v>
          </cell>
        </row>
        <row r="40">
          <cell r="A40" t="str">
            <v>P401550</v>
          </cell>
          <cell r="B40" t="str">
            <v>I RRF DC+FO cable add - 5m (Region-1)</v>
          </cell>
          <cell r="C40">
            <v>17</v>
          </cell>
          <cell r="D40">
            <v>216</v>
          </cell>
        </row>
        <row r="41">
          <cell r="A41" t="str">
            <v>SE-SERVICE</v>
          </cell>
          <cell r="B41" t="str">
            <v>1SM_2RFM_2G (Region-1)</v>
          </cell>
          <cell r="C41" t="str">
            <v>1</v>
          </cell>
          <cell r="D41" t="str">
            <v>1534</v>
          </cell>
        </row>
        <row r="42">
          <cell r="A42" t="str">
            <v>P394659</v>
          </cell>
          <cell r="B42" t="str">
            <v>Site survey macro site (Region-1)</v>
          </cell>
          <cell r="C42">
            <v>1</v>
          </cell>
          <cell r="D42">
            <v>1000</v>
          </cell>
        </row>
        <row r="43">
          <cell r="A43" t="str">
            <v>P400017</v>
          </cell>
          <cell r="B43" t="str">
            <v>Site installation planning basic (Region-1)</v>
          </cell>
          <cell r="C43">
            <v>1</v>
          </cell>
          <cell r="D43">
            <v>534</v>
          </cell>
        </row>
        <row r="44">
          <cell r="A44" t="str">
            <v>SCS-LT</v>
          </cell>
          <cell r="B44" t="str">
            <v>1SM_2RFM_2G (Region-1)</v>
          </cell>
          <cell r="C44" t="str">
            <v>1</v>
          </cell>
          <cell r="D44" t="str">
            <v>1617.13</v>
          </cell>
        </row>
        <row r="45">
          <cell r="A45" t="str">
            <v>P401496</v>
          </cell>
          <cell r="B45" t="str">
            <v>Local Transportation standard - 3.5t (Region-1)</v>
          </cell>
          <cell r="C45">
            <v>1</v>
          </cell>
          <cell r="D45">
            <v>1617.13</v>
          </cell>
        </row>
        <row r="46">
          <cell r="A46" t="str">
            <v>INST-MAT-GLOBAL</v>
          </cell>
          <cell r="B46" t="str">
            <v>1SM_2RFM_2G (Region-1)</v>
          </cell>
          <cell r="C46" t="str">
            <v>1</v>
          </cell>
          <cell r="D46" t="str">
            <v>928.80</v>
          </cell>
        </row>
        <row r="47">
          <cell r="A47" t="str">
            <v>CS73178</v>
          </cell>
          <cell r="B47" t="str">
            <v>MKEM-LSZH 16 y/g inst. cable (Region-1)</v>
          </cell>
          <cell r="C47">
            <v>10</v>
          </cell>
          <cell r="D47">
            <v>30.96</v>
          </cell>
        </row>
        <row r="48">
          <cell r="A48" t="str">
            <v>CS73178.01</v>
          </cell>
          <cell r="B48" t="str">
            <v>MKEM-LSZH 16 black cable (Region-1)</v>
          </cell>
          <cell r="C48">
            <v>10</v>
          </cell>
          <cell r="D48">
            <v>30.96</v>
          </cell>
        </row>
        <row r="49">
          <cell r="A49" t="str">
            <v>CS73178.02</v>
          </cell>
          <cell r="B49" t="str">
            <v>MKEM-LSZH 16 blue cable (Region-1)</v>
          </cell>
          <cell r="C49">
            <v>10</v>
          </cell>
          <cell r="D49">
            <v>30.96</v>
          </cell>
        </row>
        <row r="50">
          <cell r="A50" t="str">
            <v>Total Cost Of Package</v>
          </cell>
          <cell r="B50" t="str">
            <v>1SM_3RFM_2G_ (Region-1)</v>
          </cell>
          <cell r="C50" t="str">
            <v>1</v>
          </cell>
          <cell r="D50" t="str">
            <v>19662.30</v>
          </cell>
        </row>
        <row r="51">
          <cell r="A51" t="str">
            <v>IMP-RADIO</v>
          </cell>
          <cell r="B51" t="str">
            <v>1SM_3RFM_2G_ (Region-1)</v>
          </cell>
          <cell r="C51" t="str">
            <v>1</v>
          </cell>
          <cell r="D51" t="str">
            <v>15427.57</v>
          </cell>
        </row>
        <row r="52">
          <cell r="A52" t="str">
            <v>P401597</v>
          </cell>
          <cell r="B52" t="str">
            <v>I 1-2 RF jumper (Region-1)</v>
          </cell>
          <cell r="C52">
            <v>18</v>
          </cell>
          <cell r="D52">
            <v>97.03</v>
          </cell>
        </row>
        <row r="53">
          <cell r="A53" t="str">
            <v>P401515</v>
          </cell>
          <cell r="B53" t="str">
            <v>I Flexi BS plinth - RoofTop (Region-1)</v>
          </cell>
          <cell r="C53">
            <v>3</v>
          </cell>
          <cell r="D53">
            <v>242.57</v>
          </cell>
        </row>
        <row r="54">
          <cell r="A54" t="str">
            <v>P401526</v>
          </cell>
          <cell r="B54" t="str">
            <v>I Flexi BS system module (Region-1)</v>
          </cell>
          <cell r="C54">
            <v>1</v>
          </cell>
          <cell r="D54">
            <v>1084.6400000000001</v>
          </cell>
        </row>
        <row r="55">
          <cell r="A55" t="str">
            <v>P401538</v>
          </cell>
          <cell r="B55" t="str">
            <v>I Flexi BS RF module (Region-1)</v>
          </cell>
          <cell r="C55">
            <v>3</v>
          </cell>
          <cell r="D55">
            <v>633.25</v>
          </cell>
        </row>
        <row r="56">
          <cell r="A56" t="str">
            <v>P401560</v>
          </cell>
          <cell r="B56" t="str">
            <v>I OVP (Region-1)</v>
          </cell>
          <cell r="C56">
            <v>3</v>
          </cell>
          <cell r="D56">
            <v>242.57</v>
          </cell>
        </row>
        <row r="57">
          <cell r="A57" t="str">
            <v>P401561</v>
          </cell>
          <cell r="B57" t="str">
            <v>CIntg BS  (Region-1)</v>
          </cell>
          <cell r="C57">
            <v>1</v>
          </cell>
          <cell r="D57">
            <v>841.94</v>
          </cell>
        </row>
        <row r="58">
          <cell r="A58" t="str">
            <v>P401569</v>
          </cell>
          <cell r="B58" t="str">
            <v>Call testing gold (Region-1)</v>
          </cell>
          <cell r="C58">
            <v>1</v>
          </cell>
          <cell r="D58">
            <v>194.06</v>
          </cell>
        </row>
        <row r="59">
          <cell r="A59" t="str">
            <v>P403108</v>
          </cell>
          <cell r="B59" t="str">
            <v>I LAN cable basic - 5m (Region-1)</v>
          </cell>
          <cell r="C59">
            <v>1</v>
          </cell>
          <cell r="D59">
            <v>120</v>
          </cell>
        </row>
        <row r="60">
          <cell r="A60" t="str">
            <v>P403114</v>
          </cell>
          <cell r="B60" t="str">
            <v>I LAN cable add - 10m (Region-1)</v>
          </cell>
          <cell r="C60">
            <v>1</v>
          </cell>
          <cell r="D60">
            <v>80</v>
          </cell>
        </row>
        <row r="61">
          <cell r="A61" t="str">
            <v>P403198</v>
          </cell>
          <cell r="B61" t="str">
            <v>I DC power cable pair &lt;25mm add - 10m (Region-1)</v>
          </cell>
          <cell r="C61">
            <v>1</v>
          </cell>
          <cell r="D61">
            <v>937.94</v>
          </cell>
        </row>
        <row r="62">
          <cell r="A62" t="str">
            <v>P403210</v>
          </cell>
          <cell r="B62" t="str">
            <v>I grounding cable &lt;25mm add - 10m (Region-1)</v>
          </cell>
          <cell r="C62">
            <v>1</v>
          </cell>
          <cell r="D62">
            <v>970.28</v>
          </cell>
        </row>
        <row r="63">
          <cell r="A63" t="str">
            <v>P403089</v>
          </cell>
          <cell r="B63" t="str">
            <v>Travel Local - Small team (2-3 persons) (Region-1)</v>
          </cell>
          <cell r="C63">
            <v>1</v>
          </cell>
          <cell r="D63">
            <v>2425</v>
          </cell>
        </row>
        <row r="64">
          <cell r="A64" t="str">
            <v>P401550</v>
          </cell>
          <cell r="B64" t="str">
            <v>I RRF DC+FO cable add - 5m (Region-1)</v>
          </cell>
          <cell r="C64">
            <v>17</v>
          </cell>
          <cell r="D64">
            <v>216</v>
          </cell>
        </row>
        <row r="65">
          <cell r="A65" t="str">
            <v>SE-SERVICE</v>
          </cell>
          <cell r="B65" t="str">
            <v>1SM_3RFM_2G_ (Region-1)</v>
          </cell>
          <cell r="C65" t="str">
            <v>1</v>
          </cell>
          <cell r="D65" t="str">
            <v>1534</v>
          </cell>
        </row>
        <row r="66">
          <cell r="A66" t="str">
            <v>P394659</v>
          </cell>
          <cell r="B66" t="str">
            <v>Site survey macro site (Region-1)</v>
          </cell>
          <cell r="C66">
            <v>1</v>
          </cell>
          <cell r="D66">
            <v>1000</v>
          </cell>
        </row>
        <row r="67">
          <cell r="A67" t="str">
            <v>P400017</v>
          </cell>
          <cell r="B67" t="str">
            <v>Site installation planning basic (Region-1)</v>
          </cell>
          <cell r="C67">
            <v>1</v>
          </cell>
          <cell r="D67">
            <v>534</v>
          </cell>
        </row>
        <row r="68">
          <cell r="A68" t="str">
            <v>SCS-LT</v>
          </cell>
          <cell r="B68" t="str">
            <v>1SM_3RFM_2G_ (Region-1)</v>
          </cell>
          <cell r="C68" t="str">
            <v>1</v>
          </cell>
          <cell r="D68" t="str">
            <v>1617.13</v>
          </cell>
        </row>
        <row r="69">
          <cell r="A69" t="str">
            <v>P401496</v>
          </cell>
          <cell r="B69" t="str">
            <v>Local Transportation standard - 3.5t (Region-1)</v>
          </cell>
          <cell r="C69">
            <v>1</v>
          </cell>
          <cell r="D69">
            <v>1617.13</v>
          </cell>
        </row>
        <row r="70">
          <cell r="A70" t="str">
            <v>INST-MAT-GLOBAL</v>
          </cell>
          <cell r="B70" t="str">
            <v>1SM_3RFM_2G_ (Region-1)</v>
          </cell>
          <cell r="C70" t="str">
            <v>1</v>
          </cell>
          <cell r="D70" t="str">
            <v>1083.60</v>
          </cell>
        </row>
        <row r="71">
          <cell r="A71" t="str">
            <v>CS73178</v>
          </cell>
          <cell r="B71" t="str">
            <v>MKEM-LSZH 16 y/g inst. cable (Region-1)</v>
          </cell>
          <cell r="C71">
            <v>15</v>
          </cell>
          <cell r="D71">
            <v>30.96</v>
          </cell>
        </row>
        <row r="72">
          <cell r="A72" t="str">
            <v>CS73178.01</v>
          </cell>
          <cell r="B72" t="str">
            <v>MKEM-LSZH 16 black cable (Region-1)</v>
          </cell>
          <cell r="C72">
            <v>10</v>
          </cell>
          <cell r="D72">
            <v>30.96</v>
          </cell>
        </row>
        <row r="73">
          <cell r="A73" t="str">
            <v>CS73178.02</v>
          </cell>
          <cell r="B73" t="str">
            <v>MKEM-LSZH 16 blue cable (Region-1)</v>
          </cell>
          <cell r="C73">
            <v>10</v>
          </cell>
          <cell r="D73">
            <v>30.96</v>
          </cell>
        </row>
        <row r="74">
          <cell r="A74" t="str">
            <v>Total Cost Of Package</v>
          </cell>
          <cell r="B74" t="str">
            <v>2SM_1RFM_2,3G (Region-1)</v>
          </cell>
          <cell r="C74" t="str">
            <v>1</v>
          </cell>
          <cell r="D74" t="str">
            <v>16331.51</v>
          </cell>
        </row>
        <row r="75">
          <cell r="A75" t="str">
            <v>IMP-RADIO</v>
          </cell>
          <cell r="B75" t="str">
            <v>2SM_1RFM_2,3G (Region-1)</v>
          </cell>
          <cell r="C75" t="str">
            <v>1</v>
          </cell>
          <cell r="D75" t="str">
            <v>12251.58</v>
          </cell>
        </row>
        <row r="76">
          <cell r="A76" t="str">
            <v>P401597</v>
          </cell>
          <cell r="B76" t="str">
            <v>I 1-2 RF jumper (Region-1)</v>
          </cell>
          <cell r="C76">
            <v>6</v>
          </cell>
          <cell r="D76">
            <v>97.03</v>
          </cell>
        </row>
        <row r="77">
          <cell r="A77" t="str">
            <v>P401515</v>
          </cell>
          <cell r="B77" t="str">
            <v>I Flexi BS plinth - RoofTop (Region-1)</v>
          </cell>
          <cell r="C77">
            <v>2</v>
          </cell>
          <cell r="D77">
            <v>242.57</v>
          </cell>
        </row>
        <row r="78">
          <cell r="A78" t="str">
            <v>P401526</v>
          </cell>
          <cell r="B78" t="str">
            <v>I Flexi BS system module (Region-1)</v>
          </cell>
          <cell r="C78">
            <v>2</v>
          </cell>
          <cell r="D78">
            <v>1084.6400000000001</v>
          </cell>
        </row>
        <row r="79">
          <cell r="A79" t="str">
            <v>P401538</v>
          </cell>
          <cell r="B79" t="str">
            <v>I Flexi BS RF module (Region-1)</v>
          </cell>
          <cell r="C79">
            <v>1</v>
          </cell>
          <cell r="D79">
            <v>633.25</v>
          </cell>
        </row>
        <row r="80">
          <cell r="A80" t="str">
            <v>P401560</v>
          </cell>
          <cell r="B80" t="str">
            <v>I OVP (Region-1)</v>
          </cell>
          <cell r="C80">
            <v>1</v>
          </cell>
          <cell r="D80">
            <v>242.57</v>
          </cell>
        </row>
        <row r="81">
          <cell r="A81" t="str">
            <v>P401561</v>
          </cell>
          <cell r="B81" t="str">
            <v>CIntg BS  (Region-1)</v>
          </cell>
          <cell r="C81">
            <v>2</v>
          </cell>
          <cell r="D81">
            <v>841.94</v>
          </cell>
        </row>
        <row r="82">
          <cell r="A82" t="str">
            <v>P401569</v>
          </cell>
          <cell r="B82" t="str">
            <v>Call testing gold (Region-1)</v>
          </cell>
          <cell r="C82">
            <v>1</v>
          </cell>
          <cell r="D82">
            <v>194.06</v>
          </cell>
        </row>
        <row r="83">
          <cell r="A83" t="str">
            <v>P403108</v>
          </cell>
          <cell r="B83" t="str">
            <v>I LAN cable basic - 5m (Region-1)</v>
          </cell>
          <cell r="C83">
            <v>1</v>
          </cell>
          <cell r="D83">
            <v>120</v>
          </cell>
        </row>
        <row r="84">
          <cell r="A84" t="str">
            <v>P403114</v>
          </cell>
          <cell r="B84" t="str">
            <v>I LAN cable add - 10m (Region-1)</v>
          </cell>
          <cell r="C84">
            <v>1</v>
          </cell>
          <cell r="D84">
            <v>80</v>
          </cell>
        </row>
        <row r="85">
          <cell r="A85" t="str">
            <v>P403198</v>
          </cell>
          <cell r="B85" t="str">
            <v>I DC power cable pair &lt;25mm add - 10m (Region-1)</v>
          </cell>
          <cell r="C85">
            <v>1</v>
          </cell>
          <cell r="D85">
            <v>937.94</v>
          </cell>
        </row>
        <row r="86">
          <cell r="A86" t="str">
            <v>P403210</v>
          </cell>
          <cell r="B86" t="str">
            <v>I grounding cable &lt;25mm add - 10m (Region-1)</v>
          </cell>
          <cell r="C86">
            <v>1</v>
          </cell>
          <cell r="D86">
            <v>970.28</v>
          </cell>
        </row>
        <row r="87">
          <cell r="A87" t="str">
            <v>P403089</v>
          </cell>
          <cell r="B87" t="str">
            <v>Travel Local - Small team (2-3 persons) (Region-1)</v>
          </cell>
          <cell r="C87">
            <v>1</v>
          </cell>
          <cell r="D87">
            <v>2425</v>
          </cell>
        </row>
        <row r="88">
          <cell r="A88" t="str">
            <v>P401550</v>
          </cell>
          <cell r="B88" t="str">
            <v>I RRF DC+FO cable add - 5m (Region-1)</v>
          </cell>
          <cell r="C88">
            <v>8</v>
          </cell>
          <cell r="D88">
            <v>216</v>
          </cell>
        </row>
        <row r="89">
          <cell r="A89" t="str">
            <v>SE-SERVICE</v>
          </cell>
          <cell r="B89" t="str">
            <v>2SM_1RFM_2,3G (Region-1)</v>
          </cell>
          <cell r="C89" t="str">
            <v>1</v>
          </cell>
          <cell r="D89" t="str">
            <v>1534</v>
          </cell>
        </row>
        <row r="90">
          <cell r="A90" t="str">
            <v>P394659</v>
          </cell>
          <cell r="B90" t="str">
            <v>Site survey macro site (Region-1)</v>
          </cell>
          <cell r="C90">
            <v>1</v>
          </cell>
          <cell r="D90">
            <v>1000</v>
          </cell>
        </row>
        <row r="91">
          <cell r="A91" t="str">
            <v>P400017</v>
          </cell>
          <cell r="B91" t="str">
            <v>Site installation planning basic (Region-1)</v>
          </cell>
          <cell r="C91">
            <v>1</v>
          </cell>
          <cell r="D91">
            <v>534</v>
          </cell>
        </row>
        <row r="92">
          <cell r="A92" t="str">
            <v>SCS-LT</v>
          </cell>
          <cell r="B92" t="str">
            <v>2SM_1RFM_2,3G (Region-1)</v>
          </cell>
          <cell r="C92" t="str">
            <v>1</v>
          </cell>
          <cell r="D92" t="str">
            <v>1617.13</v>
          </cell>
        </row>
        <row r="93">
          <cell r="A93" t="str">
            <v>P401496</v>
          </cell>
          <cell r="B93" t="str">
            <v>Local Transportation standard - 3.5t (Region-1)</v>
          </cell>
          <cell r="C93">
            <v>1</v>
          </cell>
          <cell r="D93">
            <v>1617.13</v>
          </cell>
        </row>
        <row r="94">
          <cell r="A94" t="str">
            <v>INST-MAT-GLOBAL</v>
          </cell>
          <cell r="B94" t="str">
            <v>2SM_1RFM_2,3G (Region-1)</v>
          </cell>
          <cell r="C94" t="str">
            <v>1</v>
          </cell>
          <cell r="D94" t="str">
            <v>928.80</v>
          </cell>
        </row>
        <row r="95">
          <cell r="A95" t="str">
            <v>CS73178</v>
          </cell>
          <cell r="B95" t="str">
            <v>MKEM-LSZH 16 y/g inst. cable (Region-1)</v>
          </cell>
          <cell r="C95">
            <v>10</v>
          </cell>
          <cell r="D95">
            <v>30.96</v>
          </cell>
        </row>
        <row r="96">
          <cell r="A96" t="str">
            <v>CS73178.01</v>
          </cell>
          <cell r="B96" t="str">
            <v>MKEM-LSZH 16 black cable (Region-1)</v>
          </cell>
          <cell r="C96">
            <v>10</v>
          </cell>
          <cell r="D96">
            <v>30.96</v>
          </cell>
        </row>
        <row r="97">
          <cell r="A97" t="str">
            <v>CS73178.02</v>
          </cell>
          <cell r="B97" t="str">
            <v>MKEM-LSZH 16 blue cable (Region-1)</v>
          </cell>
          <cell r="C97">
            <v>10</v>
          </cell>
          <cell r="D97">
            <v>30.96</v>
          </cell>
        </row>
        <row r="98">
          <cell r="A98" t="str">
            <v>Total Cost Of Package</v>
          </cell>
          <cell r="B98" t="str">
            <v>2SM_2RFM_2,3G (Region-1)</v>
          </cell>
          <cell r="C98" t="str">
            <v>1</v>
          </cell>
          <cell r="D98" t="str">
            <v>19733.51</v>
          </cell>
        </row>
        <row r="99">
          <cell r="A99" t="str">
            <v>IMP-RADIO</v>
          </cell>
          <cell r="B99" t="str">
            <v>2SM_2RFM_2,3G (Region-1)</v>
          </cell>
          <cell r="C99" t="str">
            <v>1</v>
          </cell>
          <cell r="D99" t="str">
            <v>15653.58</v>
          </cell>
        </row>
        <row r="100">
          <cell r="A100" t="str">
            <v>P401515</v>
          </cell>
          <cell r="B100" t="str">
            <v>I Flexi BS plinth - RoofTop (Region-1)</v>
          </cell>
          <cell r="C100">
            <v>2</v>
          </cell>
          <cell r="D100">
            <v>242.57</v>
          </cell>
        </row>
        <row r="101">
          <cell r="A101" t="str">
            <v>P401526</v>
          </cell>
          <cell r="B101" t="str">
            <v>I Flexi BS system module (Region-1)</v>
          </cell>
          <cell r="C101">
            <v>2</v>
          </cell>
          <cell r="D101">
            <v>1084.6400000000001</v>
          </cell>
        </row>
        <row r="102">
          <cell r="A102" t="str">
            <v>P401538</v>
          </cell>
          <cell r="B102" t="str">
            <v>I Flexi BS RF module (Region-1)</v>
          </cell>
          <cell r="C102">
            <v>2</v>
          </cell>
          <cell r="D102">
            <v>633.25</v>
          </cell>
        </row>
        <row r="103">
          <cell r="A103" t="str">
            <v>P401560</v>
          </cell>
          <cell r="B103" t="str">
            <v>I OVP (Region-1)</v>
          </cell>
          <cell r="C103">
            <v>2</v>
          </cell>
          <cell r="D103">
            <v>242.57</v>
          </cell>
        </row>
        <row r="104">
          <cell r="A104" t="str">
            <v>P401561</v>
          </cell>
          <cell r="B104" t="str">
            <v>CIntg BS  (Region-1)</v>
          </cell>
          <cell r="C104">
            <v>2</v>
          </cell>
          <cell r="D104">
            <v>841.94</v>
          </cell>
        </row>
        <row r="105">
          <cell r="A105" t="str">
            <v>P401569</v>
          </cell>
          <cell r="B105" t="str">
            <v>Call testing gold (Region-1)</v>
          </cell>
          <cell r="C105">
            <v>1</v>
          </cell>
          <cell r="D105">
            <v>194.06</v>
          </cell>
        </row>
        <row r="106">
          <cell r="A106" t="str">
            <v>P403108</v>
          </cell>
          <cell r="B106" t="str">
            <v>I LAN cable basic - 5m (Region-1)</v>
          </cell>
          <cell r="C106">
            <v>1</v>
          </cell>
          <cell r="D106">
            <v>120</v>
          </cell>
        </row>
        <row r="107">
          <cell r="A107" t="str">
            <v>P403114</v>
          </cell>
          <cell r="B107" t="str">
            <v>I LAN cable add - 10m (Region-1)</v>
          </cell>
          <cell r="C107">
            <v>1</v>
          </cell>
          <cell r="D107">
            <v>80</v>
          </cell>
        </row>
        <row r="108">
          <cell r="A108" t="str">
            <v>P403198</v>
          </cell>
          <cell r="B108" t="str">
            <v>I DC power cable pair &lt;25mm add - 10m (Region-1)</v>
          </cell>
          <cell r="C108">
            <v>1</v>
          </cell>
          <cell r="D108">
            <v>937.94</v>
          </cell>
        </row>
        <row r="109">
          <cell r="A109" t="str">
            <v>P403210</v>
          </cell>
          <cell r="B109" t="str">
            <v>I grounding cable &lt;25mm add - 10m (Region-1)</v>
          </cell>
          <cell r="C109">
            <v>1</v>
          </cell>
          <cell r="D109">
            <v>970.28</v>
          </cell>
        </row>
        <row r="110">
          <cell r="A110" t="str">
            <v>P403089</v>
          </cell>
          <cell r="B110" t="str">
            <v>Travel Local - Small team (2-3 persons) (Region-1)</v>
          </cell>
          <cell r="C110">
            <v>1</v>
          </cell>
          <cell r="D110">
            <v>2425</v>
          </cell>
        </row>
        <row r="111">
          <cell r="A111" t="str">
            <v>P401550</v>
          </cell>
          <cell r="B111" t="str">
            <v>I RRF DC+FO cable add - 5m (Region-1)</v>
          </cell>
          <cell r="C111">
            <v>17</v>
          </cell>
          <cell r="D111">
            <v>216</v>
          </cell>
        </row>
        <row r="112">
          <cell r="A112" t="str">
            <v>P401597</v>
          </cell>
          <cell r="B112" t="str">
            <v>I 1-2 RF jumper (Region-1)</v>
          </cell>
          <cell r="C112">
            <v>12</v>
          </cell>
          <cell r="D112">
            <v>97.03</v>
          </cell>
        </row>
        <row r="113">
          <cell r="A113" t="str">
            <v>SE-SERVICE</v>
          </cell>
          <cell r="B113" t="str">
            <v>2SM_2RFM_2,3G (Region-1)</v>
          </cell>
          <cell r="C113" t="str">
            <v>1</v>
          </cell>
          <cell r="D113" t="str">
            <v>1534</v>
          </cell>
        </row>
        <row r="114">
          <cell r="A114" t="str">
            <v>P394659</v>
          </cell>
          <cell r="B114" t="str">
            <v>Site survey macro site (Region-1)</v>
          </cell>
          <cell r="C114">
            <v>1</v>
          </cell>
          <cell r="D114">
            <v>1000</v>
          </cell>
        </row>
        <row r="115">
          <cell r="A115" t="str">
            <v>P400017</v>
          </cell>
          <cell r="B115" t="str">
            <v>Site installation planning basic (Region-1)</v>
          </cell>
          <cell r="C115">
            <v>1</v>
          </cell>
          <cell r="D115">
            <v>534</v>
          </cell>
        </row>
        <row r="116">
          <cell r="A116" t="str">
            <v>SCS-LT</v>
          </cell>
          <cell r="B116" t="str">
            <v>2SM_2RFM_2,3G (Region-1)</v>
          </cell>
          <cell r="C116" t="str">
            <v>1</v>
          </cell>
          <cell r="D116" t="str">
            <v>1617.13</v>
          </cell>
        </row>
        <row r="117">
          <cell r="A117" t="str">
            <v>P401496</v>
          </cell>
          <cell r="B117" t="str">
            <v>Local Transportation standard - 3.5t (Region-1)</v>
          </cell>
          <cell r="C117">
            <v>1</v>
          </cell>
          <cell r="D117">
            <v>1617.13</v>
          </cell>
        </row>
        <row r="118">
          <cell r="A118" t="str">
            <v>INST-MAT-GLOBAL</v>
          </cell>
          <cell r="B118" t="str">
            <v>2SM_2RFM_2,3G (Region-1)</v>
          </cell>
          <cell r="C118" t="str">
            <v>1</v>
          </cell>
          <cell r="D118" t="str">
            <v>928.80</v>
          </cell>
        </row>
        <row r="119">
          <cell r="A119" t="str">
            <v>CS73178</v>
          </cell>
          <cell r="B119" t="str">
            <v>MKEM-LSZH 16 y/g inst. cable (Region-1)</v>
          </cell>
          <cell r="C119">
            <v>10</v>
          </cell>
          <cell r="D119">
            <v>30.96</v>
          </cell>
        </row>
        <row r="120">
          <cell r="A120" t="str">
            <v>CS73178.01</v>
          </cell>
          <cell r="B120" t="str">
            <v>MKEM-LSZH 16 black cable (Region-1)</v>
          </cell>
          <cell r="C120">
            <v>10</v>
          </cell>
          <cell r="D120">
            <v>30.96</v>
          </cell>
        </row>
        <row r="121">
          <cell r="A121" t="str">
            <v>CS73178.02</v>
          </cell>
          <cell r="B121" t="str">
            <v>MKEM-LSZH 16 blue cable (Region-1)</v>
          </cell>
          <cell r="C121">
            <v>10</v>
          </cell>
          <cell r="D121">
            <v>30.96</v>
          </cell>
        </row>
        <row r="122">
          <cell r="A122" t="str">
            <v>Total Cost Of Package</v>
          </cell>
          <cell r="B122" t="str">
            <v>2SM_3RFM_2,3G (Region-1)</v>
          </cell>
          <cell r="C122" t="str">
            <v>1</v>
          </cell>
          <cell r="D122" t="str">
            <v>21588.88</v>
          </cell>
        </row>
        <row r="123">
          <cell r="A123" t="str">
            <v>IMP-RADIO</v>
          </cell>
          <cell r="B123" t="str">
            <v>2SM_3RFM_2,3G (Region-1)</v>
          </cell>
          <cell r="C123" t="str">
            <v>1</v>
          </cell>
          <cell r="D123" t="str">
            <v>17354.15</v>
          </cell>
        </row>
        <row r="124">
          <cell r="A124" t="str">
            <v>P401597</v>
          </cell>
          <cell r="B124" t="str">
            <v>I 1-2 RF jumper (Region-1)</v>
          </cell>
          <cell r="C124">
            <v>18</v>
          </cell>
          <cell r="D124">
            <v>97.03</v>
          </cell>
        </row>
        <row r="125">
          <cell r="A125" t="str">
            <v>P401515</v>
          </cell>
          <cell r="B125" t="str">
            <v>I Flexi BS plinth - RoofTop (Region-1)</v>
          </cell>
          <cell r="C125">
            <v>3</v>
          </cell>
          <cell r="D125">
            <v>242.57</v>
          </cell>
        </row>
        <row r="126">
          <cell r="A126" t="str">
            <v>P401526</v>
          </cell>
          <cell r="B126" t="str">
            <v>I Flexi BS system module (Region-1)</v>
          </cell>
          <cell r="C126">
            <v>2</v>
          </cell>
          <cell r="D126">
            <v>1084.6400000000001</v>
          </cell>
        </row>
        <row r="127">
          <cell r="A127" t="str">
            <v>P401538</v>
          </cell>
          <cell r="B127" t="str">
            <v>I Flexi BS RF module (Region-1)</v>
          </cell>
          <cell r="C127">
            <v>3</v>
          </cell>
          <cell r="D127">
            <v>633.25</v>
          </cell>
        </row>
        <row r="128">
          <cell r="A128" t="str">
            <v>P401560</v>
          </cell>
          <cell r="B128" t="str">
            <v>I OVP (Region-1)</v>
          </cell>
          <cell r="C128">
            <v>3</v>
          </cell>
          <cell r="D128">
            <v>242.57</v>
          </cell>
        </row>
        <row r="129">
          <cell r="A129" t="str">
            <v>P401561</v>
          </cell>
          <cell r="B129" t="str">
            <v>CIntg BS  (Region-1)</v>
          </cell>
          <cell r="C129">
            <v>2</v>
          </cell>
          <cell r="D129">
            <v>841.94</v>
          </cell>
        </row>
        <row r="130">
          <cell r="A130" t="str">
            <v>P401569</v>
          </cell>
          <cell r="B130" t="str">
            <v>Call testing gold (Region-1)</v>
          </cell>
          <cell r="C130">
            <v>1</v>
          </cell>
          <cell r="D130">
            <v>194.06</v>
          </cell>
        </row>
        <row r="131">
          <cell r="A131" t="str">
            <v>P403108</v>
          </cell>
          <cell r="B131" t="str">
            <v>I LAN cable basic - 5m (Region-1)</v>
          </cell>
          <cell r="C131">
            <v>1</v>
          </cell>
          <cell r="D131">
            <v>120</v>
          </cell>
        </row>
        <row r="132">
          <cell r="A132" t="str">
            <v>P403114</v>
          </cell>
          <cell r="B132" t="str">
            <v>I LAN cable add - 10m (Region-1)</v>
          </cell>
          <cell r="C132">
            <v>1</v>
          </cell>
          <cell r="D132">
            <v>80</v>
          </cell>
        </row>
        <row r="133">
          <cell r="A133" t="str">
            <v>P403198</v>
          </cell>
          <cell r="B133" t="str">
            <v>I DC power cable pair &lt;25mm add - 10m (Region-1)</v>
          </cell>
          <cell r="C133">
            <v>1</v>
          </cell>
          <cell r="D133">
            <v>937.94</v>
          </cell>
        </row>
        <row r="134">
          <cell r="A134" t="str">
            <v>P403210</v>
          </cell>
          <cell r="B134" t="str">
            <v>I grounding cable &lt;25mm add - 10m (Region-1)</v>
          </cell>
          <cell r="C134">
            <v>1</v>
          </cell>
          <cell r="D134">
            <v>970.28</v>
          </cell>
        </row>
        <row r="135">
          <cell r="A135" t="str">
            <v>P403089</v>
          </cell>
          <cell r="B135" t="str">
            <v>Travel Local - Small team (2-3 persons) (Region-1)</v>
          </cell>
          <cell r="C135">
            <v>1</v>
          </cell>
          <cell r="D135">
            <v>2425</v>
          </cell>
        </row>
        <row r="136">
          <cell r="A136" t="str">
            <v>P401550</v>
          </cell>
          <cell r="B136" t="str">
            <v>I RRF DC+FO cable add - 5m (Region-1)</v>
          </cell>
          <cell r="C136">
            <v>17</v>
          </cell>
          <cell r="D136">
            <v>216</v>
          </cell>
        </row>
        <row r="137">
          <cell r="A137" t="str">
            <v>SE-SERVICE</v>
          </cell>
          <cell r="B137" t="str">
            <v>2SM_3RFM_2,3G (Region-1)</v>
          </cell>
          <cell r="C137" t="str">
            <v>1</v>
          </cell>
          <cell r="D137" t="str">
            <v>1534</v>
          </cell>
        </row>
        <row r="138">
          <cell r="A138" t="str">
            <v>P394659</v>
          </cell>
          <cell r="B138" t="str">
            <v>Site survey macro site (Region-1)</v>
          </cell>
          <cell r="C138">
            <v>1</v>
          </cell>
          <cell r="D138">
            <v>1000</v>
          </cell>
        </row>
        <row r="139">
          <cell r="A139" t="str">
            <v>P400017</v>
          </cell>
          <cell r="B139" t="str">
            <v>Site installation planning basic (Region-1)</v>
          </cell>
          <cell r="C139">
            <v>1</v>
          </cell>
          <cell r="D139">
            <v>534</v>
          </cell>
        </row>
        <row r="140">
          <cell r="A140" t="str">
            <v>SCS-LT</v>
          </cell>
          <cell r="B140" t="str">
            <v>2SM_3RFM_2,3G (Region-1)</v>
          </cell>
          <cell r="C140" t="str">
            <v>1</v>
          </cell>
          <cell r="D140" t="str">
            <v>1617.13</v>
          </cell>
        </row>
        <row r="141">
          <cell r="A141" t="str">
            <v>P401496</v>
          </cell>
          <cell r="B141" t="str">
            <v>Local Transportation standard - 3.5t (Region-1)</v>
          </cell>
          <cell r="C141">
            <v>1</v>
          </cell>
          <cell r="D141">
            <v>1617.13</v>
          </cell>
        </row>
        <row r="142">
          <cell r="A142" t="str">
            <v>INST-MAT-GLOBAL</v>
          </cell>
          <cell r="B142" t="str">
            <v>2SM_3RFM_2,3G (Region-1)</v>
          </cell>
          <cell r="C142" t="str">
            <v>1</v>
          </cell>
          <cell r="D142" t="str">
            <v>1083.60</v>
          </cell>
        </row>
        <row r="143">
          <cell r="A143" t="str">
            <v>CS73178</v>
          </cell>
          <cell r="B143" t="str">
            <v>MKEM-LSZH 16 y/g inst. cable (Region-1)</v>
          </cell>
          <cell r="C143">
            <v>15</v>
          </cell>
          <cell r="D143">
            <v>30.96</v>
          </cell>
        </row>
        <row r="144">
          <cell r="A144" t="str">
            <v>CS73178.01</v>
          </cell>
          <cell r="B144" t="str">
            <v>MKEM-LSZH 16 black cable (Region-1)</v>
          </cell>
          <cell r="C144">
            <v>10</v>
          </cell>
          <cell r="D144">
            <v>30.96</v>
          </cell>
        </row>
        <row r="145">
          <cell r="A145" t="str">
            <v>CS73178.02</v>
          </cell>
          <cell r="B145" t="str">
            <v>MKEM-LSZH 16 blue cable (Region-1)</v>
          </cell>
          <cell r="C145">
            <v>10</v>
          </cell>
          <cell r="D145">
            <v>30.96</v>
          </cell>
        </row>
        <row r="146">
          <cell r="A146" t="str">
            <v>Total Cost Of Package</v>
          </cell>
          <cell r="B146" t="str">
            <v>1SM_1RFM_1RRH (Region-1)</v>
          </cell>
          <cell r="C146" t="str">
            <v>1</v>
          </cell>
          <cell r="D146" t="str">
            <v>16266.57</v>
          </cell>
        </row>
        <row r="147">
          <cell r="A147" t="str">
            <v>IMP-RADIO</v>
          </cell>
          <cell r="B147" t="str">
            <v>1SM_1RFM_1RRH (Region-1)</v>
          </cell>
          <cell r="C147" t="str">
            <v>1</v>
          </cell>
          <cell r="D147" t="str">
            <v>13648.97</v>
          </cell>
        </row>
        <row r="148">
          <cell r="A148" t="str">
            <v>P401597</v>
          </cell>
          <cell r="B148" t="str">
            <v>I 1-2 RF jumper (Region-1)</v>
          </cell>
          <cell r="C148">
            <v>10</v>
          </cell>
          <cell r="D148">
            <v>97.03</v>
          </cell>
        </row>
        <row r="149">
          <cell r="A149" t="str">
            <v>P401515</v>
          </cell>
          <cell r="B149" t="str">
            <v>I Flexi BS plinth - RoofTop (Region-1)</v>
          </cell>
          <cell r="C149">
            <v>1</v>
          </cell>
          <cell r="D149">
            <v>242.57</v>
          </cell>
        </row>
        <row r="150">
          <cell r="A150" t="str">
            <v>P401516</v>
          </cell>
          <cell r="B150" t="str">
            <v>I Flexi BS plinth - GreenField (Region-1)</v>
          </cell>
          <cell r="C150">
            <v>1</v>
          </cell>
          <cell r="D150">
            <v>458.14</v>
          </cell>
        </row>
        <row r="151">
          <cell r="A151" t="str">
            <v>P401526</v>
          </cell>
          <cell r="B151" t="str">
            <v>I Flexi BS system module (Region-1)</v>
          </cell>
          <cell r="C151">
            <v>1</v>
          </cell>
          <cell r="D151">
            <v>1084.6400000000001</v>
          </cell>
        </row>
        <row r="152">
          <cell r="A152" t="str">
            <v>P401538</v>
          </cell>
          <cell r="B152" t="str">
            <v>I Flexi BS RF module (Region-1)</v>
          </cell>
          <cell r="C152">
            <v>1</v>
          </cell>
          <cell r="D152">
            <v>633.25</v>
          </cell>
        </row>
        <row r="153">
          <cell r="A153" t="str">
            <v>P401539</v>
          </cell>
          <cell r="B153" t="str">
            <v>I Flexi BS RRH - RoofTop (Region-1)</v>
          </cell>
          <cell r="C153">
            <v>1</v>
          </cell>
          <cell r="D153">
            <v>533.71</v>
          </cell>
        </row>
        <row r="154">
          <cell r="A154" t="str">
            <v>P401560</v>
          </cell>
          <cell r="B154" t="str">
            <v>I OVP (Region-1)</v>
          </cell>
          <cell r="C154">
            <v>2</v>
          </cell>
          <cell r="D154">
            <v>242.57</v>
          </cell>
        </row>
        <row r="155">
          <cell r="A155" t="str">
            <v>P401561</v>
          </cell>
          <cell r="B155" t="str">
            <v>CIntg BS  (Region-1)</v>
          </cell>
          <cell r="C155">
            <v>1</v>
          </cell>
          <cell r="D155">
            <v>841.94</v>
          </cell>
        </row>
        <row r="156">
          <cell r="A156" t="str">
            <v>P401569</v>
          </cell>
          <cell r="B156" t="str">
            <v>Call testing gold (Region-1)</v>
          </cell>
          <cell r="C156">
            <v>1</v>
          </cell>
          <cell r="D156">
            <v>194.06</v>
          </cell>
        </row>
        <row r="157">
          <cell r="A157" t="str">
            <v>P403108</v>
          </cell>
          <cell r="B157" t="str">
            <v>I LAN cable basic - 5m (Region-1)</v>
          </cell>
          <cell r="C157">
            <v>1</v>
          </cell>
          <cell r="D157">
            <v>120</v>
          </cell>
        </row>
        <row r="158">
          <cell r="A158" t="str">
            <v>P403114</v>
          </cell>
          <cell r="B158" t="str">
            <v>I LAN cable add - 10m (Region-1)</v>
          </cell>
          <cell r="C158">
            <v>1</v>
          </cell>
          <cell r="D158">
            <v>80</v>
          </cell>
        </row>
        <row r="159">
          <cell r="A159" t="str">
            <v>P403198</v>
          </cell>
          <cell r="B159" t="str">
            <v>I DC power cable pair &lt;25mm add - 10m (Region-1)</v>
          </cell>
          <cell r="C159">
            <v>1</v>
          </cell>
          <cell r="D159">
            <v>937.94</v>
          </cell>
        </row>
        <row r="160">
          <cell r="A160" t="str">
            <v>P403210</v>
          </cell>
          <cell r="B160" t="str">
            <v>I grounding cable &lt;25mm add - 10m (Region-1)</v>
          </cell>
          <cell r="C160">
            <v>1</v>
          </cell>
          <cell r="D160">
            <v>970.28</v>
          </cell>
        </row>
        <row r="161">
          <cell r="A161" t="str">
            <v>P403089</v>
          </cell>
          <cell r="B161" t="str">
            <v>Travel Local - Small team (2-3 persons) (Region-1)</v>
          </cell>
          <cell r="C161">
            <v>1</v>
          </cell>
          <cell r="D161">
            <v>2425</v>
          </cell>
        </row>
        <row r="162">
          <cell r="A162" t="str">
            <v>P401550</v>
          </cell>
          <cell r="B162" t="str">
            <v>I RRF DC+FO cable add - 5m (Region-1)</v>
          </cell>
          <cell r="C162">
            <v>17</v>
          </cell>
          <cell r="D162">
            <v>216</v>
          </cell>
        </row>
        <row r="163">
          <cell r="A163" t="str">
            <v>SE-SERVICE</v>
          </cell>
          <cell r="B163" t="str">
            <v>1SM_1RFM_1RRH (Region-1)</v>
          </cell>
          <cell r="C163" t="str">
            <v>1</v>
          </cell>
          <cell r="D163" t="str">
            <v>1534</v>
          </cell>
        </row>
        <row r="164">
          <cell r="A164" t="str">
            <v>P394659</v>
          </cell>
          <cell r="B164" t="str">
            <v>Site survey macro site (Region-1)</v>
          </cell>
          <cell r="C164">
            <v>1</v>
          </cell>
          <cell r="D164">
            <v>1000</v>
          </cell>
        </row>
        <row r="165">
          <cell r="A165" t="str">
            <v>P400017</v>
          </cell>
          <cell r="B165" t="str">
            <v>Site installation planning basic (Region-1)</v>
          </cell>
          <cell r="C165">
            <v>1</v>
          </cell>
          <cell r="D165">
            <v>534</v>
          </cell>
        </row>
        <row r="166">
          <cell r="A166" t="str">
            <v>INST-MAT-GLOBAL</v>
          </cell>
          <cell r="B166" t="str">
            <v>1SM_1RFM_1RRH (Region-1)</v>
          </cell>
          <cell r="C166" t="str">
            <v>1</v>
          </cell>
          <cell r="D166" t="str">
            <v>1083.60</v>
          </cell>
        </row>
        <row r="167">
          <cell r="A167" t="str">
            <v>CS73178</v>
          </cell>
          <cell r="B167" t="str">
            <v>MKEM-LSZH 16 y/g inst. cable (Region-1)</v>
          </cell>
          <cell r="C167">
            <v>15</v>
          </cell>
          <cell r="D167">
            <v>30.96</v>
          </cell>
        </row>
        <row r="168">
          <cell r="A168" t="str">
            <v>CS73178.01</v>
          </cell>
          <cell r="B168" t="str">
            <v>MKEM-LSZH 16 black cable (Region-1)</v>
          </cell>
          <cell r="C168">
            <v>10</v>
          </cell>
          <cell r="D168">
            <v>30.96</v>
          </cell>
        </row>
        <row r="169">
          <cell r="A169" t="str">
            <v>CS73178.02</v>
          </cell>
          <cell r="B169" t="str">
            <v>MKEM-LSZH 16 blue cable (Region-1)</v>
          </cell>
          <cell r="C169">
            <v>10</v>
          </cell>
          <cell r="D169">
            <v>30.96</v>
          </cell>
        </row>
        <row r="170">
          <cell r="A170" t="str">
            <v>Total Cost Of Package</v>
          </cell>
          <cell r="B170" t="str">
            <v>Extension_1SM (Region-1)</v>
          </cell>
          <cell r="C170" t="str">
            <v>1</v>
          </cell>
          <cell r="D170" t="str">
            <v>5381.78</v>
          </cell>
        </row>
        <row r="171">
          <cell r="A171" t="str">
            <v>IMP-RADIO</v>
          </cell>
          <cell r="B171" t="str">
            <v>Extension_1SM (Region-1)</v>
          </cell>
          <cell r="C171" t="str">
            <v>1</v>
          </cell>
          <cell r="D171" t="str">
            <v>4228.58</v>
          </cell>
        </row>
        <row r="172">
          <cell r="A172" t="str">
            <v>P401526</v>
          </cell>
          <cell r="B172" t="str">
            <v>I Flexi BS system module (Region-1)</v>
          </cell>
          <cell r="C172">
            <v>1</v>
          </cell>
          <cell r="D172">
            <v>1084.6400000000001</v>
          </cell>
        </row>
        <row r="173">
          <cell r="A173" t="str">
            <v>P401561</v>
          </cell>
          <cell r="B173" t="str">
            <v>CIntg BS  (Region-1)</v>
          </cell>
          <cell r="C173">
            <v>1</v>
          </cell>
          <cell r="D173">
            <v>841.94</v>
          </cell>
        </row>
        <row r="174">
          <cell r="A174" t="str">
            <v>P401569</v>
          </cell>
          <cell r="B174" t="str">
            <v>Call testing gold (Region-1)</v>
          </cell>
          <cell r="C174">
            <v>1</v>
          </cell>
          <cell r="D174">
            <v>194.06</v>
          </cell>
        </row>
        <row r="175">
          <cell r="A175" t="str">
            <v>P403108</v>
          </cell>
          <cell r="B175" t="str">
            <v>I LAN cable basic - 5m (Region-1)</v>
          </cell>
          <cell r="C175">
            <v>1</v>
          </cell>
          <cell r="D175">
            <v>120</v>
          </cell>
        </row>
        <row r="176">
          <cell r="A176" t="str">
            <v>P403114</v>
          </cell>
          <cell r="B176" t="str">
            <v>I LAN cable add - 10m (Region-1)</v>
          </cell>
          <cell r="C176">
            <v>1</v>
          </cell>
          <cell r="D176">
            <v>80</v>
          </cell>
        </row>
        <row r="177">
          <cell r="A177" t="str">
            <v>P403198</v>
          </cell>
          <cell r="B177" t="str">
            <v>I DC power cable pair &lt;25mm add - 10m (Region-1)</v>
          </cell>
          <cell r="C177">
            <v>1</v>
          </cell>
          <cell r="D177">
            <v>937.94</v>
          </cell>
        </row>
        <row r="178">
          <cell r="A178" t="str">
            <v>P403088</v>
          </cell>
          <cell r="B178" t="str">
            <v>Travel Local - 1 person (Region-1)</v>
          </cell>
          <cell r="C178">
            <v>1</v>
          </cell>
          <cell r="D178">
            <v>970</v>
          </cell>
        </row>
        <row r="179">
          <cell r="A179" t="str">
            <v>SE-SERVICE</v>
          </cell>
          <cell r="B179" t="str">
            <v>Extension_1SM (Region-1)</v>
          </cell>
          <cell r="C179" t="str">
            <v>1</v>
          </cell>
          <cell r="D179" t="str">
            <v>534</v>
          </cell>
        </row>
        <row r="180">
          <cell r="A180" t="str">
            <v>P400017</v>
          </cell>
          <cell r="B180" t="str">
            <v>Site installation planning basic (Region-1)</v>
          </cell>
          <cell r="C180">
            <v>1</v>
          </cell>
          <cell r="D180">
            <v>534</v>
          </cell>
        </row>
        <row r="181">
          <cell r="A181" t="str">
            <v>INST-MAT-GLOBAL</v>
          </cell>
          <cell r="B181" t="str">
            <v>Extension_1SM (Region-1)</v>
          </cell>
          <cell r="C181" t="str">
            <v>1</v>
          </cell>
          <cell r="D181" t="str">
            <v>619.20</v>
          </cell>
        </row>
        <row r="182">
          <cell r="A182" t="str">
            <v>CS73178.01</v>
          </cell>
          <cell r="B182" t="str">
            <v>MKEM-LSZH 16 black cable (Region-1)</v>
          </cell>
          <cell r="C182">
            <v>10</v>
          </cell>
          <cell r="D182">
            <v>30.96</v>
          </cell>
        </row>
        <row r="183">
          <cell r="A183" t="str">
            <v>CS73178.02</v>
          </cell>
          <cell r="B183" t="str">
            <v>MKEM-LSZH 16 blue cable (Region-1)</v>
          </cell>
          <cell r="C183">
            <v>10</v>
          </cell>
          <cell r="D183">
            <v>30.96</v>
          </cell>
        </row>
        <row r="184">
          <cell r="A184" t="str">
            <v>Total Cost Of Package</v>
          </cell>
          <cell r="B184" t="str">
            <v>Extension of card (Region-1)</v>
          </cell>
          <cell r="C184" t="str">
            <v>1</v>
          </cell>
          <cell r="D184" t="str">
            <v>2901.71</v>
          </cell>
        </row>
        <row r="185">
          <cell r="A185" t="str">
            <v>IMP-RADIO</v>
          </cell>
          <cell r="B185" t="str">
            <v>Extension of card (Region-1)</v>
          </cell>
          <cell r="C185" t="str">
            <v>1</v>
          </cell>
          <cell r="D185" t="str">
            <v>2367.71</v>
          </cell>
        </row>
        <row r="186">
          <cell r="A186" t="str">
            <v>P401528</v>
          </cell>
          <cell r="B186" t="str">
            <v>I Flexi BS system module PIU (Region-1)</v>
          </cell>
          <cell r="C186">
            <v>1</v>
          </cell>
          <cell r="D186">
            <v>161.71</v>
          </cell>
        </row>
        <row r="187">
          <cell r="A187" t="str">
            <v>P401561</v>
          </cell>
          <cell r="B187" t="str">
            <v>CIntg BS  (Region-1)</v>
          </cell>
          <cell r="C187">
            <v>1</v>
          </cell>
          <cell r="D187">
            <v>841.94</v>
          </cell>
        </row>
        <row r="188">
          <cell r="A188" t="str">
            <v>P401569</v>
          </cell>
          <cell r="B188" t="str">
            <v>Call testing gold (Region-1)</v>
          </cell>
          <cell r="C188">
            <v>1</v>
          </cell>
          <cell r="D188">
            <v>194.06</v>
          </cell>
        </row>
        <row r="189">
          <cell r="A189" t="str">
            <v>P403088</v>
          </cell>
          <cell r="B189" t="str">
            <v>Travel Local - 1 person (Region-1)</v>
          </cell>
          <cell r="C189">
            <v>1</v>
          </cell>
          <cell r="D189">
            <v>970</v>
          </cell>
        </row>
        <row r="190">
          <cell r="A190" t="str">
            <v>P403108</v>
          </cell>
          <cell r="B190" t="str">
            <v>I LAN cable basic - 5m (Region-1)</v>
          </cell>
          <cell r="C190">
            <v>1</v>
          </cell>
          <cell r="D190">
            <v>120</v>
          </cell>
        </row>
        <row r="191">
          <cell r="A191" t="str">
            <v>P403114</v>
          </cell>
          <cell r="B191" t="str">
            <v>I LAN cable add - 10m (Region-1)</v>
          </cell>
          <cell r="C191">
            <v>1</v>
          </cell>
          <cell r="D191">
            <v>80</v>
          </cell>
        </row>
        <row r="192">
          <cell r="A192" t="str">
            <v>SE-SERVICE</v>
          </cell>
          <cell r="B192" t="str">
            <v>Extension of card (Region-1)</v>
          </cell>
          <cell r="C192" t="str">
            <v>1</v>
          </cell>
          <cell r="D192" t="str">
            <v>534</v>
          </cell>
        </row>
        <row r="193">
          <cell r="A193" t="str">
            <v>P400017</v>
          </cell>
          <cell r="B193" t="str">
            <v>Site installation planning basic (Region-1)</v>
          </cell>
          <cell r="C193">
            <v>1</v>
          </cell>
          <cell r="D193">
            <v>534</v>
          </cell>
        </row>
        <row r="194">
          <cell r="A194" t="str">
            <v>Total Cost Of Package</v>
          </cell>
          <cell r="B194" t="str">
            <v>Power (Region-1)</v>
          </cell>
          <cell r="C194" t="str">
            <v>1</v>
          </cell>
          <cell r="D194" t="str">
            <v>5658.88</v>
          </cell>
        </row>
        <row r="195">
          <cell r="A195" t="str">
            <v>IMP-RADIO</v>
          </cell>
          <cell r="B195" t="str">
            <v>Power (Region-1)</v>
          </cell>
          <cell r="C195" t="str">
            <v>1</v>
          </cell>
          <cell r="D195" t="str">
            <v>970.28</v>
          </cell>
        </row>
        <row r="196">
          <cell r="A196" t="str">
            <v>P403210</v>
          </cell>
          <cell r="B196" t="str">
            <v>I grounding cable &lt;25mm add - 10m (Region-1)</v>
          </cell>
          <cell r="C196">
            <v>1</v>
          </cell>
          <cell r="D196">
            <v>970.28</v>
          </cell>
        </row>
        <row r="197">
          <cell r="A197" t="str">
            <v>ENERGY-SERVICE</v>
          </cell>
          <cell r="B197" t="str">
            <v>Power (Region-1)</v>
          </cell>
          <cell r="C197" t="str">
            <v>1</v>
          </cell>
          <cell r="D197" t="str">
            <v>4379</v>
          </cell>
        </row>
        <row r="198">
          <cell r="A198" t="str">
            <v>P457570</v>
          </cell>
          <cell r="B198" t="str">
            <v>IC Delta/Eltek indoor cabinet (Region-1)</v>
          </cell>
          <cell r="C198">
            <v>1</v>
          </cell>
          <cell r="D198">
            <v>1774</v>
          </cell>
        </row>
        <row r="199">
          <cell r="A199" t="str">
            <v>P457914</v>
          </cell>
          <cell r="B199" t="str">
            <v>IC battery string 48V up to 1 kAh (Region-1)</v>
          </cell>
          <cell r="C199">
            <v>1</v>
          </cell>
          <cell r="D199">
            <v>2605</v>
          </cell>
        </row>
        <row r="200">
          <cell r="A200" t="str">
            <v>INST-MAT-GLOBAL</v>
          </cell>
          <cell r="B200" t="str">
            <v>Power (Region-1)</v>
          </cell>
          <cell r="C200" t="str">
            <v>1</v>
          </cell>
          <cell r="D200" t="str">
            <v>309.60</v>
          </cell>
        </row>
        <row r="201">
          <cell r="A201" t="str">
            <v>CS73178</v>
          </cell>
          <cell r="B201" t="str">
            <v>MKEM-LSZH 16 y/g inst. cable (Region-1)</v>
          </cell>
          <cell r="C201">
            <v>10</v>
          </cell>
          <cell r="D201">
            <v>30.96</v>
          </cell>
        </row>
        <row r="202">
          <cell r="A202" t="str">
            <v>Total Cost Of Package</v>
          </cell>
          <cell r="B202" t="str">
            <v>Antenna up to4m (Region-1)</v>
          </cell>
          <cell r="C202" t="str">
            <v>1</v>
          </cell>
          <cell r="D202" t="str">
            <v>5061</v>
          </cell>
        </row>
        <row r="203">
          <cell r="A203" t="str">
            <v>IMP-RADIO</v>
          </cell>
          <cell r="B203" t="str">
            <v>Antenna up to4m (Region-1)</v>
          </cell>
          <cell r="C203" t="str">
            <v>1</v>
          </cell>
          <cell r="D203" t="str">
            <v>5061</v>
          </cell>
        </row>
        <row r="204">
          <cell r="A204" t="str">
            <v>P441413</v>
          </cell>
          <cell r="B204" t="str">
            <v>I panel antenna up to 4m - GreenField (Region-1)</v>
          </cell>
          <cell r="C204">
            <v>3</v>
          </cell>
          <cell r="D204">
            <v>1687</v>
          </cell>
        </row>
        <row r="205">
          <cell r="A205" t="str">
            <v>Total Cost Of Package</v>
          </cell>
          <cell r="B205" t="str">
            <v>Antenna up to 2m (Region-1)</v>
          </cell>
          <cell r="C205" t="str">
            <v>1</v>
          </cell>
          <cell r="D205" t="str">
            <v>10296</v>
          </cell>
        </row>
        <row r="206">
          <cell r="A206" t="str">
            <v>IMP-RADIO</v>
          </cell>
          <cell r="B206" t="str">
            <v>Antenna up to 2m (Region-1)</v>
          </cell>
          <cell r="C206" t="str">
            <v>1</v>
          </cell>
          <cell r="D206" t="str">
            <v>10296</v>
          </cell>
        </row>
        <row r="207">
          <cell r="A207" t="str">
            <v>P401573</v>
          </cell>
          <cell r="B207" t="str">
            <v>I panel antenna up to 2m - RoofTop (Region-1)</v>
          </cell>
          <cell r="C207">
            <v>3</v>
          </cell>
          <cell r="D207">
            <v>1687</v>
          </cell>
        </row>
        <row r="208">
          <cell r="A208" t="str">
            <v>P401583</v>
          </cell>
          <cell r="B208" t="str">
            <v>I RET (Region-1)</v>
          </cell>
          <cell r="C208">
            <v>3</v>
          </cell>
          <cell r="D208">
            <v>227</v>
          </cell>
        </row>
        <row r="209">
          <cell r="A209" t="str">
            <v>P401585</v>
          </cell>
          <cell r="B209" t="str">
            <v>I MHA (Region-1)</v>
          </cell>
          <cell r="C209">
            <v>6</v>
          </cell>
          <cell r="D209">
            <v>759</v>
          </cell>
        </row>
        <row r="210">
          <cell r="A210" t="str">
            <v>Total Cost Of Package</v>
          </cell>
          <cell r="B210" t="str">
            <v>Removal BTS (Region-1)</v>
          </cell>
          <cell r="C210" t="str">
            <v>1</v>
          </cell>
          <cell r="D210" t="str">
            <v>6300</v>
          </cell>
        </row>
        <row r="211">
          <cell r="A211" t="str">
            <v>IMP-RADIO</v>
          </cell>
          <cell r="B211" t="str">
            <v>Removal BTS (Region-1)</v>
          </cell>
          <cell r="C211" t="str">
            <v>1</v>
          </cell>
          <cell r="D211" t="str">
            <v>6300</v>
          </cell>
        </row>
        <row r="212">
          <cell r="A212" t="str">
            <v>P454337</v>
          </cell>
          <cell r="B212" t="str">
            <v>Removal BS macro indoor (Region-1)</v>
          </cell>
          <cell r="C212">
            <v>1</v>
          </cell>
          <cell r="D212">
            <v>1800</v>
          </cell>
        </row>
        <row r="213">
          <cell r="A213" t="str">
            <v>P454338</v>
          </cell>
          <cell r="B213" t="str">
            <v>Distmantle BS macro indoor (Region-1)</v>
          </cell>
          <cell r="C213">
            <v>1</v>
          </cell>
          <cell r="D213">
            <v>4500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组网图"/>
      <sheetName val="二层表"/>
      <sheetName val="硬件"/>
      <sheetName val="软件"/>
      <sheetName val="费用"/>
      <sheetName val="技术资料"/>
      <sheetName val="组网图2"/>
      <sheetName val="Sheet1"/>
      <sheetName val="Sheet2"/>
      <sheetName val="Sheet3"/>
      <sheetName val="Basic Data"/>
      <sheetName val="EQUIPMENT LIST"/>
      <sheetName val="Parameters"/>
      <sheetName val="BQ MW 031205 - VALUES"/>
      <sheetName val="PS Core"/>
      <sheetName val="开封GMSC1"/>
      <sheetName val="PriceListAP"/>
      <sheetName val="Total GSM  Market"/>
      <sheetName val="Tool88 Parts List"/>
      <sheetName val="GL"/>
      <sheetName val="Erc_Kit-List"/>
      <sheetName val="Products"/>
    </sheetNames>
    <sheetDataSet>
      <sheetData sheetId="0" refreshError="1"/>
      <sheetData sheetId="1" refreshError="1"/>
      <sheetData sheetId="2" refreshError="1"/>
      <sheetData sheetId="3" refreshError="1">
        <row r="86">
          <cell r="I86">
            <v>1183200</v>
          </cell>
        </row>
        <row r="96">
          <cell r="I96">
            <v>63020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Info"/>
      <sheetName val="Tool Info &amp; Quick Guide"/>
      <sheetName val="Cost &amp; Effort Summary"/>
      <sheetName val="WPs - Detailed"/>
      <sheetName val="Service BOM Import"/>
      <sheetName val="CSP Export Data - DO NOT CHANGE"/>
      <sheetName val="Currencies"/>
      <sheetName val="SPCs"/>
      <sheetName val="Travel Card"/>
      <sheetName val="Admin"/>
      <sheetName val="Stats"/>
      <sheetName val="Mandatory A&amp;D"/>
      <sheetName val="Mandatory TB-I&amp;C"/>
      <sheetName val="Mandatory Ph1 - 2 Sites"/>
      <sheetName val="Optional - A&amp;D"/>
      <sheetName val="Optional -TB  "/>
      <sheetName val="Optional - Live"/>
      <sheetName val="CSP Export Data"/>
      <sheetName val="SPCs - Ph 2"/>
      <sheetName val="SPCs - Ph 3"/>
      <sheetName val="SPCs - Ph 4"/>
      <sheetName val="SPCs - Ph 5"/>
      <sheetName val="SPCs - Ph 6"/>
      <sheetName val="CSP Export Data - DO NO - Ph 2"/>
      <sheetName val="CSP Export Data - DO NO - Ph 3"/>
      <sheetName val="CSP Export Data - DO NO - Ph 4"/>
      <sheetName val="CSP Export Data - DO NO - Ph 6"/>
      <sheetName val="CSP Export Data - DO NO - Ph 5"/>
      <sheetName val="Sheet1"/>
      <sheetName val="CAM A&amp;D"/>
      <sheetName val="CAM Testbed"/>
      <sheetName val="CAM L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H5" t="str">
            <v>Resource Type</v>
          </cell>
        </row>
        <row r="6">
          <cell r="H6" t="str">
            <v>GIP1-IN</v>
          </cell>
        </row>
        <row r="7">
          <cell r="H7" t="str">
            <v>GIP2-IN</v>
          </cell>
        </row>
        <row r="8">
          <cell r="H8" t="str">
            <v>GIP3-IN</v>
          </cell>
        </row>
        <row r="9">
          <cell r="H9" t="str">
            <v>GIP1-PT</v>
          </cell>
        </row>
        <row r="10">
          <cell r="H10" t="str">
            <v>GIP2-PT</v>
          </cell>
        </row>
        <row r="11">
          <cell r="H11" t="str">
            <v>CoE1-FI</v>
          </cell>
        </row>
        <row r="12">
          <cell r="H12" t="str">
            <v>CoE1-DE</v>
          </cell>
        </row>
        <row r="13">
          <cell r="H13" t="str">
            <v>CoE1-HU</v>
          </cell>
        </row>
        <row r="14">
          <cell r="H14" t="str">
            <v>CoE1-IN</v>
          </cell>
        </row>
        <row r="15">
          <cell r="H15" t="str">
            <v>CoE1-GB</v>
          </cell>
        </row>
        <row r="16">
          <cell r="H16" t="str">
            <v>CoE2-DK</v>
          </cell>
        </row>
        <row r="17">
          <cell r="H17" t="str">
            <v>CoE2-FI</v>
          </cell>
        </row>
        <row r="18">
          <cell r="H18" t="str">
            <v>CoE2-DE</v>
          </cell>
        </row>
        <row r="19">
          <cell r="H19" t="str">
            <v>CoE2-HU</v>
          </cell>
        </row>
        <row r="20">
          <cell r="H20" t="str">
            <v>CoE2-IN</v>
          </cell>
        </row>
        <row r="21">
          <cell r="H21" t="str">
            <v>CoE2-SE</v>
          </cell>
        </row>
        <row r="22">
          <cell r="H22" t="str">
            <v>CoE2-GB</v>
          </cell>
        </row>
        <row r="23">
          <cell r="H23" t="str">
            <v>CoE3-DE</v>
          </cell>
        </row>
        <row r="24">
          <cell r="H24" t="str">
            <v>CoE3-IN</v>
          </cell>
        </row>
        <row r="25">
          <cell r="H25" t="str">
            <v>^^^^^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_to_VF"/>
      <sheetName val="Bridge"/>
      <sheetName val="PPR_East"/>
      <sheetName val="Items_PO_East"/>
      <sheetName val="SRAN"/>
      <sheetName val="4th_sector"/>
      <sheetName val="Summary"/>
      <sheetName val="PPR"/>
      <sheetName val="Items_PO"/>
      <sheetName val="Pricing"/>
      <sheetName val="Pricing_new"/>
      <sheetName val="Items_PO_New"/>
      <sheetName val="PPR_New"/>
      <sheetName val="PO 1"/>
      <sheetName val="PO 2 2G"/>
      <sheetName val="FTK_example"/>
      <sheetName val="BoQ"/>
      <sheetName val="VF_Plans"/>
      <sheetName val="Subco_NI"/>
      <sheetName val="Order 3 for SWAP"/>
      <sheetName val="Order 4 for LTE"/>
      <sheetName val="Order 7 Lviv"/>
      <sheetName val="Order 8 Lviv "/>
      <sheetName val="Order 9 for OS"/>
      <sheetName val="Order 10"/>
      <sheetName val="Order 11 EAST"/>
      <sheetName val="Order 12 EAST"/>
      <sheetName val="Order 13"/>
      <sheetName val="Order 14"/>
      <sheetName val="Order 15"/>
      <sheetName val="Order 16"/>
      <sheetName val="Order 17"/>
      <sheetName val="Order 18"/>
      <sheetName val="Order 19"/>
    </sheetNames>
    <sheetDataSet>
      <sheetData sheetId="0"/>
      <sheetData sheetId="1"/>
      <sheetData sheetId="2"/>
      <sheetData sheetId="3"/>
      <sheetData sheetId="4">
        <row r="5">
          <cell r="E5">
            <v>231</v>
          </cell>
        </row>
      </sheetData>
      <sheetData sheetId="5"/>
      <sheetData sheetId="6"/>
      <sheetData sheetId="7">
        <row r="1">
          <cell r="V1">
            <v>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D3">
            <v>112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V_CA"/>
      <sheetName val="GuV_CAMS"/>
      <sheetName val="GuV_CAMR"/>
      <sheetName val="GuV_CAIN"/>
      <sheetName val="GuV_CAS"/>
      <sheetName val="GuV_Sonstiges"/>
      <sheetName val="Eurotools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Info"/>
      <sheetName val="Summary"/>
      <sheetName val="Risk Management "/>
      <sheetName val="Plan Human"/>
      <sheetName val="Tool Info &amp; Quick Guide"/>
      <sheetName val="Cost &amp; Effort Summary"/>
      <sheetName val="HSS EPC "/>
      <sheetName val="Service BOM Import"/>
      <sheetName val="CSP Export Data"/>
      <sheetName val="Currencies"/>
      <sheetName val="SPCs"/>
      <sheetName val="Travel Card"/>
      <sheetName val="Admin"/>
      <sheetName val="Stats"/>
      <sheetName val="One-NDS"/>
      <sheetName val="Internal Assumptions 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H1">
            <v>0</v>
          </cell>
        </row>
      </sheetData>
      <sheetData sheetId="7"/>
      <sheetData sheetId="8"/>
      <sheetData sheetId="9">
        <row r="2">
          <cell r="B2" t="str">
            <v>P12</v>
          </cell>
        </row>
      </sheetData>
      <sheetData sheetId="10">
        <row r="5">
          <cell r="H5" t="str">
            <v>Resource Type</v>
          </cell>
        </row>
        <row r="6">
          <cell r="H6" t="str">
            <v>GIP1-IN</v>
          </cell>
        </row>
        <row r="7">
          <cell r="H7" t="str">
            <v>GIP2-IN</v>
          </cell>
        </row>
        <row r="8">
          <cell r="H8" t="str">
            <v>GIP3-IN</v>
          </cell>
        </row>
        <row r="9">
          <cell r="H9" t="str">
            <v>GIP1-PT</v>
          </cell>
        </row>
        <row r="10">
          <cell r="H10" t="str">
            <v>GIP2-PT</v>
          </cell>
        </row>
        <row r="11">
          <cell r="H11" t="str">
            <v>CoE1-FI</v>
          </cell>
        </row>
        <row r="12">
          <cell r="H12" t="str">
            <v>CoE1-DE</v>
          </cell>
        </row>
        <row r="13">
          <cell r="H13" t="str">
            <v>CoE1-HU</v>
          </cell>
        </row>
        <row r="14">
          <cell r="H14" t="str">
            <v>CoE1-IN</v>
          </cell>
        </row>
        <row r="15">
          <cell r="H15" t="str">
            <v>CoE1-GB</v>
          </cell>
        </row>
        <row r="16">
          <cell r="H16" t="str">
            <v>CoE2-DK</v>
          </cell>
        </row>
        <row r="17">
          <cell r="H17" t="str">
            <v>CoE2-FI</v>
          </cell>
        </row>
        <row r="18">
          <cell r="H18" t="str">
            <v>CoE2-DE</v>
          </cell>
        </row>
        <row r="19">
          <cell r="H19" t="str">
            <v>CoE2-HU</v>
          </cell>
        </row>
        <row r="20">
          <cell r="H20" t="str">
            <v>CoE2-IN</v>
          </cell>
        </row>
        <row r="21">
          <cell r="H21" t="str">
            <v>CoE2-SE</v>
          </cell>
        </row>
        <row r="22">
          <cell r="H22" t="str">
            <v>CoE2-GB</v>
          </cell>
        </row>
        <row r="23">
          <cell r="H23" t="str">
            <v>CoE3-DE</v>
          </cell>
        </row>
        <row r="24">
          <cell r="H24" t="str">
            <v>CoE3-IN</v>
          </cell>
        </row>
        <row r="25">
          <cell r="H25" t="str">
            <v>^^^^^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</sheetData>
      <sheetData sheetId="11">
        <row r="3">
          <cell r="C3" t="str">
            <v>Travel Destination Region</v>
          </cell>
        </row>
        <row r="4">
          <cell r="C4" t="str">
            <v>APAC-ANZ</v>
          </cell>
        </row>
        <row r="5">
          <cell r="C5" t="str">
            <v>APAC-SOUTH</v>
          </cell>
        </row>
        <row r="6">
          <cell r="C6" t="str">
            <v>APAC-JAPAN</v>
          </cell>
        </row>
        <row r="7">
          <cell r="C7" t="str">
            <v>APAC-NORTH</v>
          </cell>
        </row>
        <row r="8">
          <cell r="C8" t="str">
            <v>CHT</v>
          </cell>
        </row>
        <row r="9">
          <cell r="C9" t="str">
            <v>INDIA</v>
          </cell>
        </row>
        <row r="10">
          <cell r="C10" t="str">
            <v>LAT</v>
          </cell>
        </row>
        <row r="11">
          <cell r="C11" t="str">
            <v>MEA-GP</v>
          </cell>
        </row>
        <row r="12">
          <cell r="C12" t="str">
            <v>MEA-SLI</v>
          </cell>
        </row>
        <row r="13">
          <cell r="C13" t="str">
            <v>MEA-NCA</v>
          </cell>
        </row>
        <row r="14">
          <cell r="C14" t="str">
            <v>MEA-SOUTH</v>
          </cell>
        </row>
        <row r="15">
          <cell r="C15" t="str">
            <v>NE-NORDIC</v>
          </cell>
        </row>
        <row r="16">
          <cell r="C16" t="str">
            <v>NE-TEC</v>
          </cell>
        </row>
        <row r="17">
          <cell r="C17" t="str">
            <v>NE-Russia</v>
          </cell>
        </row>
        <row r="18">
          <cell r="C18" t="str">
            <v>NAM</v>
          </cell>
        </row>
        <row r="19">
          <cell r="C19" t="str">
            <v>WSE-WEST</v>
          </cell>
        </row>
        <row r="20">
          <cell r="C20" t="str">
            <v>WSE - CE</v>
          </cell>
        </row>
        <row r="21">
          <cell r="C21" t="str">
            <v>WSE- SOUTH</v>
          </cell>
        </row>
        <row r="22">
          <cell r="C22" t="str">
            <v>^^^^^</v>
          </cell>
        </row>
      </sheetData>
      <sheetData sheetId="12">
        <row r="2">
          <cell r="C2" t="str">
            <v>SEET for LTE Integration</v>
          </cell>
        </row>
        <row r="6">
          <cell r="C6" t="str">
            <v>manuel.rieken@nokia.com</v>
          </cell>
        </row>
        <row r="9">
          <cell r="C9" t="str">
            <v>https://sharenet-ims.inside.nokiasiemensnetworks.com/Guest/Download/D520939077</v>
          </cell>
        </row>
        <row r="10">
          <cell r="C10" t="str">
            <v>https://sharenet-ims.inside.nokiasiemensnetworks.com/Guest/Download/D521109643</v>
          </cell>
        </row>
        <row r="12">
          <cell r="C12" t="str">
            <v>https://sharenet-ims.inside.nokiasiemensnetworks.com/Guest/Download/502175136</v>
          </cell>
        </row>
      </sheetData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portunity Details"/>
      <sheetName val="High Level Cost Summary"/>
      <sheetName val="Services Summary"/>
      <sheetName val="Detailed Summary"/>
      <sheetName val="Subco_NI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  <sheetName val="Applied Discounts"/>
      <sheetName val="Price boo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>
            <v>0</v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>
            <v>0</v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>
            <v>0</v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>
            <v>0</v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>
            <v>0</v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>
            <v>0</v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>
            <v>0</v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>
            <v>0</v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>
            <v>0</v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>
            <v>0</v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>
            <v>0</v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>
            <v>0</v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>
            <v>0</v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>
            <v>0</v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>
            <v>0</v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>
            <v>0</v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>
            <v>0</v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>
            <v>0</v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>
            <v>0</v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>
            <v>0</v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>
            <v>0</v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>
            <v>0</v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>
            <v>0</v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>
            <v>0</v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>
            <v>0</v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>
            <v>0</v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>
            <v>0</v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>
            <v>0</v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>
            <v>0</v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>
            <v>0</v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>
            <v>0</v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>
            <v>0</v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>
            <v>0</v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>
            <v>0</v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>
            <v>0</v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>
            <v>0</v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>
            <v>0</v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>
            <v>0</v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>
            <v>0</v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>
            <v>0</v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>
            <v>0</v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>
            <v>0</v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>
            <v>0</v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>
            <v>0</v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>
            <v>0</v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>
            <v>0</v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>
            <v>0</v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>
            <v>0</v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>
            <v>0</v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>
            <v>0</v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>
            <v>0</v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>
            <v>0</v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>
            <v>0</v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>
            <v>0</v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>
            <v>0</v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>
            <v>0</v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>
            <v>0</v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>
            <v>0</v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>
            <v>0</v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>
            <v>0</v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>
            <v>0</v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>
            <v>0</v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>
            <v>0</v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>
            <v>0</v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>
            <v>0</v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>
            <v>0</v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>
            <v>0</v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>
            <v>0</v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>
            <v>0</v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>
            <v>0</v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>
            <v>0</v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>
            <v>0</v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>
            <v>0</v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>
            <v>0</v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>
            <v>0</v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>
            <v>0</v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>
            <v>0</v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>
            <v>0</v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>
            <v>0</v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>
            <v>0</v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>
            <v>0</v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>
            <v>0</v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>
            <v>0</v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>
            <v>0</v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>
            <v>0</v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>
            <v>0</v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>
            <v>0</v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>
            <v>0</v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>
            <v>0</v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>
            <v>0</v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>
            <v>0</v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>
            <v>0</v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>
            <v>0</v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>
            <v>0</v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>
            <v>0</v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>
            <v>0</v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>
            <v>0</v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>
            <v>0</v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>
            <v>0</v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>
            <v>0</v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>
            <v>0</v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>
            <v>0</v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>
            <v>0</v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>
            <v>0</v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>
            <v>0</v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>
            <v>0</v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>
            <v>0</v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>
            <v>0</v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>
            <v>0</v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>
            <v>0</v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>
            <v>0</v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>
            <v>0</v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>
            <v>0</v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>
            <v>0</v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>
            <v>0</v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>
            <v>0</v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>
            <v>0</v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>
            <v>0</v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>
            <v>0</v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>
            <v>0</v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>
            <v>0</v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>
            <v>0</v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>
            <v>0</v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>
            <v>0</v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>
            <v>0</v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>
            <v>0</v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>
            <v>0</v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>
            <v>0</v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>
            <v>0</v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>
            <v>0</v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>
            <v>0</v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>
            <v>0</v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>
            <v>0</v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>
            <v>0</v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>
            <v>0</v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>
            <v>0</v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>
            <v>0</v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>
            <v>0</v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>
            <v>0</v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>
            <v>0</v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>
            <v>0</v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>
            <v>0</v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>
            <v>0</v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>
            <v>0</v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>
            <v>0</v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>
            <v>0</v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>
            <v>0</v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>
            <v>0</v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>
            <v>0</v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>
            <v>0</v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>
            <v>0</v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>
            <v>0</v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>
            <v>0</v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>
            <v>0</v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>
            <v>0</v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>
            <v>0</v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>
            <v>0</v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>
            <v>0</v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>
            <v>0</v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>
            <v>0</v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>
            <v>0</v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>
            <v>0</v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>
            <v>0</v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>
            <v>0</v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>
            <v>0</v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>
            <v>0</v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>
            <v>0</v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>
            <v>0</v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>
            <v>0</v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>
            <v>0</v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>
            <v>0</v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>
            <v>0</v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>
            <v>0</v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>
            <v>0</v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>
            <v>0</v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>
            <v>0</v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>
            <v>0</v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>
            <v>0</v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>
            <v>0</v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>
            <v>0</v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>
            <v>0</v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>
            <v>0</v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>
            <v>0</v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>
            <v>0</v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>
            <v>0</v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>
            <v>0</v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>
            <v>0</v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>
            <v>0</v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>
            <v>0</v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>
            <v>0</v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>
            <v>0</v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>
            <v>0</v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>
            <v>0</v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>
            <v>0</v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>
            <v>0</v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>
            <v>0</v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>
            <v>0</v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>
            <v>0</v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>
            <v>0</v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>
            <v>0</v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>
            <v>0</v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>
            <v>0</v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>
            <v>0</v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>
            <v>0</v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>
            <v>0</v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>
            <v>0</v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>
            <v>0</v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>
            <v>0</v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>
            <v>0</v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>
            <v>0</v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>
            <v>0</v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>
            <v>0</v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>
            <v>0</v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>
            <v>0</v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>
            <v>0</v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>
            <v>0</v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>
            <v>0</v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>
            <v>0</v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>
            <v>0</v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>
            <v>0</v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>
            <v>0</v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>
            <v>0</v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>
            <v>0</v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>
            <v>0</v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>
            <v>0</v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>
            <v>0</v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>
            <v>0</v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>
            <v>0</v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>
            <v>0</v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>
            <v>0</v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>
            <v>0</v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>
            <v>0</v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>
            <v>0</v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>
            <v>0</v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>
            <v>0</v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>
            <v>0</v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>
            <v>0</v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>
            <v>0</v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>
            <v>0</v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>
            <v>0</v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>
            <v>0</v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>
            <v>0</v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>
            <v>0</v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>
            <v>0</v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>
            <v>0</v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>
            <v>0</v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>
            <v>0</v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>
            <v>0</v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>
            <v>0</v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>
            <v>0</v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>
            <v>0</v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>
            <v>0</v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>
            <v>0</v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>
            <v>0</v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>
            <v>0</v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>
            <v>0</v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>
            <v>0</v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>
            <v>0</v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>
            <v>0</v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>
            <v>0</v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>
            <v>0</v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>
            <v>0</v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>
            <v>0</v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>
            <v>0</v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>
            <v>0</v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>
            <v>0</v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>
            <v>0</v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>
            <v>0</v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>
            <v>0</v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>
            <v>0</v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>
            <v>0</v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>
            <v>0</v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>
            <v>0</v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>
            <v>0</v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>
            <v>0</v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>
            <v>0</v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>
            <v>0</v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>
            <v>0</v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>
            <v>0</v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>
            <v>0</v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>
            <v>0</v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>
            <v>0</v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>
            <v>0</v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>
            <v>0</v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>
            <v>0</v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>
            <v>0</v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>
            <v>0</v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>
            <v>0</v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>
            <v>0</v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>
            <v>0</v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>
            <v>0</v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>
            <v>0</v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>
            <v>0</v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>
            <v>0</v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>
            <v>0</v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>
            <v>0</v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>
            <v>0</v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>
            <v>0</v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>
            <v>0</v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>
            <v>0</v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>
            <v>0</v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>
            <v>0</v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>
            <v>0</v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>
            <v>0</v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>
            <v>0</v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>
            <v>0</v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>
            <v>0</v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>
            <v>0</v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>
            <v>0</v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>
            <v>0</v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>
            <v>0</v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>
            <v>0</v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>
            <v>0</v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>
            <v>0</v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>
            <v>0</v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>
            <v>0</v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>
            <v>0</v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>
            <v>0</v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>
            <v>0</v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>
            <v>0</v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>
            <v>0</v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>
            <v>0</v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>
            <v>0</v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>
            <v>0</v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>
            <v>0</v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>
            <v>0</v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>
            <v>0</v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>
            <v>0</v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>
            <v>0</v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>
            <v>0</v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>
            <v>0</v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>
            <v>0</v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>
            <v>0</v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>
            <v>0</v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>
            <v>0</v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>
            <v>0</v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>
            <v>0</v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>
            <v>0</v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>
            <v>0</v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>
            <v>0</v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>
            <v>0</v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>
            <v>0</v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>
            <v>0</v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>
            <v>0</v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>
            <v>0</v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>
            <v>0</v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>
            <v>0</v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>
            <v>0</v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>
            <v>0</v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>
            <v>0</v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>
            <v>0</v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>
            <v>0</v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>
            <v>0</v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>
            <v>0</v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>
            <v>0</v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>
            <v>0</v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>
            <v>0</v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>
            <v>0</v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>
            <v>0</v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>
            <v>0</v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>
            <v>0</v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>
            <v>0</v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>
            <v>0</v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>
            <v>0</v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>
            <v>0</v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>
            <v>0</v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>
            <v>0</v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>
            <v>0</v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>
            <v>0</v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>
            <v>0</v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>
            <v>0</v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>
            <v>0</v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>
            <v>0</v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>
            <v>0</v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>
            <v>0</v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>
            <v>0</v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>
            <v>0</v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>
            <v>0</v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>
            <v>0</v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>
            <v>0</v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>
            <v>0</v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>
            <v>0</v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>
            <v>0</v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>
            <v>0</v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>
            <v>0</v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>
            <v>0</v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>
            <v>0</v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>
            <v>0</v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>
            <v>0</v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>
            <v>0</v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>
            <v>0</v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>
            <v>0</v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>
            <v>0</v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>
            <v>0</v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>
            <v>0</v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>
            <v>0</v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>
            <v>0</v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>
            <v>0</v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>
            <v>0</v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>
            <v>0</v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>
            <v>0</v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>
            <v>0</v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>
            <v>0</v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>
            <v>0</v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>
            <v>0</v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>
            <v>0</v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>
            <v>0</v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>
            <v>0</v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>
            <v>0</v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>
            <v>0</v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>
            <v>0</v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>
            <v>0</v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>
            <v>0</v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>
            <v>0</v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>
            <v>0</v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>
            <v>0</v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>
            <v>0</v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>
            <v>0</v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>
            <v>0</v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>
            <v>0</v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>
            <v>0</v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>
            <v>0</v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>
            <v>0</v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>
            <v>0</v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>
            <v>0</v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>
            <v>0</v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>
            <v>0</v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>
            <v>0</v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>
            <v>0</v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>
            <v>0</v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>
            <v>0</v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>
            <v>0</v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>
            <v>0</v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>
            <v>0</v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>
            <v>0</v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>
            <v>0</v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>
            <v>0</v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>
            <v>0</v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>
            <v>0</v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>
            <v>0</v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>
            <v>0</v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>
            <v>0</v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>
            <v>0</v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>
            <v>0</v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>
            <v>0</v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>
            <v>0</v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>
            <v>0</v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>
            <v>0</v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>
            <v>0</v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>
            <v>0</v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>
            <v>0</v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>
            <v>0</v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>
            <v>0</v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>
            <v>0</v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>
            <v>0</v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>
            <v>0</v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>
            <v>0</v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>
            <v>0</v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>
            <v>0</v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>
            <v>0</v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>
            <v>0</v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>
            <v>0</v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>
            <v>0</v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>
            <v>0</v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>
            <v>0</v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>
            <v>0</v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>
            <v>0</v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>
            <v>0</v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>
            <v>0</v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>
            <v>0</v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>
            <v>0</v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>
            <v>0</v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>
            <v>0</v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>
            <v>0</v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>
            <v>0</v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>
            <v>0</v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>
            <v>0</v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>
            <v>0</v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>
            <v>0</v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>
            <v>0</v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>
            <v>0</v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>
            <v>0</v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>
            <v>0</v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>
            <v>0</v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>
            <v>0</v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>
            <v>0</v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>
            <v>0</v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>
            <v>0</v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>
            <v>0</v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>
            <v>0</v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>
            <v>0</v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>
            <v>0</v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>
            <v>0</v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>
            <v>0</v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>
            <v>0</v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>
            <v>0</v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>
            <v>0</v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>
            <v>0</v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>
            <v>0</v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>
            <v>0</v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>
            <v>0</v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>
            <v>0</v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>
            <v>0</v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>
            <v>0</v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>
            <v>0</v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>
            <v>0</v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>
            <v>0</v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>
            <v>0</v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>
            <v>0</v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>
            <v>0</v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>
            <v>0</v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>
            <v>0</v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>
            <v>0</v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>
            <v>0</v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>
            <v>0</v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>
            <v>0</v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>
            <v>0</v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>
            <v>0</v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>
            <v>0</v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>
            <v>0</v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>
            <v>0</v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>
            <v>0</v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>
            <v>0</v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>
            <v>0</v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>
            <v>0</v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>
            <v>0</v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>
            <v>0</v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>
            <v>0</v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>
            <v>0</v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>
            <v>0</v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>
            <v>0</v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>
            <v>0</v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>
            <v>0</v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>
            <v>0</v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>
            <v>0</v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>
            <v>0</v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>
            <v>0</v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>
            <v>0</v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>
            <v>0</v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>
            <v>0</v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>
            <v>0</v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>
            <v>0</v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>
            <v>0</v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>
            <v>0</v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>
            <v>0</v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>
            <v>0</v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>
            <v>0</v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>
            <v>0</v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>
            <v>0</v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>
            <v>0</v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>
            <v>0</v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>
            <v>0</v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>
            <v>0</v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>
            <v>0</v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>
            <v>0</v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>
            <v>0</v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>
            <v>0</v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>
            <v>0</v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>
            <v>0</v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>
            <v>0</v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>
            <v>0</v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>
            <v>0</v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>
            <v>0</v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>
            <v>0</v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>
            <v>0</v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>
            <v>0</v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>
            <v>0</v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>
            <v>0</v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>
            <v>0</v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>
            <v>0</v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>
            <v>0</v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>
            <v>0</v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>
            <v>0</v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>
            <v>0</v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>
            <v>0</v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>
            <v>0</v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>
            <v>0</v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>
            <v>0</v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>
            <v>0</v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>
            <v>0</v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>
            <v>0</v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>
            <v>0</v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>
            <v>0</v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>
            <v>0</v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>
            <v>0</v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>
            <v>0</v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>
            <v>0</v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>
            <v>0</v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>
            <v>0</v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>
            <v>0</v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>
            <v>0</v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>
            <v>0</v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>
            <v>0</v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>
            <v>0</v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>
            <v>0</v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>
            <v>0</v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>
            <v>0</v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>
            <v>0</v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>
            <v>0</v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>
            <v>0</v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>
            <v>0</v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>
            <v>0</v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>
            <v>0</v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>
            <v>0</v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>
            <v>0</v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>
            <v>0</v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>
            <v>0</v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>
            <v>0</v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>
            <v>0</v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>
            <v>0</v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>
            <v>0</v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>
            <v>0</v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>
            <v>0</v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>
            <v>0</v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>
            <v>0</v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>
            <v>0</v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>
            <v>0</v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>
            <v>0</v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>
            <v>0</v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>
            <v>0</v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>
            <v>0</v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>
            <v>0</v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>
            <v>0</v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>
            <v>0</v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>
            <v>0</v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>
            <v>0</v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>
            <v>0</v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>
            <v>0</v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>
            <v>0</v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>
            <v>0</v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>
            <v>0</v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>
            <v>0</v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>
            <v>0</v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>
            <v>0</v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>
            <v>0</v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>
            <v>0</v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>
            <v>0</v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>
            <v>0</v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>
            <v>0</v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>
            <v>0</v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>
            <v>0</v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>
            <v>0</v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>
            <v>0</v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>
            <v>0</v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>
            <v>0</v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>
            <v>0</v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>
            <v>0</v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ce calulation _2G Optimziati"/>
    </sheetNames>
    <definedNames>
      <definedName name="EUReXToATS" refersTo="#REF!"/>
    </defined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 Info &amp; Quick Guide"/>
      <sheetName val="Cost &amp; Effort Summary"/>
      <sheetName val="WPs - Detailed"/>
      <sheetName val="Service BOM Impo - WPs...ailed"/>
      <sheetName val="CSP Export Data - DO NOT CHANGE"/>
      <sheetName val="Currencies"/>
      <sheetName val="Admin"/>
      <sheetName val="Stats"/>
      <sheetName val="A_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C2" t="str">
            <v>SEET Tool for SDM Integration</v>
          </cell>
        </row>
        <row r="3">
          <cell r="C3" t="str">
            <v>SDM00.05</v>
          </cell>
        </row>
        <row r="4">
          <cell r="C4" t="str">
            <v>20150113_000000</v>
          </cell>
        </row>
        <row r="16">
          <cell r="C16" t="str">
            <v>SDM00.05</v>
          </cell>
        </row>
        <row r="17">
          <cell r="C17" t="str">
            <v>20150113_000000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68CF-50EA-4B3A-9D22-4E127C156BEA}">
  <sheetPr>
    <tabColor rgb="FFFFFF00"/>
  </sheetPr>
  <dimension ref="A2:N81"/>
  <sheetViews>
    <sheetView tabSelected="1" zoomScale="80" zoomScaleNormal="80" workbookViewId="0">
      <pane xSplit="7" ySplit="3" topLeftCell="H24" activePane="bottomRight" state="frozen"/>
      <selection pane="topRight" activeCell="E1" sqref="E1"/>
      <selection pane="bottomLeft" activeCell="A3" sqref="A3"/>
      <selection pane="bottomRight" activeCell="D35" sqref="D35"/>
    </sheetView>
  </sheetViews>
  <sheetFormatPr defaultColWidth="8.90625" defaultRowHeight="14.5" x14ac:dyDescent="0.35"/>
  <cols>
    <col min="1" max="1" width="12.26953125" style="3" customWidth="1"/>
    <col min="2" max="2" width="27.54296875" style="3" customWidth="1"/>
    <col min="3" max="3" width="47" style="3" bestFit="1" customWidth="1"/>
    <col min="4" max="4" width="13.90625" style="3" customWidth="1"/>
    <col min="5" max="5" width="10.453125" style="3" customWidth="1"/>
    <col min="6" max="6" width="8.08984375" style="3" customWidth="1"/>
    <col min="7" max="7" width="8.453125" style="3" customWidth="1"/>
    <col min="8" max="8" width="14.26953125" style="3" customWidth="1"/>
    <col min="9" max="9" width="12" style="3" customWidth="1"/>
    <col min="10" max="11" width="12" style="3" bestFit="1" customWidth="1"/>
    <col min="12" max="12" width="15.6328125" style="3" bestFit="1" customWidth="1"/>
    <col min="13" max="13" width="12" style="3" bestFit="1" customWidth="1"/>
    <col min="14" max="16384" width="8.90625" style="3"/>
  </cols>
  <sheetData>
    <row r="2" spans="1:13" x14ac:dyDescent="0.35">
      <c r="A2" s="1"/>
      <c r="B2" s="1"/>
      <c r="C2" s="2"/>
      <c r="D2" s="2"/>
      <c r="E2" s="2"/>
      <c r="F2" s="2"/>
      <c r="G2" s="2"/>
    </row>
    <row r="3" spans="1:13" ht="33" customHeight="1" x14ac:dyDescent="0.35">
      <c r="A3" s="4" t="s">
        <v>0</v>
      </c>
      <c r="B3" s="4" t="s">
        <v>1</v>
      </c>
      <c r="C3" s="4"/>
      <c r="D3" s="4"/>
      <c r="E3" s="4"/>
      <c r="F3" s="4" t="s">
        <v>2</v>
      </c>
      <c r="G3" s="4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</row>
    <row r="4" spans="1:13" x14ac:dyDescent="0.35">
      <c r="A4" s="5">
        <v>1487</v>
      </c>
      <c r="B4" s="5" t="s">
        <v>9</v>
      </c>
      <c r="C4" s="5"/>
      <c r="D4" s="5"/>
      <c r="E4" s="5">
        <f>E5</f>
        <v>1617.13</v>
      </c>
      <c r="F4" s="5" t="s">
        <v>10</v>
      </c>
      <c r="G4" s="6">
        <f>E4</f>
        <v>1617.13</v>
      </c>
      <c r="I4" s="3">
        <v>1</v>
      </c>
      <c r="J4" s="3">
        <v>1</v>
      </c>
      <c r="K4" s="3">
        <v>1</v>
      </c>
      <c r="L4" s="3">
        <v>1</v>
      </c>
      <c r="M4" s="3">
        <v>1</v>
      </c>
    </row>
    <row r="5" spans="1:13" ht="15" thickBot="1" x14ac:dyDescent="0.4">
      <c r="A5" s="7"/>
      <c r="B5" s="8" t="str">
        <f>'[1]Detailed Summary'!A21</f>
        <v>P401496</v>
      </c>
      <c r="C5" s="9" t="str">
        <f>VLOOKUP(B5,'[1]Detailed Summary'!A:D,2,0)</f>
        <v>Local Transportation standard - 3.5t (Region-1)</v>
      </c>
      <c r="D5" s="10">
        <f>VLOOKUP(B5,'[1]Detailed Summary'!A:D,3,0)</f>
        <v>1</v>
      </c>
      <c r="E5" s="9">
        <f>VLOOKUP(B5,'[1]Detailed Summary'!A:D,4,0)</f>
        <v>1617.13</v>
      </c>
      <c r="F5" s="7"/>
      <c r="G5" s="6">
        <v>2800</v>
      </c>
    </row>
    <row r="6" spans="1:13" x14ac:dyDescent="0.35">
      <c r="A6" s="11" t="s">
        <v>11</v>
      </c>
      <c r="B6" s="12" t="s">
        <v>12</v>
      </c>
      <c r="C6" s="12"/>
      <c r="D6" s="13"/>
      <c r="E6" s="14">
        <f>SUMPRODUCT(D7:D8,E7:E8)</f>
        <v>1534</v>
      </c>
      <c r="F6" s="13" t="s">
        <v>10</v>
      </c>
      <c r="G6" s="14">
        <v>1534.3</v>
      </c>
      <c r="I6" s="3">
        <v>1</v>
      </c>
      <c r="J6" s="3">
        <v>1</v>
      </c>
      <c r="K6" s="3">
        <v>1</v>
      </c>
      <c r="L6" s="3">
        <v>1</v>
      </c>
      <c r="M6" s="3">
        <v>1</v>
      </c>
    </row>
    <row r="7" spans="1:13" x14ac:dyDescent="0.35">
      <c r="A7" s="15"/>
      <c r="B7" s="16" t="s">
        <v>13</v>
      </c>
      <c r="C7" s="17" t="str">
        <f>VLOOKUP(B7,'[1]Detailed Summary'!A:D,2,0)</f>
        <v>Site survey macro site (Region-1)</v>
      </c>
      <c r="D7" s="18">
        <v>1</v>
      </c>
      <c r="E7" s="17">
        <f>VLOOKUP(B7,'[1]Detailed Summary'!A:D,4,0)</f>
        <v>1000</v>
      </c>
      <c r="F7" s="19"/>
      <c r="G7" s="20"/>
    </row>
    <row r="8" spans="1:13" ht="15" thickBot="1" x14ac:dyDescent="0.4">
      <c r="A8" s="21"/>
      <c r="B8" s="22" t="s">
        <v>14</v>
      </c>
      <c r="C8" s="23" t="str">
        <f>VLOOKUP(B8,'[1]Detailed Summary'!A:D,2,0)</f>
        <v>Site installation planning basic (Region-1)</v>
      </c>
      <c r="D8" s="18">
        <v>1</v>
      </c>
      <c r="E8" s="23">
        <f>VLOOKUP(B8,'[1]Detailed Summary'!A:D,4,0)</f>
        <v>534</v>
      </c>
      <c r="F8" s="24"/>
      <c r="G8" s="25"/>
    </row>
    <row r="9" spans="1:13" x14ac:dyDescent="0.35">
      <c r="A9" s="26" t="s">
        <v>15</v>
      </c>
      <c r="B9" s="27" t="s">
        <v>16</v>
      </c>
      <c r="C9" s="28"/>
      <c r="D9" s="28"/>
      <c r="E9" s="29">
        <f>E10+E21</f>
        <v>8202.27</v>
      </c>
      <c r="F9" s="28" t="s">
        <v>10</v>
      </c>
      <c r="G9" s="30">
        <v>8202.27</v>
      </c>
      <c r="I9" s="3">
        <v>1</v>
      </c>
      <c r="J9" s="3">
        <v>1</v>
      </c>
      <c r="K9" s="3">
        <v>1</v>
      </c>
      <c r="L9" s="3">
        <v>1</v>
      </c>
      <c r="M9" s="3">
        <v>1</v>
      </c>
    </row>
    <row r="10" spans="1:13" x14ac:dyDescent="0.35">
      <c r="A10" s="31"/>
      <c r="B10" s="32" t="str">
        <f>'[1]Detailed Summary'!A3</f>
        <v>IMP-RADIO</v>
      </c>
      <c r="C10" s="33"/>
      <c r="D10" s="33"/>
      <c r="E10" s="32">
        <f>SUMPRODUCT(D11:D20,E11:E20)</f>
        <v>7273.47</v>
      </c>
      <c r="F10" s="33"/>
      <c r="G10" s="34"/>
    </row>
    <row r="11" spans="1:13" x14ac:dyDescent="0.35">
      <c r="A11" s="31"/>
      <c r="B11" s="8" t="s">
        <v>17</v>
      </c>
      <c r="C11" s="9" t="str">
        <f>VLOOKUP(B11,'[1]Detailed Summary'!A:D,2,0)</f>
        <v>Travel Local - Small team (2-3 persons) (Region-1)</v>
      </c>
      <c r="D11" s="10">
        <f>VLOOKUP(B11,'[1]Detailed Summary'!A:D,3,0)</f>
        <v>1</v>
      </c>
      <c r="E11" s="9">
        <f>VLOOKUP(B11,'[1]Detailed Summary'!A:D,4,0)</f>
        <v>2137.4700000000003</v>
      </c>
      <c r="F11" s="33"/>
      <c r="G11" s="34"/>
    </row>
    <row r="12" spans="1:13" x14ac:dyDescent="0.35">
      <c r="A12" s="35"/>
      <c r="B12" s="8" t="str">
        <f>'[1]Detailed Summary'!A5</f>
        <v>P401515</v>
      </c>
      <c r="C12" s="9" t="str">
        <f>VLOOKUP(B12,'[1]Detailed Summary'!A:D,2,0)</f>
        <v>I Flexi BS plinth - RoofTop (Region-1)</v>
      </c>
      <c r="D12" s="10">
        <f>VLOOKUP(B12,'[1]Detailed Summary'!A:D,3,0)</f>
        <v>2</v>
      </c>
      <c r="E12" s="9">
        <f>VLOOKUP(B12,'[1]Detailed Summary'!A:D,4,0)</f>
        <v>242.57</v>
      </c>
      <c r="F12" s="33"/>
      <c r="G12" s="34"/>
    </row>
    <row r="13" spans="1:13" x14ac:dyDescent="0.35">
      <c r="A13" s="35"/>
      <c r="B13" s="8" t="str">
        <f>'[1]Detailed Summary'!A6</f>
        <v>P401526</v>
      </c>
      <c r="C13" s="9" t="str">
        <f>VLOOKUP(B13,'[1]Detailed Summary'!A:D,2,0)</f>
        <v>I Flexi BS system module (Region-1)</v>
      </c>
      <c r="D13" s="10">
        <f>VLOOKUP(B13,'[1]Detailed Summary'!A:D,3,0)</f>
        <v>1</v>
      </c>
      <c r="E13" s="9">
        <f>VLOOKUP(B13,'[1]Detailed Summary'!A:D,4,0)</f>
        <v>1084.6400000000001</v>
      </c>
      <c r="F13" s="33"/>
      <c r="G13" s="34"/>
      <c r="I13" s="36"/>
    </row>
    <row r="14" spans="1:13" x14ac:dyDescent="0.35">
      <c r="A14" s="35"/>
      <c r="B14" s="8" t="str">
        <f>'[1]Detailed Summary'!A7</f>
        <v>P401538</v>
      </c>
      <c r="C14" s="9" t="str">
        <f>VLOOKUP(B14,'[1]Detailed Summary'!A:D,2,0)</f>
        <v>I Flexi BS RF module (Region-1)</v>
      </c>
      <c r="D14" s="10">
        <f>VLOOKUP(B14,'[1]Detailed Summary'!A:D,3,0)</f>
        <v>1</v>
      </c>
      <c r="E14" s="9">
        <f>VLOOKUP(B14,'[1]Detailed Summary'!A:D,4,0)</f>
        <v>633.25</v>
      </c>
      <c r="F14" s="33"/>
      <c r="G14" s="34"/>
    </row>
    <row r="15" spans="1:13" x14ac:dyDescent="0.35">
      <c r="A15" s="35"/>
      <c r="B15" s="8" t="str">
        <f>'[1]Detailed Summary'!A8</f>
        <v>P401560</v>
      </c>
      <c r="C15" s="9" t="str">
        <f>VLOOKUP(B15,'[1]Detailed Summary'!A:D,2,0)</f>
        <v>I OVP (Region-1)</v>
      </c>
      <c r="D15" s="10">
        <f>VLOOKUP(B15,'[1]Detailed Summary'!A:D,3,0)</f>
        <v>1</v>
      </c>
      <c r="E15" s="9">
        <f>VLOOKUP(B15,'[1]Detailed Summary'!A:D,4,0)</f>
        <v>242.57</v>
      </c>
      <c r="F15" s="33"/>
      <c r="G15" s="34"/>
    </row>
    <row r="16" spans="1:13" x14ac:dyDescent="0.35">
      <c r="A16" s="35"/>
      <c r="B16" s="8" t="str">
        <f>'[1]Detailed Summary'!A11</f>
        <v>P403108</v>
      </c>
      <c r="C16" s="9" t="str">
        <f>VLOOKUP(B16,'[1]Detailed Summary'!A:D,2,0)</f>
        <v>I LAN cable basic - 5m (Region-1)</v>
      </c>
      <c r="D16" s="37">
        <f>VLOOKUP(B16,'[1]Detailed Summary'!A:D,3,0)</f>
        <v>1</v>
      </c>
      <c r="E16" s="9">
        <f>VLOOKUP(B16,'[1]Detailed Summary'!A:D,4,0)</f>
        <v>120</v>
      </c>
      <c r="F16" s="33"/>
      <c r="G16" s="34"/>
    </row>
    <row r="17" spans="1:14" x14ac:dyDescent="0.35">
      <c r="A17" s="35"/>
      <c r="B17" s="8" t="str">
        <f>'[1]Detailed Summary'!A12</f>
        <v>P403114</v>
      </c>
      <c r="C17" s="9" t="str">
        <f>VLOOKUP(B17,'[1]Detailed Summary'!A:D,2,0)</f>
        <v>I LAN cable add - 10m (Region-1)</v>
      </c>
      <c r="D17" s="37">
        <f>VLOOKUP(B17,'[1]Detailed Summary'!A:D,3,0)</f>
        <v>1</v>
      </c>
      <c r="E17" s="9">
        <f>VLOOKUP(B17,'[1]Detailed Summary'!A:D,4,0)</f>
        <v>80</v>
      </c>
      <c r="F17" s="33"/>
      <c r="G17" s="34"/>
    </row>
    <row r="18" spans="1:14" x14ac:dyDescent="0.35">
      <c r="A18" s="35"/>
      <c r="B18" s="8" t="str">
        <f>'[1]Detailed Summary'!A13</f>
        <v>P403198</v>
      </c>
      <c r="C18" s="9" t="str">
        <f>VLOOKUP(B18,'[1]Detailed Summary'!A:D,2,0)</f>
        <v>I DC power cable pair &lt;25mm add - 10m (Region-1)</v>
      </c>
      <c r="D18" s="37">
        <f>VLOOKUP(B18,'[1]Detailed Summary'!A:D,3,0)</f>
        <v>1</v>
      </c>
      <c r="E18" s="9">
        <f>VLOOKUP(B18,'[1]Detailed Summary'!A:D,4,0)</f>
        <v>937.94</v>
      </c>
      <c r="F18" s="33"/>
      <c r="G18" s="34"/>
    </row>
    <row r="19" spans="1:14" x14ac:dyDescent="0.35">
      <c r="A19" s="35"/>
      <c r="B19" s="8" t="str">
        <f>'[1]Detailed Summary'!A14</f>
        <v>P403210</v>
      </c>
      <c r="C19" s="9" t="str">
        <f>VLOOKUP(B19,'[1]Detailed Summary'!A:D,2,0)</f>
        <v>I grounding cable &lt;25mm add - 10m (Region-1)</v>
      </c>
      <c r="D19" s="37">
        <f>VLOOKUP(B19,'[1]Detailed Summary'!A:D,3,0)</f>
        <v>1</v>
      </c>
      <c r="E19" s="9">
        <f>VLOOKUP(B19,'[1]Detailed Summary'!A:D,4,0)</f>
        <v>970.28</v>
      </c>
      <c r="F19" s="33"/>
      <c r="G19" s="34"/>
    </row>
    <row r="20" spans="1:14" x14ac:dyDescent="0.35">
      <c r="A20" s="35"/>
      <c r="B20" s="8" t="str">
        <f>'[1]Detailed Summary'!A4</f>
        <v>P401597</v>
      </c>
      <c r="C20" s="9" t="str">
        <f>VLOOKUP(B20,'[1]Detailed Summary'!A:D,2,0)</f>
        <v>I 1-2 RF jumper (Region-1)</v>
      </c>
      <c r="D20" s="10">
        <f>VLOOKUP(B20,'[1]Detailed Summary'!A:D,3,0)</f>
        <v>6</v>
      </c>
      <c r="E20" s="9">
        <f>VLOOKUP(B20,'[1]Detailed Summary'!A:D,4,0)</f>
        <v>97.03</v>
      </c>
      <c r="F20" s="33"/>
      <c r="G20" s="34"/>
    </row>
    <row r="21" spans="1:14" x14ac:dyDescent="0.35">
      <c r="A21" s="35"/>
      <c r="B21" s="32" t="s">
        <v>18</v>
      </c>
      <c r="C21" s="32" t="str">
        <f>VLOOKUP(B21,'[1]Detailed Summary'!A:D,2,0)</f>
        <v>1SM_1RFM_2G (Region-1)</v>
      </c>
      <c r="D21" s="37" t="str">
        <f>VLOOKUP(B21,'[1]Detailed Summary'!A:D,3,0)</f>
        <v>1</v>
      </c>
      <c r="E21" s="32">
        <f>SUMPRODUCT(D22:D24,E22:E24)</f>
        <v>928.80000000000007</v>
      </c>
      <c r="F21" s="38"/>
      <c r="G21" s="34"/>
    </row>
    <row r="22" spans="1:14" x14ac:dyDescent="0.35">
      <c r="A22" s="35"/>
      <c r="B22" s="8" t="s">
        <v>19</v>
      </c>
      <c r="C22" s="9" t="str">
        <f>VLOOKUP(B22,'[1]Detailed Summary'!A:D,2,0)</f>
        <v>MKEM-LSZH 16 y/g inst. cable (Region-1)</v>
      </c>
      <c r="D22" s="37">
        <f>VLOOKUP(B22,'[1]Detailed Summary'!A:D,3,0)</f>
        <v>10</v>
      </c>
      <c r="E22" s="9">
        <f>VLOOKUP(B22,'[1]Detailed Summary'!A:D,4,0)</f>
        <v>30.96</v>
      </c>
      <c r="F22" s="33"/>
      <c r="G22" s="34"/>
    </row>
    <row r="23" spans="1:14" x14ac:dyDescent="0.35">
      <c r="A23" s="35"/>
      <c r="B23" s="8" t="s">
        <v>20</v>
      </c>
      <c r="C23" s="9" t="str">
        <f>VLOOKUP(B23,'[1]Detailed Summary'!A:D,2,0)</f>
        <v>MKEM-LSZH 16 black cable (Region-1)</v>
      </c>
      <c r="D23" s="37">
        <f>VLOOKUP(B23,'[1]Detailed Summary'!A:D,3,0)</f>
        <v>10</v>
      </c>
      <c r="E23" s="9">
        <f>VLOOKUP(B23,'[1]Detailed Summary'!A:D,4,0)</f>
        <v>30.96</v>
      </c>
      <c r="F23" s="33"/>
      <c r="G23" s="34"/>
    </row>
    <row r="24" spans="1:14" ht="15" thickBot="1" x14ac:dyDescent="0.4">
      <c r="A24" s="35"/>
      <c r="B24" s="8" t="s">
        <v>21</v>
      </c>
      <c r="C24" s="9" t="str">
        <f>VLOOKUP(B24,'[1]Detailed Summary'!A:D,2,0)</f>
        <v>MKEM-LSZH 16 blue cable (Region-1)</v>
      </c>
      <c r="D24" s="37">
        <f>VLOOKUP(B24,'[1]Detailed Summary'!A:D,3,0)</f>
        <v>10</v>
      </c>
      <c r="E24" s="9">
        <f>VLOOKUP(B24,'[1]Detailed Summary'!A:D,4,0)</f>
        <v>30.96</v>
      </c>
      <c r="F24" s="33"/>
      <c r="G24" s="34"/>
    </row>
    <row r="25" spans="1:14" x14ac:dyDescent="0.35">
      <c r="A25" s="26" t="s">
        <v>22</v>
      </c>
      <c r="B25" s="27" t="s">
        <v>23</v>
      </c>
      <c r="C25" s="39"/>
      <c r="D25" s="39"/>
      <c r="E25" s="40">
        <f>SUMPRODUCT(D26:D27,E26:E27)/4</f>
        <v>432</v>
      </c>
      <c r="F25" s="28" t="s">
        <v>10</v>
      </c>
      <c r="G25" s="41">
        <v>431.26</v>
      </c>
      <c r="I25" s="3">
        <v>4</v>
      </c>
      <c r="J25" s="3">
        <v>8</v>
      </c>
      <c r="K25" s="3">
        <v>12</v>
      </c>
      <c r="L25" s="3">
        <v>8</v>
      </c>
      <c r="M25" s="3">
        <f>6*4</f>
        <v>24</v>
      </c>
      <c r="N25" s="3">
        <f>G25*I25</f>
        <v>1725.04</v>
      </c>
    </row>
    <row r="26" spans="1:14" x14ac:dyDescent="0.35">
      <c r="A26" s="35"/>
      <c r="B26" s="8" t="s">
        <v>24</v>
      </c>
      <c r="C26" s="9" t="str">
        <f>VLOOKUP(B26,'[1]Detailed Summary'!A:D,2,0)</f>
        <v>I RRF DC+FO cable add - 5m (Region-1)</v>
      </c>
      <c r="D26" s="37">
        <f>VLOOKUP(B26,'[1]Detailed Summary'!A:D,3,0)</f>
        <v>8</v>
      </c>
      <c r="E26" s="9">
        <f>VLOOKUP(B26,'[1]Detailed Summary'!A:D,4,0)</f>
        <v>216</v>
      </c>
      <c r="F26" s="33"/>
      <c r="G26" s="42">
        <f>G25</f>
        <v>431.26</v>
      </c>
    </row>
    <row r="27" spans="1:14" ht="15" thickBot="1" x14ac:dyDescent="0.4">
      <c r="A27" s="43"/>
      <c r="B27" s="44"/>
      <c r="C27" s="45"/>
      <c r="D27" s="46">
        <v>0</v>
      </c>
      <c r="E27" s="47"/>
      <c r="F27" s="48"/>
      <c r="G27" s="49"/>
    </row>
    <row r="28" spans="1:14" ht="42" customHeight="1" x14ac:dyDescent="0.35">
      <c r="A28" s="26" t="s">
        <v>25</v>
      </c>
      <c r="B28" s="27" t="s">
        <v>26</v>
      </c>
      <c r="C28" s="39"/>
      <c r="D28" s="39"/>
      <c r="E28" s="50">
        <f>E29+E33</f>
        <v>3612.0600000000004</v>
      </c>
      <c r="F28" s="28" t="s">
        <v>10</v>
      </c>
      <c r="G28" s="51">
        <v>3678.17</v>
      </c>
      <c r="L28" s="3">
        <v>1</v>
      </c>
      <c r="M28" s="3">
        <v>1</v>
      </c>
    </row>
    <row r="29" spans="1:14" x14ac:dyDescent="0.35">
      <c r="A29" s="31"/>
      <c r="B29" s="32" t="s">
        <v>27</v>
      </c>
      <c r="C29" s="33"/>
      <c r="D29" s="33"/>
      <c r="E29" s="32">
        <f>SUMPRODUCT(D30:D32,E30:E32)</f>
        <v>2992.86</v>
      </c>
      <c r="F29" s="33"/>
      <c r="G29" s="34"/>
    </row>
    <row r="30" spans="1:14" x14ac:dyDescent="0.35">
      <c r="A30" s="35"/>
      <c r="B30" s="8" t="str">
        <f>'[1]Detailed Summary'!A6</f>
        <v>P401526</v>
      </c>
      <c r="C30" s="9" t="str">
        <f>VLOOKUP(B30,'[1]Detailed Summary'!A:D,2,0)</f>
        <v>I Flexi BS system module (Region-1)</v>
      </c>
      <c r="D30" s="37">
        <f>VLOOKUP(B30,'[1]Detailed Summary'!A:D,3,0)</f>
        <v>1</v>
      </c>
      <c r="E30" s="9">
        <f>VLOOKUP(B30,'[1]Detailed Summary'!A:D,4,0)</f>
        <v>1084.6400000000001</v>
      </c>
      <c r="F30" s="33"/>
      <c r="G30" s="34"/>
    </row>
    <row r="31" spans="1:14" x14ac:dyDescent="0.35">
      <c r="A31" s="35"/>
      <c r="B31" s="8" t="str">
        <f>'[1]Detailed Summary'!A13</f>
        <v>P403198</v>
      </c>
      <c r="C31" s="9" t="str">
        <f>VLOOKUP(B31,'[1]Detailed Summary'!A:D,2,0)</f>
        <v>I DC power cable pair &lt;25mm add - 10m (Region-1)</v>
      </c>
      <c r="D31" s="37">
        <f>VLOOKUP(B31,'[1]Detailed Summary'!A:D,3,0)</f>
        <v>1</v>
      </c>
      <c r="E31" s="9">
        <f>VLOOKUP(B31,'[1]Detailed Summary'!A:D,4,0)</f>
        <v>937.94</v>
      </c>
      <c r="F31" s="33"/>
      <c r="G31" s="34"/>
    </row>
    <row r="32" spans="1:14" x14ac:dyDescent="0.35">
      <c r="A32" s="35"/>
      <c r="B32" s="8" t="str">
        <f>'[1]Detailed Summary'!A14</f>
        <v>P403210</v>
      </c>
      <c r="C32" s="9" t="str">
        <f>VLOOKUP(B32,'[1]Detailed Summary'!A:D,2,0)</f>
        <v>I grounding cable &lt;25mm add - 10m (Region-1)</v>
      </c>
      <c r="D32" s="37">
        <f>VLOOKUP(B32,'[1]Detailed Summary'!A:D,3,0)</f>
        <v>1</v>
      </c>
      <c r="E32" s="9">
        <f>VLOOKUP(B32,'[1]Detailed Summary'!A:D,4,0)</f>
        <v>970.28</v>
      </c>
      <c r="F32" s="33"/>
      <c r="G32" s="34"/>
    </row>
    <row r="33" spans="1:13" x14ac:dyDescent="0.35">
      <c r="A33" s="35"/>
      <c r="B33" s="32" t="s">
        <v>18</v>
      </c>
      <c r="C33" s="32" t="str">
        <f>VLOOKUP(B33,'[1]Detailed Summary'!A:D,2,0)</f>
        <v>1SM_1RFM_2G (Region-1)</v>
      </c>
      <c r="D33" s="37" t="str">
        <f>VLOOKUP(B33,'[1]Detailed Summary'!A:D,3,0)</f>
        <v>1</v>
      </c>
      <c r="E33" s="32">
        <f>SUMPRODUCT(D34:D35,E34:E35)</f>
        <v>619.20000000000005</v>
      </c>
      <c r="F33" s="33"/>
      <c r="G33" s="34"/>
    </row>
    <row r="34" spans="1:13" x14ac:dyDescent="0.35">
      <c r="A34" s="35"/>
      <c r="B34" s="8" t="s">
        <v>20</v>
      </c>
      <c r="C34" s="9" t="str">
        <f>VLOOKUP(B34,'[1]Detailed Summary'!A:D,2,0)</f>
        <v>MKEM-LSZH 16 black cable (Region-1)</v>
      </c>
      <c r="D34" s="37">
        <f>VLOOKUP(B34,'[1]Detailed Summary'!A:D,3,0)</f>
        <v>10</v>
      </c>
      <c r="E34" s="9">
        <f>VLOOKUP(B34,'[1]Detailed Summary'!A:D,4,0)</f>
        <v>30.96</v>
      </c>
      <c r="F34" s="33"/>
      <c r="G34" s="34"/>
    </row>
    <row r="35" spans="1:13" x14ac:dyDescent="0.35">
      <c r="A35" s="35"/>
      <c r="B35" s="8" t="s">
        <v>21</v>
      </c>
      <c r="C35" s="9" t="str">
        <f>VLOOKUP(B35,'[1]Detailed Summary'!A:D,2,0)</f>
        <v>MKEM-LSZH 16 blue cable (Region-1)</v>
      </c>
      <c r="D35" s="37">
        <f>VLOOKUP(B35,'[1]Detailed Summary'!A:D,3,0)</f>
        <v>10</v>
      </c>
      <c r="E35" s="9">
        <f>VLOOKUP(B35,'[1]Detailed Summary'!A:D,4,0)</f>
        <v>30.96</v>
      </c>
      <c r="F35" s="33"/>
      <c r="G35" s="34"/>
    </row>
    <row r="36" spans="1:13" ht="15" thickBot="1" x14ac:dyDescent="0.4">
      <c r="A36" s="35"/>
      <c r="B36" s="8"/>
      <c r="C36" s="9"/>
      <c r="D36" s="37"/>
      <c r="E36" s="9"/>
      <c r="F36" s="33"/>
      <c r="G36" s="34"/>
    </row>
    <row r="37" spans="1:13" ht="58" x14ac:dyDescent="0.35">
      <c r="A37" s="26" t="s">
        <v>28</v>
      </c>
      <c r="B37" s="52" t="s">
        <v>29</v>
      </c>
      <c r="C37" s="52"/>
      <c r="D37" s="52"/>
      <c r="E37" s="52">
        <f>E38</f>
        <v>921.77</v>
      </c>
      <c r="F37" s="27" t="s">
        <v>10</v>
      </c>
      <c r="G37" s="53">
        <v>970.34</v>
      </c>
      <c r="K37" s="3">
        <v>2</v>
      </c>
      <c r="M37" s="3">
        <v>5</v>
      </c>
    </row>
    <row r="38" spans="1:13" x14ac:dyDescent="0.35">
      <c r="A38" s="35"/>
      <c r="B38" s="32" t="s">
        <v>27</v>
      </c>
      <c r="C38" s="33"/>
      <c r="D38" s="33"/>
      <c r="E38" s="32">
        <f>SUMPRODUCT(D39:D41,E39:E41)</f>
        <v>921.77</v>
      </c>
      <c r="F38" s="33"/>
      <c r="G38" s="54"/>
    </row>
    <row r="39" spans="1:13" x14ac:dyDescent="0.35">
      <c r="A39" s="35" t="s">
        <v>30</v>
      </c>
      <c r="B39" s="8" t="s">
        <v>31</v>
      </c>
      <c r="C39" s="9" t="s">
        <v>32</v>
      </c>
      <c r="D39" s="37">
        <v>1</v>
      </c>
      <c r="E39" s="9">
        <v>485.14</v>
      </c>
      <c r="F39" s="33"/>
      <c r="G39" s="54"/>
    </row>
    <row r="40" spans="1:13" x14ac:dyDescent="0.35">
      <c r="A40" s="35"/>
      <c r="B40" s="8" t="str">
        <f>'[1]Detailed Summary'!A8</f>
        <v>P401560</v>
      </c>
      <c r="C40" s="9" t="str">
        <f>VLOOKUP(B40,'[1]Detailed Summary'!A:D,2,0)</f>
        <v>I OVP (Region-1)</v>
      </c>
      <c r="D40" s="37">
        <f>VLOOKUP(B40,'[1]Detailed Summary'!A:D,3,0)</f>
        <v>1</v>
      </c>
      <c r="E40" s="9">
        <f>VLOOKUP(B40,'[1]Detailed Summary'!A:D,4,0)</f>
        <v>242.57</v>
      </c>
      <c r="F40" s="33"/>
      <c r="G40" s="54"/>
    </row>
    <row r="41" spans="1:13" x14ac:dyDescent="0.35">
      <c r="A41" s="35" t="s">
        <v>30</v>
      </c>
      <c r="B41" s="8" t="str">
        <f>'[1]Detailed Summary'!A4</f>
        <v>P401597</v>
      </c>
      <c r="C41" s="9" t="str">
        <f>VLOOKUP(B41,'[1]Detailed Summary'!A:D,2,0)</f>
        <v>I 1-2 RF jumper (Region-1)</v>
      </c>
      <c r="D41" s="37">
        <v>2</v>
      </c>
      <c r="E41" s="9">
        <f>VLOOKUP(B41,'[1]Detailed Summary'!A:D,4,0)</f>
        <v>97.03</v>
      </c>
      <c r="F41" s="33"/>
      <c r="G41" s="54"/>
    </row>
    <row r="42" spans="1:13" ht="15" thickBot="1" x14ac:dyDescent="0.4">
      <c r="A42" s="43"/>
      <c r="B42" s="44"/>
      <c r="C42" s="45"/>
      <c r="D42" s="46"/>
      <c r="E42" s="45"/>
      <c r="F42" s="48"/>
      <c r="G42" s="55"/>
    </row>
    <row r="43" spans="1:13" ht="15" thickBot="1" x14ac:dyDescent="0.4"/>
    <row r="44" spans="1:13" ht="72.5" x14ac:dyDescent="0.35">
      <c r="A44" s="26" t="s">
        <v>33</v>
      </c>
      <c r="B44" s="52" t="s">
        <v>34</v>
      </c>
      <c r="C44" s="52"/>
      <c r="D44" s="52"/>
      <c r="E44" s="52">
        <f>E45</f>
        <v>1458</v>
      </c>
      <c r="F44" s="27" t="s">
        <v>10</v>
      </c>
      <c r="G44" s="53">
        <v>1458</v>
      </c>
      <c r="J44" s="3">
        <v>1</v>
      </c>
      <c r="L44" s="3">
        <v>1</v>
      </c>
    </row>
    <row r="45" spans="1:13" x14ac:dyDescent="0.35">
      <c r="A45" s="35"/>
      <c r="B45" s="32" t="s">
        <v>27</v>
      </c>
      <c r="C45" s="33"/>
      <c r="D45" s="33"/>
      <c r="E45" s="32">
        <f>SUMPRODUCT(D46:D48,E46:E48)</f>
        <v>1458</v>
      </c>
      <c r="F45" s="33"/>
      <c r="G45" s="54"/>
    </row>
    <row r="46" spans="1:13" x14ac:dyDescent="0.35">
      <c r="A46" s="35"/>
      <c r="B46" s="8" t="str">
        <f>'[1]Detailed Summary'!A7</f>
        <v>P401538</v>
      </c>
      <c r="C46" s="9" t="str">
        <f>VLOOKUP(B46,'[1]Detailed Summary'!A:D,2,0)</f>
        <v>I Flexi BS RF module (Region-1)</v>
      </c>
      <c r="D46" s="37">
        <f>VLOOKUP(B46,'[1]Detailed Summary'!A:D,3,0)</f>
        <v>1</v>
      </c>
      <c r="E46" s="9">
        <f>VLOOKUP(B46,'[1]Detailed Summary'!A:D,4,0)</f>
        <v>633.25</v>
      </c>
      <c r="F46" s="33"/>
      <c r="G46" s="54"/>
    </row>
    <row r="47" spans="1:13" x14ac:dyDescent="0.35">
      <c r="A47" s="35"/>
      <c r="B47" s="8" t="str">
        <f>'[1]Detailed Summary'!A8</f>
        <v>P401560</v>
      </c>
      <c r="C47" s="9" t="str">
        <f>VLOOKUP(B47,'[1]Detailed Summary'!A:D,2,0)</f>
        <v>I OVP (Region-1)</v>
      </c>
      <c r="D47" s="37">
        <f>VLOOKUP(B47,'[1]Detailed Summary'!A:D,3,0)</f>
        <v>1</v>
      </c>
      <c r="E47" s="9">
        <f>VLOOKUP(B47,'[1]Detailed Summary'!A:D,4,0)</f>
        <v>242.57</v>
      </c>
      <c r="F47" s="33"/>
      <c r="G47" s="54"/>
    </row>
    <row r="48" spans="1:13" x14ac:dyDescent="0.35">
      <c r="A48" s="35"/>
      <c r="B48" s="8" t="str">
        <f>'[1]Detailed Summary'!A4</f>
        <v>P401597</v>
      </c>
      <c r="C48" s="9" t="str">
        <f>VLOOKUP(B48,'[1]Detailed Summary'!A:D,2,0)</f>
        <v>I 1-2 RF jumper (Region-1)</v>
      </c>
      <c r="D48" s="37">
        <v>6</v>
      </c>
      <c r="E48" s="9">
        <f>VLOOKUP(B48,'[1]Detailed Summary'!A:D,4,0)</f>
        <v>97.03</v>
      </c>
      <c r="F48" s="33"/>
      <c r="G48" s="54"/>
    </row>
    <row r="49" spans="1:13" ht="15" thickBot="1" x14ac:dyDescent="0.4">
      <c r="A49" s="43"/>
      <c r="B49" s="44"/>
      <c r="C49" s="45"/>
      <c r="D49" s="46"/>
      <c r="E49" s="45"/>
      <c r="F49" s="48"/>
      <c r="G49" s="55"/>
      <c r="H49" s="33"/>
    </row>
    <row r="50" spans="1:13" ht="15" thickBot="1" x14ac:dyDescent="0.4"/>
    <row r="51" spans="1:13" ht="87" x14ac:dyDescent="0.35">
      <c r="A51" s="26">
        <v>56303</v>
      </c>
      <c r="B51" s="52" t="s">
        <v>35</v>
      </c>
      <c r="C51" s="39"/>
      <c r="D51" s="39"/>
      <c r="E51" s="39">
        <f>SUMPRODUCT(D52:D53,E52:E53)</f>
        <v>1036</v>
      </c>
      <c r="F51" s="28" t="s">
        <v>10</v>
      </c>
      <c r="G51" s="56">
        <v>1036.69</v>
      </c>
      <c r="H51" s="57"/>
      <c r="I51" s="3">
        <v>1</v>
      </c>
      <c r="J51" s="3">
        <v>1</v>
      </c>
      <c r="K51" s="3">
        <v>1</v>
      </c>
      <c r="L51" s="3">
        <v>1</v>
      </c>
      <c r="M51" s="3">
        <v>1</v>
      </c>
    </row>
    <row r="52" spans="1:13" x14ac:dyDescent="0.35">
      <c r="A52" s="35"/>
      <c r="B52" s="8" t="str">
        <f>'[1]Detailed Summary'!A9</f>
        <v>P401561</v>
      </c>
      <c r="C52" s="9" t="str">
        <f>VLOOKUP(B52,'[1]Detailed Summary'!A:D,2,0)</f>
        <v>CIntg BS  (Region-1)</v>
      </c>
      <c r="D52" s="10">
        <f>VLOOKUP(B52,'[1]Detailed Summary'!A:D,3,0)</f>
        <v>1</v>
      </c>
      <c r="E52" s="9">
        <f>VLOOKUP(B52,'[1]Detailed Summary'!A:D,4,0)</f>
        <v>841.94</v>
      </c>
      <c r="F52" s="33"/>
      <c r="G52" s="34"/>
      <c r="H52" s="38"/>
    </row>
    <row r="53" spans="1:13" ht="15" thickBot="1" x14ac:dyDescent="0.4">
      <c r="A53" s="43"/>
      <c r="B53" s="44" t="str">
        <f>'[1]Detailed Summary'!A10</f>
        <v>P401569</v>
      </c>
      <c r="C53" s="45" t="str">
        <f>VLOOKUP(B53,'[1]Detailed Summary'!A:D,2,0)</f>
        <v>Call testing gold (Region-1)</v>
      </c>
      <c r="D53" s="58">
        <f>VLOOKUP(B53,'[1]Detailed Summary'!A:D,3,0)</f>
        <v>1</v>
      </c>
      <c r="E53" s="45">
        <f>VLOOKUP(B53,'[1]Detailed Summary'!A:D,4,0)</f>
        <v>194.06</v>
      </c>
      <c r="F53" s="48"/>
      <c r="G53" s="59"/>
      <c r="H53" s="57"/>
    </row>
    <row r="54" spans="1:13" ht="15" thickBot="1" x14ac:dyDescent="0.4">
      <c r="H54" s="60" t="s">
        <v>36</v>
      </c>
      <c r="I54" s="61">
        <f>SUMPRODUCT($G$4:$G$51,I4:I51)</f>
        <v>14115.430000000002</v>
      </c>
      <c r="J54" s="62">
        <f>SUMPRODUCT($G$4:$G$51,J4:J51)</f>
        <v>17298.47</v>
      </c>
      <c r="K54" s="62">
        <f>SUMPRODUCT($G$4:$G$51,K4:K51)</f>
        <v>19506.189999999999</v>
      </c>
      <c r="L54" s="62">
        <f>SUMPRODUCT($G$4:$G$51,L4:L51)</f>
        <v>20976.639999999999</v>
      </c>
      <c r="M54" s="62">
        <f>SUMPRODUCT($G$4:$G$51,M4:M51)</f>
        <v>31270.5</v>
      </c>
    </row>
    <row r="55" spans="1:13" ht="29" x14ac:dyDescent="0.35">
      <c r="A55" s="26">
        <v>73251</v>
      </c>
      <c r="B55" s="52" t="s">
        <v>37</v>
      </c>
      <c r="C55" s="39"/>
      <c r="D55" s="39"/>
      <c r="E55" s="39">
        <f>E56</f>
        <v>3881</v>
      </c>
      <c r="F55" s="28" t="s">
        <v>10</v>
      </c>
      <c r="G55" s="56">
        <v>3940</v>
      </c>
      <c r="H55" s="63" t="s">
        <v>38</v>
      </c>
      <c r="I55" s="62">
        <f>SUMPRODUCT($E$4:$E$51,I4:I51)</f>
        <v>14117.400000000001</v>
      </c>
      <c r="J55" s="62">
        <f>SUMPRODUCT($E$4:$E$51,J4:J51)</f>
        <v>17303.400000000001</v>
      </c>
      <c r="K55" s="62">
        <f>SUMPRODUCT($E$4:$E$51,K4:K51)</f>
        <v>19416.940000000002</v>
      </c>
      <c r="L55" s="62">
        <f>SUMPRODUCT($E$4:$E$51,L4:L51)</f>
        <v>20915.460000000003</v>
      </c>
      <c r="M55" s="62">
        <f>SUMPRODUCT($E$4:$E$51,M4:M51)</f>
        <v>30978.310000000005</v>
      </c>
    </row>
    <row r="56" spans="1:13" ht="15" thickBot="1" x14ac:dyDescent="0.4">
      <c r="A56" s="43"/>
      <c r="B56" s="44" t="s">
        <v>39</v>
      </c>
      <c r="C56" s="45" t="s">
        <v>40</v>
      </c>
      <c r="D56" s="46">
        <v>1</v>
      </c>
      <c r="E56" s="45">
        <v>3881</v>
      </c>
      <c r="F56" s="48"/>
      <c r="G56" s="64"/>
      <c r="H56" s="38"/>
      <c r="I56" s="65">
        <f>1-I55/I54</f>
        <v>-1.3956358396449708E-4</v>
      </c>
      <c r="J56" s="65">
        <f>1-J55/J54</f>
        <v>-2.8499630314127167E-4</v>
      </c>
      <c r="K56" s="65">
        <f>1-K55/K54</f>
        <v>4.5754706582883387E-3</v>
      </c>
      <c r="L56" s="65">
        <f>1-L55/L54</f>
        <v>2.9165776787891673E-3</v>
      </c>
      <c r="M56" s="65">
        <f>1-M55/M54</f>
        <v>9.3439503685580627E-3</v>
      </c>
    </row>
    <row r="57" spans="1:13" ht="15" thickBot="1" x14ac:dyDescent="0.4">
      <c r="A57" s="31"/>
      <c r="B57" s="66"/>
      <c r="C57" s="67"/>
      <c r="E57" s="67"/>
      <c r="F57" s="33"/>
      <c r="G57" s="67"/>
      <c r="H57" s="67"/>
      <c r="J57" s="68"/>
      <c r="K57" s="68"/>
      <c r="L57" s="68"/>
      <c r="M57" s="68"/>
    </row>
    <row r="58" spans="1:13" ht="72.5" x14ac:dyDescent="0.35">
      <c r="A58" s="26" t="s">
        <v>41</v>
      </c>
      <c r="B58" s="52" t="s">
        <v>42</v>
      </c>
      <c r="C58" s="39"/>
      <c r="D58" s="69"/>
      <c r="E58" s="39">
        <f>E59</f>
        <v>10037.470000000001</v>
      </c>
      <c r="F58" s="28" t="s">
        <v>10</v>
      </c>
      <c r="G58" s="70">
        <v>1773</v>
      </c>
      <c r="H58" s="67"/>
      <c r="I58" s="71"/>
    </row>
    <row r="59" spans="1:13" ht="15" thickBot="1" x14ac:dyDescent="0.4">
      <c r="A59" s="72"/>
      <c r="B59" s="44" t="str">
        <f>'[1]Detailed Summary'!A27</f>
        <v>IMP-RADIO</v>
      </c>
      <c r="C59" s="45" t="str">
        <f>VLOOKUP(B59,'[1]Detailed Summary'!A:D,2,0)</f>
        <v>1SM_1RFM_2G (Region-1)</v>
      </c>
      <c r="D59" s="46" t="str">
        <f>VLOOKUP(B59,'[1]Detailed Summary'!A:D,3,0)</f>
        <v>1</v>
      </c>
      <c r="E59" s="45">
        <f>VLOOKUP(B59,'[1]Detailed Summary'!A:D,4,0)</f>
        <v>10037.470000000001</v>
      </c>
      <c r="F59" s="73"/>
      <c r="G59" s="74"/>
      <c r="H59" s="75"/>
    </row>
    <row r="60" spans="1:13" ht="15" thickBot="1" x14ac:dyDescent="0.4">
      <c r="K60" s="76" t="s">
        <v>43</v>
      </c>
    </row>
    <row r="61" spans="1:13" ht="72.5" x14ac:dyDescent="0.35">
      <c r="A61" s="26" t="s">
        <v>41</v>
      </c>
      <c r="B61" s="52" t="s">
        <v>42</v>
      </c>
      <c r="C61" s="39"/>
      <c r="D61" s="69"/>
      <c r="E61" s="39">
        <f>E62</f>
        <v>1084.6400000000001</v>
      </c>
      <c r="F61" s="28" t="s">
        <v>10</v>
      </c>
      <c r="G61" s="70">
        <v>1773</v>
      </c>
      <c r="H61" s="67"/>
      <c r="K61" s="76" t="s">
        <v>44</v>
      </c>
    </row>
    <row r="62" spans="1:13" ht="15" thickBot="1" x14ac:dyDescent="0.4">
      <c r="A62" s="72"/>
      <c r="B62" s="44" t="str">
        <f>'[1]Detailed Summary'!A30</f>
        <v>P401526</v>
      </c>
      <c r="C62" s="45" t="str">
        <f>VLOOKUP(B62,'[1]Detailed Summary'!A:D,2,0)</f>
        <v>I Flexi BS system module (Region-1)</v>
      </c>
      <c r="D62" s="46">
        <f>VLOOKUP(B62,'[1]Detailed Summary'!A:D,3,0)</f>
        <v>1</v>
      </c>
      <c r="E62" s="45">
        <f>VLOOKUP(B62,'[1]Detailed Summary'!A:D,4,0)</f>
        <v>1084.6400000000001</v>
      </c>
      <c r="F62" s="73"/>
      <c r="G62" s="74"/>
      <c r="H62" s="75"/>
    </row>
    <row r="63" spans="1:13" ht="15" thickBot="1" x14ac:dyDescent="0.4"/>
    <row r="64" spans="1:13" ht="72.5" x14ac:dyDescent="0.35">
      <c r="A64" s="26" t="s">
        <v>41</v>
      </c>
      <c r="B64" s="52" t="s">
        <v>42</v>
      </c>
      <c r="C64" s="39"/>
      <c r="D64" s="69"/>
      <c r="E64" s="39">
        <f>E65</f>
        <v>841.94</v>
      </c>
      <c r="F64" s="28" t="s">
        <v>10</v>
      </c>
      <c r="G64" s="70">
        <v>1773</v>
      </c>
      <c r="H64" s="67"/>
    </row>
    <row r="65" spans="1:11" ht="15" thickBot="1" x14ac:dyDescent="0.4">
      <c r="A65" s="72"/>
      <c r="B65" s="44" t="str">
        <f>'[1]Detailed Summary'!A33</f>
        <v>P401561</v>
      </c>
      <c r="C65" s="45" t="str">
        <f>VLOOKUP(B65,'[1]Detailed Summary'!A:D,2,0)</f>
        <v>CIntg BS  (Region-1)</v>
      </c>
      <c r="D65" s="46">
        <f>VLOOKUP(B65,'[1]Detailed Summary'!A:D,3,0)</f>
        <v>1</v>
      </c>
      <c r="E65" s="45">
        <f>VLOOKUP(B65,'[1]Detailed Summary'!A:D,4,0)</f>
        <v>841.94</v>
      </c>
      <c r="F65" s="73"/>
      <c r="G65" s="74"/>
      <c r="H65" s="75"/>
    </row>
    <row r="72" spans="1:11" x14ac:dyDescent="0.35">
      <c r="A72" s="77" t="s">
        <v>45</v>
      </c>
      <c r="G72" s="78"/>
      <c r="H72" s="78"/>
    </row>
    <row r="73" spans="1:11" ht="15" thickBot="1" x14ac:dyDescent="0.4">
      <c r="G73" s="78"/>
      <c r="H73" s="78"/>
    </row>
    <row r="74" spans="1:11" ht="40.5" thickBot="1" x14ac:dyDescent="0.4">
      <c r="A74" s="79" t="s">
        <v>46</v>
      </c>
      <c r="B74" s="79" t="s">
        <v>47</v>
      </c>
      <c r="C74" s="80"/>
      <c r="D74" s="80"/>
      <c r="E74" s="80"/>
      <c r="F74" s="81" t="s">
        <v>2</v>
      </c>
      <c r="G74" s="81" t="s">
        <v>48</v>
      </c>
      <c r="H74" s="82"/>
      <c r="I74" s="83">
        <f>G75+G77</f>
        <v>25036</v>
      </c>
      <c r="J74" s="83">
        <f>G75+G76</f>
        <v>29507</v>
      </c>
      <c r="K74" s="83">
        <f>G79+G75</f>
        <v>36967</v>
      </c>
    </row>
    <row r="75" spans="1:11" ht="34.5" customHeight="1" x14ac:dyDescent="0.35">
      <c r="A75" s="84" t="s">
        <v>11</v>
      </c>
      <c r="B75" s="85" t="s">
        <v>49</v>
      </c>
      <c r="C75" s="85"/>
      <c r="D75" s="85"/>
      <c r="E75" s="85"/>
      <c r="F75" s="86" t="s">
        <v>10</v>
      </c>
      <c r="G75" s="87">
        <v>1672</v>
      </c>
      <c r="H75" s="88"/>
    </row>
    <row r="76" spans="1:11" ht="34.5" customHeight="1" x14ac:dyDescent="0.35">
      <c r="A76" s="89" t="s">
        <v>50</v>
      </c>
      <c r="B76" s="90" t="s">
        <v>51</v>
      </c>
      <c r="C76" s="90"/>
      <c r="D76" s="90"/>
      <c r="E76" s="90"/>
      <c r="F76" s="91" t="s">
        <v>10</v>
      </c>
      <c r="G76" s="92">
        <v>27835</v>
      </c>
      <c r="H76" s="88"/>
    </row>
    <row r="77" spans="1:11" ht="34.5" customHeight="1" x14ac:dyDescent="0.35">
      <c r="A77" s="89" t="s">
        <v>52</v>
      </c>
      <c r="B77" s="90" t="s">
        <v>53</v>
      </c>
      <c r="C77" s="90"/>
      <c r="D77" s="90"/>
      <c r="E77" s="90"/>
      <c r="F77" s="91" t="s">
        <v>10</v>
      </c>
      <c r="G77" s="92">
        <v>23364</v>
      </c>
      <c r="H77" s="88"/>
    </row>
    <row r="78" spans="1:11" ht="34.5" customHeight="1" x14ac:dyDescent="0.35">
      <c r="A78" s="89" t="s">
        <v>54</v>
      </c>
      <c r="B78" s="90" t="s">
        <v>55</v>
      </c>
      <c r="C78" s="90"/>
      <c r="D78" s="90"/>
      <c r="E78" s="90"/>
      <c r="F78" s="91" t="s">
        <v>10</v>
      </c>
      <c r="G78" s="92" t="s">
        <v>56</v>
      </c>
      <c r="H78" s="88"/>
    </row>
    <row r="79" spans="1:11" ht="34.5" customHeight="1" thickBot="1" x14ac:dyDescent="0.4">
      <c r="A79" s="93" t="s">
        <v>57</v>
      </c>
      <c r="B79" s="94" t="s">
        <v>58</v>
      </c>
      <c r="C79" s="94"/>
      <c r="D79" s="94"/>
      <c r="E79" s="94"/>
      <c r="F79" s="95" t="s">
        <v>10</v>
      </c>
      <c r="G79" s="96">
        <v>35295</v>
      </c>
      <c r="H79" s="88"/>
    </row>
    <row r="80" spans="1:11" x14ac:dyDescent="0.35">
      <c r="G80" s="78"/>
      <c r="H80" s="78"/>
    </row>
    <row r="81" spans="7:8" x14ac:dyDescent="0.35">
      <c r="G81" s="78"/>
      <c r="H81" s="78"/>
    </row>
  </sheetData>
  <autoFilter ref="M2:M81" xr:uid="{E598483A-3D77-4F35-8A7D-15FE8E1D7632}"/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Subco_NI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Poltavets, Konstantin (Nokia - UA/Kiev)</dc:creator>
  <cp:lastModifiedBy>Poltavets, Konstantin (Nokia - UA/Kiev)</cp:lastModifiedBy>
  <dcterms:created xsi:type="dcterms:W3CDTF">2019-07-16T10:42:29Z</dcterms:created>
  <dcterms:modified xsi:type="dcterms:W3CDTF">2019-07-16T10:42:48Z</dcterms:modified>
</cp:coreProperties>
</file>