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tari\Downloads\"/>
    </mc:Choice>
  </mc:AlternateContent>
  <bookViews>
    <workbookView xWindow="0" yWindow="0" windowWidth="17256" windowHeight="612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J10" i="1" s="1"/>
  <c r="B4" i="1"/>
  <c r="E2" i="1"/>
  <c r="J4" i="1" l="1"/>
  <c r="J23" i="1"/>
  <c r="J7" i="1"/>
  <c r="J25" i="1"/>
  <c r="J11" i="1"/>
  <c r="J24" i="1"/>
  <c r="J3" i="1"/>
  <c r="J2" i="1"/>
  <c r="J9" i="1"/>
  <c r="J12" i="1" s="1"/>
  <c r="J5" i="1" l="1"/>
  <c r="J28" i="1" s="1"/>
  <c r="J30" i="1" s="1"/>
  <c r="J26" i="1"/>
  <c r="J14" i="1"/>
  <c r="J18" i="1" s="1"/>
  <c r="J21" i="1" l="1"/>
  <c r="J19" i="1"/>
  <c r="J16" i="1"/>
</calcChain>
</file>

<file path=xl/sharedStrings.xml><?xml version="1.0" encoding="utf-8"?>
<sst xmlns="http://schemas.openxmlformats.org/spreadsheetml/2006/main" count="34" uniqueCount="27">
  <si>
    <t>a</t>
  </si>
  <si>
    <t>вход</t>
  </si>
  <si>
    <t>обсл</t>
  </si>
  <si>
    <t>Pотказа</t>
  </si>
  <si>
    <t>n</t>
  </si>
  <si>
    <t>K</t>
  </si>
  <si>
    <t>a^k/k!</t>
  </si>
  <si>
    <t>a^n/n!*(a/n)^K</t>
  </si>
  <si>
    <t>сумма</t>
  </si>
  <si>
    <t>a^n/n!</t>
  </si>
  <si>
    <t>(a/n)^s</t>
  </si>
  <si>
    <t>λ</t>
  </si>
  <si>
    <t>λн = λ*Pотказа</t>
  </si>
  <si>
    <t>верояность отказа</t>
  </si>
  <si>
    <t>среднее число потеряных заявок</t>
  </si>
  <si>
    <t>q=1-Pотказа</t>
  </si>
  <si>
    <t>относительная пропускная способность</t>
  </si>
  <si>
    <t>q=λ*q</t>
  </si>
  <si>
    <t>абсолютная пропускная способность</t>
  </si>
  <si>
    <t>Средняя доля времени простоя системы</t>
  </si>
  <si>
    <t>p0</t>
  </si>
  <si>
    <t>s*(a/n)^s</t>
  </si>
  <si>
    <t>Nq</t>
  </si>
  <si>
    <t>N</t>
  </si>
  <si>
    <t>среднее число заявок в очереди</t>
  </si>
  <si>
    <t>среднее число заявок в системе</t>
  </si>
  <si>
    <t>мю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</si>
</sst>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6" workbookViewId="0">
      <selection activeCell="F14" sqref="F14"/>
    </sheetView>
  </sheetViews>
  <sheetFormatPr defaultRowHeight="14.4" x14ac:dyDescent="0.3"/>
  <cols>
    <col min="7" max="7" width="8" customWidth="1"/>
    <col min="9" max="9" width="15" customWidth="1"/>
    <col min="10" max="10" width="11.33203125" customWidth="1"/>
  </cols>
  <sheetData>
    <row r="1" spans="1:11" x14ac:dyDescent="0.3">
      <c r="A1" t="s">
        <v>1</v>
      </c>
      <c r="B1" t="s">
        <v>2</v>
      </c>
      <c r="D1" t="s">
        <v>0</v>
      </c>
      <c r="E1" s="1" t="s">
        <v>11</v>
      </c>
      <c r="F1" t="s">
        <v>4</v>
      </c>
      <c r="G1" t="s">
        <v>5</v>
      </c>
    </row>
    <row r="2" spans="1:11" x14ac:dyDescent="0.3">
      <c r="A2">
        <v>0.5</v>
      </c>
      <c r="B2">
        <v>2</v>
      </c>
      <c r="D2">
        <f>(A2)/B4</f>
        <v>1</v>
      </c>
      <c r="E2">
        <f>A2</f>
        <v>0.5</v>
      </c>
      <c r="F2">
        <v>1</v>
      </c>
      <c r="G2">
        <v>3</v>
      </c>
      <c r="I2" t="s">
        <v>7</v>
      </c>
      <c r="J2">
        <f>(D2^F2/1)*(D2/F2)^G2</f>
        <v>1</v>
      </c>
    </row>
    <row r="3" spans="1:11" x14ac:dyDescent="0.3">
      <c r="H3">
        <v>0</v>
      </c>
      <c r="I3" t="s">
        <v>6</v>
      </c>
      <c r="J3">
        <f>D2^H3/FACT(H3)</f>
        <v>1</v>
      </c>
    </row>
    <row r="4" spans="1:11" x14ac:dyDescent="0.3">
      <c r="A4" t="s">
        <v>26</v>
      </c>
      <c r="B4">
        <f>1/B2</f>
        <v>0.5</v>
      </c>
      <c r="H4">
        <v>1</v>
      </c>
      <c r="I4" t="s">
        <v>6</v>
      </c>
      <c r="J4">
        <f>D2^H4/FACT(H4)</f>
        <v>1</v>
      </c>
    </row>
    <row r="5" spans="1:11" x14ac:dyDescent="0.3">
      <c r="I5" t="s">
        <v>8</v>
      </c>
      <c r="J5">
        <f>SUM(J3:J4)</f>
        <v>2</v>
      </c>
    </row>
    <row r="7" spans="1:11" x14ac:dyDescent="0.3">
      <c r="I7" t="s">
        <v>9</v>
      </c>
      <c r="J7">
        <f>D2^F2/FACT(F2)</f>
        <v>1</v>
      </c>
    </row>
    <row r="9" spans="1:11" x14ac:dyDescent="0.3">
      <c r="H9">
        <v>1</v>
      </c>
      <c r="I9" t="s">
        <v>10</v>
      </c>
      <c r="J9">
        <f>($D$2/$F$2)^H9</f>
        <v>1</v>
      </c>
    </row>
    <row r="10" spans="1:11" x14ac:dyDescent="0.3">
      <c r="H10">
        <v>2</v>
      </c>
      <c r="I10" t="s">
        <v>10</v>
      </c>
      <c r="J10">
        <f t="shared" ref="J10:J11" si="0">($D$2/$F$2)^H10</f>
        <v>1</v>
      </c>
    </row>
    <row r="11" spans="1:11" x14ac:dyDescent="0.3">
      <c r="H11">
        <v>3</v>
      </c>
      <c r="I11" t="s">
        <v>10</v>
      </c>
      <c r="J11">
        <f t="shared" si="0"/>
        <v>1</v>
      </c>
    </row>
    <row r="12" spans="1:11" x14ac:dyDescent="0.3">
      <c r="I12" t="s">
        <v>8</v>
      </c>
      <c r="J12">
        <f>SUM(J9:J11)</f>
        <v>3</v>
      </c>
    </row>
    <row r="14" spans="1:11" x14ac:dyDescent="0.3">
      <c r="I14" t="s">
        <v>3</v>
      </c>
      <c r="J14">
        <f>J2/(J5+J7*J12)</f>
        <v>0.2</v>
      </c>
      <c r="K14" t="s">
        <v>13</v>
      </c>
    </row>
    <row r="16" spans="1:11" x14ac:dyDescent="0.3">
      <c r="I16" s="1" t="s">
        <v>12</v>
      </c>
      <c r="J16">
        <f>E2*J14</f>
        <v>0.1</v>
      </c>
      <c r="K16" t="s">
        <v>14</v>
      </c>
    </row>
    <row r="18" spans="8:11" x14ac:dyDescent="0.3">
      <c r="I18" t="s">
        <v>15</v>
      </c>
      <c r="J18">
        <f>1-J14</f>
        <v>0.8</v>
      </c>
      <c r="K18" t="s">
        <v>16</v>
      </c>
    </row>
    <row r="19" spans="8:11" x14ac:dyDescent="0.3">
      <c r="I19" t="s">
        <v>17</v>
      </c>
      <c r="J19">
        <f>E2*J18</f>
        <v>0.4</v>
      </c>
      <c r="K19" t="s">
        <v>18</v>
      </c>
    </row>
    <row r="21" spans="8:11" x14ac:dyDescent="0.3">
      <c r="I21" t="s">
        <v>20</v>
      </c>
      <c r="J21">
        <f>1/(J5+J7*J12)</f>
        <v>0.2</v>
      </c>
      <c r="K21" t="s">
        <v>19</v>
      </c>
    </row>
    <row r="23" spans="8:11" x14ac:dyDescent="0.3">
      <c r="H23">
        <v>1</v>
      </c>
      <c r="I23" t="s">
        <v>21</v>
      </c>
      <c r="J23">
        <f>H23*($D$2/$F$2)^H23</f>
        <v>1</v>
      </c>
    </row>
    <row r="24" spans="8:11" x14ac:dyDescent="0.3">
      <c r="H24">
        <v>2</v>
      </c>
      <c r="I24" t="s">
        <v>21</v>
      </c>
      <c r="J24">
        <f t="shared" ref="J24:J25" si="1">H24*($D$2/$F$2)^H24</f>
        <v>2</v>
      </c>
    </row>
    <row r="25" spans="8:11" x14ac:dyDescent="0.3">
      <c r="H25">
        <v>3</v>
      </c>
      <c r="I25" t="s">
        <v>21</v>
      </c>
      <c r="J25">
        <f t="shared" si="1"/>
        <v>3</v>
      </c>
    </row>
    <row r="26" spans="8:11" x14ac:dyDescent="0.3">
      <c r="I26" t="s">
        <v>8</v>
      </c>
      <c r="J26">
        <f>SUM(J23:J25)</f>
        <v>6</v>
      </c>
    </row>
    <row r="28" spans="8:11" x14ac:dyDescent="0.3">
      <c r="I28" t="s">
        <v>22</v>
      </c>
      <c r="J28">
        <f>(J7*J26)/(J5+J7*J12)</f>
        <v>1.2</v>
      </c>
      <c r="K28" t="s">
        <v>24</v>
      </c>
    </row>
    <row r="30" spans="8:11" x14ac:dyDescent="0.3">
      <c r="I30" t="s">
        <v>23</v>
      </c>
      <c r="J30">
        <f>(D2/(J5+J7*J12))+J28</f>
        <v>1.4</v>
      </c>
      <c r="K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Ефимов</dc:creator>
  <cp:lastModifiedBy>Александр Ефимов</cp:lastModifiedBy>
  <dcterms:created xsi:type="dcterms:W3CDTF">2017-06-07T15:48:13Z</dcterms:created>
  <dcterms:modified xsi:type="dcterms:W3CDTF">2017-06-07T17:37:41Z</dcterms:modified>
</cp:coreProperties>
</file>