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Atari\Downloads\"/>
    </mc:Choice>
  </mc:AlternateContent>
  <bookViews>
    <workbookView xWindow="0" yWindow="0" windowWidth="23040" windowHeight="9672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F21" i="1"/>
  <c r="F20" i="1"/>
  <c r="F18" i="1"/>
  <c r="F17" i="1"/>
  <c r="F16" i="1"/>
  <c r="P4" i="1"/>
  <c r="P3" i="1"/>
  <c r="P2" i="1"/>
  <c r="F13" i="1"/>
  <c r="F2" i="1"/>
  <c r="F11" i="1"/>
  <c r="F10" i="1"/>
  <c r="F4" i="1"/>
  <c r="F3" i="1"/>
  <c r="F7" i="1"/>
  <c r="F6" i="1"/>
  <c r="B4" i="1"/>
  <c r="B3" i="1"/>
  <c r="B2" i="1"/>
  <c r="F8" i="1" l="1"/>
</calcChain>
</file>

<file path=xl/sharedStrings.xml><?xml version="1.0" encoding="utf-8"?>
<sst xmlns="http://schemas.openxmlformats.org/spreadsheetml/2006/main" count="35" uniqueCount="25">
  <si>
    <t>λ</t>
  </si>
  <si>
    <t>μ</t>
  </si>
  <si>
    <t>α</t>
  </si>
  <si>
    <t>n</t>
  </si>
  <si>
    <t>n!</t>
  </si>
  <si>
    <t>(1-α/n)^2</t>
  </si>
  <si>
    <t>a^k/k!</t>
  </si>
  <si>
    <t>∑</t>
  </si>
  <si>
    <t>n!(n-α)</t>
  </si>
  <si>
    <t>α^(n+1)</t>
  </si>
  <si>
    <t>Nq</t>
  </si>
  <si>
    <t>Nq=</t>
  </si>
  <si>
    <t>среднее число заявок в очереди</t>
  </si>
  <si>
    <t>Wq=</t>
  </si>
  <si>
    <t>среднее время ожидания в очереди</t>
  </si>
  <si>
    <t>Ns=</t>
  </si>
  <si>
    <t>средняя загруженность канала</t>
  </si>
  <si>
    <t>Pq=</t>
  </si>
  <si>
    <t>вероятность наличия очереди</t>
  </si>
  <si>
    <t>ряд n</t>
  </si>
  <si>
    <t>ряд n-1</t>
  </si>
  <si>
    <t>a^(n+1)/(n!(n-a))</t>
  </si>
  <si>
    <t>Pобсл</t>
  </si>
  <si>
    <t>Pож</t>
  </si>
  <si>
    <t>Результаты имитации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</si>
</sst>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tabSelected="1" workbookViewId="0">
      <selection activeCell="F6" sqref="F6"/>
    </sheetView>
  </sheetViews>
  <sheetFormatPr defaultRowHeight="14.4" x14ac:dyDescent="0.3"/>
  <cols>
    <col min="5" max="5" width="15.33203125" customWidth="1"/>
  </cols>
  <sheetData>
    <row r="2" spans="1:17" x14ac:dyDescent="0.3">
      <c r="A2" t="s">
        <v>0</v>
      </c>
      <c r="B2">
        <f>2/5</f>
        <v>0.4</v>
      </c>
      <c r="E2" t="s">
        <v>9</v>
      </c>
      <c r="F2">
        <f>B4^(B5+1)</f>
        <v>0.3600000000000001</v>
      </c>
      <c r="O2" t="s">
        <v>11</v>
      </c>
      <c r="P2">
        <f>F13</f>
        <v>0.90000000000000058</v>
      </c>
      <c r="Q2" t="s">
        <v>12</v>
      </c>
    </row>
    <row r="3" spans="1:17" x14ac:dyDescent="0.3">
      <c r="A3" t="s">
        <v>1</v>
      </c>
      <c r="B3">
        <f>1/1.5</f>
        <v>0.66666666666666663</v>
      </c>
      <c r="E3" t="s">
        <v>4</v>
      </c>
      <c r="F3">
        <f>FACT(B5)</f>
        <v>1</v>
      </c>
      <c r="O3" t="s">
        <v>13</v>
      </c>
      <c r="P3">
        <f>P2/B2</f>
        <v>2.2500000000000013</v>
      </c>
      <c r="Q3" t="s">
        <v>14</v>
      </c>
    </row>
    <row r="4" spans="1:17" x14ac:dyDescent="0.3">
      <c r="A4" t="s">
        <v>2</v>
      </c>
      <c r="B4">
        <f>B2/B3</f>
        <v>0.60000000000000009</v>
      </c>
      <c r="E4" t="s">
        <v>5</v>
      </c>
      <c r="F4">
        <f>(1-B4/B5)^2</f>
        <v>0.15999999999999992</v>
      </c>
      <c r="O4" t="s">
        <v>15</v>
      </c>
      <c r="P4">
        <f>B4</f>
        <v>0.60000000000000009</v>
      </c>
      <c r="Q4" t="s">
        <v>16</v>
      </c>
    </row>
    <row r="5" spans="1:17" x14ac:dyDescent="0.3">
      <c r="A5" t="s">
        <v>3</v>
      </c>
      <c r="B5">
        <v>1</v>
      </c>
      <c r="O5" t="s">
        <v>17</v>
      </c>
      <c r="P5">
        <f>F21</f>
        <v>0.60000000000000009</v>
      </c>
      <c r="Q5" t="s">
        <v>18</v>
      </c>
    </row>
    <row r="6" spans="1:17" x14ac:dyDescent="0.3">
      <c r="D6">
        <v>0</v>
      </c>
      <c r="E6" t="s">
        <v>6</v>
      </c>
      <c r="F6">
        <f>$B$4^D6/FACT(D6)</f>
        <v>1</v>
      </c>
    </row>
    <row r="7" spans="1:17" x14ac:dyDescent="0.3">
      <c r="D7">
        <v>1</v>
      </c>
      <c r="E7" t="s">
        <v>6</v>
      </c>
      <c r="F7">
        <f>$B$4^D7/FACT(D7)</f>
        <v>0.60000000000000009</v>
      </c>
    </row>
    <row r="8" spans="1:17" x14ac:dyDescent="0.3">
      <c r="D8" s="1"/>
      <c r="E8" t="s">
        <v>7</v>
      </c>
      <c r="F8">
        <f>SUM(F6:F7)</f>
        <v>1.6</v>
      </c>
      <c r="O8" t="s">
        <v>24</v>
      </c>
    </row>
    <row r="10" spans="1:17" x14ac:dyDescent="0.3">
      <c r="E10" t="s">
        <v>9</v>
      </c>
      <c r="F10">
        <f>B4^(B5+1)</f>
        <v>0.3600000000000001</v>
      </c>
      <c r="O10" t="s">
        <v>11</v>
      </c>
      <c r="P10">
        <v>0.86599999999999999</v>
      </c>
      <c r="Q10" t="s">
        <v>12</v>
      </c>
    </row>
    <row r="11" spans="1:17" x14ac:dyDescent="0.3">
      <c r="E11" t="s">
        <v>8</v>
      </c>
      <c r="F11">
        <f>F3*(B5-B4)</f>
        <v>0.39999999999999991</v>
      </c>
      <c r="O11" t="s">
        <v>13</v>
      </c>
      <c r="P11">
        <v>2.1629999999999998</v>
      </c>
      <c r="Q11" t="s">
        <v>14</v>
      </c>
    </row>
    <row r="12" spans="1:17" x14ac:dyDescent="0.3">
      <c r="O12" t="s">
        <v>15</v>
      </c>
      <c r="P12">
        <v>0.60399999999999998</v>
      </c>
      <c r="Q12" t="s">
        <v>16</v>
      </c>
    </row>
    <row r="13" spans="1:17" x14ac:dyDescent="0.3">
      <c r="E13" t="s">
        <v>10</v>
      </c>
      <c r="F13">
        <f>(F2/(B5*F3*F4))/(F8+(F10/F11))</f>
        <v>0.90000000000000058</v>
      </c>
      <c r="O13" t="s">
        <v>17</v>
      </c>
      <c r="P13">
        <v>0.60199999999999998</v>
      </c>
      <c r="Q13" t="s">
        <v>18</v>
      </c>
    </row>
    <row r="16" spans="1:17" x14ac:dyDescent="0.3">
      <c r="E16" t="s">
        <v>19</v>
      </c>
      <c r="F16">
        <f>F8</f>
        <v>1.6</v>
      </c>
    </row>
    <row r="17" spans="5:6" x14ac:dyDescent="0.3">
      <c r="E17" t="s">
        <v>20</v>
      </c>
      <c r="F17">
        <f>F6</f>
        <v>1</v>
      </c>
    </row>
    <row r="18" spans="5:6" x14ac:dyDescent="0.3">
      <c r="E18" t="s">
        <v>21</v>
      </c>
      <c r="F18">
        <f>F2/F11</f>
        <v>0.90000000000000047</v>
      </c>
    </row>
    <row r="20" spans="5:6" x14ac:dyDescent="0.3">
      <c r="E20" t="s">
        <v>22</v>
      </c>
      <c r="F20">
        <f>F17/(F16+F18)</f>
        <v>0.39999999999999991</v>
      </c>
    </row>
    <row r="21" spans="5:6" x14ac:dyDescent="0.3">
      <c r="E21" t="s">
        <v>23</v>
      </c>
      <c r="F21">
        <f>1-F20</f>
        <v>0.60000000000000009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Ефимов</dc:creator>
  <cp:lastModifiedBy>Александр Ефимов</cp:lastModifiedBy>
  <dcterms:created xsi:type="dcterms:W3CDTF">2017-06-08T06:22:43Z</dcterms:created>
  <dcterms:modified xsi:type="dcterms:W3CDTF">2017-06-08T07:53:39Z</dcterms:modified>
</cp:coreProperties>
</file>