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"/>
    </mc:Choice>
  </mc:AlternateContent>
  <xr:revisionPtr revIDLastSave="0" documentId="13_ncr:1_{CC687B70-B431-43A4-872F-7D94ADF948DC}" xr6:coauthVersionLast="47" xr6:coauthVersionMax="47" xr10:uidLastSave="{00000000-0000-0000-0000-000000000000}"/>
  <bookViews>
    <workbookView xWindow="-120" yWindow="-120" windowWidth="29040" windowHeight="15840" xr2:uid="{5BC16F9D-77BD-4CB7-9F63-BD656CD6885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H6" i="1" s="1"/>
  <c r="F5" i="1"/>
  <c r="H5" i="1" s="1"/>
  <c r="F4" i="1"/>
  <c r="H4" i="1" s="1"/>
  <c r="F3" i="1"/>
  <c r="H3" i="1" s="1"/>
  <c r="J2" i="1"/>
  <c r="I2" i="1"/>
  <c r="H2" i="1"/>
  <c r="G2" i="1"/>
  <c r="F2" i="1"/>
  <c r="G6" i="1" l="1"/>
  <c r="I6" i="1" s="1"/>
  <c r="J6" i="1" s="1"/>
  <c r="G5" i="1"/>
  <c r="I5" i="1" s="1"/>
  <c r="J5" i="1" s="1"/>
  <c r="G4" i="1"/>
  <c r="I4" i="1" s="1"/>
  <c r="J4" i="1" s="1"/>
  <c r="G3" i="1"/>
  <c r="I3" i="1" s="1"/>
  <c r="J3" i="1" s="1"/>
</calcChain>
</file>

<file path=xl/sharedStrings.xml><?xml version="1.0" encoding="utf-8"?>
<sst xmlns="http://schemas.openxmlformats.org/spreadsheetml/2006/main" count="16" uniqueCount="16">
  <si>
    <t>Дата получения займа</t>
  </si>
  <si>
    <t>Дата возврата займа</t>
  </si>
  <si>
    <t>Заёмщик</t>
  </si>
  <si>
    <t>Сумма займа</t>
  </si>
  <si>
    <t>Кол-во дней займа</t>
  </si>
  <si>
    <t>Сумма процентов</t>
  </si>
  <si>
    <t>Доход</t>
  </si>
  <si>
    <t>Налог на доход</t>
  </si>
  <si>
    <t>Процентная ставка кредита
(в месяц)</t>
  </si>
  <si>
    <t>Процентная ставка рефинансирования
(в месяц)</t>
  </si>
  <si>
    <t>Начислено процентов
по договору</t>
  </si>
  <si>
    <t>Иванов С.А.</t>
  </si>
  <si>
    <t>Петров В.А.</t>
  </si>
  <si>
    <t>Столяров С.В.</t>
  </si>
  <si>
    <t>Смирнов А.В.</t>
  </si>
  <si>
    <t>Кузнецов В.Г.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</si>
</sst>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0" fontId="0" fillId="0" borderId="0" xfId="0" applyBorder="1"/>
    <xf numFmtId="0" fontId="0" fillId="0" borderId="1" xfId="0" applyBorder="1"/>
    <xf numFmtId="14" fontId="0" fillId="0" borderId="1" xfId="0" applyNumberFormat="1" applyBorder="1"/>
    <xf numFmtId="9" fontId="0" fillId="0" borderId="1" xfId="0" applyNumberFormat="1" applyBorder="1"/>
    <xf numFmtId="167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AF3F-9284-4382-B544-198FD87A3108}">
  <dimension ref="A1:N6"/>
  <sheetViews>
    <sheetView tabSelected="1" zoomScale="85" zoomScaleNormal="85" workbookViewId="0">
      <selection activeCell="H18" sqref="H18"/>
    </sheetView>
  </sheetViews>
  <sheetFormatPr defaultRowHeight="15" x14ac:dyDescent="0.25"/>
  <cols>
    <col min="1" max="1" width="21.85546875" bestFit="1" customWidth="1"/>
    <col min="2" max="2" width="19.85546875" bestFit="1" customWidth="1"/>
    <col min="3" max="3" width="12.85546875" bestFit="1" customWidth="1"/>
    <col min="4" max="4" width="27.5703125" bestFit="1" customWidth="1"/>
    <col min="5" max="5" width="37.28515625" bestFit="1" customWidth="1"/>
    <col min="6" max="6" width="19.7109375" customWidth="1"/>
    <col min="7" max="7" width="30.28515625" customWidth="1"/>
    <col min="8" max="8" width="21.5703125" bestFit="1" customWidth="1"/>
    <col min="9" max="9" width="34.28515625" customWidth="1"/>
    <col min="10" max="10" width="15.42578125" bestFit="1" customWidth="1"/>
    <col min="11" max="11" width="13.5703125" bestFit="1" customWidth="1"/>
    <col min="12" max="12" width="28.42578125" customWidth="1"/>
  </cols>
  <sheetData>
    <row r="1" spans="1:14" ht="51.75" customHeight="1" x14ac:dyDescent="0.25">
      <c r="A1" s="1" t="s">
        <v>0</v>
      </c>
      <c r="B1" s="1" t="s">
        <v>1</v>
      </c>
      <c r="C1" s="1" t="s">
        <v>3</v>
      </c>
      <c r="D1" s="2" t="s">
        <v>8</v>
      </c>
      <c r="E1" s="2" t="s">
        <v>9</v>
      </c>
      <c r="F1" s="1" t="s">
        <v>4</v>
      </c>
      <c r="G1" s="1" t="s">
        <v>5</v>
      </c>
      <c r="H1" s="2" t="s">
        <v>10</v>
      </c>
      <c r="I1" s="1" t="s">
        <v>6</v>
      </c>
      <c r="J1" s="1" t="s">
        <v>7</v>
      </c>
      <c r="K1" s="1" t="s">
        <v>2</v>
      </c>
      <c r="L1" s="3"/>
      <c r="M1" s="4"/>
      <c r="N1" s="4"/>
    </row>
    <row r="2" spans="1:14" ht="17.25" customHeight="1" x14ac:dyDescent="0.25">
      <c r="A2" s="6">
        <v>44977</v>
      </c>
      <c r="B2" s="6">
        <v>45067</v>
      </c>
      <c r="C2" s="5">
        <v>50000</v>
      </c>
      <c r="D2" s="7">
        <v>0.1</v>
      </c>
      <c r="E2" s="7">
        <v>0.15</v>
      </c>
      <c r="F2" s="5">
        <f>B2-A2</f>
        <v>90</v>
      </c>
      <c r="G2" s="8">
        <f>(  C2 * ((3/4)*E2) * F2  )/365</f>
        <v>1386.9863013698628</v>
      </c>
      <c r="H2" s="8">
        <f>(  C2 * ((3/4)*D2) * F2  )/365</f>
        <v>924.65753424657555</v>
      </c>
      <c r="I2" s="8">
        <f>IF( (G2-H2)&gt;0,  (G2-H2), 0)</f>
        <v>462.32876712328721</v>
      </c>
      <c r="J2" s="8">
        <f>I2*35%</f>
        <v>161.81506849315051</v>
      </c>
      <c r="K2" s="5" t="s">
        <v>11</v>
      </c>
      <c r="L2" s="4"/>
      <c r="M2" s="4"/>
      <c r="N2" s="4"/>
    </row>
    <row r="3" spans="1:14" x14ac:dyDescent="0.25">
      <c r="A3" s="6">
        <v>44423</v>
      </c>
      <c r="B3" s="6">
        <v>44457</v>
      </c>
      <c r="C3" s="5">
        <v>25000</v>
      </c>
      <c r="D3" s="7">
        <v>0.12</v>
      </c>
      <c r="E3" s="7">
        <v>0.15</v>
      </c>
      <c r="F3" s="5">
        <f>B3-A3</f>
        <v>34</v>
      </c>
      <c r="G3" s="8">
        <f>(  C3 * ((3/4)*E3) * F3  )/365</f>
        <v>261.98630136986299</v>
      </c>
      <c r="H3" s="8">
        <f>(  C3 * ((3/4)*D3) * F3  )/365</f>
        <v>209.58904109589042</v>
      </c>
      <c r="I3" s="8">
        <f>IF( (G3-H3)&gt;0,  (G3-H3), 0)</f>
        <v>52.397260273972563</v>
      </c>
      <c r="J3" s="8">
        <f>I3*35%</f>
        <v>18.339041095890394</v>
      </c>
      <c r="K3" s="5" t="s">
        <v>12</v>
      </c>
    </row>
    <row r="4" spans="1:14" x14ac:dyDescent="0.25">
      <c r="A4" s="6">
        <v>44349</v>
      </c>
      <c r="B4" s="6">
        <v>44971</v>
      </c>
      <c r="C4" s="5">
        <v>14000</v>
      </c>
      <c r="D4" s="7">
        <v>0.14000000000000001</v>
      </c>
      <c r="E4" s="7">
        <v>0.15</v>
      </c>
      <c r="F4" s="5">
        <f>B4-A4</f>
        <v>622</v>
      </c>
      <c r="G4" s="8">
        <f>(  C4 * ((3/4)*E4) * F4  )/365</f>
        <v>2683.9726027397255</v>
      </c>
      <c r="H4" s="8">
        <f>(  C4 * ((3/4)*D4) * F4  )/365</f>
        <v>2505.0410958904113</v>
      </c>
      <c r="I4" s="8">
        <f>IF( (G4-H4)&gt;0,  (G4-H4), 0)</f>
        <v>178.93150684931425</v>
      </c>
      <c r="J4" s="8">
        <f>I4*35%</f>
        <v>62.626027397259982</v>
      </c>
      <c r="K4" s="5" t="s">
        <v>13</v>
      </c>
    </row>
    <row r="5" spans="1:14" x14ac:dyDescent="0.25">
      <c r="A5" s="6">
        <v>44015</v>
      </c>
      <c r="B5" s="6">
        <v>44958</v>
      </c>
      <c r="C5" s="5">
        <v>70000</v>
      </c>
      <c r="D5" s="7">
        <v>0.15</v>
      </c>
      <c r="E5" s="7">
        <v>0.2</v>
      </c>
      <c r="F5" s="5">
        <f>B5-A5</f>
        <v>943</v>
      </c>
      <c r="G5" s="8">
        <f>(  C5 * ((3/4)*E5) * F5  )/365</f>
        <v>27127.397260273978</v>
      </c>
      <c r="H5" s="8">
        <f>(  C5 * ((3/4)*D5) * F5  )/365</f>
        <v>20345.547945205475</v>
      </c>
      <c r="I5" s="8">
        <f>IF( (G5-H5)&gt;0,  (G5-H5), 0)</f>
        <v>6781.8493150685026</v>
      </c>
      <c r="J5" s="8">
        <f>I5*35%</f>
        <v>2373.6472602739759</v>
      </c>
      <c r="K5" s="5" t="s">
        <v>14</v>
      </c>
    </row>
    <row r="6" spans="1:14" x14ac:dyDescent="0.25">
      <c r="A6" s="6">
        <v>44349</v>
      </c>
      <c r="B6" s="6">
        <v>44971</v>
      </c>
      <c r="C6" s="5">
        <v>25000</v>
      </c>
      <c r="D6" s="7">
        <v>0.1</v>
      </c>
      <c r="E6" s="7">
        <v>0.15</v>
      </c>
      <c r="F6" s="5">
        <f>B6-A6</f>
        <v>622</v>
      </c>
      <c r="G6" s="8">
        <f>(  C6 * ((3/4)*E6) * F6  )/365</f>
        <v>4792.8082191780813</v>
      </c>
      <c r="H6" s="8">
        <f>(  C6 * ((3/4)*D6) * F6  )/365</f>
        <v>3195.2054794520554</v>
      </c>
      <c r="I6" s="8">
        <f>IF( (G6-H6)&gt;0,  (G6-H6), 0)</f>
        <v>1597.6027397260259</v>
      </c>
      <c r="J6" s="8">
        <f>I6*35%</f>
        <v>559.16095890410907</v>
      </c>
      <c r="K6" s="5" t="s">
        <v>15</v>
      </c>
    </row>
  </sheetData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 Тимур</dc:creator>
  <cp:lastModifiedBy>Г Тимур</cp:lastModifiedBy>
  <dcterms:created xsi:type="dcterms:W3CDTF">2023-10-13T21:36:13Z</dcterms:created>
  <dcterms:modified xsi:type="dcterms:W3CDTF">2023-10-14T18:26:08Z</dcterms:modified>
</cp:coreProperties>
</file>