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 Computer\Desktop\SKGMI\MyPractice\Задания по Экселю\Вычисление итогов\"/>
    </mc:Choice>
  </mc:AlternateContent>
  <xr:revisionPtr revIDLastSave="0" documentId="13_ncr:1_{45BB59BB-E14F-48E9-B288-9F664B4B3A15}" xr6:coauthVersionLast="47" xr6:coauthVersionMax="47" xr10:uidLastSave="{00000000-0000-0000-0000-000000000000}"/>
  <bookViews>
    <workbookView xWindow="13680" yWindow="885" windowWidth="14175" windowHeight="15600" xr2:uid="{A8FF46E6-C22F-4BB4-9FA3-6E0256356D3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1" l="1"/>
  <c r="F23" i="1"/>
  <c r="F22" i="1"/>
  <c r="H35" i="1"/>
  <c r="H34" i="1"/>
  <c r="G35" i="1"/>
  <c r="G34" i="1"/>
  <c r="F35" i="1"/>
  <c r="F34" i="1"/>
  <c r="E35" i="1"/>
  <c r="E34" i="1"/>
  <c r="B39" i="1"/>
  <c r="B38" i="1"/>
  <c r="B37" i="1"/>
  <c r="B36" i="1"/>
  <c r="B35" i="1"/>
  <c r="B34" i="1"/>
  <c r="F30" i="1"/>
  <c r="F29" i="1"/>
  <c r="F28" i="1"/>
  <c r="E30" i="1"/>
  <c r="E28" i="1"/>
  <c r="D30" i="1"/>
  <c r="D29" i="1"/>
  <c r="D28" i="1"/>
  <c r="C29" i="1"/>
  <c r="C28" i="1"/>
  <c r="B30" i="1"/>
  <c r="B28" i="1"/>
  <c r="E24" i="1"/>
  <c r="E23" i="1"/>
  <c r="E22" i="1"/>
  <c r="B22" i="1" a="1"/>
  <c r="B2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<sst xmlns="http://schemas.openxmlformats.org/spreadsheetml/2006/main" count="144" uniqueCount="63">
  <si>
    <t>ФИО</t>
  </si>
  <si>
    <t>Ученая
степень</t>
  </si>
  <si>
    <t>Часы</t>
  </si>
  <si>
    <t>Должность</t>
  </si>
  <si>
    <t>Кафедра</t>
  </si>
  <si>
    <t>Предмет</t>
  </si>
  <si>
    <t>Вид
занятия</t>
  </si>
  <si>
    <t>Группа</t>
  </si>
  <si>
    <t>Соколов И.О.</t>
  </si>
  <si>
    <t>Васильева Н.Д.</t>
  </si>
  <si>
    <t>Петров С.Т.</t>
  </si>
  <si>
    <t>Котов Р.Л.</t>
  </si>
  <si>
    <t>Сорокин А.В.</t>
  </si>
  <si>
    <t>Панина П.Р.</t>
  </si>
  <si>
    <t>Скобенко И.Д.</t>
  </si>
  <si>
    <t>Стоянов С.Т.</t>
  </si>
  <si>
    <t>Фокин О.Р.</t>
  </si>
  <si>
    <t>Кравченко Т.И.</t>
  </si>
  <si>
    <t>Петров. С.Т.</t>
  </si>
  <si>
    <t>Таран Р.А.</t>
  </si>
  <si>
    <t>Рябихин А.О.</t>
  </si>
  <si>
    <t>Шарова Н.П.</t>
  </si>
  <si>
    <t>к.п.н.</t>
  </si>
  <si>
    <t>к.т.н</t>
  </si>
  <si>
    <t>д.т.н.</t>
  </si>
  <si>
    <t>к.ф.-м.н.</t>
  </si>
  <si>
    <t>д.ф.-м.н.</t>
  </si>
  <si>
    <t>доцент</t>
  </si>
  <si>
    <t>профессор</t>
  </si>
  <si>
    <t>ст. препод</t>
  </si>
  <si>
    <t>ассистент</t>
  </si>
  <si>
    <t>ФИТ</t>
  </si>
  <si>
    <t>ПГС</t>
  </si>
  <si>
    <t>ФЭТ</t>
  </si>
  <si>
    <t>Системный анализ</t>
  </si>
  <si>
    <t>Программирование</t>
  </si>
  <si>
    <t>Проектирование</t>
  </si>
  <si>
    <t>Теория управления</t>
  </si>
  <si>
    <t>ВТ</t>
  </si>
  <si>
    <t>САПР</t>
  </si>
  <si>
    <t>лекции</t>
  </si>
  <si>
    <t>к/р</t>
  </si>
  <si>
    <t>пр</t>
  </si>
  <si>
    <t>л/б</t>
  </si>
  <si>
    <t>АСУ-01</t>
  </si>
  <si>
    <t>БИ-02</t>
  </si>
  <si>
    <t>ПГС-01</t>
  </si>
  <si>
    <t>Кол-во вида 
занятий</t>
  </si>
  <si>
    <t>Кол-во сдаваемых
дисциплин</t>
  </si>
  <si>
    <t>Кол-во 
профессоров</t>
  </si>
  <si>
    <t>Кол-во 
доцентов</t>
  </si>
  <si>
    <t>Кол-во 
ассистентов</t>
  </si>
  <si>
    <t>Кол-во 
ст. препод.</t>
  </si>
  <si>
    <t>Общее кол-во часов</t>
  </si>
  <si>
    <t>Предмет:</t>
  </si>
  <si>
    <t>Кол-во часов:</t>
  </si>
  <si>
    <t>Макс. Число по часам</t>
  </si>
  <si>
    <t>Мин. Число по часам</t>
  </si>
  <si>
    <t>по должности:
профессор</t>
  </si>
  <si>
    <t>по должности:
доцент</t>
  </si>
  <si>
    <t>по должности:
ст. препод</t>
  </si>
  <si>
    <t>по должности:
ассистента</t>
  </si>
  <si>
    <t>Среднее 
кол-во часов: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</si>
</sst>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B906-6CC7-4227-8A2C-7537B5FABC0A}">
  <dimension ref="A1:H39"/>
  <sheetViews>
    <sheetView tabSelected="1" zoomScale="85" zoomScaleNormal="85" workbookViewId="0">
      <selection activeCell="E21" sqref="E21"/>
    </sheetView>
  </sheetViews>
  <sheetFormatPr defaultRowHeight="15" x14ac:dyDescent="0.25"/>
  <cols>
    <col min="1" max="1" width="19.28515625" customWidth="1"/>
    <col min="2" max="2" width="14.140625" customWidth="1"/>
    <col min="3" max="3" width="12.7109375" customWidth="1"/>
    <col min="4" max="4" width="20.85546875" customWidth="1"/>
    <col min="5" max="5" width="22" customWidth="1"/>
    <col min="6" max="6" width="22.28515625" customWidth="1"/>
    <col min="7" max="7" width="15.85546875" customWidth="1"/>
    <col min="8" max="8" width="16.42578125" customWidth="1"/>
  </cols>
  <sheetData>
    <row r="1" spans="1:8" ht="30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25">
      <c r="A2" s="1" t="s">
        <v>8</v>
      </c>
      <c r="B2" s="1" t="s">
        <v>26</v>
      </c>
      <c r="C2" s="1">
        <v>17</v>
      </c>
      <c r="D2" s="1" t="s">
        <v>28</v>
      </c>
      <c r="E2" s="1" t="s">
        <v>31</v>
      </c>
      <c r="F2" s="1" t="s">
        <v>34</v>
      </c>
      <c r="G2" s="1" t="s">
        <v>40</v>
      </c>
      <c r="H2" s="1" t="s">
        <v>44</v>
      </c>
    </row>
    <row r="3" spans="1:8" x14ac:dyDescent="0.25">
      <c r="A3" s="1" t="s">
        <v>9</v>
      </c>
      <c r="B3" s="1" t="s">
        <v>22</v>
      </c>
      <c r="C3" s="1">
        <v>42</v>
      </c>
      <c r="D3" s="1" t="s">
        <v>27</v>
      </c>
      <c r="E3" s="1" t="s">
        <v>31</v>
      </c>
      <c r="F3" s="1" t="s">
        <v>34</v>
      </c>
      <c r="G3" s="1" t="s">
        <v>41</v>
      </c>
      <c r="H3" s="1" t="s">
        <v>45</v>
      </c>
    </row>
    <row r="4" spans="1:8" x14ac:dyDescent="0.25">
      <c r="A4" s="1" t="s">
        <v>10</v>
      </c>
      <c r="B4" s="1" t="s">
        <v>23</v>
      </c>
      <c r="C4" s="1">
        <v>15</v>
      </c>
      <c r="D4" s="1" t="s">
        <v>27</v>
      </c>
      <c r="E4" s="1" t="s">
        <v>31</v>
      </c>
      <c r="F4" s="1" t="s">
        <v>35</v>
      </c>
      <c r="G4" s="1" t="s">
        <v>40</v>
      </c>
      <c r="H4" s="1" t="s">
        <v>44</v>
      </c>
    </row>
    <row r="5" spans="1:8" x14ac:dyDescent="0.25">
      <c r="A5" s="1" t="s">
        <v>11</v>
      </c>
      <c r="B5" s="1" t="s">
        <v>24</v>
      </c>
      <c r="C5" s="1">
        <v>34</v>
      </c>
      <c r="D5" s="1" t="s">
        <v>29</v>
      </c>
      <c r="E5" s="1" t="s">
        <v>32</v>
      </c>
      <c r="F5" s="1" t="s">
        <v>36</v>
      </c>
      <c r="G5" s="1" t="s">
        <v>40</v>
      </c>
      <c r="H5" s="1" t="s">
        <v>46</v>
      </c>
    </row>
    <row r="6" spans="1:8" x14ac:dyDescent="0.25">
      <c r="A6" s="1" t="s">
        <v>12</v>
      </c>
      <c r="B6" s="1" t="s">
        <v>23</v>
      </c>
      <c r="C6" s="1">
        <v>35</v>
      </c>
      <c r="D6" s="1" t="s">
        <v>29</v>
      </c>
      <c r="E6" s="1" t="s">
        <v>31</v>
      </c>
      <c r="F6" s="1" t="s">
        <v>37</v>
      </c>
      <c r="G6" s="1" t="s">
        <v>41</v>
      </c>
      <c r="H6" s="1" t="s">
        <v>45</v>
      </c>
    </row>
    <row r="7" spans="1:8" x14ac:dyDescent="0.25">
      <c r="A7" s="1" t="s">
        <v>13</v>
      </c>
      <c r="B7" s="1" t="s">
        <v>25</v>
      </c>
      <c r="C7" s="1">
        <v>34</v>
      </c>
      <c r="D7" s="1" t="s">
        <v>27</v>
      </c>
      <c r="E7" s="1" t="s">
        <v>31</v>
      </c>
      <c r="F7" s="1" t="s">
        <v>34</v>
      </c>
      <c r="G7" s="1" t="s">
        <v>43</v>
      </c>
      <c r="H7" s="1" t="s">
        <v>44</v>
      </c>
    </row>
    <row r="8" spans="1:8" x14ac:dyDescent="0.25">
      <c r="A8" s="1" t="s">
        <v>14</v>
      </c>
      <c r="B8" s="1"/>
      <c r="C8" s="1">
        <v>15</v>
      </c>
      <c r="D8" s="1" t="s">
        <v>30</v>
      </c>
      <c r="E8" s="1" t="s">
        <v>33</v>
      </c>
      <c r="F8" s="1" t="s">
        <v>37</v>
      </c>
      <c r="G8" s="1" t="s">
        <v>43</v>
      </c>
      <c r="H8" s="1" t="s">
        <v>45</v>
      </c>
    </row>
    <row r="9" spans="1:8" x14ac:dyDescent="0.25">
      <c r="A9" s="1" t="s">
        <v>15</v>
      </c>
      <c r="B9" s="1" t="s">
        <v>24</v>
      </c>
      <c r="C9" s="1">
        <v>17</v>
      </c>
      <c r="D9" s="1" t="s">
        <v>28</v>
      </c>
      <c r="E9" s="1" t="s">
        <v>31</v>
      </c>
      <c r="F9" s="1" t="s">
        <v>34</v>
      </c>
      <c r="G9" s="1" t="s">
        <v>40</v>
      </c>
      <c r="H9" s="1" t="s">
        <v>45</v>
      </c>
    </row>
    <row r="10" spans="1:8" x14ac:dyDescent="0.25">
      <c r="A10" s="1" t="s">
        <v>16</v>
      </c>
      <c r="B10" s="1"/>
      <c r="C10" s="1">
        <v>17</v>
      </c>
      <c r="D10" s="1" t="s">
        <v>30</v>
      </c>
      <c r="E10" s="1" t="s">
        <v>32</v>
      </c>
      <c r="F10" s="1" t="s">
        <v>36</v>
      </c>
      <c r="G10" s="1" t="s">
        <v>43</v>
      </c>
      <c r="H10" s="1" t="s">
        <v>46</v>
      </c>
    </row>
    <row r="11" spans="1:8" x14ac:dyDescent="0.25">
      <c r="A11" s="1" t="s">
        <v>17</v>
      </c>
      <c r="B11" s="1" t="s">
        <v>22</v>
      </c>
      <c r="C11" s="1">
        <v>15</v>
      </c>
      <c r="D11" s="1" t="s">
        <v>27</v>
      </c>
      <c r="E11" s="1" t="s">
        <v>33</v>
      </c>
      <c r="F11" s="1" t="s">
        <v>37</v>
      </c>
      <c r="G11" s="1" t="s">
        <v>40</v>
      </c>
      <c r="H11" s="1" t="s">
        <v>45</v>
      </c>
    </row>
    <row r="12" spans="1:8" x14ac:dyDescent="0.25">
      <c r="A12" s="1" t="s">
        <v>18</v>
      </c>
      <c r="B12" s="1" t="s">
        <v>23</v>
      </c>
      <c r="C12" s="1">
        <v>46</v>
      </c>
      <c r="D12" s="1" t="s">
        <v>27</v>
      </c>
      <c r="E12" s="1" t="s">
        <v>32</v>
      </c>
      <c r="F12" s="1" t="s">
        <v>36</v>
      </c>
      <c r="G12" s="1" t="s">
        <v>41</v>
      </c>
      <c r="H12" s="1" t="s">
        <v>46</v>
      </c>
    </row>
    <row r="13" spans="1:8" x14ac:dyDescent="0.25">
      <c r="A13" s="1" t="s">
        <v>19</v>
      </c>
      <c r="B13" s="1"/>
      <c r="C13" s="1">
        <v>34</v>
      </c>
      <c r="D13" s="1" t="s">
        <v>30</v>
      </c>
      <c r="E13" s="1" t="s">
        <v>31</v>
      </c>
      <c r="F13" s="1" t="s">
        <v>38</v>
      </c>
      <c r="G13" s="1" t="s">
        <v>43</v>
      </c>
      <c r="H13" s="1" t="s">
        <v>46</v>
      </c>
    </row>
    <row r="14" spans="1:8" x14ac:dyDescent="0.25">
      <c r="A14" s="1" t="s">
        <v>20</v>
      </c>
      <c r="B14" s="1"/>
      <c r="C14" s="1">
        <v>16</v>
      </c>
      <c r="D14" s="1" t="s">
        <v>30</v>
      </c>
      <c r="E14" s="1" t="s">
        <v>32</v>
      </c>
      <c r="F14" s="1" t="s">
        <v>39</v>
      </c>
      <c r="G14" s="1" t="s">
        <v>42</v>
      </c>
      <c r="H14" s="1" t="s">
        <v>46</v>
      </c>
    </row>
    <row r="15" spans="1:8" x14ac:dyDescent="0.25">
      <c r="A15" s="1" t="s">
        <v>19</v>
      </c>
      <c r="B15" s="1" t="s">
        <v>24</v>
      </c>
      <c r="C15" s="1">
        <v>15</v>
      </c>
      <c r="D15" s="1" t="s">
        <v>28</v>
      </c>
      <c r="E15" s="1" t="s">
        <v>32</v>
      </c>
      <c r="F15" s="1" t="s">
        <v>39</v>
      </c>
      <c r="G15" s="1" t="s">
        <v>40</v>
      </c>
      <c r="H15" s="1" t="s">
        <v>46</v>
      </c>
    </row>
    <row r="16" spans="1:8" x14ac:dyDescent="0.25">
      <c r="A16" s="1" t="s">
        <v>10</v>
      </c>
      <c r="B16" s="1" t="s">
        <v>23</v>
      </c>
      <c r="C16" s="1">
        <v>34</v>
      </c>
      <c r="D16" s="1" t="s">
        <v>27</v>
      </c>
      <c r="E16" s="1" t="s">
        <v>33</v>
      </c>
      <c r="F16" s="1" t="s">
        <v>35</v>
      </c>
      <c r="G16" s="1" t="s">
        <v>41</v>
      </c>
      <c r="H16" s="1" t="s">
        <v>44</v>
      </c>
    </row>
    <row r="17" spans="1:8" x14ac:dyDescent="0.25">
      <c r="A17" s="1" t="s">
        <v>21</v>
      </c>
      <c r="B17" s="1" t="s">
        <v>25</v>
      </c>
      <c r="C17" s="1">
        <v>36</v>
      </c>
      <c r="D17" s="1" t="s">
        <v>27</v>
      </c>
      <c r="E17" s="1" t="s">
        <v>31</v>
      </c>
      <c r="F17" s="1" t="s">
        <v>38</v>
      </c>
      <c r="G17" s="1" t="s">
        <v>40</v>
      </c>
      <c r="H17" s="1" t="s">
        <v>46</v>
      </c>
    </row>
    <row r="21" spans="1:8" ht="30" x14ac:dyDescent="0.25">
      <c r="B21" s="4" t="s">
        <v>47</v>
      </c>
      <c r="D21" s="1"/>
      <c r="E21" s="8" t="s">
        <v>48</v>
      </c>
      <c r="F21" s="8" t="s">
        <v>62</v>
      </c>
    </row>
    <row r="22" spans="1:8" x14ac:dyDescent="0.25">
      <c r="B22" s="1" cm="1">
        <f t="array" ref="B22">SUM(1/COUNTIF(G2:G17, G2:G17))</f>
        <v>4</v>
      </c>
      <c r="D22" s="1" t="s">
        <v>44</v>
      </c>
      <c r="E22" s="1">
        <f>COUNTA(F2,F4)</f>
        <v>2</v>
      </c>
      <c r="F22" s="1">
        <f>(C2+C4+C7+C16)/4</f>
        <v>25</v>
      </c>
    </row>
    <row r="23" spans="1:8" x14ac:dyDescent="0.25">
      <c r="D23" s="1" t="s">
        <v>45</v>
      </c>
      <c r="E23" s="1">
        <f>COUNTA(F3,F6)</f>
        <v>2</v>
      </c>
      <c r="F23" s="1">
        <f>SUM(C3+C6+C8+C9+C11)/4</f>
        <v>31</v>
      </c>
    </row>
    <row r="24" spans="1:8" x14ac:dyDescent="0.25">
      <c r="D24" s="1" t="s">
        <v>46</v>
      </c>
      <c r="E24" s="1">
        <f>COUNTA(F6,F8,F13,F14)</f>
        <v>4</v>
      </c>
      <c r="F24" s="1">
        <f>SUM(C5+C10+C12+C13+C14+C15)/6</f>
        <v>27</v>
      </c>
    </row>
    <row r="27" spans="1:8" ht="30" x14ac:dyDescent="0.25">
      <c r="A27" s="1"/>
      <c r="B27" s="4" t="s">
        <v>49</v>
      </c>
      <c r="C27" s="4" t="s">
        <v>50</v>
      </c>
      <c r="D27" s="4" t="s">
        <v>51</v>
      </c>
      <c r="E27" s="4" t="s">
        <v>52</v>
      </c>
      <c r="F27" s="5" t="s">
        <v>53</v>
      </c>
    </row>
    <row r="28" spans="1:8" x14ac:dyDescent="0.25">
      <c r="A28" s="1" t="s">
        <v>31</v>
      </c>
      <c r="B28" s="1">
        <f>COUNTA(D2,D9)</f>
        <v>2</v>
      </c>
      <c r="C28" s="1">
        <f>COUNTA(D3,D4,D7,D17)</f>
        <v>4</v>
      </c>
      <c r="D28" s="1">
        <f>COUNTA(D8,D13)</f>
        <v>2</v>
      </c>
      <c r="E28" s="1">
        <f>COUNTA(D6)</f>
        <v>1</v>
      </c>
      <c r="F28" s="1">
        <f>C2+C3+C4+C6+C7+C9+C13+C17</f>
        <v>230</v>
      </c>
    </row>
    <row r="29" spans="1:8" x14ac:dyDescent="0.25">
      <c r="A29" s="1" t="s">
        <v>33</v>
      </c>
      <c r="B29" s="1">
        <v>0</v>
      </c>
      <c r="C29" s="1">
        <f>COUNTA(D11,D16)</f>
        <v>2</v>
      </c>
      <c r="D29" s="1">
        <f>COUNTA(D8)</f>
        <v>1</v>
      </c>
      <c r="E29" s="1">
        <v>0</v>
      </c>
      <c r="F29" s="1">
        <f>C8+C11+C16</f>
        <v>64</v>
      </c>
    </row>
    <row r="30" spans="1:8" x14ac:dyDescent="0.25">
      <c r="A30" s="1" t="s">
        <v>32</v>
      </c>
      <c r="B30" s="1">
        <f>COUNTA(D15)</f>
        <v>1</v>
      </c>
      <c r="C30" s="1">
        <v>0</v>
      </c>
      <c r="D30" s="1">
        <f>COUNTA(D10,D14)</f>
        <v>2</v>
      </c>
      <c r="E30" s="1">
        <f>COUNTA(D5)</f>
        <v>1</v>
      </c>
      <c r="F30" s="1">
        <f>C5+C10+C12+C14+C15</f>
        <v>128</v>
      </c>
    </row>
    <row r="33" spans="1:8" ht="45" x14ac:dyDescent="0.25">
      <c r="A33" s="1" t="s">
        <v>54</v>
      </c>
      <c r="B33" s="1" t="s">
        <v>55</v>
      </c>
      <c r="D33" s="1"/>
      <c r="E33" s="7" t="s">
        <v>58</v>
      </c>
      <c r="F33" s="7" t="s">
        <v>59</v>
      </c>
      <c r="G33" s="7" t="s">
        <v>61</v>
      </c>
      <c r="H33" s="7" t="s">
        <v>60</v>
      </c>
    </row>
    <row r="34" spans="1:8" x14ac:dyDescent="0.25">
      <c r="A34" s="1" t="s">
        <v>34</v>
      </c>
      <c r="B34" s="1">
        <f>C2+C3+C7+C9</f>
        <v>110</v>
      </c>
      <c r="D34" s="4" t="s">
        <v>56</v>
      </c>
      <c r="E34" s="1">
        <f>MAX(C2,C9,C15)</f>
        <v>17</v>
      </c>
      <c r="F34" s="1">
        <f>MAX(C3,C4,C7,C11,C12,C16,C17)</f>
        <v>46</v>
      </c>
      <c r="G34" s="1">
        <f>MAX(C10,C13,C14)</f>
        <v>34</v>
      </c>
      <c r="H34" s="1">
        <f>MAX(C5,C6,)</f>
        <v>35</v>
      </c>
    </row>
    <row r="35" spans="1:8" ht="29.25" customHeight="1" x14ac:dyDescent="0.25">
      <c r="A35" s="1" t="s">
        <v>35</v>
      </c>
      <c r="B35" s="1">
        <f>C4+C16</f>
        <v>49</v>
      </c>
      <c r="D35" s="4" t="s">
        <v>57</v>
      </c>
      <c r="E35" s="1">
        <f>MIN(C2,C9,C15)</f>
        <v>15</v>
      </c>
      <c r="F35" s="1">
        <f>MIN(C3,C4,C7,C11,C12,C16,C17)</f>
        <v>15</v>
      </c>
      <c r="G35" s="1">
        <f>MIN(C10,C13,C14)</f>
        <v>16</v>
      </c>
      <c r="H35" s="1">
        <f>MIN(C5,C6,)</f>
        <v>0</v>
      </c>
    </row>
    <row r="36" spans="1:8" x14ac:dyDescent="0.25">
      <c r="A36" s="1" t="s">
        <v>37</v>
      </c>
      <c r="B36" s="1">
        <f>C6+C8+C11</f>
        <v>65</v>
      </c>
    </row>
    <row r="37" spans="1:8" x14ac:dyDescent="0.25">
      <c r="A37" s="6" t="s">
        <v>36</v>
      </c>
      <c r="B37" s="1">
        <f>C5+C10+C12</f>
        <v>97</v>
      </c>
    </row>
    <row r="38" spans="1:8" x14ac:dyDescent="0.25">
      <c r="A38" s="1" t="s">
        <v>38</v>
      </c>
      <c r="B38" s="1">
        <f>C13+C17</f>
        <v>70</v>
      </c>
    </row>
    <row r="39" spans="1:8" x14ac:dyDescent="0.25">
      <c r="A39" s="1" t="s">
        <v>39</v>
      </c>
      <c r="B39" s="1">
        <f>C14+C15</f>
        <v>31</v>
      </c>
    </row>
  </sheetData>
  <pageMargins left="0.7" right="0.7" top="0.75" bottom="0.75" header="0.3" footer="0.3"/>
  <pageSetup paperSize="2000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 Computer</dc:creator>
  <cp:lastModifiedBy>Personal Computer</cp:lastModifiedBy>
  <dcterms:created xsi:type="dcterms:W3CDTF">2023-11-13T13:52:50Z</dcterms:created>
  <dcterms:modified xsi:type="dcterms:W3CDTF">2023-11-13T15:10:14Z</dcterms:modified>
</cp:coreProperties>
</file>