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Вычисление итогов\"/>
    </mc:Choice>
  </mc:AlternateContent>
  <xr:revisionPtr revIDLastSave="0" documentId="13_ncr:1_{A82E6ED1-DE2C-46D2-A521-0914A26EEF9B}" xr6:coauthVersionLast="47" xr6:coauthVersionMax="47" xr10:uidLastSave="{00000000-0000-0000-0000-000000000000}"/>
  <bookViews>
    <workbookView xWindow="11490" yWindow="2565" windowWidth="17250" windowHeight="15600" xr2:uid="{FAC72548-477F-47BD-8963-5C638328191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I11" i="1"/>
  <c r="H11" i="1"/>
  <c r="I10" i="1"/>
  <c r="H10" i="1"/>
  <c r="I9" i="1"/>
  <c r="H9" i="1"/>
  <c r="K17" i="1"/>
  <c r="K16" i="1"/>
  <c r="J17" i="1"/>
  <c r="J16" i="1"/>
  <c r="I17" i="1"/>
  <c r="I16" i="1"/>
  <c r="H17" i="1"/>
  <c r="H16" i="1"/>
  <c r="K4" i="1"/>
  <c r="J5" i="1"/>
  <c r="J4" i="1"/>
  <c r="I5" i="1"/>
  <c r="I4" i="1"/>
  <c r="H5" i="1"/>
  <c r="H4" i="1"/>
  <c r="K5" i="1"/>
  <c r="E5" i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<sst xmlns="http://schemas.openxmlformats.org/spreadsheetml/2006/main" count="46" uniqueCount="22">
  <si>
    <t>Товар</t>
  </si>
  <si>
    <t>Склад</t>
  </si>
  <si>
    <t>Кол-во</t>
  </si>
  <si>
    <t>Сумма</t>
  </si>
  <si>
    <t>Товар 1</t>
  </si>
  <si>
    <t>Товар 2</t>
  </si>
  <si>
    <t>Товар 3</t>
  </si>
  <si>
    <t>Склад 1</t>
  </si>
  <si>
    <t>Склад 2</t>
  </si>
  <si>
    <t>Ведомость</t>
  </si>
  <si>
    <t>Цена/шт</t>
  </si>
  <si>
    <t>Кол-во всех товаров</t>
  </si>
  <si>
    <t>Кол-во Товара 1</t>
  </si>
  <si>
    <t>Кол-во Товара 2</t>
  </si>
  <si>
    <t>Кол-во Товара 3</t>
  </si>
  <si>
    <t>Макс. партия</t>
  </si>
  <si>
    <t>Мин. Партия</t>
  </si>
  <si>
    <t>Товаров 1-го 
вида на сумму:</t>
  </si>
  <si>
    <t>Товаров 2-го 
вида на сумму:</t>
  </si>
  <si>
    <t>Товаров 3-го
вида на сумму:</t>
  </si>
  <si>
    <t>Всего всех товаров
на сумму:</t>
  </si>
  <si>
    <t>Средняя 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</si>
</sst>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#,##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1" fillId="0" borderId="1" xfId="0" applyFont="1" applyBorder="1"/>
    <xf numFmtId="0" fontId="1" fillId="0" borderId="0" xfId="0" applyFont="1" applyAlignment="1">
      <alignment horizontal="center"/>
    </xf>
    <xf numFmtId="164" fontId="0" fillId="0" borderId="1" xfId="0" applyNumberFormat="1" applyBorder="1"/>
    <xf numFmtId="0" fontId="1" fillId="0" borderId="1" xfId="0" applyFont="1" applyFill="1" applyBorder="1"/>
    <xf numFmtId="0" fontId="1" fillId="0" borderId="0" xfId="0" applyFont="1"/>
    <xf numFmtId="165" fontId="0" fillId="0" borderId="1" xfId="0" applyNumberFormat="1" applyBorder="1"/>
    <xf numFmtId="0" fontId="1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DF6D-A979-46EB-B590-932D32B4E884}">
  <dimension ref="A1:L18"/>
  <sheetViews>
    <sheetView tabSelected="1" zoomScaleNormal="100" workbookViewId="0">
      <selection activeCell="J8" sqref="J8"/>
    </sheetView>
  </sheetViews>
  <sheetFormatPr defaultRowHeight="15" x14ac:dyDescent="0.25"/>
  <cols>
    <col min="5" max="5" width="12.140625" customWidth="1"/>
    <col min="8" max="8" width="18.28515625" customWidth="1"/>
    <col min="9" max="9" width="18.85546875" customWidth="1"/>
    <col min="10" max="10" width="18.140625" customWidth="1"/>
    <col min="11" max="11" width="19.7109375" bestFit="1" customWidth="1"/>
  </cols>
  <sheetData>
    <row r="1" spans="1:12" x14ac:dyDescent="0.25">
      <c r="A1" s="4" t="s">
        <v>9</v>
      </c>
      <c r="B1" s="4"/>
      <c r="C1" s="4"/>
      <c r="D1" s="4"/>
      <c r="E1" s="4"/>
    </row>
    <row r="2" spans="1:12" x14ac:dyDescent="0.25">
      <c r="A2" s="2"/>
      <c r="B2" s="2"/>
      <c r="C2" s="2"/>
      <c r="D2" s="2"/>
      <c r="E2" s="2"/>
    </row>
    <row r="3" spans="1:12" x14ac:dyDescent="0.25">
      <c r="A3" s="3" t="s">
        <v>0</v>
      </c>
      <c r="B3" s="3" t="s">
        <v>1</v>
      </c>
      <c r="C3" s="3" t="s">
        <v>2</v>
      </c>
      <c r="D3" s="3" t="s">
        <v>10</v>
      </c>
      <c r="E3" s="3" t="s">
        <v>3</v>
      </c>
      <c r="G3" s="1"/>
      <c r="H3" s="6" t="s">
        <v>12</v>
      </c>
      <c r="I3" s="6" t="s">
        <v>13</v>
      </c>
      <c r="J3" s="6" t="s">
        <v>14</v>
      </c>
      <c r="K3" s="3" t="s">
        <v>11</v>
      </c>
      <c r="L3" s="7"/>
    </row>
    <row r="4" spans="1:12" x14ac:dyDescent="0.25">
      <c r="A4" s="1" t="s">
        <v>4</v>
      </c>
      <c r="B4" s="1" t="s">
        <v>7</v>
      </c>
      <c r="C4" s="1">
        <v>200</v>
      </c>
      <c r="D4" s="1">
        <v>1300</v>
      </c>
      <c r="E4" s="5">
        <f>D4*C4</f>
        <v>260000</v>
      </c>
      <c r="G4" s="1" t="s">
        <v>7</v>
      </c>
      <c r="H4" s="1">
        <f>C4+C6+C12</f>
        <v>386</v>
      </c>
      <c r="I4" s="1">
        <f>C8+C10</f>
        <v>250</v>
      </c>
      <c r="J4" s="1">
        <f>C9</f>
        <v>360</v>
      </c>
      <c r="K4" s="1">
        <f>C4+C6+C9+C11+C12</f>
        <v>766</v>
      </c>
    </row>
    <row r="5" spans="1:12" x14ac:dyDescent="0.25">
      <c r="A5" s="1" t="s">
        <v>5</v>
      </c>
      <c r="B5" s="1" t="s">
        <v>8</v>
      </c>
      <c r="C5" s="1">
        <v>40</v>
      </c>
      <c r="D5" s="1">
        <v>2350</v>
      </c>
      <c r="E5" s="5">
        <f t="shared" ref="E5:E14" si="0">D5*C5</f>
        <v>94000</v>
      </c>
      <c r="G5" s="1" t="s">
        <v>8</v>
      </c>
      <c r="H5" s="1">
        <f>C11</f>
        <v>20</v>
      </c>
      <c r="I5" s="1">
        <f>C5+C14</f>
        <v>70</v>
      </c>
      <c r="J5" s="1">
        <f>C7+C13</f>
        <v>140</v>
      </c>
      <c r="K5" s="1">
        <f>C5+C7+C8+C10+C13+C14</f>
        <v>460</v>
      </c>
    </row>
    <row r="6" spans="1:12" x14ac:dyDescent="0.25">
      <c r="A6" s="1" t="s">
        <v>4</v>
      </c>
      <c r="B6" s="1" t="s">
        <v>7</v>
      </c>
      <c r="C6" s="1">
        <v>26</v>
      </c>
      <c r="D6" s="1">
        <v>1275</v>
      </c>
      <c r="E6" s="5">
        <f t="shared" si="0"/>
        <v>33150</v>
      </c>
    </row>
    <row r="7" spans="1:12" x14ac:dyDescent="0.25">
      <c r="A7" s="1" t="s">
        <v>6</v>
      </c>
      <c r="B7" s="1" t="s">
        <v>8</v>
      </c>
      <c r="C7" s="1">
        <v>120</v>
      </c>
      <c r="D7" s="1">
        <v>4339</v>
      </c>
      <c r="E7" s="5">
        <f t="shared" si="0"/>
        <v>520680</v>
      </c>
    </row>
    <row r="8" spans="1:12" x14ac:dyDescent="0.25">
      <c r="A8" s="1" t="s">
        <v>4</v>
      </c>
      <c r="B8" s="1" t="s">
        <v>8</v>
      </c>
      <c r="C8" s="1">
        <v>150</v>
      </c>
      <c r="D8" s="1">
        <v>2244</v>
      </c>
      <c r="E8" s="5">
        <f t="shared" si="0"/>
        <v>336600</v>
      </c>
      <c r="G8" s="1"/>
      <c r="H8" s="3" t="s">
        <v>15</v>
      </c>
      <c r="I8" s="3" t="s">
        <v>16</v>
      </c>
      <c r="J8" s="3" t="s">
        <v>21</v>
      </c>
    </row>
    <row r="9" spans="1:12" x14ac:dyDescent="0.25">
      <c r="A9" s="1" t="s">
        <v>6</v>
      </c>
      <c r="B9" s="1" t="s">
        <v>7</v>
      </c>
      <c r="C9" s="1">
        <v>360</v>
      </c>
      <c r="D9" s="1">
        <v>2500</v>
      </c>
      <c r="E9" s="5">
        <f t="shared" si="0"/>
        <v>900000</v>
      </c>
      <c r="G9" s="1" t="s">
        <v>4</v>
      </c>
      <c r="H9" s="1">
        <f>MAX($H$4:$H$5)</f>
        <v>386</v>
      </c>
      <c r="I9" s="1">
        <f>MIN($H$4:$H$5)</f>
        <v>20</v>
      </c>
      <c r="J9" s="5">
        <f>(D4+D6+D8+D10+D12)/5</f>
        <v>1607.8</v>
      </c>
    </row>
    <row r="10" spans="1:12" x14ac:dyDescent="0.25">
      <c r="A10" s="1" t="s">
        <v>4</v>
      </c>
      <c r="B10" s="1" t="s">
        <v>8</v>
      </c>
      <c r="C10" s="1">
        <v>100</v>
      </c>
      <c r="D10" s="1">
        <v>1600</v>
      </c>
      <c r="E10" s="5">
        <f t="shared" si="0"/>
        <v>160000</v>
      </c>
      <c r="G10" s="1" t="s">
        <v>5</v>
      </c>
      <c r="H10" s="1">
        <f>MAX($I$4:$I$5)</f>
        <v>250</v>
      </c>
      <c r="I10" s="1">
        <f>MIN($I$4:$I$5)</f>
        <v>70</v>
      </c>
      <c r="J10" s="5">
        <f>(D5+D11+D14)/3</f>
        <v>2133.3333333333335</v>
      </c>
    </row>
    <row r="11" spans="1:12" x14ac:dyDescent="0.25">
      <c r="A11" s="1" t="s">
        <v>5</v>
      </c>
      <c r="B11" s="1" t="s">
        <v>7</v>
      </c>
      <c r="C11" s="1">
        <v>20</v>
      </c>
      <c r="D11" s="1">
        <v>2150</v>
      </c>
      <c r="E11" s="5">
        <f t="shared" si="0"/>
        <v>43000</v>
      </c>
      <c r="G11" s="1" t="s">
        <v>6</v>
      </c>
      <c r="H11" s="1">
        <f>MAX($J$4:$J$5)</f>
        <v>360</v>
      </c>
      <c r="I11" s="1">
        <f>MIN($J$4:$J$5)</f>
        <v>140</v>
      </c>
      <c r="J11" s="5">
        <f>(D7+D9+D13)/3</f>
        <v>2796.3333333333335</v>
      </c>
    </row>
    <row r="12" spans="1:12" x14ac:dyDescent="0.25">
      <c r="A12" s="1" t="s">
        <v>4</v>
      </c>
      <c r="B12" s="1" t="s">
        <v>7</v>
      </c>
      <c r="C12" s="1">
        <v>160</v>
      </c>
      <c r="D12" s="1">
        <v>1620</v>
      </c>
      <c r="E12" s="5">
        <f t="shared" si="0"/>
        <v>259200</v>
      </c>
    </row>
    <row r="13" spans="1:12" x14ac:dyDescent="0.25">
      <c r="A13" s="1" t="s">
        <v>6</v>
      </c>
      <c r="B13" s="1" t="s">
        <v>8</v>
      </c>
      <c r="C13" s="1">
        <v>20</v>
      </c>
      <c r="D13" s="1">
        <v>1550</v>
      </c>
      <c r="E13" s="5">
        <f t="shared" si="0"/>
        <v>31000</v>
      </c>
    </row>
    <row r="14" spans="1:12" x14ac:dyDescent="0.25">
      <c r="A14" s="1" t="s">
        <v>5</v>
      </c>
      <c r="B14" s="1" t="s">
        <v>8</v>
      </c>
      <c r="C14" s="1">
        <v>30</v>
      </c>
      <c r="D14" s="1">
        <v>1900</v>
      </c>
      <c r="E14" s="5">
        <f t="shared" si="0"/>
        <v>57000</v>
      </c>
    </row>
    <row r="15" spans="1:12" ht="30" x14ac:dyDescent="0.25">
      <c r="G15" s="1"/>
      <c r="H15" s="9" t="s">
        <v>17</v>
      </c>
      <c r="I15" s="9" t="s">
        <v>18</v>
      </c>
      <c r="J15" s="9" t="s">
        <v>19</v>
      </c>
      <c r="K15" s="9" t="s">
        <v>20</v>
      </c>
    </row>
    <row r="16" spans="1:12" x14ac:dyDescent="0.25">
      <c r="G16" s="1" t="s">
        <v>7</v>
      </c>
      <c r="H16" s="8">
        <f>D4+D6+D12</f>
        <v>4195</v>
      </c>
      <c r="I16" s="8">
        <f>D8+D10</f>
        <v>3844</v>
      </c>
      <c r="J16" s="8">
        <f>D9</f>
        <v>2500</v>
      </c>
      <c r="K16" s="1">
        <f>D4+D6+D9+D11+D12</f>
        <v>8845</v>
      </c>
    </row>
    <row r="17" spans="7:11" x14ac:dyDescent="0.25">
      <c r="G17" s="1" t="s">
        <v>8</v>
      </c>
      <c r="H17" s="8">
        <f>D11</f>
        <v>2150</v>
      </c>
      <c r="I17" s="8">
        <f>D5+D14</f>
        <v>4250</v>
      </c>
      <c r="J17" s="8">
        <f>D7+D13</f>
        <v>5889</v>
      </c>
      <c r="K17" s="1">
        <f>D5+D7+D8+D10+D13+D14</f>
        <v>13983</v>
      </c>
    </row>
    <row r="18" spans="7:11" ht="26.25" customHeight="1" x14ac:dyDescent="0.25"/>
  </sheetData>
  <mergeCells count="1">
    <mergeCell ref="A1:E1"/>
  </mergeCells>
  <phoneticPr fontId="2" type="noConversion"/>
  <pageMargins left="0.7" right="0.7" top="0.75" bottom="0.75" header="0.3" footer="0.3"/>
  <pageSetup paperSize="2000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2023-11-13T13:24:39Z</dcterms:created>
  <dcterms:modified xsi:type="dcterms:W3CDTF">2023-11-13T13:51:22Z</dcterms:modified>
</cp:coreProperties>
</file>