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tabRatio="523" firstSheet="7" activeTab="10"/>
  </bookViews>
  <sheets>
    <sheet name="Таблица" sheetId="1" r:id="rId1"/>
    <sheet name="Таблица Вар. 1" sheetId="2" r:id="rId2"/>
    <sheet name="_Таблица Вар.1" sheetId="3" r:id="rId3"/>
    <sheet name="Таблица Вар. 2" sheetId="4" r:id="rId4"/>
    <sheet name="Таблица Вар. 2 Верт-ый текст" sheetId="5" r:id="rId5"/>
    <sheet name="Таблица Вар.3" sheetId="6" r:id="rId6"/>
    <sheet name="Таблица Вар.3 Текст -90гр" sheetId="7" r:id="rId7"/>
    <sheet name="Таблица вар. 4" sheetId="8" r:id="rId8"/>
    <sheet name="Таблица вар. 4 текст 45гр" sheetId="9" r:id="rId9"/>
    <sheet name="Таблица вар. 5" sheetId="10" r:id="rId10"/>
    <sheet name="Таблица вар. 6" sheetId="11" r:id="rId1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I8" i="11"/>
  <c r="H7" i="11"/>
  <c r="F7" i="11"/>
  <c r="G7" i="11" s="1"/>
  <c r="H6" i="11"/>
  <c r="F6" i="11"/>
  <c r="G6" i="11" s="1"/>
  <c r="H5" i="11"/>
  <c r="F5" i="11"/>
  <c r="G5" i="11" s="1"/>
  <c r="H4" i="11"/>
  <c r="G4" i="11" s="1"/>
  <c r="F4" i="11"/>
  <c r="H3" i="11"/>
  <c r="F3" i="11"/>
  <c r="G3" i="11" s="1"/>
  <c r="I9" i="10"/>
  <c r="H8" i="10"/>
  <c r="F8" i="10"/>
  <c r="G8" i="10" s="1"/>
  <c r="J9" i="10"/>
  <c r="H7" i="10"/>
  <c r="G7" i="10" s="1"/>
  <c r="F7" i="10"/>
  <c r="H6" i="10"/>
  <c r="F6" i="10"/>
  <c r="G6" i="10" s="1"/>
  <c r="H5" i="10"/>
  <c r="F5" i="10"/>
  <c r="G5" i="10" s="1"/>
  <c r="H4" i="10"/>
  <c r="F4" i="10"/>
  <c r="G4" i="10" s="1"/>
  <c r="H3" i="10"/>
  <c r="G3" i="10" s="1"/>
  <c r="F3" i="10"/>
  <c r="J8" i="9"/>
  <c r="I8" i="9"/>
  <c r="H7" i="9"/>
  <c r="F7" i="9"/>
  <c r="G7" i="9" s="1"/>
  <c r="H6" i="9"/>
  <c r="G6" i="9" s="1"/>
  <c r="F6" i="9"/>
  <c r="H5" i="9"/>
  <c r="F5" i="9"/>
  <c r="G5" i="9" s="1"/>
  <c r="H4" i="9"/>
  <c r="F4" i="9"/>
  <c r="G4" i="9" s="1"/>
  <c r="H3" i="9"/>
  <c r="G3" i="9" s="1"/>
  <c r="F3" i="9"/>
  <c r="J8" i="8"/>
  <c r="I8" i="8"/>
  <c r="H7" i="8"/>
  <c r="F7" i="8"/>
  <c r="G7" i="8" s="1"/>
  <c r="H6" i="8"/>
  <c r="G6" i="8" s="1"/>
  <c r="F6" i="8"/>
  <c r="H5" i="8"/>
  <c r="F5" i="8"/>
  <c r="G5" i="8" s="1"/>
  <c r="H4" i="8"/>
  <c r="F4" i="8"/>
  <c r="G4" i="8" s="1"/>
  <c r="H3" i="8"/>
  <c r="F3" i="8"/>
  <c r="G3" i="8" s="1"/>
  <c r="J8" i="7"/>
  <c r="I8" i="7"/>
  <c r="H7" i="7"/>
  <c r="F7" i="7"/>
  <c r="G7" i="7" s="1"/>
  <c r="H6" i="7"/>
  <c r="F6" i="7"/>
  <c r="G6" i="7" s="1"/>
  <c r="H5" i="7"/>
  <c r="G5" i="7" s="1"/>
  <c r="F5" i="7"/>
  <c r="H4" i="7"/>
  <c r="F4" i="7"/>
  <c r="G4" i="7" s="1"/>
  <c r="H3" i="7"/>
  <c r="F3" i="7"/>
  <c r="G3" i="7" s="1"/>
  <c r="I8" i="6"/>
  <c r="H7" i="6"/>
  <c r="G7" i="6" s="1"/>
  <c r="F7" i="6"/>
  <c r="H6" i="6"/>
  <c r="G6" i="6" s="1"/>
  <c r="F6" i="6"/>
  <c r="H5" i="6"/>
  <c r="F5" i="6"/>
  <c r="G5" i="6" s="1"/>
  <c r="H4" i="6"/>
  <c r="F4" i="6"/>
  <c r="G4" i="6" s="1"/>
  <c r="H3" i="6"/>
  <c r="G3" i="6" s="1"/>
  <c r="F3" i="6"/>
  <c r="J8" i="5"/>
  <c r="I8" i="5"/>
  <c r="H7" i="5"/>
  <c r="F7" i="5"/>
  <c r="G7" i="5" s="1"/>
  <c r="H6" i="5"/>
  <c r="G6" i="5"/>
  <c r="F6" i="5"/>
  <c r="H5" i="5"/>
  <c r="F5" i="5"/>
  <c r="G5" i="5" s="1"/>
  <c r="H4" i="5"/>
  <c r="F4" i="5"/>
  <c r="G4" i="5" s="1"/>
  <c r="H3" i="5"/>
  <c r="F3" i="5"/>
  <c r="G3" i="5" s="1"/>
  <c r="J8" i="4"/>
  <c r="I8" i="4"/>
  <c r="H7" i="4"/>
  <c r="G7" i="4" s="1"/>
  <c r="F7" i="4"/>
  <c r="H6" i="4"/>
  <c r="F6" i="4"/>
  <c r="G6" i="4" s="1"/>
  <c r="H5" i="4"/>
  <c r="G5" i="4" s="1"/>
  <c r="F5" i="4"/>
  <c r="H4" i="4"/>
  <c r="F4" i="4"/>
  <c r="G4" i="4" s="1"/>
  <c r="H3" i="4"/>
  <c r="F3" i="4"/>
  <c r="G3" i="4" s="1"/>
  <c r="J8" i="3"/>
  <c r="I8" i="3"/>
  <c r="H7" i="3"/>
  <c r="G7" i="3" s="1"/>
  <c r="F7" i="3"/>
  <c r="H6" i="3"/>
  <c r="G6" i="3" s="1"/>
  <c r="F6" i="3"/>
  <c r="H5" i="3"/>
  <c r="F5" i="3"/>
  <c r="G5" i="3" s="1"/>
  <c r="H4" i="3"/>
  <c r="F4" i="3"/>
  <c r="G4" i="3" s="1"/>
  <c r="H3" i="3"/>
  <c r="F3" i="3"/>
  <c r="G3" i="3" s="1"/>
  <c r="F3" i="2" l="1"/>
  <c r="J8" i="2"/>
  <c r="I8" i="2"/>
  <c r="H7" i="2"/>
  <c r="H6" i="2"/>
  <c r="H5" i="2"/>
  <c r="H4" i="2"/>
  <c r="H3" i="2"/>
  <c r="F7" i="2"/>
  <c r="F6" i="2"/>
  <c r="F5" i="2"/>
  <c r="F4" i="2"/>
  <c r="G6" i="2" l="1"/>
  <c r="G5" i="2"/>
  <c r="G4" i="2"/>
  <c r="G7" i="2"/>
  <c r="G3" i="2"/>
</calcChain>
</file>

<file path=xl/sharedStrings.xml><?xml version="1.0" encoding="utf-8"?>
<sst xmlns="http://schemas.openxmlformats.org/spreadsheetml/2006/main" count="144" uniqueCount="22">
  <si>
    <t>Дата</t>
  </si>
  <si>
    <t>получения</t>
  </si>
  <si>
    <t>возврата</t>
  </si>
  <si>
    <t>займа</t>
  </si>
  <si>
    <t>процентов</t>
  </si>
  <si>
    <t>Сумма</t>
  </si>
  <si>
    <t>Начислено
процентов</t>
  </si>
  <si>
    <t>Кол-во
дней
займа</t>
  </si>
  <si>
    <t>Доход</t>
  </si>
  <si>
    <t>Налог</t>
  </si>
  <si>
    <t>Ставка
рефинансиро-
вания</t>
  </si>
  <si>
    <t>Процентная
ставка</t>
  </si>
  <si>
    <t>ИТОГО:</t>
  </si>
  <si>
    <t>Начислено
процентов
(в рублях)</t>
  </si>
  <si>
    <t>Ставка
рефинансирования</t>
  </si>
  <si>
    <t>Процентная
      ставка</t>
  </si>
  <si>
    <t>Кол-во дней
займа</t>
  </si>
  <si>
    <t>Ставка
  рефинансирования</t>
  </si>
  <si>
    <t>Начислено процентов 
  (в рублях)</t>
  </si>
  <si>
    <t>Кол-во дней
  займа</t>
  </si>
  <si>
    <t xml:space="preserve"> </t>
  </si>
  <si>
    <t>Начислено процентов
  (в рублях)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</si>
</sst>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\ &quot;₽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rgb="FFFF0000"/>
      <name val="Arial"/>
      <family val="2"/>
      <charset val="204"/>
    </font>
    <font>
      <b/>
      <i/>
      <sz val="8"/>
      <color rgb="FFFF0000"/>
      <name val="Arial"/>
      <family val="2"/>
      <charset val="204"/>
    </font>
    <font>
      <b/>
      <sz val="10"/>
      <color rgb="FF2609FF"/>
      <name val="Courier"/>
      <family val="1"/>
      <charset val="204"/>
    </font>
    <font>
      <b/>
      <i/>
      <sz val="11"/>
      <color rgb="FFB86900"/>
      <name val="Times New Roman"/>
      <family val="1"/>
      <charset val="204"/>
    </font>
    <font>
      <sz val="9"/>
      <color rgb="FF00740E"/>
      <name val="Courier New"/>
      <family val="3"/>
      <charset val="204"/>
    </font>
    <font>
      <i/>
      <sz val="10"/>
      <color rgb="FFFF2994"/>
      <name val="Arial"/>
      <family val="2"/>
      <charset val="204"/>
    </font>
    <font>
      <b/>
      <i/>
      <sz val="10"/>
      <color rgb="FFFF2994"/>
      <name val="Arial"/>
      <family val="2"/>
      <charset val="204"/>
    </font>
    <font>
      <b/>
      <sz val="12"/>
      <color rgb="FF00B0F0"/>
      <name val="Courier New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2FFF52"/>
        <bgColor indexed="64"/>
      </patternFill>
    </fill>
    <fill>
      <patternFill patternType="solid">
        <fgColor rgb="FFF1FF3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373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top"/>
    </xf>
    <xf numFmtId="14" fontId="2" fillId="3" borderId="1" xfId="0" applyNumberFormat="1" applyFont="1" applyFill="1" applyBorder="1" applyAlignment="1">
      <alignment horizontal="left" vertical="top"/>
    </xf>
    <xf numFmtId="9" fontId="2" fillId="3" borderId="1" xfId="0" applyNumberFormat="1" applyFont="1" applyFill="1" applyBorder="1" applyAlignment="1">
      <alignment horizontal="left" vertical="top"/>
    </xf>
    <xf numFmtId="9" fontId="3" fillId="3" borderId="1" xfId="0" applyNumberFormat="1" applyFont="1" applyFill="1" applyBorder="1" applyAlignment="1">
      <alignment horizontal="left" vertical="top"/>
    </xf>
    <xf numFmtId="165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90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textRotation="90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180"/>
    </xf>
    <xf numFmtId="9" fontId="4" fillId="4" borderId="1" xfId="0" applyNumberFormat="1" applyFont="1" applyFill="1" applyBorder="1" applyAlignment="1">
      <alignment horizontal="center" vertical="center" textRotation="180"/>
    </xf>
    <xf numFmtId="3" fontId="4" fillId="4" borderId="1" xfId="0" applyNumberFormat="1" applyFont="1" applyFill="1" applyBorder="1" applyAlignment="1">
      <alignment horizontal="center" vertical="center" textRotation="180"/>
    </xf>
    <xf numFmtId="14" fontId="4" fillId="4" borderId="1" xfId="0" applyNumberFormat="1" applyFont="1" applyFill="1" applyBorder="1" applyAlignment="1">
      <alignment horizontal="center" vertical="center" textRotation="180"/>
    </xf>
    <xf numFmtId="165" fontId="4" fillId="4" borderId="1" xfId="0" applyNumberFormat="1" applyFont="1" applyFill="1" applyBorder="1" applyAlignment="1">
      <alignment horizontal="center" vertical="center" textRotation="180"/>
    </xf>
    <xf numFmtId="164" fontId="4" fillId="4" borderId="1" xfId="0" applyNumberFormat="1" applyFont="1" applyFill="1" applyBorder="1" applyAlignment="1">
      <alignment horizontal="center" vertical="center" textRotation="180"/>
    </xf>
    <xf numFmtId="0" fontId="5" fillId="5" borderId="2" xfId="0" applyFont="1" applyFill="1" applyBorder="1" applyAlignment="1">
      <alignment horizontal="justify" vertical="justify" textRotation="135"/>
    </xf>
    <xf numFmtId="0" fontId="5" fillId="5" borderId="3" xfId="0" applyFont="1" applyFill="1" applyBorder="1" applyAlignment="1">
      <alignment horizontal="justify" vertical="justify" textRotation="135"/>
    </xf>
    <xf numFmtId="14" fontId="5" fillId="5" borderId="1" xfId="0" applyNumberFormat="1" applyFont="1" applyFill="1" applyBorder="1" applyAlignment="1">
      <alignment horizontal="justify" vertical="justify"/>
    </xf>
    <xf numFmtId="9" fontId="5" fillId="5" borderId="1" xfId="0" applyNumberFormat="1" applyFont="1" applyFill="1" applyBorder="1" applyAlignment="1">
      <alignment horizontal="justify" vertical="justify"/>
    </xf>
    <xf numFmtId="165" fontId="5" fillId="5" borderId="1" xfId="0" applyNumberFormat="1" applyFont="1" applyFill="1" applyBorder="1" applyAlignment="1">
      <alignment horizontal="justify" vertical="justify"/>
    </xf>
    <xf numFmtId="164" fontId="5" fillId="5" borderId="1" xfId="0" applyNumberFormat="1" applyFont="1" applyFill="1" applyBorder="1" applyAlignment="1">
      <alignment horizontal="justify" vertical="justify"/>
    </xf>
    <xf numFmtId="0" fontId="5" fillId="5" borderId="1" xfId="0" applyFont="1" applyFill="1" applyBorder="1" applyAlignment="1">
      <alignment horizontal="justify" vertical="justify"/>
    </xf>
    <xf numFmtId="0" fontId="5" fillId="5" borderId="4" xfId="0" applyFont="1" applyFill="1" applyBorder="1" applyAlignment="1">
      <alignment horizontal="justify" vertical="justify"/>
    </xf>
    <xf numFmtId="0" fontId="5" fillId="5" borderId="6" xfId="0" applyFont="1" applyFill="1" applyBorder="1" applyAlignment="1">
      <alignment horizontal="justify" vertical="justify"/>
    </xf>
    <xf numFmtId="0" fontId="5" fillId="5" borderId="5" xfId="0" applyFont="1" applyFill="1" applyBorder="1" applyAlignment="1">
      <alignment horizontal="justify" vertical="justify"/>
    </xf>
    <xf numFmtId="3" fontId="5" fillId="5" borderId="1" xfId="0" applyNumberFormat="1" applyFont="1" applyFill="1" applyBorder="1" applyAlignment="1">
      <alignment horizontal="justify" vertical="justify"/>
    </xf>
    <xf numFmtId="0" fontId="6" fillId="6" borderId="4" xfId="0" applyFont="1" applyFill="1" applyBorder="1" applyAlignment="1">
      <alignment horizontal="justify" vertical="justify"/>
    </xf>
    <xf numFmtId="0" fontId="6" fillId="6" borderId="5" xfId="0" applyFont="1" applyFill="1" applyBorder="1" applyAlignment="1">
      <alignment horizontal="justify" vertical="justify"/>
    </xf>
    <xf numFmtId="0" fontId="6" fillId="6" borderId="2" xfId="0" applyFont="1" applyFill="1" applyBorder="1" applyAlignment="1">
      <alignment horizontal="justify" vertical="justify" textRotation="90" wrapText="1"/>
    </xf>
    <xf numFmtId="0" fontId="6" fillId="6" borderId="2" xfId="0" applyFont="1" applyFill="1" applyBorder="1" applyAlignment="1">
      <alignment horizontal="justify" vertical="justify" wrapText="1"/>
    </xf>
    <xf numFmtId="0" fontId="6" fillId="6" borderId="2" xfId="0" applyFont="1" applyFill="1" applyBorder="1" applyAlignment="1">
      <alignment horizontal="justify" vertical="justify"/>
    </xf>
    <xf numFmtId="0" fontId="6" fillId="6" borderId="1" xfId="0" applyFont="1" applyFill="1" applyBorder="1" applyAlignment="1">
      <alignment horizontal="justify" vertical="justify"/>
    </xf>
    <xf numFmtId="0" fontId="6" fillId="6" borderId="3" xfId="0" applyFont="1" applyFill="1" applyBorder="1" applyAlignment="1">
      <alignment horizontal="justify" vertical="justify" textRotation="90" wrapText="1"/>
    </xf>
    <xf numFmtId="0" fontId="6" fillId="6" borderId="3" xfId="0" applyFont="1" applyFill="1" applyBorder="1" applyAlignment="1">
      <alignment horizontal="justify" vertical="justify" wrapText="1"/>
    </xf>
    <xf numFmtId="0" fontId="6" fillId="6" borderId="3" xfId="0" applyFont="1" applyFill="1" applyBorder="1" applyAlignment="1">
      <alignment horizontal="justify" vertical="justify"/>
    </xf>
    <xf numFmtId="14" fontId="6" fillId="6" borderId="1" xfId="0" applyNumberFormat="1" applyFont="1" applyFill="1" applyBorder="1" applyAlignment="1">
      <alignment horizontal="justify" vertical="justify"/>
    </xf>
    <xf numFmtId="9" fontId="6" fillId="6" borderId="1" xfId="0" applyNumberFormat="1" applyFont="1" applyFill="1" applyBorder="1" applyAlignment="1">
      <alignment horizontal="justify" vertical="justify"/>
    </xf>
    <xf numFmtId="165" fontId="6" fillId="6" borderId="1" xfId="0" applyNumberFormat="1" applyFont="1" applyFill="1" applyBorder="1" applyAlignment="1">
      <alignment horizontal="justify" vertical="justify"/>
    </xf>
    <xf numFmtId="164" fontId="6" fillId="6" borderId="1" xfId="0" applyNumberFormat="1" applyFont="1" applyFill="1" applyBorder="1" applyAlignment="1">
      <alignment horizontal="justify" vertical="justify"/>
    </xf>
    <xf numFmtId="0" fontId="6" fillId="6" borderId="6" xfId="0" applyFont="1" applyFill="1" applyBorder="1" applyAlignment="1">
      <alignment horizontal="justify" vertical="justify"/>
    </xf>
    <xf numFmtId="3" fontId="6" fillId="6" borderId="1" xfId="0" applyNumberFormat="1" applyFont="1" applyFill="1" applyBorder="1" applyAlignment="1">
      <alignment horizontal="justify" vertical="justify"/>
    </xf>
    <xf numFmtId="0" fontId="6" fillId="6" borderId="4" xfId="0" applyFont="1" applyFill="1" applyBorder="1" applyAlignment="1">
      <alignment horizontal="center" vertical="justify" textRotation="135"/>
    </xf>
    <xf numFmtId="0" fontId="6" fillId="6" borderId="5" xfId="0" applyFont="1" applyFill="1" applyBorder="1" applyAlignment="1">
      <alignment horizontal="center" vertical="justify" textRotation="135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justify" vertical="center"/>
    </xf>
    <xf numFmtId="0" fontId="5" fillId="5" borderId="2" xfId="0" applyFont="1" applyFill="1" applyBorder="1" applyAlignment="1">
      <alignment horizontal="justify" vertical="justify" textRotation="90" wrapText="1"/>
    </xf>
    <xf numFmtId="0" fontId="5" fillId="5" borderId="3" xfId="0" applyFont="1" applyFill="1" applyBorder="1" applyAlignment="1">
      <alignment horizontal="justify" vertical="justify" textRotation="90" wrapText="1"/>
    </xf>
    <xf numFmtId="0" fontId="6" fillId="6" borderId="1" xfId="0" applyFont="1" applyFill="1" applyBorder="1" applyAlignment="1">
      <alignment horizontal="justify" vertical="justify" textRotation="90"/>
    </xf>
    <xf numFmtId="9" fontId="6" fillId="6" borderId="1" xfId="0" applyNumberFormat="1" applyFont="1" applyFill="1" applyBorder="1" applyAlignment="1">
      <alignment horizontal="justify" vertical="justify" textRotation="90"/>
    </xf>
    <xf numFmtId="3" fontId="6" fillId="6" borderId="1" xfId="0" applyNumberFormat="1" applyFont="1" applyFill="1" applyBorder="1" applyAlignment="1">
      <alignment horizontal="justify" vertical="justify" textRotation="90"/>
    </xf>
    <xf numFmtId="14" fontId="6" fillId="6" borderId="1" xfId="0" applyNumberFormat="1" applyFont="1" applyFill="1" applyBorder="1" applyAlignment="1">
      <alignment horizontal="justify" vertical="justify" textRotation="90"/>
    </xf>
    <xf numFmtId="165" fontId="6" fillId="6" borderId="1" xfId="0" applyNumberFormat="1" applyFont="1" applyFill="1" applyBorder="1" applyAlignment="1">
      <alignment horizontal="justify" vertical="justify" textRotation="90"/>
    </xf>
    <xf numFmtId="164" fontId="6" fillId="6" borderId="1" xfId="0" applyNumberFormat="1" applyFont="1" applyFill="1" applyBorder="1" applyAlignment="1">
      <alignment horizontal="justify" vertical="justify" textRotation="90"/>
    </xf>
    <xf numFmtId="0" fontId="6" fillId="6" borderId="2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justify" vertical="justify" textRotation="135"/>
    </xf>
    <xf numFmtId="0" fontId="5" fillId="5" borderId="5" xfId="0" applyFont="1" applyFill="1" applyBorder="1" applyAlignment="1">
      <alignment horizontal="justify" vertical="justify" textRotation="135"/>
    </xf>
    <xf numFmtId="0" fontId="5" fillId="5" borderId="2" xfId="0" applyFont="1" applyFill="1" applyBorder="1" applyAlignment="1">
      <alignment horizontal="justify" vertical="justify" textRotation="135" wrapText="1"/>
    </xf>
    <xf numFmtId="0" fontId="5" fillId="5" borderId="3" xfId="0" applyFont="1" applyFill="1" applyBorder="1" applyAlignment="1">
      <alignment horizontal="justify" vertical="justify" textRotation="135" wrapText="1"/>
    </xf>
    <xf numFmtId="0" fontId="7" fillId="2" borderId="2" xfId="0" applyFont="1" applyFill="1" applyBorder="1" applyAlignment="1">
      <alignment horizontal="center" vertical="top" textRotation="90" wrapText="1"/>
    </xf>
    <xf numFmtId="0" fontId="7" fillId="2" borderId="1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 textRotation="90" wrapText="1"/>
    </xf>
    <xf numFmtId="14" fontId="7" fillId="7" borderId="1" xfId="0" applyNumberFormat="1" applyFont="1" applyFill="1" applyBorder="1" applyAlignment="1">
      <alignment horizontal="center" vertical="top"/>
    </xf>
    <xf numFmtId="164" fontId="7" fillId="7" borderId="1" xfId="0" applyNumberFormat="1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0" fontId="7" fillId="7" borderId="4" xfId="0" applyFont="1" applyFill="1" applyBorder="1" applyAlignment="1">
      <alignment horizontal="left" vertical="top"/>
    </xf>
    <xf numFmtId="0" fontId="7" fillId="7" borderId="6" xfId="0" applyFont="1" applyFill="1" applyBorder="1" applyAlignment="1">
      <alignment horizontal="left" vertical="top"/>
    </xf>
    <xf numFmtId="0" fontId="7" fillId="7" borderId="5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center" vertical="top" textRotation="60"/>
    </xf>
    <xf numFmtId="0" fontId="7" fillId="2" borderId="5" xfId="0" applyFont="1" applyFill="1" applyBorder="1" applyAlignment="1">
      <alignment horizontal="center" vertical="top" textRotation="60"/>
    </xf>
    <xf numFmtId="0" fontId="7" fillId="2" borderId="2" xfId="0" applyFont="1" applyFill="1" applyBorder="1" applyAlignment="1">
      <alignment horizontal="center" vertical="top" textRotation="60" wrapText="1"/>
    </xf>
    <xf numFmtId="0" fontId="7" fillId="2" borderId="3" xfId="0" applyFont="1" applyFill="1" applyBorder="1" applyAlignment="1">
      <alignment horizontal="center" vertical="top" textRotation="60" wrapText="1"/>
    </xf>
    <xf numFmtId="0" fontId="7" fillId="2" borderId="2" xfId="0" applyFont="1" applyFill="1" applyBorder="1" applyAlignment="1">
      <alignment horizontal="center" vertical="top" textRotation="60"/>
    </xf>
    <xf numFmtId="0" fontId="7" fillId="2" borderId="3" xfId="0" applyFont="1" applyFill="1" applyBorder="1" applyAlignment="1">
      <alignment horizontal="center" vertical="top" textRotation="60"/>
    </xf>
    <xf numFmtId="10" fontId="7" fillId="7" borderId="1" xfId="0" applyNumberFormat="1" applyFont="1" applyFill="1" applyBorder="1" applyAlignment="1">
      <alignment horizontal="center" vertical="top"/>
    </xf>
    <xf numFmtId="10" fontId="8" fillId="7" borderId="1" xfId="0" applyNumberFormat="1" applyFont="1" applyFill="1" applyBorder="1" applyAlignment="1">
      <alignment horizontal="center" vertical="top"/>
    </xf>
    <xf numFmtId="0" fontId="9" fillId="8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textRotation="90" wrapText="1"/>
    </xf>
    <xf numFmtId="0" fontId="9" fillId="8" borderId="1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 textRotation="90" wrapText="1"/>
    </xf>
    <xf numFmtId="14" fontId="9" fillId="8" borderId="1" xfId="0" applyNumberFormat="1" applyFont="1" applyFill="1" applyBorder="1" applyAlignment="1">
      <alignment horizontal="center" vertical="center"/>
    </xf>
    <xf numFmtId="9" fontId="9" fillId="8" borderId="1" xfId="0" applyNumberFormat="1" applyFont="1" applyFill="1" applyBorder="1" applyAlignment="1">
      <alignment horizontal="center" vertical="center"/>
    </xf>
    <xf numFmtId="165" fontId="9" fillId="8" borderId="1" xfId="0" applyNumberFormat="1" applyFont="1" applyFill="1" applyBorder="1" applyAlignment="1">
      <alignment horizontal="center" vertical="center"/>
    </xf>
    <xf numFmtId="164" fontId="9" fillId="8" borderId="1" xfId="0" applyNumberFormat="1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3" fontId="9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textRotation="30"/>
    </xf>
    <xf numFmtId="0" fontId="9" fillId="8" borderId="5" xfId="0" applyFont="1" applyFill="1" applyBorder="1" applyAlignment="1">
      <alignment horizontal="center" vertical="center" textRotation="30"/>
    </xf>
    <xf numFmtId="0" fontId="9" fillId="8" borderId="2" xfId="0" applyFont="1" applyFill="1" applyBorder="1" applyAlignment="1">
      <alignment horizontal="center" vertical="center" textRotation="30" wrapText="1"/>
    </xf>
    <xf numFmtId="0" fontId="9" fillId="8" borderId="2" xfId="0" applyFont="1" applyFill="1" applyBorder="1" applyAlignment="1">
      <alignment horizontal="center" vertical="center" textRotation="30"/>
    </xf>
    <xf numFmtId="0" fontId="9" fillId="8" borderId="3" xfId="0" applyFont="1" applyFill="1" applyBorder="1" applyAlignment="1">
      <alignment horizontal="center" vertical="center" textRotation="30" wrapText="1"/>
    </xf>
    <xf numFmtId="0" fontId="9" fillId="8" borderId="3" xfId="0" applyFont="1" applyFill="1" applyBorder="1" applyAlignment="1">
      <alignment horizontal="center" vertical="center" textRotation="3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737"/>
      <color rgb="FFD00000"/>
      <color rgb="FFFF2994"/>
      <color rgb="FF2FFF52"/>
      <color rgb="FF51E96A"/>
      <color rgb="FFB86900"/>
      <color rgb="FF00740E"/>
      <color rgb="FF009612"/>
      <color rgb="FFF1FF3B"/>
      <color rgb="FF7A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8" sqref="H18"/>
    </sheetView>
  </sheetViews>
  <sheetFormatPr defaultRowHeight="15" x14ac:dyDescent="0.25"/>
  <cols>
    <col min="1" max="1" width="13" customWidth="1"/>
    <col min="2" max="2" width="12" customWidth="1"/>
    <col min="3" max="3" width="10" customWidth="1"/>
    <col min="4" max="4" width="11.5703125" customWidth="1"/>
    <col min="5" max="5" width="11" customWidth="1"/>
    <col min="6" max="6" width="13.7109375" customWidth="1"/>
    <col min="7" max="7" width="19.28515625" customWidth="1"/>
    <col min="8" max="8" width="11.42578125" customWidth="1"/>
  </cols>
  <sheetData>
    <row r="1" spans="1:10" ht="24" customHeight="1" x14ac:dyDescent="0.25">
      <c r="A1" s="11" t="s">
        <v>0</v>
      </c>
      <c r="B1" s="11"/>
      <c r="C1" s="13" t="s">
        <v>10</v>
      </c>
      <c r="D1" s="13" t="s">
        <v>11</v>
      </c>
      <c r="E1" s="11" t="s">
        <v>5</v>
      </c>
      <c r="F1" s="11"/>
      <c r="G1" s="15" t="s">
        <v>6</v>
      </c>
      <c r="H1" s="15" t="s">
        <v>7</v>
      </c>
      <c r="I1" s="11" t="s">
        <v>8</v>
      </c>
      <c r="J1" s="11" t="s">
        <v>9</v>
      </c>
    </row>
    <row r="2" spans="1:10" ht="101.25" customHeight="1" x14ac:dyDescent="0.25">
      <c r="A2" s="5" t="s">
        <v>1</v>
      </c>
      <c r="B2" s="5" t="s">
        <v>2</v>
      </c>
      <c r="C2" s="14"/>
      <c r="D2" s="14"/>
      <c r="E2" s="5" t="s">
        <v>3</v>
      </c>
      <c r="F2" s="5" t="s">
        <v>4</v>
      </c>
      <c r="G2" s="15"/>
      <c r="H2" s="11"/>
      <c r="I2" s="11"/>
      <c r="J2" s="11"/>
    </row>
    <row r="3" spans="1:10" x14ac:dyDescent="0.25">
      <c r="A3" s="2">
        <v>38403</v>
      </c>
      <c r="B3" s="2">
        <v>38493</v>
      </c>
      <c r="C3" s="3">
        <v>0.24</v>
      </c>
      <c r="D3" s="3">
        <v>0.1</v>
      </c>
      <c r="E3" s="4">
        <v>50000</v>
      </c>
      <c r="F3" s="1"/>
      <c r="G3" s="1"/>
      <c r="H3" s="1"/>
      <c r="I3" s="1"/>
      <c r="J3" s="1"/>
    </row>
    <row r="4" spans="1:10" x14ac:dyDescent="0.25">
      <c r="A4" s="2">
        <v>38357</v>
      </c>
      <c r="B4" s="2">
        <v>38412</v>
      </c>
      <c r="C4" s="3">
        <v>0.28000000000000003</v>
      </c>
      <c r="D4" s="3">
        <v>0.05</v>
      </c>
      <c r="E4" s="4">
        <v>9000</v>
      </c>
      <c r="F4" s="1"/>
      <c r="G4" s="1"/>
      <c r="H4" s="1"/>
      <c r="I4" s="1"/>
      <c r="J4" s="1"/>
    </row>
    <row r="5" spans="1:10" x14ac:dyDescent="0.25">
      <c r="A5" s="2">
        <v>38384</v>
      </c>
      <c r="B5" s="2">
        <v>38416</v>
      </c>
      <c r="C5" s="3">
        <v>0.28000000000000003</v>
      </c>
      <c r="D5" s="3">
        <v>0.05</v>
      </c>
      <c r="E5" s="4">
        <v>6000</v>
      </c>
      <c r="F5" s="1"/>
      <c r="G5" s="1"/>
      <c r="H5" s="1"/>
      <c r="I5" s="1"/>
      <c r="J5" s="1"/>
    </row>
    <row r="6" spans="1:10" x14ac:dyDescent="0.25">
      <c r="A6" s="2">
        <v>38443</v>
      </c>
      <c r="B6" s="2">
        <v>38508</v>
      </c>
      <c r="C6" s="3">
        <v>0.25</v>
      </c>
      <c r="D6" s="3">
        <v>0.08</v>
      </c>
      <c r="E6" s="4">
        <v>10000</v>
      </c>
      <c r="F6" s="1"/>
      <c r="G6" s="1"/>
      <c r="H6" s="1"/>
      <c r="I6" s="1"/>
      <c r="J6" s="1"/>
    </row>
    <row r="7" spans="1:10" x14ac:dyDescent="0.25">
      <c r="A7" s="2">
        <v>38416</v>
      </c>
      <c r="B7" s="2">
        <v>38451</v>
      </c>
      <c r="C7" s="3">
        <v>0.28000000000000003</v>
      </c>
      <c r="D7" s="3">
        <v>0.05</v>
      </c>
      <c r="E7" s="4">
        <v>4000</v>
      </c>
      <c r="F7" s="1"/>
      <c r="G7" s="1"/>
      <c r="H7" s="1"/>
      <c r="I7" s="1"/>
      <c r="J7" s="1"/>
    </row>
    <row r="8" spans="1:10" x14ac:dyDescent="0.25">
      <c r="A8" s="12" t="s">
        <v>12</v>
      </c>
      <c r="B8" s="12"/>
      <c r="C8" s="12"/>
      <c r="D8" s="12"/>
      <c r="E8" s="12"/>
      <c r="F8" s="12"/>
      <c r="G8" s="12"/>
      <c r="H8" s="12"/>
      <c r="I8" s="4">
        <v>1238</v>
      </c>
      <c r="J8" s="1">
        <v>432</v>
      </c>
    </row>
  </sheetData>
  <mergeCells count="9">
    <mergeCell ref="I1:I2"/>
    <mergeCell ref="J1:J2"/>
    <mergeCell ref="A8:H8"/>
    <mergeCell ref="C1:C2"/>
    <mergeCell ref="D1:D2"/>
    <mergeCell ref="A1:B1"/>
    <mergeCell ref="E1:F1"/>
    <mergeCell ref="G1:G2"/>
    <mergeCell ref="H1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5" zoomScaleNormal="115" workbookViewId="0">
      <selection activeCell="A9" sqref="A9:H9"/>
    </sheetView>
  </sheetViews>
  <sheetFormatPr defaultRowHeight="15" x14ac:dyDescent="0.25"/>
  <cols>
    <col min="1" max="1" width="13" customWidth="1"/>
    <col min="2" max="2" width="12.85546875" customWidth="1"/>
    <col min="3" max="3" width="10.140625" customWidth="1"/>
    <col min="5" max="5" width="11.28515625" bestFit="1" customWidth="1"/>
    <col min="6" max="6" width="9.28515625" bestFit="1" customWidth="1"/>
    <col min="7" max="7" width="13.85546875" customWidth="1"/>
    <col min="9" max="9" width="11.28515625" bestFit="1" customWidth="1"/>
  </cols>
  <sheetData>
    <row r="1" spans="1:10" ht="87.75" customHeight="1" x14ac:dyDescent="0.25">
      <c r="A1" s="120" t="s">
        <v>0</v>
      </c>
      <c r="B1" s="121"/>
      <c r="C1" s="111" t="s">
        <v>14</v>
      </c>
      <c r="D1" s="122" t="s">
        <v>11</v>
      </c>
      <c r="E1" s="120" t="s">
        <v>5</v>
      </c>
      <c r="F1" s="121"/>
      <c r="G1" s="122" t="s">
        <v>13</v>
      </c>
      <c r="H1" s="122" t="s">
        <v>7</v>
      </c>
      <c r="I1" s="124" t="s">
        <v>8</v>
      </c>
      <c r="J1" s="124" t="s">
        <v>9</v>
      </c>
    </row>
    <row r="2" spans="1:10" ht="23.25" customHeight="1" x14ac:dyDescent="0.25">
      <c r="A2" s="112" t="s">
        <v>1</v>
      </c>
      <c r="B2" s="112" t="s">
        <v>2</v>
      </c>
      <c r="C2" s="113"/>
      <c r="D2" s="123"/>
      <c r="E2" s="112" t="s">
        <v>3</v>
      </c>
      <c r="F2" s="112" t="s">
        <v>4</v>
      </c>
      <c r="G2" s="123"/>
      <c r="H2" s="123"/>
      <c r="I2" s="125"/>
      <c r="J2" s="125"/>
    </row>
    <row r="3" spans="1:10" x14ac:dyDescent="0.25">
      <c r="A3" s="114">
        <v>38403</v>
      </c>
      <c r="B3" s="114">
        <v>38493</v>
      </c>
      <c r="C3" s="126">
        <v>0.24</v>
      </c>
      <c r="D3" s="127">
        <v>0.1</v>
      </c>
      <c r="E3" s="115">
        <v>200</v>
      </c>
      <c r="F3" s="115">
        <f>(E3*D3/100)*100</f>
        <v>20</v>
      </c>
      <c r="G3" s="115">
        <f>H3*F3</f>
        <v>1800</v>
      </c>
      <c r="H3" s="116">
        <f>B3-A3</f>
        <v>90</v>
      </c>
      <c r="I3" s="115">
        <v>500</v>
      </c>
      <c r="J3" s="126">
        <v>0.02</v>
      </c>
    </row>
    <row r="4" spans="1:10" x14ac:dyDescent="0.25">
      <c r="A4" s="114">
        <v>38357</v>
      </c>
      <c r="B4" s="114">
        <v>38412</v>
      </c>
      <c r="C4" s="126">
        <v>0.28000000000000003</v>
      </c>
      <c r="D4" s="127">
        <v>0.05</v>
      </c>
      <c r="E4" s="115">
        <v>9000</v>
      </c>
      <c r="F4" s="115">
        <f>(E4*D4/100)*100</f>
        <v>450</v>
      </c>
      <c r="G4" s="115">
        <f>H4*F4</f>
        <v>24750</v>
      </c>
      <c r="H4" s="116">
        <f>B4-A4</f>
        <v>55</v>
      </c>
      <c r="I4" s="115">
        <v>15000</v>
      </c>
      <c r="J4" s="126">
        <v>0.1</v>
      </c>
    </row>
    <row r="5" spans="1:10" x14ac:dyDescent="0.25">
      <c r="A5" s="114">
        <v>38384</v>
      </c>
      <c r="B5" s="114">
        <v>38416</v>
      </c>
      <c r="C5" s="126">
        <v>0.28000000000000003</v>
      </c>
      <c r="D5" s="127">
        <v>0.05</v>
      </c>
      <c r="E5" s="115">
        <v>6000</v>
      </c>
      <c r="F5" s="115">
        <f>(E5*D5/100)*100</f>
        <v>300</v>
      </c>
      <c r="G5" s="115">
        <f>H5*F5</f>
        <v>9600</v>
      </c>
      <c r="H5" s="116">
        <f>B5-A5</f>
        <v>32</v>
      </c>
      <c r="I5" s="115">
        <v>12000</v>
      </c>
      <c r="J5" s="126">
        <v>0.08</v>
      </c>
    </row>
    <row r="6" spans="1:10" x14ac:dyDescent="0.25">
      <c r="A6" s="114">
        <v>38443</v>
      </c>
      <c r="B6" s="114">
        <v>38508</v>
      </c>
      <c r="C6" s="126">
        <v>0.25</v>
      </c>
      <c r="D6" s="127">
        <v>0.08</v>
      </c>
      <c r="E6" s="115">
        <v>10000</v>
      </c>
      <c r="F6" s="115">
        <f>(E6*D6/100)*100</f>
        <v>800</v>
      </c>
      <c r="G6" s="115">
        <f>H6*F6</f>
        <v>52000</v>
      </c>
      <c r="H6" s="116">
        <f>B6-A6</f>
        <v>65</v>
      </c>
      <c r="I6" s="115">
        <v>17000</v>
      </c>
      <c r="J6" s="126">
        <v>7.0000000000000007E-2</v>
      </c>
    </row>
    <row r="7" spans="1:10" x14ac:dyDescent="0.25">
      <c r="A7" s="114">
        <v>38416</v>
      </c>
      <c r="B7" s="114">
        <v>38451</v>
      </c>
      <c r="C7" s="126">
        <v>0.28000000000000003</v>
      </c>
      <c r="D7" s="127">
        <v>0.05</v>
      </c>
      <c r="E7" s="115">
        <v>4000</v>
      </c>
      <c r="F7" s="115">
        <f>(E7*D7/100)*100</f>
        <v>200</v>
      </c>
      <c r="G7" s="115">
        <f>H7*F7</f>
        <v>7000</v>
      </c>
      <c r="H7" s="116">
        <f>B7-A7</f>
        <v>35</v>
      </c>
      <c r="I7" s="115">
        <v>8000</v>
      </c>
      <c r="J7" s="126">
        <v>0.06</v>
      </c>
    </row>
    <row r="8" spans="1:10" x14ac:dyDescent="0.25">
      <c r="A8" s="114">
        <v>36964</v>
      </c>
      <c r="B8" s="114">
        <v>36999</v>
      </c>
      <c r="C8" s="126">
        <v>0.28000000000000003</v>
      </c>
      <c r="D8" s="127">
        <v>0.05</v>
      </c>
      <c r="E8" s="115">
        <v>4000</v>
      </c>
      <c r="F8" s="115">
        <f>(E8*D8/100)*100</f>
        <v>200</v>
      </c>
      <c r="G8" s="115">
        <f>H8*F8</f>
        <v>7000</v>
      </c>
      <c r="H8" s="116">
        <f>B8-A8</f>
        <v>35</v>
      </c>
      <c r="I8" s="115">
        <v>8000</v>
      </c>
      <c r="J8" s="126">
        <v>0.06</v>
      </c>
    </row>
    <row r="9" spans="1:10" x14ac:dyDescent="0.25">
      <c r="A9" s="117" t="s">
        <v>12</v>
      </c>
      <c r="B9" s="118"/>
      <c r="C9" s="118"/>
      <c r="D9" s="118"/>
      <c r="E9" s="118"/>
      <c r="F9" s="118"/>
      <c r="G9" s="118"/>
      <c r="H9" s="119"/>
      <c r="I9" s="115">
        <f>SUM(I3:I8)</f>
        <v>60500</v>
      </c>
      <c r="J9" s="126">
        <f>SUM(J3:J7)</f>
        <v>0.33</v>
      </c>
    </row>
  </sheetData>
  <mergeCells count="9">
    <mergeCell ref="I1:I2"/>
    <mergeCell ref="J1:J2"/>
    <mergeCell ref="A9:H9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Normal="100" workbookViewId="0">
      <selection activeCell="G1" sqref="G1:G2"/>
    </sheetView>
  </sheetViews>
  <sheetFormatPr defaultRowHeight="15" x14ac:dyDescent="0.25"/>
  <cols>
    <col min="1" max="1" width="15.5703125" customWidth="1"/>
    <col min="2" max="2" width="17.42578125" customWidth="1"/>
    <col min="3" max="3" width="10.28515625" customWidth="1"/>
    <col min="4" max="4" width="9.42578125" bestFit="1" customWidth="1"/>
    <col min="5" max="6" width="12.7109375" bestFit="1" customWidth="1"/>
    <col min="7" max="7" width="30.140625" customWidth="1"/>
    <col min="8" max="8" width="23.42578125" customWidth="1"/>
    <col min="9" max="9" width="9.85546875" bestFit="1" customWidth="1"/>
    <col min="10" max="10" width="12.42578125" customWidth="1"/>
  </cols>
  <sheetData>
    <row r="1" spans="1:10" ht="63" customHeight="1" x14ac:dyDescent="0.25">
      <c r="A1" s="139" t="s">
        <v>0</v>
      </c>
      <c r="B1" s="140"/>
      <c r="C1" s="130" t="s">
        <v>14</v>
      </c>
      <c r="D1" s="130" t="s">
        <v>11</v>
      </c>
      <c r="E1" s="139" t="s">
        <v>5</v>
      </c>
      <c r="F1" s="140"/>
      <c r="G1" s="141" t="s">
        <v>13</v>
      </c>
      <c r="H1" s="141" t="s">
        <v>7</v>
      </c>
      <c r="I1" s="142" t="s">
        <v>8</v>
      </c>
      <c r="J1" s="142" t="s">
        <v>9</v>
      </c>
    </row>
    <row r="2" spans="1:10" ht="98.25" customHeight="1" x14ac:dyDescent="0.25">
      <c r="A2" s="131" t="s">
        <v>1</v>
      </c>
      <c r="B2" s="131" t="s">
        <v>2</v>
      </c>
      <c r="C2" s="132"/>
      <c r="D2" s="132"/>
      <c r="E2" s="131" t="s">
        <v>3</v>
      </c>
      <c r="F2" s="131" t="s">
        <v>4</v>
      </c>
      <c r="G2" s="143"/>
      <c r="H2" s="143"/>
      <c r="I2" s="144"/>
      <c r="J2" s="144"/>
    </row>
    <row r="3" spans="1:10" ht="16.5" x14ac:dyDescent="0.25">
      <c r="A3" s="133">
        <v>38403</v>
      </c>
      <c r="B3" s="133">
        <v>38493</v>
      </c>
      <c r="C3" s="134">
        <v>0.24</v>
      </c>
      <c r="D3" s="134">
        <v>0.1</v>
      </c>
      <c r="E3" s="135">
        <v>200</v>
      </c>
      <c r="F3" s="136">
        <f>(E3*D3/100)*100</f>
        <v>20</v>
      </c>
      <c r="G3" s="136">
        <f>H3*F3</f>
        <v>1800</v>
      </c>
      <c r="H3" s="131">
        <f>B3-A3</f>
        <v>90</v>
      </c>
      <c r="I3" s="131">
        <v>500</v>
      </c>
      <c r="J3" s="134">
        <v>0.02</v>
      </c>
    </row>
    <row r="4" spans="1:10" ht="16.5" x14ac:dyDescent="0.25">
      <c r="A4" s="133">
        <v>38357</v>
      </c>
      <c r="B4" s="133">
        <v>38412</v>
      </c>
      <c r="C4" s="134">
        <v>0.28000000000000003</v>
      </c>
      <c r="D4" s="134">
        <v>0.05</v>
      </c>
      <c r="E4" s="135">
        <v>9000</v>
      </c>
      <c r="F4" s="136">
        <f>(E4*D4/100)*100</f>
        <v>450</v>
      </c>
      <c r="G4" s="136">
        <f>H4*F4</f>
        <v>24750</v>
      </c>
      <c r="H4" s="131">
        <f>B4-A4</f>
        <v>55</v>
      </c>
      <c r="I4" s="131">
        <v>15000</v>
      </c>
      <c r="J4" s="134">
        <v>0.1</v>
      </c>
    </row>
    <row r="5" spans="1:10" ht="16.5" x14ac:dyDescent="0.25">
      <c r="A5" s="133">
        <v>38384</v>
      </c>
      <c r="B5" s="133">
        <v>38416</v>
      </c>
      <c r="C5" s="134">
        <v>0.28000000000000003</v>
      </c>
      <c r="D5" s="134">
        <v>0.05</v>
      </c>
      <c r="E5" s="135">
        <v>6000</v>
      </c>
      <c r="F5" s="136">
        <f>(E5*D5/100)*100</f>
        <v>300</v>
      </c>
      <c r="G5" s="136">
        <f>H5*F5</f>
        <v>9600</v>
      </c>
      <c r="H5" s="131">
        <f>B5-A5</f>
        <v>32</v>
      </c>
      <c r="I5" s="131">
        <v>12000</v>
      </c>
      <c r="J5" s="134">
        <v>0.08</v>
      </c>
    </row>
    <row r="6" spans="1:10" ht="16.5" x14ac:dyDescent="0.25">
      <c r="A6" s="133">
        <v>38443</v>
      </c>
      <c r="B6" s="133">
        <v>38508</v>
      </c>
      <c r="C6" s="134">
        <v>0.25</v>
      </c>
      <c r="D6" s="134">
        <v>0.08</v>
      </c>
      <c r="E6" s="135">
        <v>10000</v>
      </c>
      <c r="F6" s="136">
        <f>(E6*D6/100)*100</f>
        <v>800</v>
      </c>
      <c r="G6" s="136">
        <f>H6*F6</f>
        <v>52000</v>
      </c>
      <c r="H6" s="131">
        <f>B6-A6</f>
        <v>65</v>
      </c>
      <c r="I6" s="131">
        <v>17000</v>
      </c>
      <c r="J6" s="134">
        <v>7.0000000000000007E-2</v>
      </c>
    </row>
    <row r="7" spans="1:10" ht="16.5" x14ac:dyDescent="0.25">
      <c r="A7" s="133">
        <v>38416</v>
      </c>
      <c r="B7" s="133">
        <v>38451</v>
      </c>
      <c r="C7" s="134">
        <v>0.28000000000000003</v>
      </c>
      <c r="D7" s="134">
        <v>0.05</v>
      </c>
      <c r="E7" s="135">
        <v>4000</v>
      </c>
      <c r="F7" s="136">
        <f>(E7*D7/100)*100</f>
        <v>200</v>
      </c>
      <c r="G7" s="136">
        <f>H7*F7</f>
        <v>7000</v>
      </c>
      <c r="H7" s="131">
        <f>B7-A7</f>
        <v>35</v>
      </c>
      <c r="I7" s="131">
        <v>8000</v>
      </c>
      <c r="J7" s="134">
        <v>0.06</v>
      </c>
    </row>
    <row r="8" spans="1:10" ht="16.5" x14ac:dyDescent="0.25">
      <c r="A8" s="128" t="s">
        <v>12</v>
      </c>
      <c r="B8" s="137"/>
      <c r="C8" s="137"/>
      <c r="D8" s="137"/>
      <c r="E8" s="137"/>
      <c r="F8" s="137"/>
      <c r="G8" s="137"/>
      <c r="H8" s="129"/>
      <c r="I8" s="138">
        <f>SUM(I3:I7)</f>
        <v>52500</v>
      </c>
      <c r="J8" s="134">
        <f>SUM(J3:J7)</f>
        <v>0.33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>
      <selection sqref="A1:J8"/>
    </sheetView>
  </sheetViews>
  <sheetFormatPr defaultRowHeight="15" x14ac:dyDescent="0.25"/>
  <cols>
    <col min="1" max="1" width="13.5703125" customWidth="1"/>
    <col min="2" max="2" width="16" customWidth="1"/>
    <col min="3" max="3" width="5.140625" customWidth="1"/>
    <col min="5" max="5" width="12.7109375" customWidth="1"/>
    <col min="6" max="6" width="13.42578125" customWidth="1"/>
    <col min="7" max="7" width="14.5703125" customWidth="1"/>
    <col min="8" max="8" width="13.5703125" customWidth="1"/>
  </cols>
  <sheetData>
    <row r="1" spans="1:10" ht="57" customHeight="1" x14ac:dyDescent="0.25">
      <c r="A1" s="18" t="s">
        <v>0</v>
      </c>
      <c r="B1" s="19"/>
      <c r="C1" s="13" t="s">
        <v>10</v>
      </c>
      <c r="D1" s="13" t="s">
        <v>11</v>
      </c>
      <c r="E1" s="18" t="s">
        <v>5</v>
      </c>
      <c r="F1" s="19"/>
      <c r="G1" s="16" t="s">
        <v>13</v>
      </c>
      <c r="H1" s="16" t="s">
        <v>7</v>
      </c>
      <c r="I1" s="23" t="s">
        <v>8</v>
      </c>
      <c r="J1" s="23" t="s">
        <v>9</v>
      </c>
    </row>
    <row r="2" spans="1:10" x14ac:dyDescent="0.25">
      <c r="A2" s="9" t="s">
        <v>1</v>
      </c>
      <c r="B2" s="9" t="s">
        <v>2</v>
      </c>
      <c r="C2" s="14"/>
      <c r="D2" s="14"/>
      <c r="E2" s="9" t="s">
        <v>3</v>
      </c>
      <c r="F2" s="9" t="s">
        <v>4</v>
      </c>
      <c r="G2" s="17"/>
      <c r="H2" s="17"/>
      <c r="I2" s="24"/>
      <c r="J2" s="24"/>
    </row>
    <row r="3" spans="1:10" x14ac:dyDescent="0.25">
      <c r="A3" s="2">
        <v>38403</v>
      </c>
      <c r="B3" s="2">
        <v>38493</v>
      </c>
      <c r="C3" s="3">
        <v>0.24</v>
      </c>
      <c r="D3" s="8">
        <v>0.1</v>
      </c>
      <c r="E3" s="7">
        <v>200</v>
      </c>
      <c r="F3" s="6">
        <f>(E3*D3/100)*100</f>
        <v>20</v>
      </c>
      <c r="G3" s="6">
        <f>H3*F3</f>
        <v>1800</v>
      </c>
      <c r="H3" s="10">
        <f>B3-A3</f>
        <v>90</v>
      </c>
      <c r="I3" s="10">
        <v>500</v>
      </c>
      <c r="J3" s="3">
        <v>0.02</v>
      </c>
    </row>
    <row r="4" spans="1:10" x14ac:dyDescent="0.25">
      <c r="A4" s="2">
        <v>38357</v>
      </c>
      <c r="B4" s="2">
        <v>38412</v>
      </c>
      <c r="C4" s="3">
        <v>0.28000000000000003</v>
      </c>
      <c r="D4" s="8">
        <v>0.05</v>
      </c>
      <c r="E4" s="7">
        <v>9000</v>
      </c>
      <c r="F4" s="6">
        <f>(E4*D4/100)*100</f>
        <v>450</v>
      </c>
      <c r="G4" s="6">
        <f>H4*F4</f>
        <v>24750</v>
      </c>
      <c r="H4" s="10">
        <f>B4-A4</f>
        <v>55</v>
      </c>
      <c r="I4" s="10">
        <v>15000</v>
      </c>
      <c r="J4" s="3">
        <v>0.1</v>
      </c>
    </row>
    <row r="5" spans="1:10" x14ac:dyDescent="0.25">
      <c r="A5" s="2">
        <v>38384</v>
      </c>
      <c r="B5" s="2">
        <v>38416</v>
      </c>
      <c r="C5" s="3">
        <v>0.28000000000000003</v>
      </c>
      <c r="D5" s="8">
        <v>0.05</v>
      </c>
      <c r="E5" s="7">
        <v>6000</v>
      </c>
      <c r="F5" s="6">
        <f>(E5*D5/100)*100</f>
        <v>300</v>
      </c>
      <c r="G5" s="6">
        <f>H5*F5</f>
        <v>9600</v>
      </c>
      <c r="H5" s="10">
        <f>B5-A5</f>
        <v>32</v>
      </c>
      <c r="I5" s="10">
        <v>12000</v>
      </c>
      <c r="J5" s="3">
        <v>0.08</v>
      </c>
    </row>
    <row r="6" spans="1:10" x14ac:dyDescent="0.25">
      <c r="A6" s="2">
        <v>38443</v>
      </c>
      <c r="B6" s="2">
        <v>38508</v>
      </c>
      <c r="C6" s="3">
        <v>0.25</v>
      </c>
      <c r="D6" s="8">
        <v>0.08</v>
      </c>
      <c r="E6" s="7">
        <v>10000</v>
      </c>
      <c r="F6" s="6">
        <f>(E6*D6/100)*100</f>
        <v>800</v>
      </c>
      <c r="G6" s="6">
        <f>H6*F6</f>
        <v>52000</v>
      </c>
      <c r="H6" s="10">
        <f>B6-A6</f>
        <v>65</v>
      </c>
      <c r="I6" s="10">
        <v>17000</v>
      </c>
      <c r="J6" s="3">
        <v>7.0000000000000007E-2</v>
      </c>
    </row>
    <row r="7" spans="1:10" x14ac:dyDescent="0.25">
      <c r="A7" s="2">
        <v>38416</v>
      </c>
      <c r="B7" s="2">
        <v>38451</v>
      </c>
      <c r="C7" s="3">
        <v>0.28000000000000003</v>
      </c>
      <c r="D7" s="8">
        <v>0.05</v>
      </c>
      <c r="E7" s="7">
        <v>4000</v>
      </c>
      <c r="F7" s="6">
        <f>(E7*D7/100)*100</f>
        <v>200</v>
      </c>
      <c r="G7" s="6">
        <f>H7*F7</f>
        <v>7000</v>
      </c>
      <c r="H7" s="10">
        <f>B7-A7</f>
        <v>35</v>
      </c>
      <c r="I7" s="10">
        <v>8000</v>
      </c>
      <c r="J7" s="3">
        <v>0.06</v>
      </c>
    </row>
    <row r="8" spans="1:10" x14ac:dyDescent="0.25">
      <c r="A8" s="20" t="s">
        <v>12</v>
      </c>
      <c r="B8" s="21"/>
      <c r="C8" s="21"/>
      <c r="D8" s="21"/>
      <c r="E8" s="21"/>
      <c r="F8" s="21"/>
      <c r="G8" s="21"/>
      <c r="H8" s="22"/>
      <c r="I8" s="4">
        <f>SUM(I3:I7)</f>
        <v>52500</v>
      </c>
      <c r="J8" s="3">
        <f>SUM(J3:J7)</f>
        <v>0.33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  <pageSetup paperSize="2000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15" zoomScaleNormal="115" workbookViewId="0">
      <selection sqref="A1:J8"/>
    </sheetView>
  </sheetViews>
  <sheetFormatPr defaultRowHeight="15" x14ac:dyDescent="0.25"/>
  <cols>
    <col min="1" max="1" width="12.5703125" customWidth="1"/>
    <col min="2" max="2" width="11.85546875" customWidth="1"/>
    <col min="7" max="7" width="16.5703125" customWidth="1"/>
    <col min="8" max="8" width="11.5703125" customWidth="1"/>
    <col min="9" max="9" width="9.85546875" customWidth="1"/>
  </cols>
  <sheetData>
    <row r="1" spans="1:10" ht="63.75" customHeight="1" x14ac:dyDescent="0.25">
      <c r="A1" s="25" t="s">
        <v>0</v>
      </c>
      <c r="B1" s="26"/>
      <c r="C1" s="27" t="s">
        <v>10</v>
      </c>
      <c r="D1" s="27" t="s">
        <v>11</v>
      </c>
      <c r="E1" s="25" t="s">
        <v>5</v>
      </c>
      <c r="F1" s="26"/>
      <c r="G1" s="28" t="s">
        <v>13</v>
      </c>
      <c r="H1" s="28" t="s">
        <v>7</v>
      </c>
      <c r="I1" s="29" t="s">
        <v>8</v>
      </c>
      <c r="J1" s="29" t="s">
        <v>9</v>
      </c>
    </row>
    <row r="2" spans="1:10" ht="36.75" customHeight="1" x14ac:dyDescent="0.25">
      <c r="A2" s="30" t="s">
        <v>1</v>
      </c>
      <c r="B2" s="30" t="s">
        <v>2</v>
      </c>
      <c r="C2" s="31"/>
      <c r="D2" s="31"/>
      <c r="E2" s="30" t="s">
        <v>3</v>
      </c>
      <c r="F2" s="30" t="s">
        <v>4</v>
      </c>
      <c r="G2" s="32"/>
      <c r="H2" s="32"/>
      <c r="I2" s="33"/>
      <c r="J2" s="33"/>
    </row>
    <row r="3" spans="1:10" x14ac:dyDescent="0.25">
      <c r="A3" s="38">
        <v>38403</v>
      </c>
      <c r="B3" s="38">
        <v>38493</v>
      </c>
      <c r="C3" s="39">
        <v>0.24</v>
      </c>
      <c r="D3" s="40">
        <v>0.1</v>
      </c>
      <c r="E3" s="41">
        <v>200</v>
      </c>
      <c r="F3" s="42">
        <f>(E3*D3/100)*100</f>
        <v>20</v>
      </c>
      <c r="G3" s="42">
        <f>H3*F3</f>
        <v>1800</v>
      </c>
      <c r="H3" s="37">
        <f>B3-A3</f>
        <v>90</v>
      </c>
      <c r="I3" s="37">
        <v>500</v>
      </c>
      <c r="J3" s="39">
        <v>0.02</v>
      </c>
    </row>
    <row r="4" spans="1:10" x14ac:dyDescent="0.25">
      <c r="A4" s="38">
        <v>38357</v>
      </c>
      <c r="B4" s="38">
        <v>38412</v>
      </c>
      <c r="C4" s="39">
        <v>0.28000000000000003</v>
      </c>
      <c r="D4" s="40">
        <v>0.05</v>
      </c>
      <c r="E4" s="41">
        <v>9000</v>
      </c>
      <c r="F4" s="42">
        <f>(E4*D4/100)*100</f>
        <v>450</v>
      </c>
      <c r="G4" s="42">
        <f>H4*F4</f>
        <v>24750</v>
      </c>
      <c r="H4" s="37">
        <f>B4-A4</f>
        <v>55</v>
      </c>
      <c r="I4" s="37">
        <v>15000</v>
      </c>
      <c r="J4" s="39">
        <v>0.1</v>
      </c>
    </row>
    <row r="5" spans="1:10" x14ac:dyDescent="0.25">
      <c r="A5" s="38">
        <v>38384</v>
      </c>
      <c r="B5" s="38">
        <v>38416</v>
      </c>
      <c r="C5" s="39">
        <v>0.28000000000000003</v>
      </c>
      <c r="D5" s="40">
        <v>0.05</v>
      </c>
      <c r="E5" s="41">
        <v>6000</v>
      </c>
      <c r="F5" s="42">
        <f>(E5*D5/100)*100</f>
        <v>300</v>
      </c>
      <c r="G5" s="42">
        <f>H5*F5</f>
        <v>9600</v>
      </c>
      <c r="H5" s="37">
        <f>B5-A5</f>
        <v>32</v>
      </c>
      <c r="I5" s="37">
        <v>12000</v>
      </c>
      <c r="J5" s="39">
        <v>0.08</v>
      </c>
    </row>
    <row r="6" spans="1:10" x14ac:dyDescent="0.25">
      <c r="A6" s="38">
        <v>38443</v>
      </c>
      <c r="B6" s="38">
        <v>38508</v>
      </c>
      <c r="C6" s="39">
        <v>0.25</v>
      </c>
      <c r="D6" s="40">
        <v>0.08</v>
      </c>
      <c r="E6" s="41">
        <v>10000</v>
      </c>
      <c r="F6" s="42">
        <f>(E6*D6/100)*100</f>
        <v>800</v>
      </c>
      <c r="G6" s="42">
        <f>H6*F6</f>
        <v>52000</v>
      </c>
      <c r="H6" s="37">
        <f>B6-A6</f>
        <v>65</v>
      </c>
      <c r="I6" s="37">
        <v>17000</v>
      </c>
      <c r="J6" s="39">
        <v>7.0000000000000007E-2</v>
      </c>
    </row>
    <row r="7" spans="1:10" x14ac:dyDescent="0.25">
      <c r="A7" s="38">
        <v>38416</v>
      </c>
      <c r="B7" s="38">
        <v>38451</v>
      </c>
      <c r="C7" s="39">
        <v>0.28000000000000003</v>
      </c>
      <c r="D7" s="40">
        <v>0.05</v>
      </c>
      <c r="E7" s="41">
        <v>4000</v>
      </c>
      <c r="F7" s="42">
        <f>(E7*D7/100)*100</f>
        <v>200</v>
      </c>
      <c r="G7" s="42">
        <f>H7*F7</f>
        <v>7000</v>
      </c>
      <c r="H7" s="37">
        <f>B7-A7</f>
        <v>35</v>
      </c>
      <c r="I7" s="37">
        <v>8000</v>
      </c>
      <c r="J7" s="39">
        <v>0.06</v>
      </c>
    </row>
    <row r="8" spans="1:10" x14ac:dyDescent="0.25">
      <c r="A8" s="34" t="s">
        <v>12</v>
      </c>
      <c r="B8" s="35"/>
      <c r="C8" s="35"/>
      <c r="D8" s="35"/>
      <c r="E8" s="35"/>
      <c r="F8" s="35"/>
      <c r="G8" s="35"/>
      <c r="H8" s="36"/>
      <c r="I8" s="43">
        <f>SUM(I3:I7)</f>
        <v>52500</v>
      </c>
      <c r="J8" s="39">
        <f>SUM(J3:J7)</f>
        <v>0.33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15" zoomScaleNormal="115" workbookViewId="0">
      <selection sqref="A1:J8"/>
    </sheetView>
  </sheetViews>
  <sheetFormatPr defaultRowHeight="15" x14ac:dyDescent="0.25"/>
  <cols>
    <col min="1" max="2" width="14.42578125" bestFit="1" customWidth="1"/>
    <col min="3" max="4" width="9.42578125" bestFit="1" customWidth="1"/>
    <col min="5" max="5" width="11.42578125" bestFit="1" customWidth="1"/>
    <col min="6" max="6" width="14.140625" customWidth="1"/>
    <col min="7" max="7" width="15.42578125" bestFit="1" customWidth="1"/>
    <col min="8" max="10" width="9.42578125" bestFit="1" customWidth="1"/>
  </cols>
  <sheetData>
    <row r="1" spans="1:10" ht="39.75" customHeight="1" x14ac:dyDescent="0.25">
      <c r="A1" s="44" t="s">
        <v>0</v>
      </c>
      <c r="B1" s="45"/>
      <c r="C1" s="46" t="s">
        <v>10</v>
      </c>
      <c r="D1" s="46" t="s">
        <v>11</v>
      </c>
      <c r="E1" s="44" t="s">
        <v>5</v>
      </c>
      <c r="F1" s="45"/>
      <c r="G1" s="47" t="s">
        <v>13</v>
      </c>
      <c r="H1" s="47" t="s">
        <v>7</v>
      </c>
      <c r="I1" s="48" t="s">
        <v>8</v>
      </c>
      <c r="J1" s="48" t="s">
        <v>9</v>
      </c>
    </row>
    <row r="2" spans="1:10" ht="71.25" customHeight="1" x14ac:dyDescent="0.25">
      <c r="A2" s="49" t="s">
        <v>1</v>
      </c>
      <c r="B2" s="49" t="s">
        <v>2</v>
      </c>
      <c r="C2" s="50"/>
      <c r="D2" s="50"/>
      <c r="E2" s="49" t="s">
        <v>3</v>
      </c>
      <c r="F2" s="49" t="s">
        <v>4</v>
      </c>
      <c r="G2" s="51"/>
      <c r="H2" s="51"/>
      <c r="I2" s="52"/>
      <c r="J2" s="52"/>
    </row>
    <row r="3" spans="1:10" x14ac:dyDescent="0.25">
      <c r="A3" s="53">
        <v>38403</v>
      </c>
      <c r="B3" s="53">
        <v>38493</v>
      </c>
      <c r="C3" s="54">
        <v>0.24</v>
      </c>
      <c r="D3" s="54">
        <v>0.1</v>
      </c>
      <c r="E3" s="55">
        <v>200</v>
      </c>
      <c r="F3" s="56">
        <f>(E3*D3/100)*100</f>
        <v>20</v>
      </c>
      <c r="G3" s="56">
        <f>H3*F3</f>
        <v>1800</v>
      </c>
      <c r="H3" s="49">
        <f>B3-A3</f>
        <v>90</v>
      </c>
      <c r="I3" s="49">
        <v>500</v>
      </c>
      <c r="J3" s="54">
        <v>0.02</v>
      </c>
    </row>
    <row r="4" spans="1:10" x14ac:dyDescent="0.25">
      <c r="A4" s="53">
        <v>38357</v>
      </c>
      <c r="B4" s="53">
        <v>38412</v>
      </c>
      <c r="C4" s="54">
        <v>0.28000000000000003</v>
      </c>
      <c r="D4" s="54">
        <v>0.05</v>
      </c>
      <c r="E4" s="55">
        <v>9000</v>
      </c>
      <c r="F4" s="56">
        <f>(E4*D4/100)*100</f>
        <v>450</v>
      </c>
      <c r="G4" s="56">
        <f>H4*F4</f>
        <v>24750</v>
      </c>
      <c r="H4" s="49">
        <f>B4-A4</f>
        <v>55</v>
      </c>
      <c r="I4" s="49">
        <v>15000</v>
      </c>
      <c r="J4" s="54">
        <v>0.1</v>
      </c>
    </row>
    <row r="5" spans="1:10" x14ac:dyDescent="0.25">
      <c r="A5" s="53">
        <v>38384</v>
      </c>
      <c r="B5" s="53">
        <v>38416</v>
      </c>
      <c r="C5" s="54">
        <v>0.28000000000000003</v>
      </c>
      <c r="D5" s="54">
        <v>0.05</v>
      </c>
      <c r="E5" s="55">
        <v>6000</v>
      </c>
      <c r="F5" s="56">
        <f>(E5*D5/100)*100</f>
        <v>300</v>
      </c>
      <c r="G5" s="56">
        <f>H5*F5</f>
        <v>9600</v>
      </c>
      <c r="H5" s="49">
        <f>B5-A5</f>
        <v>32</v>
      </c>
      <c r="I5" s="49">
        <v>12000</v>
      </c>
      <c r="J5" s="54">
        <v>0.08</v>
      </c>
    </row>
    <row r="6" spans="1:10" x14ac:dyDescent="0.25">
      <c r="A6" s="53">
        <v>38443</v>
      </c>
      <c r="B6" s="53">
        <v>38508</v>
      </c>
      <c r="C6" s="54">
        <v>0.25</v>
      </c>
      <c r="D6" s="54">
        <v>0.08</v>
      </c>
      <c r="E6" s="55">
        <v>10000</v>
      </c>
      <c r="F6" s="56">
        <f>(E6*D6/100)*100</f>
        <v>800</v>
      </c>
      <c r="G6" s="56">
        <f>H6*F6</f>
        <v>52000</v>
      </c>
      <c r="H6" s="49">
        <f>B6-A6</f>
        <v>65</v>
      </c>
      <c r="I6" s="49">
        <v>17000</v>
      </c>
      <c r="J6" s="54">
        <v>7.0000000000000007E-2</v>
      </c>
    </row>
    <row r="7" spans="1:10" x14ac:dyDescent="0.25">
      <c r="A7" s="53">
        <v>38416</v>
      </c>
      <c r="B7" s="53">
        <v>38451</v>
      </c>
      <c r="C7" s="54">
        <v>0.28000000000000003</v>
      </c>
      <c r="D7" s="54">
        <v>0.05</v>
      </c>
      <c r="E7" s="55">
        <v>4000</v>
      </c>
      <c r="F7" s="56">
        <f>(E7*D7/100)*100</f>
        <v>200</v>
      </c>
      <c r="G7" s="56">
        <f>H7*F7</f>
        <v>7000</v>
      </c>
      <c r="H7" s="49">
        <f>B7-A7</f>
        <v>35</v>
      </c>
      <c r="I7" s="49">
        <v>8000</v>
      </c>
      <c r="J7" s="54">
        <v>0.06</v>
      </c>
    </row>
    <row r="8" spans="1:10" x14ac:dyDescent="0.25">
      <c r="A8" s="57" t="s">
        <v>12</v>
      </c>
      <c r="B8" s="58"/>
      <c r="C8" s="58"/>
      <c r="D8" s="58"/>
      <c r="E8" s="58"/>
      <c r="F8" s="58"/>
      <c r="G8" s="58"/>
      <c r="H8" s="59"/>
      <c r="I8" s="60">
        <f>SUM(I3:I7)</f>
        <v>52500</v>
      </c>
      <c r="J8" s="54">
        <f>SUM(J3:J7)</f>
        <v>0.33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70" zoomScaleNormal="70" workbookViewId="0">
      <selection activeCell="C10" sqref="C10"/>
    </sheetView>
  </sheetViews>
  <sheetFormatPr defaultRowHeight="15" x14ac:dyDescent="0.25"/>
  <cols>
    <col min="1" max="1" width="20.140625" customWidth="1"/>
    <col min="2" max="2" width="21.28515625" customWidth="1"/>
    <col min="3" max="3" width="18.85546875" customWidth="1"/>
    <col min="4" max="4" width="17.5703125" customWidth="1"/>
    <col min="5" max="5" width="14.5703125" customWidth="1"/>
    <col min="6" max="6" width="22" customWidth="1"/>
    <col min="7" max="7" width="25.140625" customWidth="1"/>
    <col min="8" max="8" width="17.140625" customWidth="1"/>
    <col min="9" max="9" width="13.7109375" customWidth="1"/>
    <col min="10" max="10" width="15.42578125" customWidth="1"/>
  </cols>
  <sheetData>
    <row r="1" spans="1:10" ht="36" customHeight="1" x14ac:dyDescent="0.25">
      <c r="A1" s="44" t="s">
        <v>0</v>
      </c>
      <c r="B1" s="45"/>
      <c r="C1" s="46" t="s">
        <v>10</v>
      </c>
      <c r="D1" s="46" t="s">
        <v>11</v>
      </c>
      <c r="E1" s="44" t="s">
        <v>5</v>
      </c>
      <c r="F1" s="45"/>
      <c r="G1" s="47" t="s">
        <v>13</v>
      </c>
      <c r="H1" s="47" t="s">
        <v>7</v>
      </c>
      <c r="I1" s="48" t="s">
        <v>8</v>
      </c>
      <c r="J1" s="48" t="s">
        <v>9</v>
      </c>
    </row>
    <row r="2" spans="1:10" ht="67.5" customHeight="1" x14ac:dyDescent="0.25">
      <c r="A2" s="49" t="s">
        <v>1</v>
      </c>
      <c r="B2" s="49" t="s">
        <v>2</v>
      </c>
      <c r="C2" s="50"/>
      <c r="D2" s="50"/>
      <c r="E2" s="49" t="s">
        <v>3</v>
      </c>
      <c r="F2" s="49" t="s">
        <v>4</v>
      </c>
      <c r="G2" s="51"/>
      <c r="H2" s="51"/>
      <c r="I2" s="52"/>
      <c r="J2" s="52"/>
    </row>
    <row r="3" spans="1:10" ht="141" customHeight="1" x14ac:dyDescent="0.25">
      <c r="A3" s="64">
        <v>38403</v>
      </c>
      <c r="B3" s="64">
        <v>38493</v>
      </c>
      <c r="C3" s="62">
        <v>0.24</v>
      </c>
      <c r="D3" s="62">
        <v>0.1</v>
      </c>
      <c r="E3" s="65">
        <v>200</v>
      </c>
      <c r="F3" s="66">
        <f>(E3*D3/100)*100</f>
        <v>20</v>
      </c>
      <c r="G3" s="66">
        <f>H3*F3</f>
        <v>1800</v>
      </c>
      <c r="H3" s="61">
        <f>B3-A3</f>
        <v>90</v>
      </c>
      <c r="I3" s="61">
        <v>500</v>
      </c>
      <c r="J3" s="62">
        <v>0.02</v>
      </c>
    </row>
    <row r="4" spans="1:10" ht="136.5" customHeight="1" x14ac:dyDescent="0.25">
      <c r="A4" s="64">
        <v>38357</v>
      </c>
      <c r="B4" s="64">
        <v>38412</v>
      </c>
      <c r="C4" s="62">
        <v>0.28000000000000003</v>
      </c>
      <c r="D4" s="62">
        <v>0.05</v>
      </c>
      <c r="E4" s="65">
        <v>9000</v>
      </c>
      <c r="F4" s="66">
        <f>(E4*D4/100)*100</f>
        <v>450</v>
      </c>
      <c r="G4" s="66">
        <f>H4*F4</f>
        <v>24750</v>
      </c>
      <c r="H4" s="61">
        <f>B4-A4</f>
        <v>55</v>
      </c>
      <c r="I4" s="61">
        <v>15000</v>
      </c>
      <c r="J4" s="62">
        <v>0.1</v>
      </c>
    </row>
    <row r="5" spans="1:10" ht="108.75" customHeight="1" x14ac:dyDescent="0.25">
      <c r="A5" s="64">
        <v>38384</v>
      </c>
      <c r="B5" s="64">
        <v>38416</v>
      </c>
      <c r="C5" s="62">
        <v>0.28000000000000003</v>
      </c>
      <c r="D5" s="62">
        <v>0.05</v>
      </c>
      <c r="E5" s="65">
        <v>6000</v>
      </c>
      <c r="F5" s="66">
        <f>(E5*D5/100)*100</f>
        <v>300</v>
      </c>
      <c r="G5" s="66">
        <f>H5*F5</f>
        <v>9600</v>
      </c>
      <c r="H5" s="61">
        <f>B5-A5</f>
        <v>32</v>
      </c>
      <c r="I5" s="61">
        <v>12000</v>
      </c>
      <c r="J5" s="62">
        <v>0.08</v>
      </c>
    </row>
    <row r="6" spans="1:10" ht="114" customHeight="1" x14ac:dyDescent="0.25">
      <c r="A6" s="64">
        <v>38443</v>
      </c>
      <c r="B6" s="64">
        <v>38508</v>
      </c>
      <c r="C6" s="62">
        <v>0.25</v>
      </c>
      <c r="D6" s="62">
        <v>0.08</v>
      </c>
      <c r="E6" s="65">
        <v>10000</v>
      </c>
      <c r="F6" s="66">
        <f>(E6*D6/100)*100</f>
        <v>800</v>
      </c>
      <c r="G6" s="66">
        <f>H6*F6</f>
        <v>52000</v>
      </c>
      <c r="H6" s="61">
        <f>B6-A6</f>
        <v>65</v>
      </c>
      <c r="I6" s="61">
        <v>17000</v>
      </c>
      <c r="J6" s="62">
        <v>7.0000000000000007E-2</v>
      </c>
    </row>
    <row r="7" spans="1:10" ht="108.75" customHeight="1" x14ac:dyDescent="0.25">
      <c r="A7" s="64">
        <v>38416</v>
      </c>
      <c r="B7" s="64">
        <v>38451</v>
      </c>
      <c r="C7" s="62">
        <v>0.28000000000000003</v>
      </c>
      <c r="D7" s="62">
        <v>0.05</v>
      </c>
      <c r="E7" s="65">
        <v>4000</v>
      </c>
      <c r="F7" s="66">
        <f>(E7*D7/100)*100</f>
        <v>200</v>
      </c>
      <c r="G7" s="66">
        <f>H7*F7</f>
        <v>7000</v>
      </c>
      <c r="H7" s="61">
        <f>B7-A7</f>
        <v>35</v>
      </c>
      <c r="I7" s="61">
        <v>8000</v>
      </c>
      <c r="J7" s="62">
        <v>0.06</v>
      </c>
    </row>
    <row r="8" spans="1:10" ht="155.25" customHeight="1" x14ac:dyDescent="0.25">
      <c r="A8" s="57" t="s">
        <v>12</v>
      </c>
      <c r="B8" s="58"/>
      <c r="C8" s="58"/>
      <c r="D8" s="58"/>
      <c r="E8" s="58"/>
      <c r="F8" s="58"/>
      <c r="G8" s="58"/>
      <c r="H8" s="59"/>
      <c r="I8" s="63">
        <f>SUM(I3:I7)</f>
        <v>52500</v>
      </c>
      <c r="J8" s="62">
        <f>SUM(J3:J7)</f>
        <v>0.33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>
      <selection activeCell="E6" sqref="E6"/>
    </sheetView>
  </sheetViews>
  <sheetFormatPr defaultRowHeight="15" x14ac:dyDescent="0.25"/>
  <cols>
    <col min="1" max="1" width="18.42578125" customWidth="1"/>
    <col min="2" max="2" width="15.28515625" customWidth="1"/>
    <col min="3" max="3" width="12.7109375" customWidth="1"/>
    <col min="4" max="4" width="12.5703125" customWidth="1"/>
    <col min="5" max="5" width="11.85546875" customWidth="1"/>
    <col min="6" max="6" width="12.42578125" customWidth="1"/>
    <col min="7" max="7" width="17.28515625" customWidth="1"/>
    <col min="8" max="8" width="11.42578125" customWidth="1"/>
    <col min="9" max="9" width="10.5703125" customWidth="1"/>
    <col min="10" max="10" width="9.85546875" customWidth="1"/>
  </cols>
  <sheetData>
    <row r="1" spans="1:10" ht="45" customHeight="1" x14ac:dyDescent="0.25">
      <c r="A1" s="78" t="s">
        <v>0</v>
      </c>
      <c r="B1" s="79"/>
      <c r="C1" s="80" t="s">
        <v>10</v>
      </c>
      <c r="D1" s="80" t="s">
        <v>11</v>
      </c>
      <c r="E1" s="78" t="s">
        <v>5</v>
      </c>
      <c r="F1" s="79"/>
      <c r="G1" s="81" t="s">
        <v>13</v>
      </c>
      <c r="H1" s="81" t="s">
        <v>7</v>
      </c>
      <c r="I1" s="82" t="s">
        <v>8</v>
      </c>
      <c r="J1" s="82" t="s">
        <v>9</v>
      </c>
    </row>
    <row r="2" spans="1:10" ht="46.5" customHeight="1" x14ac:dyDescent="0.25">
      <c r="A2" s="83" t="s">
        <v>1</v>
      </c>
      <c r="B2" s="83" t="s">
        <v>2</v>
      </c>
      <c r="C2" s="84"/>
      <c r="D2" s="84"/>
      <c r="E2" s="83" t="s">
        <v>3</v>
      </c>
      <c r="F2" s="83" t="s">
        <v>4</v>
      </c>
      <c r="G2" s="85"/>
      <c r="H2" s="85"/>
      <c r="I2" s="86"/>
      <c r="J2" s="86"/>
    </row>
    <row r="3" spans="1:10" x14ac:dyDescent="0.25">
      <c r="A3" s="87">
        <v>38403</v>
      </c>
      <c r="B3" s="87">
        <v>38493</v>
      </c>
      <c r="C3" s="88">
        <v>0.24</v>
      </c>
      <c r="D3" s="88">
        <v>0.1</v>
      </c>
      <c r="E3" s="89">
        <v>200</v>
      </c>
      <c r="F3" s="90">
        <f>(E3*D3/100)*100</f>
        <v>20</v>
      </c>
      <c r="G3" s="90">
        <f>H3*F3</f>
        <v>1800</v>
      </c>
      <c r="H3" s="83">
        <f>B3-A3</f>
        <v>90</v>
      </c>
      <c r="I3" s="83">
        <v>500</v>
      </c>
      <c r="J3" s="88">
        <v>0.02</v>
      </c>
    </row>
    <row r="4" spans="1:10" x14ac:dyDescent="0.25">
      <c r="A4" s="87">
        <v>38357</v>
      </c>
      <c r="B4" s="87">
        <v>38412</v>
      </c>
      <c r="C4" s="88">
        <v>0.28000000000000003</v>
      </c>
      <c r="D4" s="88">
        <v>0.05</v>
      </c>
      <c r="E4" s="89">
        <v>9000</v>
      </c>
      <c r="F4" s="90">
        <f>(E4*D4/100)*100</f>
        <v>450</v>
      </c>
      <c r="G4" s="90">
        <f>H4*F4</f>
        <v>24750</v>
      </c>
      <c r="H4" s="83">
        <f>B4-A4</f>
        <v>55</v>
      </c>
      <c r="I4" s="83">
        <v>15000</v>
      </c>
      <c r="J4" s="88">
        <v>0.1</v>
      </c>
    </row>
    <row r="5" spans="1:10" x14ac:dyDescent="0.25">
      <c r="A5" s="87">
        <v>38384</v>
      </c>
      <c r="B5" s="87">
        <v>38416</v>
      </c>
      <c r="C5" s="88">
        <v>0.28000000000000003</v>
      </c>
      <c r="D5" s="88">
        <v>0.05</v>
      </c>
      <c r="E5" s="89">
        <v>6000</v>
      </c>
      <c r="F5" s="90">
        <f>(E5*D5/100)*100</f>
        <v>300</v>
      </c>
      <c r="G5" s="90">
        <f>H5*F5</f>
        <v>9600</v>
      </c>
      <c r="H5" s="83">
        <f>B5-A5</f>
        <v>32</v>
      </c>
      <c r="I5" s="83">
        <v>12000</v>
      </c>
      <c r="J5" s="88">
        <v>0.08</v>
      </c>
    </row>
    <row r="6" spans="1:10" x14ac:dyDescent="0.25">
      <c r="A6" s="87">
        <v>38443</v>
      </c>
      <c r="B6" s="87">
        <v>38508</v>
      </c>
      <c r="C6" s="88">
        <v>0.25</v>
      </c>
      <c r="D6" s="88">
        <v>0.08</v>
      </c>
      <c r="E6" s="89">
        <v>10000</v>
      </c>
      <c r="F6" s="90">
        <f>(E6*D6/100)*100</f>
        <v>800</v>
      </c>
      <c r="G6" s="90">
        <f>H6*F6</f>
        <v>52000</v>
      </c>
      <c r="H6" s="83">
        <f>B6-A6</f>
        <v>65</v>
      </c>
      <c r="I6" s="83">
        <v>17000</v>
      </c>
      <c r="J6" s="88">
        <v>7.0000000000000007E-2</v>
      </c>
    </row>
    <row r="7" spans="1:10" ht="18" customHeight="1" x14ac:dyDescent="0.25">
      <c r="A7" s="87">
        <v>38416</v>
      </c>
      <c r="B7" s="87">
        <v>38451</v>
      </c>
      <c r="C7" s="88">
        <v>0.28000000000000003</v>
      </c>
      <c r="D7" s="88">
        <v>0.05</v>
      </c>
      <c r="E7" s="89">
        <v>4000</v>
      </c>
      <c r="F7" s="90">
        <f>(E7*D7/100)*100</f>
        <v>200</v>
      </c>
      <c r="G7" s="90">
        <f>H7*F7</f>
        <v>7000</v>
      </c>
      <c r="H7" s="83">
        <f>B7-A7</f>
        <v>35</v>
      </c>
      <c r="I7" s="83">
        <v>8000</v>
      </c>
      <c r="J7" s="88">
        <v>0.06</v>
      </c>
    </row>
    <row r="8" spans="1:10" ht="24" customHeight="1" x14ac:dyDescent="0.25">
      <c r="A8" s="78" t="s">
        <v>12</v>
      </c>
      <c r="B8" s="91"/>
      <c r="C8" s="91"/>
      <c r="D8" s="91"/>
      <c r="E8" s="91"/>
      <c r="F8" s="91"/>
      <c r="G8" s="91"/>
      <c r="H8" s="79"/>
      <c r="I8" s="92">
        <f>SUM(I3:I7)</f>
        <v>52500</v>
      </c>
      <c r="J8" s="88" t="s">
        <v>20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2" zoomScale="85" zoomScaleNormal="85" workbookViewId="0">
      <selection activeCell="F2" sqref="F2"/>
    </sheetView>
  </sheetViews>
  <sheetFormatPr defaultRowHeight="15" x14ac:dyDescent="0.25"/>
  <cols>
    <col min="1" max="1" width="13" customWidth="1"/>
    <col min="2" max="2" width="14.85546875" customWidth="1"/>
    <col min="3" max="3" width="17.7109375" customWidth="1"/>
    <col min="4" max="4" width="17" customWidth="1"/>
    <col min="5" max="5" width="9.140625" customWidth="1"/>
    <col min="6" max="6" width="11.85546875" customWidth="1"/>
    <col min="7" max="7" width="21.85546875" customWidth="1"/>
    <col min="8" max="8" width="16.140625" customWidth="1"/>
    <col min="9" max="9" width="9.140625" customWidth="1"/>
  </cols>
  <sheetData>
    <row r="1" spans="1:10" ht="48.75" customHeight="1" x14ac:dyDescent="0.25">
      <c r="A1" s="93" t="s">
        <v>0</v>
      </c>
      <c r="B1" s="94"/>
      <c r="C1" s="105" t="s">
        <v>17</v>
      </c>
      <c r="D1" s="105" t="s">
        <v>15</v>
      </c>
      <c r="E1" s="93" t="s">
        <v>5</v>
      </c>
      <c r="F1" s="94"/>
      <c r="G1" s="105" t="s">
        <v>18</v>
      </c>
      <c r="H1" s="105" t="s">
        <v>19</v>
      </c>
      <c r="I1" s="82" t="s">
        <v>8</v>
      </c>
      <c r="J1" s="82" t="s">
        <v>9</v>
      </c>
    </row>
    <row r="2" spans="1:10" ht="99.75" customHeight="1" x14ac:dyDescent="0.25">
      <c r="A2" s="95" t="s">
        <v>1</v>
      </c>
      <c r="B2" s="95" t="s">
        <v>2</v>
      </c>
      <c r="C2" s="106"/>
      <c r="D2" s="106"/>
      <c r="E2" s="96" t="s">
        <v>3</v>
      </c>
      <c r="F2" s="96" t="s">
        <v>4</v>
      </c>
      <c r="G2" s="106"/>
      <c r="H2" s="106"/>
      <c r="I2" s="86"/>
      <c r="J2" s="86"/>
    </row>
    <row r="3" spans="1:10" ht="75.75" customHeight="1" x14ac:dyDescent="0.25">
      <c r="A3" s="102">
        <v>38403</v>
      </c>
      <c r="B3" s="102">
        <v>38493</v>
      </c>
      <c r="C3" s="100">
        <v>0.24</v>
      </c>
      <c r="D3" s="100">
        <v>0.1</v>
      </c>
      <c r="E3" s="103">
        <v>200</v>
      </c>
      <c r="F3" s="104">
        <f>(E3*D3/100)*100</f>
        <v>20</v>
      </c>
      <c r="G3" s="104">
        <f>H3*F3</f>
        <v>1800</v>
      </c>
      <c r="H3" s="99">
        <f>B3-A3</f>
        <v>90</v>
      </c>
      <c r="I3" s="99">
        <v>500</v>
      </c>
      <c r="J3" s="100">
        <v>0.02</v>
      </c>
    </row>
    <row r="4" spans="1:10" ht="68.25" customHeight="1" x14ac:dyDescent="0.25">
      <c r="A4" s="102">
        <v>38357</v>
      </c>
      <c r="B4" s="102">
        <v>38412</v>
      </c>
      <c r="C4" s="100">
        <v>0.28000000000000003</v>
      </c>
      <c r="D4" s="100">
        <v>0.05</v>
      </c>
      <c r="E4" s="103">
        <v>9000</v>
      </c>
      <c r="F4" s="104">
        <f>(E4*D4/100)*100</f>
        <v>450</v>
      </c>
      <c r="G4" s="104">
        <f>H4*F4</f>
        <v>24750</v>
      </c>
      <c r="H4" s="99">
        <f>B4-A4</f>
        <v>55</v>
      </c>
      <c r="I4" s="99">
        <v>15000</v>
      </c>
      <c r="J4" s="100">
        <v>0.1</v>
      </c>
    </row>
    <row r="5" spans="1:10" ht="79.5" customHeight="1" x14ac:dyDescent="0.25">
      <c r="A5" s="102">
        <v>38384</v>
      </c>
      <c r="B5" s="102">
        <v>38416</v>
      </c>
      <c r="C5" s="100">
        <v>0.28000000000000003</v>
      </c>
      <c r="D5" s="100">
        <v>0.05</v>
      </c>
      <c r="E5" s="103">
        <v>6000</v>
      </c>
      <c r="F5" s="104">
        <f>(E5*D5/100)*100</f>
        <v>300</v>
      </c>
      <c r="G5" s="104">
        <f>H5*F5</f>
        <v>9600</v>
      </c>
      <c r="H5" s="99">
        <f>B5-A5</f>
        <v>32</v>
      </c>
      <c r="I5" s="99">
        <v>12000</v>
      </c>
      <c r="J5" s="100">
        <v>0.08</v>
      </c>
    </row>
    <row r="6" spans="1:10" ht="63" x14ac:dyDescent="0.25">
      <c r="A6" s="102">
        <v>38443</v>
      </c>
      <c r="B6" s="102">
        <v>38508</v>
      </c>
      <c r="C6" s="100">
        <v>0.25</v>
      </c>
      <c r="D6" s="100">
        <v>0.08</v>
      </c>
      <c r="E6" s="103">
        <v>10000</v>
      </c>
      <c r="F6" s="104">
        <f>(E6*D6/100)*100</f>
        <v>800</v>
      </c>
      <c r="G6" s="104">
        <f>H6*F6</f>
        <v>52000</v>
      </c>
      <c r="H6" s="99">
        <f>B6-A6</f>
        <v>65</v>
      </c>
      <c r="I6" s="99">
        <v>17000</v>
      </c>
      <c r="J6" s="100">
        <v>7.0000000000000007E-2</v>
      </c>
    </row>
    <row r="7" spans="1:10" ht="78.75" customHeight="1" x14ac:dyDescent="0.25">
      <c r="A7" s="102">
        <v>38416</v>
      </c>
      <c r="B7" s="102">
        <v>38451</v>
      </c>
      <c r="C7" s="100">
        <v>0.28000000000000003</v>
      </c>
      <c r="D7" s="100">
        <v>0.05</v>
      </c>
      <c r="E7" s="103">
        <v>4000</v>
      </c>
      <c r="F7" s="104">
        <f>(E7*D7/100)*100</f>
        <v>200</v>
      </c>
      <c r="G7" s="104">
        <f>H7*F7</f>
        <v>7000</v>
      </c>
      <c r="H7" s="99">
        <f>B7-A7</f>
        <v>35</v>
      </c>
      <c r="I7" s="99">
        <v>8000</v>
      </c>
      <c r="J7" s="100">
        <v>0.06</v>
      </c>
    </row>
    <row r="8" spans="1:10" ht="84.75" customHeight="1" x14ac:dyDescent="0.25">
      <c r="A8" s="78" t="s">
        <v>12</v>
      </c>
      <c r="B8" s="91"/>
      <c r="C8" s="91"/>
      <c r="D8" s="91"/>
      <c r="E8" s="91"/>
      <c r="F8" s="91"/>
      <c r="G8" s="91"/>
      <c r="H8" s="79"/>
      <c r="I8" s="101">
        <f>SUM(I3:I7)</f>
        <v>52500</v>
      </c>
      <c r="J8" s="100">
        <f>SUM(J3:J7)</f>
        <v>0.33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30" zoomScaleNormal="130" workbookViewId="0">
      <selection activeCell="D11" sqref="D11"/>
    </sheetView>
  </sheetViews>
  <sheetFormatPr defaultRowHeight="15" x14ac:dyDescent="0.25"/>
  <cols>
    <col min="1" max="2" width="11.85546875" bestFit="1" customWidth="1"/>
    <col min="3" max="4" width="9.42578125" bestFit="1" customWidth="1"/>
    <col min="5" max="5" width="9.5703125" bestFit="1" customWidth="1"/>
    <col min="6" max="6" width="12.140625" customWidth="1"/>
    <col min="7" max="7" width="12.42578125" bestFit="1" customWidth="1"/>
    <col min="8" max="10" width="9.42578125" bestFit="1" customWidth="1"/>
  </cols>
  <sheetData>
    <row r="1" spans="1:10" ht="42" customHeight="1" x14ac:dyDescent="0.25">
      <c r="A1" s="107" t="s">
        <v>0</v>
      </c>
      <c r="B1" s="108"/>
      <c r="C1" s="97" t="s">
        <v>10</v>
      </c>
      <c r="D1" s="97" t="s">
        <v>11</v>
      </c>
      <c r="E1" s="107" t="s">
        <v>5</v>
      </c>
      <c r="F1" s="108"/>
      <c r="G1" s="109" t="s">
        <v>13</v>
      </c>
      <c r="H1" s="109" t="s">
        <v>7</v>
      </c>
      <c r="I1" s="67" t="s">
        <v>8</v>
      </c>
      <c r="J1" s="67" t="s">
        <v>9</v>
      </c>
    </row>
    <row r="2" spans="1:10" ht="43.5" customHeight="1" x14ac:dyDescent="0.25">
      <c r="A2" s="73" t="s">
        <v>1</v>
      </c>
      <c r="B2" s="73" t="s">
        <v>2</v>
      </c>
      <c r="C2" s="98"/>
      <c r="D2" s="98"/>
      <c r="E2" s="73" t="s">
        <v>3</v>
      </c>
      <c r="F2" s="73" t="s">
        <v>4</v>
      </c>
      <c r="G2" s="110"/>
      <c r="H2" s="110"/>
      <c r="I2" s="68"/>
      <c r="J2" s="68"/>
    </row>
    <row r="3" spans="1:10" x14ac:dyDescent="0.25">
      <c r="A3" s="69">
        <v>38403</v>
      </c>
      <c r="B3" s="69">
        <v>38493</v>
      </c>
      <c r="C3" s="70">
        <v>0.24</v>
      </c>
      <c r="D3" s="70">
        <v>0.1</v>
      </c>
      <c r="E3" s="71">
        <v>200</v>
      </c>
      <c r="F3" s="72">
        <f>(E3*D3/100)*100</f>
        <v>20</v>
      </c>
      <c r="G3" s="72">
        <f>H3*F3</f>
        <v>1800</v>
      </c>
      <c r="H3" s="73">
        <f>B3-A3</f>
        <v>90</v>
      </c>
      <c r="I3" s="73">
        <v>500</v>
      </c>
      <c r="J3" s="70">
        <v>0.02</v>
      </c>
    </row>
    <row r="4" spans="1:10" x14ac:dyDescent="0.25">
      <c r="A4" s="69">
        <v>38357</v>
      </c>
      <c r="B4" s="69">
        <v>38412</v>
      </c>
      <c r="C4" s="70">
        <v>0.28000000000000003</v>
      </c>
      <c r="D4" s="70">
        <v>0.05</v>
      </c>
      <c r="E4" s="71">
        <v>9000</v>
      </c>
      <c r="F4" s="72">
        <f>(E4*D4/100)*100</f>
        <v>450</v>
      </c>
      <c r="G4" s="72">
        <f>H4*F4</f>
        <v>24750</v>
      </c>
      <c r="H4" s="73">
        <f>B4-A4</f>
        <v>55</v>
      </c>
      <c r="I4" s="73">
        <v>15000</v>
      </c>
      <c r="J4" s="70">
        <v>0.1</v>
      </c>
    </row>
    <row r="5" spans="1:10" x14ac:dyDescent="0.25">
      <c r="A5" s="69">
        <v>38384</v>
      </c>
      <c r="B5" s="69">
        <v>38416</v>
      </c>
      <c r="C5" s="70">
        <v>0.28000000000000003</v>
      </c>
      <c r="D5" s="70">
        <v>0.05</v>
      </c>
      <c r="E5" s="71">
        <v>6000</v>
      </c>
      <c r="F5" s="72">
        <f>(E5*D5/100)*100</f>
        <v>300</v>
      </c>
      <c r="G5" s="72">
        <f>H5*F5</f>
        <v>9600</v>
      </c>
      <c r="H5" s="73">
        <f>B5-A5</f>
        <v>32</v>
      </c>
      <c r="I5" s="73">
        <v>12000</v>
      </c>
      <c r="J5" s="70">
        <v>0.08</v>
      </c>
    </row>
    <row r="6" spans="1:10" x14ac:dyDescent="0.25">
      <c r="A6" s="69">
        <v>38443</v>
      </c>
      <c r="B6" s="69">
        <v>38508</v>
      </c>
      <c r="C6" s="70">
        <v>0.25</v>
      </c>
      <c r="D6" s="70">
        <v>0.08</v>
      </c>
      <c r="E6" s="71">
        <v>10000</v>
      </c>
      <c r="F6" s="72">
        <f>(E6*D6/100)*100</f>
        <v>800</v>
      </c>
      <c r="G6" s="72">
        <f>H6*F6</f>
        <v>52000</v>
      </c>
      <c r="H6" s="73">
        <f>B6-A6</f>
        <v>65</v>
      </c>
      <c r="I6" s="73">
        <v>17000</v>
      </c>
      <c r="J6" s="70">
        <v>7.0000000000000007E-2</v>
      </c>
    </row>
    <row r="7" spans="1:10" x14ac:dyDescent="0.25">
      <c r="A7" s="69">
        <v>38416</v>
      </c>
      <c r="B7" s="69">
        <v>38451</v>
      </c>
      <c r="C7" s="70">
        <v>0.28000000000000003</v>
      </c>
      <c r="D7" s="70">
        <v>0.05</v>
      </c>
      <c r="E7" s="71">
        <v>4000</v>
      </c>
      <c r="F7" s="72">
        <f>(E7*D7/100)*100</f>
        <v>200</v>
      </c>
      <c r="G7" s="72">
        <f>H7*F7</f>
        <v>7000</v>
      </c>
      <c r="H7" s="73">
        <f>B7-A7</f>
        <v>35</v>
      </c>
      <c r="I7" s="73">
        <v>8000</v>
      </c>
      <c r="J7" s="70">
        <v>0.06</v>
      </c>
    </row>
    <row r="8" spans="1:10" x14ac:dyDescent="0.25">
      <c r="A8" s="74" t="s">
        <v>12</v>
      </c>
      <c r="B8" s="75"/>
      <c r="C8" s="75"/>
      <c r="D8" s="75"/>
      <c r="E8" s="75"/>
      <c r="F8" s="75"/>
      <c r="G8" s="75"/>
      <c r="H8" s="76"/>
      <c r="I8" s="77">
        <f>SUM(I3:I7)</f>
        <v>52500</v>
      </c>
      <c r="J8" s="70">
        <f>SUM(J3:J7)</f>
        <v>0.33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30" zoomScaleNormal="130" workbookViewId="0">
      <selection activeCell="H3" sqref="H3"/>
    </sheetView>
  </sheetViews>
  <sheetFormatPr defaultRowHeight="15" x14ac:dyDescent="0.25"/>
  <cols>
    <col min="1" max="1" width="12.85546875" customWidth="1"/>
    <col min="2" max="2" width="13.28515625" customWidth="1"/>
    <col min="3" max="3" width="7.5703125" customWidth="1"/>
    <col min="4" max="4" width="7.140625" customWidth="1"/>
    <col min="5" max="5" width="10.85546875" customWidth="1"/>
    <col min="6" max="6" width="12.140625" customWidth="1"/>
    <col min="7" max="7" width="18.42578125" customWidth="1"/>
    <col min="8" max="8" width="12.7109375" customWidth="1"/>
  </cols>
  <sheetData>
    <row r="1" spans="1:10" ht="85.5" customHeight="1" x14ac:dyDescent="0.25">
      <c r="A1" s="107" t="s">
        <v>0</v>
      </c>
      <c r="B1" s="108"/>
      <c r="C1" s="97" t="s">
        <v>14</v>
      </c>
      <c r="D1" s="97" t="s">
        <v>11</v>
      </c>
      <c r="E1" s="107" t="s">
        <v>5</v>
      </c>
      <c r="F1" s="108"/>
      <c r="G1" s="109" t="s">
        <v>21</v>
      </c>
      <c r="H1" s="109" t="s">
        <v>16</v>
      </c>
      <c r="I1" s="67" t="s">
        <v>8</v>
      </c>
      <c r="J1" s="67" t="s">
        <v>9</v>
      </c>
    </row>
    <row r="2" spans="1:10" ht="18.75" customHeight="1" x14ac:dyDescent="0.25">
      <c r="A2" s="73" t="s">
        <v>1</v>
      </c>
      <c r="B2" s="73" t="s">
        <v>2</v>
      </c>
      <c r="C2" s="98"/>
      <c r="D2" s="98"/>
      <c r="E2" s="73" t="s">
        <v>3</v>
      </c>
      <c r="F2" s="73" t="s">
        <v>4</v>
      </c>
      <c r="G2" s="110"/>
      <c r="H2" s="110"/>
      <c r="I2" s="68"/>
      <c r="J2" s="68"/>
    </row>
    <row r="3" spans="1:10" x14ac:dyDescent="0.25">
      <c r="A3" s="69">
        <v>38403</v>
      </c>
      <c r="B3" s="69">
        <v>38493</v>
      </c>
      <c r="C3" s="70">
        <v>0.24</v>
      </c>
      <c r="D3" s="70">
        <v>0.1</v>
      </c>
      <c r="E3" s="71">
        <v>200</v>
      </c>
      <c r="F3" s="72">
        <f>(E3*D3/100)*100</f>
        <v>20</v>
      </c>
      <c r="G3" s="72">
        <f>H3*F3</f>
        <v>1800</v>
      </c>
      <c r="H3" s="73">
        <f>B3-A3</f>
        <v>90</v>
      </c>
      <c r="I3" s="73">
        <v>500</v>
      </c>
      <c r="J3" s="70">
        <v>0.02</v>
      </c>
    </row>
    <row r="4" spans="1:10" x14ac:dyDescent="0.25">
      <c r="A4" s="69">
        <v>38357</v>
      </c>
      <c r="B4" s="69">
        <v>38412</v>
      </c>
      <c r="C4" s="70">
        <v>0.28000000000000003</v>
      </c>
      <c r="D4" s="70">
        <v>0.05</v>
      </c>
      <c r="E4" s="71">
        <v>9000</v>
      </c>
      <c r="F4" s="72">
        <f>(E4*D4/100)*100</f>
        <v>450</v>
      </c>
      <c r="G4" s="72">
        <f>H4*F4</f>
        <v>24750</v>
      </c>
      <c r="H4" s="73">
        <f>B4-A4</f>
        <v>55</v>
      </c>
      <c r="I4" s="73">
        <v>15000</v>
      </c>
      <c r="J4" s="70">
        <v>0.1</v>
      </c>
    </row>
    <row r="5" spans="1:10" x14ac:dyDescent="0.25">
      <c r="A5" s="69">
        <v>38384</v>
      </c>
      <c r="B5" s="69">
        <v>38416</v>
      </c>
      <c r="C5" s="70">
        <v>0.28000000000000003</v>
      </c>
      <c r="D5" s="70">
        <v>0.05</v>
      </c>
      <c r="E5" s="71">
        <v>6000</v>
      </c>
      <c r="F5" s="72">
        <f>(E5*D5/100)*100</f>
        <v>300</v>
      </c>
      <c r="G5" s="72">
        <f>H5*F5</f>
        <v>9600</v>
      </c>
      <c r="H5" s="73">
        <f>B5-A5</f>
        <v>32</v>
      </c>
      <c r="I5" s="73">
        <v>12000</v>
      </c>
      <c r="J5" s="70">
        <v>0.08</v>
      </c>
    </row>
    <row r="6" spans="1:10" x14ac:dyDescent="0.25">
      <c r="A6" s="69">
        <v>38443</v>
      </c>
      <c r="B6" s="69">
        <v>38508</v>
      </c>
      <c r="C6" s="70">
        <v>0.25</v>
      </c>
      <c r="D6" s="70">
        <v>0.08</v>
      </c>
      <c r="E6" s="71">
        <v>10000</v>
      </c>
      <c r="F6" s="72">
        <f>(E6*D6/100)*100</f>
        <v>800</v>
      </c>
      <c r="G6" s="72">
        <f>H6*F6</f>
        <v>52000</v>
      </c>
      <c r="H6" s="73">
        <f>B6-A6</f>
        <v>65</v>
      </c>
      <c r="I6" s="73">
        <v>17000</v>
      </c>
      <c r="J6" s="70">
        <v>7.0000000000000007E-2</v>
      </c>
    </row>
    <row r="7" spans="1:10" x14ac:dyDescent="0.25">
      <c r="A7" s="69">
        <v>38416</v>
      </c>
      <c r="B7" s="69">
        <v>38451</v>
      </c>
      <c r="C7" s="70">
        <v>0.28000000000000003</v>
      </c>
      <c r="D7" s="70">
        <v>0.05</v>
      </c>
      <c r="E7" s="71">
        <v>4000</v>
      </c>
      <c r="F7" s="72">
        <f>(E7*D7/100)*100</f>
        <v>200</v>
      </c>
      <c r="G7" s="72">
        <f>H7*F7</f>
        <v>7000</v>
      </c>
      <c r="H7" s="73">
        <f>B7-A7</f>
        <v>35</v>
      </c>
      <c r="I7" s="73">
        <v>8000</v>
      </c>
      <c r="J7" s="70">
        <v>0.06</v>
      </c>
    </row>
    <row r="8" spans="1:10" x14ac:dyDescent="0.25">
      <c r="A8" s="74" t="s">
        <v>12</v>
      </c>
      <c r="B8" s="75"/>
      <c r="C8" s="75"/>
      <c r="D8" s="75"/>
      <c r="E8" s="75"/>
      <c r="F8" s="75"/>
      <c r="G8" s="75"/>
      <c r="H8" s="76"/>
      <c r="I8" s="77">
        <f>SUM(I3:I7)</f>
        <v>52500</v>
      </c>
      <c r="J8" s="70">
        <f>SUM(J3:J7)</f>
        <v>0.33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Таблица</vt:lpstr>
      <vt:lpstr>Таблица Вар. 1</vt:lpstr>
      <vt:lpstr>_Таблица Вар.1</vt:lpstr>
      <vt:lpstr>Таблица Вар. 2</vt:lpstr>
      <vt:lpstr>Таблица Вар. 2 Верт-ый текст</vt:lpstr>
      <vt:lpstr>Таблица Вар.3</vt:lpstr>
      <vt:lpstr>Таблица Вар.3 Текст -90гр</vt:lpstr>
      <vt:lpstr>Таблица вар. 4</vt:lpstr>
      <vt:lpstr>Таблица вар. 4 текст 45гр</vt:lpstr>
      <vt:lpstr>Таблица вар. 5</vt:lpstr>
      <vt:lpstr>Таблица вар.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 Тимур</dc:creator>
  <cp:lastModifiedBy>User Windows</cp:lastModifiedBy>
  <dcterms:created xsi:type="dcterms:W3CDTF">2023-10-12T19:25:11Z</dcterms:created>
  <dcterms:modified xsi:type="dcterms:W3CDTF">2023-11-08T17:14:12Z</dcterms:modified>
</cp:coreProperties>
</file>