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3230" windowHeight="10785"/>
  </bookViews>
  <sheets>
    <sheet name="Вклады Сбербанка" sheetId="1" r:id="rId1"/>
  </sheets>
  <calcPr calcId="145621"/>
</workbook>
</file>

<file path=xl/calcChain.xml><?xml version="1.0" encoding="utf-8"?>
<calcChain xmlns="http://schemas.openxmlformats.org/spreadsheetml/2006/main">
  <c r="G14" i="1" l="1"/>
  <c r="E15" i="1"/>
  <c r="D15" i="1"/>
  <c r="C15" i="1"/>
  <c r="B15" i="1"/>
  <c r="G15" i="1"/>
  <c r="F15" i="1"/>
  <c r="F14" i="1"/>
  <c r="H14" i="1"/>
  <c r="I14" i="1" s="1"/>
  <c r="I15" i="1" s="1"/>
  <c r="F6" i="1"/>
  <c r="F5" i="1"/>
  <c r="I13" i="1"/>
  <c r="I12" i="1"/>
  <c r="I11" i="1"/>
  <c r="I10" i="1"/>
  <c r="I9" i="1"/>
  <c r="H13" i="1"/>
  <c r="H12" i="1"/>
  <c r="H11" i="1"/>
  <c r="H10" i="1"/>
  <c r="H9" i="1"/>
  <c r="G9" i="1"/>
  <c r="G13" i="1"/>
  <c r="G12" i="1"/>
  <c r="G11" i="1"/>
  <c r="G10" i="1"/>
  <c r="F13" i="1"/>
  <c r="F12" i="1"/>
  <c r="F11" i="1"/>
  <c r="F10" i="1"/>
  <c r="F9" i="1"/>
  <c r="H15" i="1" l="1"/>
</calcChain>
</file>

<file path=xl/sharedStrings.xml><?xml version="1.0" encoding="utf-8"?>
<sst xmlns="http://schemas.openxmlformats.org/spreadsheetml/2006/main" count="25" uniqueCount="24">
  <si>
    <t>Инфляция</t>
  </si>
  <si>
    <t>Премия</t>
  </si>
  <si>
    <t>Вклад</t>
  </si>
  <si>
    <t>Процент</t>
  </si>
  <si>
    <t>Число
вкладов</t>
  </si>
  <si>
    <t>до 10 т.</t>
  </si>
  <si>
    <t>№ счёта</t>
  </si>
  <si>
    <t>12-432</t>
  </si>
  <si>
    <t>15-789</t>
  </si>
  <si>
    <t>10-567</t>
  </si>
  <si>
    <t>Всего</t>
  </si>
  <si>
    <t>Остатки вкладов по кварталов</t>
  </si>
  <si>
    <t>1 кв.</t>
  </si>
  <si>
    <t>2 кв.</t>
  </si>
  <si>
    <t>3 кв.</t>
  </si>
  <si>
    <t>4 кв.</t>
  </si>
  <si>
    <t>11-123</t>
  </si>
  <si>
    <t>12-895</t>
  </si>
  <si>
    <t>Средняя
Сумма</t>
  </si>
  <si>
    <t>С учётом
инфляции</t>
  </si>
  <si>
    <t>выше 10 т.
(&gt;=10 т.)</t>
  </si>
  <si>
    <t>16-356</t>
  </si>
  <si>
    <t>Всего:</t>
  </si>
  <si>
    <t>Вклады Сбербанка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</si>
</sst>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\ &quot;₽&quot;"/>
  </numFmts>
  <fonts count="3" x14ac:knownFonts="1"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75" zoomScaleNormal="175" workbookViewId="0">
      <selection activeCell="B3" sqref="B3:C3"/>
    </sheetView>
  </sheetViews>
  <sheetFormatPr defaultRowHeight="11.25" x14ac:dyDescent="0.2"/>
  <cols>
    <col min="1" max="1" width="17" customWidth="1"/>
    <col min="2" max="2" width="8.83203125" customWidth="1"/>
    <col min="3" max="3" width="8.33203125" customWidth="1"/>
    <col min="4" max="4" width="10.1640625" customWidth="1"/>
    <col min="5" max="5" width="8.1640625" customWidth="1"/>
    <col min="6" max="6" width="9.5" customWidth="1"/>
    <col min="7" max="7" width="8.6640625" customWidth="1"/>
    <col min="8" max="8" width="8.1640625" customWidth="1"/>
    <col min="9" max="9" width="10" customWidth="1"/>
  </cols>
  <sheetData>
    <row r="1" spans="1:9" ht="18.75" customHeight="1" x14ac:dyDescent="0.2">
      <c r="A1" s="29" t="s">
        <v>23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26"/>
      <c r="B2" s="27"/>
      <c r="C2" s="27"/>
      <c r="D2" s="27"/>
      <c r="E2" s="27"/>
      <c r="F2" s="27"/>
      <c r="G2" s="27"/>
      <c r="H2" s="27"/>
      <c r="I2" s="28"/>
    </row>
    <row r="3" spans="1:9" ht="15" customHeight="1" x14ac:dyDescent="0.2">
      <c r="A3" s="15" t="s">
        <v>0</v>
      </c>
      <c r="B3" s="32">
        <v>0.12</v>
      </c>
      <c r="C3" s="33"/>
      <c r="D3" s="1" t="s">
        <v>1</v>
      </c>
      <c r="E3" s="1"/>
      <c r="F3" s="2" t="s">
        <v>4</v>
      </c>
      <c r="G3" s="17"/>
      <c r="H3" s="18"/>
      <c r="I3" s="19"/>
    </row>
    <row r="4" spans="1:9" x14ac:dyDescent="0.2">
      <c r="A4" s="17"/>
      <c r="B4" s="18"/>
      <c r="C4" s="19"/>
      <c r="D4" s="12" t="s">
        <v>2</v>
      </c>
      <c r="E4" s="3" t="s">
        <v>3</v>
      </c>
      <c r="F4" s="2"/>
      <c r="G4" s="20"/>
      <c r="H4" s="21"/>
      <c r="I4" s="22"/>
    </row>
    <row r="5" spans="1:9" x14ac:dyDescent="0.2">
      <c r="A5" s="20"/>
      <c r="B5" s="21"/>
      <c r="C5" s="22"/>
      <c r="D5" s="13" t="s">
        <v>5</v>
      </c>
      <c r="E5" s="11">
        <v>0.2</v>
      </c>
      <c r="F5" s="9">
        <f>COUNTIF(G9:G15, "&lt;10000")</f>
        <v>1</v>
      </c>
      <c r="G5" s="20"/>
      <c r="H5" s="21"/>
      <c r="I5" s="22"/>
    </row>
    <row r="6" spans="1:9" ht="24" customHeight="1" x14ac:dyDescent="0.2">
      <c r="A6" s="23"/>
      <c r="B6" s="24"/>
      <c r="C6" s="25"/>
      <c r="D6" s="14" t="s">
        <v>20</v>
      </c>
      <c r="E6" s="11">
        <v>0.35</v>
      </c>
      <c r="F6" s="9">
        <f>COUNTIF(G9:G15, "&gt;=10000")</f>
        <v>6</v>
      </c>
      <c r="G6" s="23"/>
      <c r="H6" s="24"/>
      <c r="I6" s="25"/>
    </row>
    <row r="7" spans="1:9" ht="13.5" customHeight="1" x14ac:dyDescent="0.2">
      <c r="A7" s="16" t="s">
        <v>6</v>
      </c>
      <c r="B7" s="16" t="s">
        <v>11</v>
      </c>
      <c r="C7" s="16"/>
      <c r="D7" s="1"/>
      <c r="E7" s="1"/>
      <c r="F7" s="2" t="s">
        <v>18</v>
      </c>
      <c r="G7" s="2" t="s">
        <v>19</v>
      </c>
      <c r="H7" s="1" t="s">
        <v>1</v>
      </c>
      <c r="I7" s="1" t="s">
        <v>10</v>
      </c>
    </row>
    <row r="8" spans="1:9" ht="15" customHeight="1" x14ac:dyDescent="0.2">
      <c r="A8" s="1"/>
      <c r="B8" s="4" t="s">
        <v>12</v>
      </c>
      <c r="C8" s="4" t="s">
        <v>13</v>
      </c>
      <c r="D8" s="4" t="s">
        <v>14</v>
      </c>
      <c r="E8" s="4" t="s">
        <v>15</v>
      </c>
      <c r="F8" s="1"/>
      <c r="G8" s="1"/>
      <c r="H8" s="1"/>
      <c r="I8" s="1"/>
    </row>
    <row r="9" spans="1:9" x14ac:dyDescent="0.2">
      <c r="A9" s="9" t="s">
        <v>7</v>
      </c>
      <c r="B9" s="7">
        <v>8700</v>
      </c>
      <c r="C9" s="7">
        <v>6100</v>
      </c>
      <c r="D9" s="7">
        <v>300</v>
      </c>
      <c r="E9" s="7">
        <v>5500</v>
      </c>
      <c r="F9" s="7">
        <f>(B9+C9+D9+E9)</f>
        <v>20600</v>
      </c>
      <c r="G9" s="7">
        <f>F9-F9*$B$3</f>
        <v>18128</v>
      </c>
      <c r="H9" s="7">
        <f>IF(G9&lt;10000, G9*$E$5, G9*$E$6)</f>
        <v>6344.7999999999993</v>
      </c>
      <c r="I9" s="7">
        <f>G9+H9</f>
        <v>24472.799999999999</v>
      </c>
    </row>
    <row r="10" spans="1:9" x14ac:dyDescent="0.2">
      <c r="A10" s="9" t="s">
        <v>8</v>
      </c>
      <c r="B10" s="7">
        <v>1200</v>
      </c>
      <c r="C10" s="7">
        <v>4400</v>
      </c>
      <c r="D10" s="7">
        <v>5000</v>
      </c>
      <c r="E10" s="7">
        <v>900</v>
      </c>
      <c r="F10" s="7">
        <f>(B10+C10+D10+E10)</f>
        <v>11500</v>
      </c>
      <c r="G10" s="7">
        <f>F10-F10*$B$3</f>
        <v>10120</v>
      </c>
      <c r="H10" s="7">
        <f>IF(G10&lt;10000, G10*$E$5, G10*$E$6)</f>
        <v>3542</v>
      </c>
      <c r="I10" s="7">
        <f>G10+H10</f>
        <v>13662</v>
      </c>
    </row>
    <row r="11" spans="1:9" ht="11.25" customHeight="1" x14ac:dyDescent="0.2">
      <c r="A11" s="9" t="s">
        <v>9</v>
      </c>
      <c r="B11" s="7">
        <v>1000</v>
      </c>
      <c r="C11" s="7">
        <v>8800</v>
      </c>
      <c r="D11" s="7">
        <v>8000</v>
      </c>
      <c r="E11" s="7">
        <v>1500</v>
      </c>
      <c r="F11" s="7">
        <f>(B11+C11+D11+E11)</f>
        <v>19300</v>
      </c>
      <c r="G11" s="7">
        <f>F11-F11*$B$3</f>
        <v>16984</v>
      </c>
      <c r="H11" s="7">
        <f>IF(G11&lt;10000, G11*$E$5, G11*$E$6)</f>
        <v>5944.4</v>
      </c>
      <c r="I11" s="7">
        <f>G11+H11</f>
        <v>22928.400000000001</v>
      </c>
    </row>
    <row r="12" spans="1:9" ht="11.25" customHeight="1" x14ac:dyDescent="0.2">
      <c r="A12" s="5" t="s">
        <v>17</v>
      </c>
      <c r="B12" s="6">
        <v>1300</v>
      </c>
      <c r="C12" s="6">
        <v>7900</v>
      </c>
      <c r="D12" s="6">
        <v>6800</v>
      </c>
      <c r="E12" s="6">
        <v>3000</v>
      </c>
      <c r="F12" s="7">
        <f>(B12+C12+D12+E12)</f>
        <v>19000</v>
      </c>
      <c r="G12" s="7">
        <f>F12-F12*$B$3</f>
        <v>16720</v>
      </c>
      <c r="H12" s="7">
        <f>IF(G12&lt;10000, G12*$E$5, G12*$E$6)</f>
        <v>5852</v>
      </c>
      <c r="I12" s="7">
        <f>G12+H12</f>
        <v>22572</v>
      </c>
    </row>
    <row r="13" spans="1:9" x14ac:dyDescent="0.2">
      <c r="A13" s="9" t="s">
        <v>16</v>
      </c>
      <c r="B13" s="7">
        <v>1100</v>
      </c>
      <c r="C13" s="7">
        <v>1900</v>
      </c>
      <c r="D13" s="7">
        <v>5000</v>
      </c>
      <c r="E13" s="7">
        <v>4500</v>
      </c>
      <c r="F13" s="7">
        <f>(B13+C13+D13+E13)</f>
        <v>12500</v>
      </c>
      <c r="G13" s="7">
        <f>F13-F13*$B$3</f>
        <v>11000</v>
      </c>
      <c r="H13" s="7">
        <f>IF(G13&lt;10000, G13*$E$5, G13*$E$6)</f>
        <v>3849.9999999999995</v>
      </c>
      <c r="I13" s="7">
        <f>G13+H13</f>
        <v>14850</v>
      </c>
    </row>
    <row r="14" spans="1:9" x14ac:dyDescent="0.2">
      <c r="A14" s="10" t="s">
        <v>21</v>
      </c>
      <c r="B14" s="8">
        <v>2000</v>
      </c>
      <c r="C14" s="8">
        <v>1700</v>
      </c>
      <c r="D14" s="8">
        <v>2300</v>
      </c>
      <c r="E14" s="8">
        <v>3350</v>
      </c>
      <c r="F14" s="8">
        <f>(B14+C14+D14+E14)</f>
        <v>9350</v>
      </c>
      <c r="G14" s="7">
        <f>F14-F14*$B$3</f>
        <v>8228</v>
      </c>
      <c r="H14" s="8">
        <f>IF(G14&lt;10000, G14*$E$5, G14*$E$6)</f>
        <v>1645.6000000000001</v>
      </c>
      <c r="I14" s="8">
        <f>G14+H14</f>
        <v>9873.6</v>
      </c>
    </row>
    <row r="15" spans="1:9" x14ac:dyDescent="0.2">
      <c r="A15" s="4" t="s">
        <v>22</v>
      </c>
      <c r="B15" s="7">
        <f>(B9+B10+B11+B12+B13+B14)</f>
        <v>15300</v>
      </c>
      <c r="C15" s="7">
        <f>(C9+C10+C11+C12+C13+C14)</f>
        <v>30800</v>
      </c>
      <c r="D15" s="7">
        <f>(D9+D10+D11+D12+D13+D14)</f>
        <v>27400</v>
      </c>
      <c r="E15" s="7">
        <f>(E9+E10+E11+E12+E13+E14)</f>
        <v>18750</v>
      </c>
      <c r="F15" s="7">
        <f>(F9+F10+F11+F12+F13+F14)</f>
        <v>92250</v>
      </c>
      <c r="G15" s="7">
        <f>(G9+G10+G11+G12+G13+G14)</f>
        <v>81180</v>
      </c>
      <c r="H15" s="7">
        <f>(H9+H10+H11+H12+H13+H14)</f>
        <v>27178.799999999996</v>
      </c>
      <c r="I15" s="7">
        <f>(I9+I10+I11+I12+I13+I14)</f>
        <v>108358.80000000002</v>
      </c>
    </row>
  </sheetData>
  <mergeCells count="13">
    <mergeCell ref="H7:H8"/>
    <mergeCell ref="I7:I8"/>
    <mergeCell ref="A1:I1"/>
    <mergeCell ref="A4:C6"/>
    <mergeCell ref="G3:I6"/>
    <mergeCell ref="A2:I2"/>
    <mergeCell ref="B3:C3"/>
    <mergeCell ref="D3:E3"/>
    <mergeCell ref="F3:F4"/>
    <mergeCell ref="A7:A8"/>
    <mergeCell ref="B7:E7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Вклады Сбербанка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2023-10-28T13:37:52Z</dcterms:created>
  <dcterms:modified xsi:type="dcterms:W3CDTF">2023-10-28T14:56:55Z</dcterms:modified>
</cp:coreProperties>
</file>