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mcda_calc" sheetId="2" state="visible" r:id="rId3"/>
    <sheet name="mcdaCalculations.test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1" authorId="0">
      <text>
        <r>
          <rPr>
            <sz val="10"/>
            <color rgb="FF000000"/>
            <rFont val="Arial"/>
            <family val="0"/>
            <charset val="1"/>
          </rPr>
          <t xml:space="preserve">it's inverted if sentiment is good -&gt; bad
	-Aliaksandr Baranau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Do not edit this table directly! Export it to CSV to use in MCDA calculations unit tests
	-Aliaksandr Baranau</t>
        </r>
      </text>
    </comment>
  </commentList>
</comments>
</file>

<file path=xl/sharedStrings.xml><?xml version="1.0" encoding="utf-8"?>
<sst xmlns="http://schemas.openxmlformats.org/spreadsheetml/2006/main" count="144" uniqueCount="118">
  <si>
    <t xml:space="preserve">Sheets:</t>
  </si>
  <si>
    <t xml:space="preserve">mcda_calc</t>
  </si>
  <si>
    <t xml:space="preserve">Contains formulas, calculates values for unit tests</t>
  </si>
  <si>
    <t xml:space="preserve">mcdaCalculations.testdata</t>
  </si>
  <si>
    <r>
      <rPr>
        <sz val="10"/>
        <color rgb="FF000000"/>
        <rFont val="Arial"/>
        <family val="0"/>
        <charset val="1"/>
      </rPr>
      <t xml:space="preserve">Imports values from </t>
    </r>
    <r>
      <rPr>
        <b val="true"/>
        <sz val="10"/>
        <color rgb="FF000000"/>
        <rFont val="Arial"/>
        <family val="0"/>
        <charset val="1"/>
      </rPr>
      <t xml:space="preserve">mcda_calc </t>
    </r>
    <r>
      <rPr>
        <sz val="10"/>
        <color rgb="FF000000"/>
        <rFont val="Arial"/>
        <family val="0"/>
        <charset val="1"/>
      </rPr>
      <t xml:space="preserve">(only the ones required by the tests).</t>
    </r>
  </si>
  <si>
    <t xml:space="preserve">How to use:</t>
  </si>
  <si>
    <r>
      <rPr>
        <sz val="10"/>
        <color rgb="FF000000"/>
        <rFont val="Arial"/>
        <family val="0"/>
        <charset val="1"/>
      </rPr>
      <t xml:space="preserve">After making changes in </t>
    </r>
    <r>
      <rPr>
        <b val="true"/>
        <sz val="10"/>
        <color rgb="FF000000"/>
        <rFont val="Arial"/>
        <family val="0"/>
        <charset val="1"/>
      </rPr>
      <t xml:space="preserve">mcda_calc</t>
    </r>
    <r>
      <rPr>
        <sz val="10"/>
        <color rgb="FF000000"/>
        <rFont val="Arial"/>
        <family val="0"/>
        <charset val="1"/>
      </rPr>
      <t xml:space="preserve">, export updated </t>
    </r>
    <r>
      <rPr>
        <b val="true"/>
        <sz val="10"/>
        <color rgb="FF000000"/>
        <rFont val="Arial"/>
        <family val="0"/>
        <charset val="1"/>
      </rPr>
      <t xml:space="preserve">mcdaCalculations.testdata as CSV file</t>
    </r>
    <r>
      <rPr>
        <sz val="10"/>
        <color rgb="FF000000"/>
        <rFont val="Arial"/>
        <family val="0"/>
        <charset val="1"/>
      </rPr>
      <t xml:space="preserve"> to use in unit tests.</t>
    </r>
  </si>
  <si>
    <t xml:space="preserve">NOTES:</t>
  </si>
  <si>
    <t xml:space="preserve">MAX(MIN(x, rangeTo), rangeFrom) - is implementation of a clamp function. See logic below:</t>
  </si>
  <si>
    <t xml:space="preserve">if (rangeFrom &lt; x &lt; rangeTo) =&gt; return x;</t>
  </si>
  <si>
    <t xml:space="preserve">if (x &lt; rangeFrom) =&gt; return rangeFrom;</t>
  </si>
  <si>
    <t xml:space="preserve">if (x &gt; rangeTo) =&gt; return rangeTo;</t>
  </si>
  <si>
    <t xml:space="preserve">id</t>
  </si>
  <si>
    <t xml:space="preserve">description</t>
  </si>
  <si>
    <t xml:space="preserve">weight</t>
  </si>
  <si>
    <t xml:space="preserve">good-&gt;bad</t>
  </si>
  <si>
    <t xml:space="preserve">outliers</t>
  </si>
  <si>
    <t xml:space="preserve">normalization</t>
  </si>
  <si>
    <t xml:space="preserve">datasetMin</t>
  </si>
  <si>
    <t xml:space="preserve">numerator</t>
  </si>
  <si>
    <t xml:space="preserve">denominator</t>
  </si>
  <si>
    <t xml:space="preserve">rangeFrom</t>
  </si>
  <si>
    <t xml:space="preserve">rangeTo</t>
  </si>
  <si>
    <t xml:space="preserve">x</t>
  </si>
  <si>
    <t xml:space="preserve">xInRange</t>
  </si>
  <si>
    <t xml:space="preserve">scoreNormal</t>
  </si>
  <si>
    <t xml:space="preserve">scoreInverted</t>
  </si>
  <si>
    <t xml:space="preserve">scoreScaled</t>
  </si>
  <si>
    <t xml:space="preserve">transformation: log(x - xmin + 1)</t>
  </si>
  <si>
    <t xml:space="preserve">log.lowerBound</t>
  </si>
  <si>
    <t xml:space="preserve">log.upperBound</t>
  </si>
  <si>
    <t xml:space="preserve">log.rangeFrom</t>
  </si>
  <si>
    <t xml:space="preserve">log.rangeTo</t>
  </si>
  <si>
    <t xml:space="preserve">log.x</t>
  </si>
  <si>
    <t xml:space="preserve">log.rangeFromClamped</t>
  </si>
  <si>
    <t xml:space="preserve">log.rangeToClamped</t>
  </si>
  <si>
    <t xml:space="preserve">log.xClamped</t>
  </si>
  <si>
    <t xml:space="preserve">log.scoreNormal</t>
  </si>
  <si>
    <t xml:space="preserve">log.scoreInverted</t>
  </si>
  <si>
    <t xml:space="preserve">log.scoreScaled</t>
  </si>
  <si>
    <t xml:space="preserve">transformation: log(x - xmin + Epsilon)</t>
  </si>
  <si>
    <t xml:space="preserve">EPSILON</t>
  </si>
  <si>
    <t xml:space="preserve">logEps.lowerBound</t>
  </si>
  <si>
    <t xml:space="preserve">logEps.upperBound</t>
  </si>
  <si>
    <t xml:space="preserve">logEps.rangeFrom</t>
  </si>
  <si>
    <t xml:space="preserve">logEps.rangeTo</t>
  </si>
  <si>
    <t xml:space="preserve">logEps.x</t>
  </si>
  <si>
    <t xml:space="preserve">logEps.rangeFromClamped</t>
  </si>
  <si>
    <t xml:space="preserve">logEps.rangeToClamped</t>
  </si>
  <si>
    <t xml:space="preserve">logEps.xClamped</t>
  </si>
  <si>
    <t xml:space="preserve">logEps.scoreNormal</t>
  </si>
  <si>
    <t xml:space="preserve">logEps.scoreInverted</t>
  </si>
  <si>
    <t xml:space="preserve">logEps.scoreScaled</t>
  </si>
  <si>
    <t xml:space="preserve">transformation: sqrt</t>
  </si>
  <si>
    <t xml:space="preserve">sqrt.lowerBound</t>
  </si>
  <si>
    <t xml:space="preserve">sqrt.upperBound</t>
  </si>
  <si>
    <t xml:space="preserve">sqrt.rangeFrom</t>
  </si>
  <si>
    <t xml:space="preserve">sqrt.rangeTo</t>
  </si>
  <si>
    <t xml:space="preserve">sqrt.x</t>
  </si>
  <si>
    <t xml:space="preserve">sqrt.rangeFromClamped</t>
  </si>
  <si>
    <t xml:space="preserve">sqrt.rangeToClamped</t>
  </si>
  <si>
    <t xml:space="preserve">sqrt.xClamped</t>
  </si>
  <si>
    <t xml:space="preserve">sqrt.scoreNormal</t>
  </si>
  <si>
    <t xml:space="preserve">sqrt.scoreInverted</t>
  </si>
  <si>
    <t xml:space="preserve">sqrt.scoreScaled</t>
  </si>
  <si>
    <t xml:space="preserve">transformation: cube_root</t>
  </si>
  <si>
    <t xml:space="preserve">cbrt.lowerBound</t>
  </si>
  <si>
    <t xml:space="preserve">cbrt.upperBound</t>
  </si>
  <si>
    <t xml:space="preserve">cbrt.rangeFrom</t>
  </si>
  <si>
    <t xml:space="preserve">cbrt.rangeTo</t>
  </si>
  <si>
    <t xml:space="preserve">cbrt.x</t>
  </si>
  <si>
    <t xml:space="preserve">cbrt.rangeFromClamped</t>
  </si>
  <si>
    <t xml:space="preserve">cbrt.rangeToClamped</t>
  </si>
  <si>
    <t xml:space="preserve">cbrt.xClamped</t>
  </si>
  <si>
    <t xml:space="preserve">cbrt.scoreNormal</t>
  </si>
  <si>
    <t xml:space="preserve">cbrt.scoreInverted</t>
  </si>
  <si>
    <t xml:space="preserve">cbrt.scoreScaled</t>
  </si>
  <si>
    <t xml:space="preserve">range == dataset range, x in range</t>
  </si>
  <si>
    <t xml:space="preserve">clamp</t>
  </si>
  <si>
    <t xml:space="preserve">max-min</t>
  </si>
  <si>
    <t xml:space="preserve">range == dataset range, x in range, sentiment "good -&gt; bad"</t>
  </si>
  <si>
    <t xml:space="preserve">outliers: "unmodified", range == dataset range, x in range</t>
  </si>
  <si>
    <t xml:space="preserve">unmodified</t>
  </si>
  <si>
    <t xml:space="preserve">outliers: "unmodified", range == dataset range, x in range, sentiment "good -&gt; bad"</t>
  </si>
  <si>
    <t xml:space="preserve">outliers: "clamp", x &gt; rangeTo</t>
  </si>
  <si>
    <t xml:space="preserve">outliers: "clamp", x &gt; rangeTo, sentiment "good -&gt; bad"</t>
  </si>
  <si>
    <t xml:space="preserve">outliers: "unmodified", x &gt; rangeTo</t>
  </si>
  <si>
    <t xml:space="preserve">outliers: "unmodified", x &gt; rangeTo, sentiment "good -&gt; bad"</t>
  </si>
  <si>
    <t xml:space="preserve">outliers: "clamp", x &lt; rangeFrom</t>
  </si>
  <si>
    <t xml:space="preserve">outliers: "clamp", x &lt; rangeFrom, sentiment "good -&gt; bad"</t>
  </si>
  <si>
    <t xml:space="preserve">outliers: "unmodified", x &lt; rangeFrom</t>
  </si>
  <si>
    <t xml:space="preserve">outliers: "unmodified", x &lt; rangeFrom, sentiment "good -&gt; bad"</t>
  </si>
  <si>
    <t xml:space="preserve">weight: 2, range == dataset range, x in range</t>
  </si>
  <si>
    <t xml:space="preserve">weight: 0.5, range == dataset range, x in range</t>
  </si>
  <si>
    <t xml:space="preserve">testId</t>
  </si>
  <si>
    <t xml:space="preserve">axis.coefficient</t>
  </si>
  <si>
    <t xml:space="preserve">axis.sentiment[0]</t>
  </si>
  <si>
    <t xml:space="preserve">axis.sentiment[1]</t>
  </si>
  <si>
    <t xml:space="preserve">axis.normalization</t>
  </si>
  <si>
    <t xml:space="preserve">axis.outliers</t>
  </si>
  <si>
    <t xml:space="preserve">axis.datasetStats.minValue</t>
  </si>
  <si>
    <t xml:space="preserve">axis.range[0]</t>
  </si>
  <si>
    <t xml:space="preserve">axis.range[1]</t>
  </si>
  <si>
    <t xml:space="preserve">value.numerator</t>
  </si>
  <si>
    <t xml:space="preserve">value.denominator</t>
  </si>
  <si>
    <t xml:space="preserve">transformation.no.expectedScore</t>
  </si>
  <si>
    <t xml:space="preserve">transformation.log.lowerBound</t>
  </si>
  <si>
    <t xml:space="preserve">transformation.log.upperBound</t>
  </si>
  <si>
    <t xml:space="preserve">transformation.log.expectedScore</t>
  </si>
  <si>
    <t xml:space="preserve">transformation.log_epsilon.lowerBound</t>
  </si>
  <si>
    <t xml:space="preserve">transformation.log_epsilon.upperBound</t>
  </si>
  <si>
    <t xml:space="preserve">transformation.log_epsilon.expectedScore</t>
  </si>
  <si>
    <t xml:space="preserve">transformation.square_root.lowerBound</t>
  </si>
  <si>
    <t xml:space="preserve">transformation.square_root.upperBound</t>
  </si>
  <si>
    <t xml:space="preserve">transformation.square_root.expectedScore</t>
  </si>
  <si>
    <t xml:space="preserve">transformation.cube_root.lowerBound</t>
  </si>
  <si>
    <t xml:space="preserve">transformation.cube_root.upperBound</t>
  </si>
  <si>
    <t xml:space="preserve">transformation.cube_root.expectedScore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</si>
</sst>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E+00"/>
    <numFmt numFmtId="167" formatCode="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9"/>
      <color rgb="FF000000"/>
      <name val="&quot;Google Sans Mono&quot;"/>
      <family val="0"/>
      <charset val="1"/>
    </font>
    <font>
      <sz val="9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7" activeCellId="0" sqref="B1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1.93"/>
    <col collapsed="false" customWidth="true" hidden="false" outlineLevel="0" max="2" min="2" style="1" width="28.75"/>
  </cols>
  <sheetData>
    <row r="1" customFormat="false" ht="15" hidden="false" customHeight="false" outlineLevel="0" collapsed="false">
      <c r="A1" s="2" t="s">
        <v>0</v>
      </c>
    </row>
    <row r="2" customFormat="false" ht="12.8" hidden="false" customHeight="false" outlineLevel="0" collapsed="false">
      <c r="A2" s="3" t="s">
        <v>1</v>
      </c>
      <c r="B2" s="1" t="s">
        <v>2</v>
      </c>
    </row>
    <row r="3" customFormat="false" ht="12.8" hidden="false" customHeight="false" outlineLevel="0" collapsed="false">
      <c r="A3" s="3" t="s">
        <v>3</v>
      </c>
      <c r="B3" s="1" t="s">
        <v>4</v>
      </c>
    </row>
    <row r="4" customFormat="false" ht="12.8" hidden="false" customHeight="false" outlineLevel="0" collapsed="false"/>
    <row r="5" customFormat="false" ht="15" hidden="false" customHeight="false" outlineLevel="0" collapsed="false">
      <c r="A5" s="4" t="s">
        <v>5</v>
      </c>
    </row>
    <row r="6" customFormat="false" ht="12.8" hidden="false" customHeight="false" outlineLevel="0" collapsed="false">
      <c r="A6" s="1" t="s">
        <v>6</v>
      </c>
    </row>
    <row r="10" customFormat="false" ht="15.75" hidden="false" customHeight="true" outlineLevel="0" collapsed="false">
      <c r="A10" s="5" t="s">
        <v>7</v>
      </c>
    </row>
    <row r="11" customFormat="false" ht="15.75" hidden="false" customHeight="true" outlineLevel="0" collapsed="false">
      <c r="A11" s="6" t="s">
        <v>8</v>
      </c>
    </row>
    <row r="12" customFormat="false" ht="15.75" hidden="false" customHeight="true" outlineLevel="0" collapsed="false">
      <c r="A12" s="5" t="s">
        <v>9</v>
      </c>
    </row>
    <row r="13" customFormat="false" ht="15.75" hidden="false" customHeight="true" outlineLevel="0" collapsed="false">
      <c r="A13" s="5" t="s">
        <v>10</v>
      </c>
    </row>
    <row r="14" customFormat="false" ht="15.75" hidden="false" customHeight="true" outlineLevel="0" collapsed="false">
      <c r="A14" s="5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R1002"/>
  <sheetViews>
    <sheetView showFormulas="false" showGridLines="true" showRowColHeaders="true" showZeros="true" rightToLeft="false" tabSelected="true" showOutlineSymbols="true" defaultGridColor="true" view="normal" topLeftCell="N1" colorId="64" zoomScale="85" zoomScaleNormal="85" zoomScalePageLayoutView="100" workbookViewId="0">
      <selection pane="topLeft" activeCell="Z15" activeCellId="0" sqref="Z15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3.72"/>
    <col collapsed="false" customWidth="true" hidden="false" outlineLevel="0" max="2" min="2" style="1" width="78.05"/>
    <col collapsed="false" customWidth="true" hidden="false" outlineLevel="0" max="3" min="3" style="1" width="7.4"/>
    <col collapsed="false" customWidth="true" hidden="false" outlineLevel="0" max="5" min="4" style="1" width="11.47"/>
    <col collapsed="false" customWidth="true" hidden="false" outlineLevel="0" max="6" min="6" style="1" width="13.79"/>
    <col collapsed="false" customWidth="true" hidden="false" outlineLevel="0" max="8" min="8" style="1" width="18.82"/>
    <col collapsed="false" customWidth="true" hidden="false" outlineLevel="0" max="9" min="9" style="1" width="19.4"/>
    <col collapsed="false" customWidth="true" hidden="false" outlineLevel="0" max="10" min="10" style="1" width="13.02"/>
    <col collapsed="false" customWidth="true" hidden="false" outlineLevel="0" max="11" min="11" style="1" width="18.82"/>
    <col collapsed="false" customWidth="true" hidden="false" outlineLevel="0" max="12" min="12" style="1" width="18.24"/>
    <col collapsed="false" customWidth="true" hidden="false" outlineLevel="0" max="14" min="13" style="1" width="19.4"/>
    <col collapsed="false" customWidth="true" hidden="false" outlineLevel="0" max="16" min="15" style="1" width="20.76"/>
    <col collapsed="false" customWidth="true" hidden="false" outlineLevel="0" max="17" min="17" style="1" width="24.05"/>
    <col collapsed="false" customWidth="false" hidden="false" outlineLevel="0" max="18" min="18" style="1" width="11.53"/>
    <col collapsed="false" customWidth="true" hidden="false" outlineLevel="0" max="19" min="19" style="1" width="34.5"/>
    <col collapsed="false" customWidth="true" hidden="false" outlineLevel="0" max="20" min="20" style="1" width="15.72"/>
    <col collapsed="false" customWidth="true" hidden="false" outlineLevel="0" max="21" min="21" style="1" width="19.4"/>
    <col collapsed="false" customWidth="true" hidden="false" outlineLevel="0" max="23" min="22" style="1" width="16.89"/>
    <col collapsed="false" customWidth="true" hidden="false" outlineLevel="0" max="24" min="24" style="1" width="17.86"/>
    <col collapsed="false" customWidth="true" hidden="false" outlineLevel="0" max="25" min="25" style="1" width="23.47"/>
    <col collapsed="false" customWidth="true" hidden="false" outlineLevel="0" max="26" min="26" style="1" width="20.76"/>
    <col collapsed="false" customWidth="true" hidden="false" outlineLevel="0" max="27" min="27" style="1" width="17.86"/>
    <col collapsed="false" customWidth="true" hidden="false" outlineLevel="0" max="29" min="28" style="1" width="21.14"/>
    <col collapsed="false" customWidth="true" hidden="false" outlineLevel="0" max="30" min="30" style="1" width="21.72"/>
    <col collapsed="false" customWidth="false" hidden="false" outlineLevel="0" max="31" min="31" style="1" width="11.53"/>
    <col collapsed="false" customWidth="true" hidden="false" outlineLevel="0" max="32" min="32" style="1" width="41.08"/>
    <col collapsed="false" customWidth="true" hidden="false" outlineLevel="0" max="33" min="33" style="1" width="12.24"/>
    <col collapsed="false" customWidth="true" hidden="false" outlineLevel="0" max="34" min="34" style="1" width="20.17"/>
    <col collapsed="false" customWidth="true" hidden="false" outlineLevel="0" max="35" min="35" style="1" width="19.79"/>
    <col collapsed="false" customWidth="true" hidden="false" outlineLevel="0" max="36" min="36" style="1" width="18.82"/>
    <col collapsed="false" customWidth="true" hidden="false" outlineLevel="0" max="37" min="37" style="0" width="16.89"/>
    <col collapsed="false" customWidth="true" hidden="false" outlineLevel="0" max="38" min="38" style="1" width="17.86"/>
    <col collapsed="false" customWidth="true" hidden="false" outlineLevel="0" max="39" min="39" style="1" width="27.15"/>
    <col collapsed="false" customWidth="true" hidden="false" outlineLevel="0" max="40" min="40" style="1" width="24.43"/>
    <col collapsed="false" customWidth="true" hidden="false" outlineLevel="0" max="41" min="41" style="1" width="17.86"/>
    <col collapsed="false" customWidth="true" hidden="false" outlineLevel="0" max="42" min="42" style="1" width="22.11"/>
    <col collapsed="false" customWidth="true" hidden="false" outlineLevel="0" max="43" min="43" style="1" width="23.08"/>
    <col collapsed="false" customWidth="true" hidden="false" outlineLevel="0" max="44" min="44" style="1" width="21.53"/>
    <col collapsed="false" customWidth="false" hidden="false" outlineLevel="0" max="45" min="45" style="1" width="11.53"/>
    <col collapsed="false" customWidth="true" hidden="false" outlineLevel="0" max="46" min="46" style="1" width="22.11"/>
    <col collapsed="false" customWidth="true" hidden="false" outlineLevel="0" max="48" min="47" style="1" width="19.4"/>
    <col collapsed="false" customWidth="true" hidden="false" outlineLevel="0" max="51" min="49" style="1" width="16.89"/>
    <col collapsed="false" customWidth="true" hidden="false" outlineLevel="0" max="52" min="52" style="1" width="24.43"/>
    <col collapsed="false" customWidth="true" hidden="false" outlineLevel="0" max="53" min="53" style="1" width="21.72"/>
    <col collapsed="false" customWidth="true" hidden="false" outlineLevel="0" max="54" min="54" style="1" width="16.89"/>
    <col collapsed="false" customWidth="true" hidden="false" outlineLevel="0" max="57" min="55" style="1" width="22.88"/>
    <col collapsed="false" customWidth="false" hidden="false" outlineLevel="0" max="58" min="58" style="1" width="11.53"/>
    <col collapsed="false" customWidth="true" hidden="false" outlineLevel="0" max="59" min="59" style="1" width="28.49"/>
    <col collapsed="false" customWidth="true" hidden="false" outlineLevel="0" max="61" min="60" style="1" width="19.4"/>
    <col collapsed="false" customWidth="true" hidden="false" outlineLevel="0" max="64" min="62" style="1" width="16.89"/>
    <col collapsed="false" customWidth="true" hidden="false" outlineLevel="0" max="65" min="65" style="1" width="24.43"/>
    <col collapsed="false" customWidth="true" hidden="false" outlineLevel="0" max="66" min="66" style="1" width="21.72"/>
    <col collapsed="false" customWidth="true" hidden="false" outlineLevel="0" max="67" min="67" style="1" width="16.89"/>
    <col collapsed="false" customWidth="true" hidden="false" outlineLevel="0" max="70" min="68" style="1" width="21.72"/>
  </cols>
  <sheetData>
    <row r="1" customFormat="false" ht="15.75" hidden="false" customHeight="false" outlineLevel="0" collapsed="false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H1" s="5" t="s">
        <v>18</v>
      </c>
      <c r="I1" s="6" t="s">
        <v>19</v>
      </c>
      <c r="J1" s="5" t="s">
        <v>20</v>
      </c>
      <c r="K1" s="5" t="s">
        <v>21</v>
      </c>
      <c r="L1" s="5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S1" s="6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  <c r="AD1" s="6" t="s">
        <v>39</v>
      </c>
      <c r="AF1" s="6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6" t="s">
        <v>50</v>
      </c>
      <c r="AQ1" s="6" t="s">
        <v>51</v>
      </c>
      <c r="AR1" s="6" t="s">
        <v>52</v>
      </c>
      <c r="AT1" s="6" t="s">
        <v>53</v>
      </c>
      <c r="AU1" s="5" t="s">
        <v>54</v>
      </c>
      <c r="AV1" s="5" t="s">
        <v>55</v>
      </c>
      <c r="AW1" s="5" t="s">
        <v>56</v>
      </c>
      <c r="AX1" s="5" t="s">
        <v>57</v>
      </c>
      <c r="AY1" s="5" t="s">
        <v>58</v>
      </c>
      <c r="AZ1" s="5" t="s">
        <v>59</v>
      </c>
      <c r="BA1" s="5" t="s">
        <v>60</v>
      </c>
      <c r="BB1" s="5" t="s">
        <v>61</v>
      </c>
      <c r="BC1" s="6" t="s">
        <v>62</v>
      </c>
      <c r="BD1" s="6" t="s">
        <v>63</v>
      </c>
      <c r="BE1" s="6" t="s">
        <v>64</v>
      </c>
      <c r="BG1" s="6" t="s">
        <v>65</v>
      </c>
      <c r="BH1" s="5" t="s">
        <v>66</v>
      </c>
      <c r="BI1" s="5" t="s">
        <v>67</v>
      </c>
      <c r="BJ1" s="5" t="s">
        <v>68</v>
      </c>
      <c r="BK1" s="5" t="s">
        <v>69</v>
      </c>
      <c r="BL1" s="5" t="s">
        <v>70</v>
      </c>
      <c r="BM1" s="5" t="s">
        <v>71</v>
      </c>
      <c r="BN1" s="5" t="s">
        <v>72</v>
      </c>
      <c r="BO1" s="5" t="s">
        <v>73</v>
      </c>
      <c r="BP1" s="6" t="s">
        <v>74</v>
      </c>
      <c r="BQ1" s="6" t="s">
        <v>75</v>
      </c>
      <c r="BR1" s="6" t="s">
        <v>76</v>
      </c>
    </row>
    <row r="2" customFormat="false" ht="13.8" hidden="false" customHeight="false" outlineLevel="0" collapsed="false">
      <c r="A2" s="5" t="n">
        <v>1</v>
      </c>
      <c r="B2" s="5" t="s">
        <v>77</v>
      </c>
      <c r="C2" s="5" t="n">
        <v>1</v>
      </c>
      <c r="D2" s="7" t="b">
        <f aca="false">FALSE()</f>
        <v>0</v>
      </c>
      <c r="E2" s="5" t="s">
        <v>78</v>
      </c>
      <c r="F2" s="5" t="s">
        <v>79</v>
      </c>
      <c r="H2" s="5" t="n">
        <v>1.11509821112395</v>
      </c>
      <c r="I2" s="6" t="n">
        <v>5.26699607245598</v>
      </c>
      <c r="J2" s="5" t="n">
        <v>1</v>
      </c>
      <c r="K2" s="5" t="n">
        <v>1.11509821112395</v>
      </c>
      <c r="L2" s="5" t="n">
        <v>46199.999841762</v>
      </c>
      <c r="M2" s="6" t="n">
        <f aca="false">I2/J2</f>
        <v>5.26699607245598</v>
      </c>
      <c r="N2" s="6" t="n">
        <f aca="false">IF(E2="clamp", MAX(MIN(M2, L2), K2), M2)</f>
        <v>5.26699607245598</v>
      </c>
      <c r="O2" s="8" t="n">
        <f aca="false">IF($F2="max-min", (N2-K2)/(L2-K2), N2)</f>
        <v>8.98700885179185E-005</v>
      </c>
      <c r="P2" s="8" t="n">
        <f aca="false">IF($D2=TRUE(),(1-O2),O2)</f>
        <v>8.98700885179185E-005</v>
      </c>
      <c r="Q2" s="6" t="n">
        <f aca="false">P2*$C2</f>
        <v>8.98700885179185E-005</v>
      </c>
      <c r="S2" s="5"/>
      <c r="T2" s="9" t="n">
        <v>0</v>
      </c>
      <c r="U2" s="5" t="n">
        <v>3.70941562319023</v>
      </c>
      <c r="V2" s="8" t="n">
        <f aca="false">LOG($K2-$H2+1)</f>
        <v>0</v>
      </c>
      <c r="W2" s="8" t="n">
        <f aca="false">LOG($L2-$H2+1)</f>
        <v>4.66464089210802</v>
      </c>
      <c r="X2" s="8" t="n">
        <f aca="false">LOG($N2-$H2+1)</f>
        <v>0.711967244355716</v>
      </c>
      <c r="Y2" s="5" t="n">
        <f aca="false">MAX(T2, V2)</f>
        <v>0</v>
      </c>
      <c r="Z2" s="5" t="n">
        <f aca="false">MIN(U2, W2)</f>
        <v>3.70941562319023</v>
      </c>
      <c r="AA2" s="8" t="n">
        <f aca="false">IF($E2&lt;&gt;"unmodified", MAX(MIN(X2, Z2), Y2), X2)</f>
        <v>0.711967244355716</v>
      </c>
      <c r="AB2" s="5" t="n">
        <f aca="false">IF($F2="max-min", (AA2-Y2)/(Z2-Y2), AA2)</f>
        <v>0.191935150082589</v>
      </c>
      <c r="AC2" s="5" t="n">
        <f aca="false">IF($D2=TRUE(),(1-AB2),AB2)</f>
        <v>0.191935150082589</v>
      </c>
      <c r="AD2" s="6" t="n">
        <f aca="false">AC2*$C2</f>
        <v>0.191935150082589</v>
      </c>
      <c r="AF2" s="5"/>
      <c r="AG2" s="10" t="n">
        <v>2.22044604925031E-016</v>
      </c>
      <c r="AH2" s="9" t="n">
        <v>-1.37135399406317</v>
      </c>
      <c r="AI2" s="5" t="n">
        <v>4.66463149166937</v>
      </c>
      <c r="AJ2" s="8" t="n">
        <f aca="false">LOG($K2-$H2+$AG$2)</f>
        <v>-15.653559774527</v>
      </c>
      <c r="AK2" s="8" t="n">
        <f aca="false">LOG($L2-$H2+$AG$2)</f>
        <v>4.66463149166937</v>
      </c>
      <c r="AL2" s="8" t="n">
        <f aca="false">LOG($N2-$H2+$AG$2)</f>
        <v>0.618246661120387</v>
      </c>
      <c r="AM2" s="5" t="n">
        <f aca="false">MAX(AH2, AJ2)</f>
        <v>-1.37135399406317</v>
      </c>
      <c r="AN2" s="5" t="n">
        <f aca="false">MIN(AI2, AK2)</f>
        <v>4.66463149166937</v>
      </c>
      <c r="AO2" s="8" t="n">
        <f aca="false">IF($E2&lt;&gt;"unmodified", MAX(MIN(AL2, AN2), AM2), AL2)</f>
        <v>0.618246661120387</v>
      </c>
      <c r="AP2" s="6" t="n">
        <f aca="false">IF($F2="max-min", (AO2-AM2)/(AN2-AM2), AO2)</f>
        <v>0.329623167565005</v>
      </c>
      <c r="AQ2" s="6" t="n">
        <f aca="false">IF($D2=TRUE(),(1-AP2),AP2)</f>
        <v>0.329623167565005</v>
      </c>
      <c r="AR2" s="6" t="n">
        <f aca="false">AQ2*$C2</f>
        <v>0.329623167565005</v>
      </c>
      <c r="AT2" s="5"/>
      <c r="AU2" s="9" t="n">
        <v>1.05598210738817</v>
      </c>
      <c r="AV2" s="5" t="n">
        <v>47.7387584430432</v>
      </c>
      <c r="AW2" s="8" t="n">
        <f aca="false">SIGN($K2)*SQRT(ABS($K2))</f>
        <v>1.05598210738817</v>
      </c>
      <c r="AX2" s="8" t="n">
        <f aca="false">SIGN($L2)*SQRT(ABS($L2))</f>
        <v>214.941852233952</v>
      </c>
      <c r="AY2" s="8" t="n">
        <f aca="false">SIGN($N2)*SQRT(ABS($N2))</f>
        <v>2.29499369769417</v>
      </c>
      <c r="AZ2" s="5" t="n">
        <f aca="false">MAX(AU2, AW2)</f>
        <v>1.05598210738817</v>
      </c>
      <c r="BA2" s="5" t="n">
        <f aca="false">MIN(AV2, AX2)</f>
        <v>47.7387584430432</v>
      </c>
      <c r="BB2" s="8" t="n">
        <f aca="false">IF($E2&lt;&gt;"unmodified", MAX(MIN(AY2, BA2), AZ2), AY2)</f>
        <v>2.29499369769417</v>
      </c>
      <c r="BC2" s="6" t="n">
        <f aca="false">IF($F2="max-min", (BB2-AZ2)/(BA2-AZ2), BB2)</f>
        <v>0.0265410861898476</v>
      </c>
      <c r="BD2" s="6" t="n">
        <f aca="false">IF($D2=TRUE(),(1-BC2),BC2)</f>
        <v>0.0265410861898476</v>
      </c>
      <c r="BE2" s="6" t="n">
        <f aca="false">BD2*$C2</f>
        <v>0.0265410861898476</v>
      </c>
      <c r="BG2" s="6"/>
      <c r="BH2" s="9" t="n">
        <v>1.03698157440772</v>
      </c>
      <c r="BI2" s="5" t="n">
        <v>13.1597431639408</v>
      </c>
      <c r="BJ2" s="8" t="n">
        <f aca="false">POWER($K2, 1/3)</f>
        <v>1.03698157440772</v>
      </c>
      <c r="BK2" s="8" t="n">
        <f aca="false">POWER($L2, 1/3)</f>
        <v>35.8823318221615</v>
      </c>
      <c r="BL2" s="8" t="n">
        <f aca="false">POWER($N2, 1/3)</f>
        <v>1.73988681965807</v>
      </c>
      <c r="BM2" s="5" t="n">
        <f aca="false">MAX(BH2, BJ2)</f>
        <v>1.03698157440772</v>
      </c>
      <c r="BN2" s="5" t="n">
        <f aca="false">MIN(BI2, BK2)</f>
        <v>13.1597431639408</v>
      </c>
      <c r="BO2" s="8" t="n">
        <f aca="false">IF($E2&lt;&gt;"unmodified", MAX(MIN(BL2, BN2), BM2), BL2)</f>
        <v>1.73988681965807</v>
      </c>
      <c r="BP2" s="6" t="n">
        <f aca="false">IF($F2="max-min", (BO2-BM2)/(BN2-BM2), BO2)</f>
        <v>0.0579822707935827</v>
      </c>
      <c r="BQ2" s="6" t="n">
        <f aca="false">IF($D2=TRUE(),(1-BP2),BP2)</f>
        <v>0.0579822707935827</v>
      </c>
      <c r="BR2" s="6" t="n">
        <f aca="false">BQ2*$C2</f>
        <v>0.0579822707935827</v>
      </c>
    </row>
    <row r="3" customFormat="false" ht="13.8" hidden="false" customHeight="false" outlineLevel="0" collapsed="false">
      <c r="A3" s="5" t="n">
        <v>2</v>
      </c>
      <c r="B3" s="5" t="s">
        <v>80</v>
      </c>
      <c r="C3" s="5" t="n">
        <v>1</v>
      </c>
      <c r="D3" s="7" t="b">
        <f aca="false">TRUE()</f>
        <v>1</v>
      </c>
      <c r="E3" s="5" t="s">
        <v>78</v>
      </c>
      <c r="F3" s="5" t="s">
        <v>79</v>
      </c>
      <c r="H3" s="5" t="n">
        <v>1.11509821112395</v>
      </c>
      <c r="I3" s="6" t="n">
        <v>5.26699607245598</v>
      </c>
      <c r="J3" s="5" t="n">
        <v>1</v>
      </c>
      <c r="K3" s="5" t="n">
        <v>1.11509821112395</v>
      </c>
      <c r="L3" s="5" t="n">
        <v>46199.999841762</v>
      </c>
      <c r="M3" s="6" t="n">
        <f aca="false">I3/J3</f>
        <v>5.26699607245598</v>
      </c>
      <c r="N3" s="6" t="n">
        <f aca="false">IF(E3="clamp", MAX(MIN(M3, L3), K3), M3)</f>
        <v>5.26699607245598</v>
      </c>
      <c r="O3" s="8" t="n">
        <f aca="false">IF($F3="max-min", (N3-K3)/(L3-K3), N3)</f>
        <v>8.98700885179185E-005</v>
      </c>
      <c r="P3" s="8" t="n">
        <f aca="false">IF($D3=TRUE(),(1-O3),O3)</f>
        <v>0.999910129911482</v>
      </c>
      <c r="Q3" s="6" t="n">
        <f aca="false">P3*$C3</f>
        <v>0.999910129911482</v>
      </c>
      <c r="S3" s="5"/>
      <c r="T3" s="9" t="n">
        <v>0</v>
      </c>
      <c r="U3" s="5" t="n">
        <v>3.70941562319023</v>
      </c>
      <c r="V3" s="8" t="n">
        <f aca="false">LOG($K3-$H3+1)</f>
        <v>0</v>
      </c>
      <c r="W3" s="8" t="n">
        <f aca="false">LOG($L3-$H3+1)</f>
        <v>4.66464089210802</v>
      </c>
      <c r="X3" s="8" t="n">
        <f aca="false">LOG($N3-$H3+1)</f>
        <v>0.711967244355716</v>
      </c>
      <c r="Y3" s="5" t="n">
        <f aca="false">MAX(T3, V3)</f>
        <v>0</v>
      </c>
      <c r="Z3" s="5" t="n">
        <f aca="false">MIN(U3, W3)</f>
        <v>3.70941562319023</v>
      </c>
      <c r="AA3" s="8" t="n">
        <f aca="false">IF($E3&lt;&gt;"unmodified", MAX(MIN(X3, Z3), Y3), X3)</f>
        <v>0.711967244355716</v>
      </c>
      <c r="AB3" s="5" t="n">
        <f aca="false">IF($F3="max-min", (AA3-Y3)/(Z3-Y3), AA3)</f>
        <v>0.191935150082589</v>
      </c>
      <c r="AC3" s="5" t="n">
        <f aca="false">IF($D3=TRUE(),(1-AB3),AB3)</f>
        <v>0.808064849917411</v>
      </c>
      <c r="AD3" s="6" t="n">
        <f aca="false">AC3*$C3</f>
        <v>0.808064849917411</v>
      </c>
      <c r="AF3" s="5"/>
      <c r="AG3" s="10" t="n">
        <v>2.22044604925031E-016</v>
      </c>
      <c r="AH3" s="9" t="n">
        <v>-1.37135399406317</v>
      </c>
      <c r="AI3" s="5" t="n">
        <v>4.66463149166937</v>
      </c>
      <c r="AJ3" s="8" t="n">
        <f aca="false">LOG($K3-$H3+$AG$2)</f>
        <v>-15.653559774527</v>
      </c>
      <c r="AK3" s="8" t="n">
        <f aca="false">LOG($L3-$H3+$AG$2)</f>
        <v>4.66463149166937</v>
      </c>
      <c r="AL3" s="8" t="n">
        <f aca="false">LOG($N3-$H3+$AG$2)</f>
        <v>0.618246661120387</v>
      </c>
      <c r="AM3" s="5" t="n">
        <f aca="false">MAX(AH3, AJ3)</f>
        <v>-1.37135399406317</v>
      </c>
      <c r="AN3" s="5" t="n">
        <f aca="false">MIN(AI3, AK3)</f>
        <v>4.66463149166937</v>
      </c>
      <c r="AO3" s="8" t="n">
        <f aca="false">IF($E3&lt;&gt;"unmodified", MAX(MIN(AL3, AN3), AM3), AL3)</f>
        <v>0.618246661120387</v>
      </c>
      <c r="AP3" s="6" t="n">
        <f aca="false">IF($F3="max-min", (AO3-AM3)/(AN3-AM3), AO3)</f>
        <v>0.329623167565005</v>
      </c>
      <c r="AQ3" s="6" t="n">
        <f aca="false">IF($D3=TRUE(),(1-AP3),AP3)</f>
        <v>0.670376832434995</v>
      </c>
      <c r="AR3" s="6" t="n">
        <f aca="false">AQ3*$C3</f>
        <v>0.670376832434995</v>
      </c>
      <c r="AT3" s="5"/>
      <c r="AU3" s="9" t="n">
        <v>1.05598210738817</v>
      </c>
      <c r="AV3" s="5" t="n">
        <v>47.7387584430432</v>
      </c>
      <c r="AW3" s="8" t="n">
        <f aca="false">SIGN($K3)*SQRT(ABS($K3))</f>
        <v>1.05598210738817</v>
      </c>
      <c r="AX3" s="8" t="n">
        <f aca="false">SIGN($L3)*SQRT(ABS($L3))</f>
        <v>214.941852233952</v>
      </c>
      <c r="AY3" s="8" t="n">
        <f aca="false">SIGN($N3)*SQRT(ABS($N3))</f>
        <v>2.29499369769417</v>
      </c>
      <c r="AZ3" s="5" t="n">
        <f aca="false">MAX(AU3, AW3)</f>
        <v>1.05598210738817</v>
      </c>
      <c r="BA3" s="5" t="n">
        <f aca="false">MIN(AV3, AX3)</f>
        <v>47.7387584430432</v>
      </c>
      <c r="BB3" s="8" t="n">
        <f aca="false">IF($E3&lt;&gt;"unmodified", MAX(MIN(AY3, BA3), AZ3), AY3)</f>
        <v>2.29499369769417</v>
      </c>
      <c r="BC3" s="6" t="n">
        <f aca="false">IF($F3="max-min", (BB3-AZ3)/(BA3-AZ3), BB3)</f>
        <v>0.0265410861898476</v>
      </c>
      <c r="BD3" s="6" t="n">
        <f aca="false">IF($D3=TRUE(),(1-BC3),BC3)</f>
        <v>0.973458913810152</v>
      </c>
      <c r="BE3" s="6" t="n">
        <f aca="false">BD3*$C3</f>
        <v>0.973458913810152</v>
      </c>
      <c r="BG3" s="6"/>
      <c r="BH3" s="9" t="n">
        <v>1.03698157440772</v>
      </c>
      <c r="BI3" s="5" t="n">
        <v>13.1597431639408</v>
      </c>
      <c r="BJ3" s="8" t="n">
        <f aca="false">POWER($K3, 1/3)</f>
        <v>1.03698157440772</v>
      </c>
      <c r="BK3" s="8" t="n">
        <f aca="false">POWER($L3, 1/3)</f>
        <v>35.8823318221615</v>
      </c>
      <c r="BL3" s="8" t="n">
        <f aca="false">POWER($N3, 1/3)</f>
        <v>1.73988681965807</v>
      </c>
      <c r="BM3" s="5" t="n">
        <f aca="false">MAX(BH3, BJ3)</f>
        <v>1.03698157440772</v>
      </c>
      <c r="BN3" s="5" t="n">
        <f aca="false">MIN(BI3, BK3)</f>
        <v>13.1597431639408</v>
      </c>
      <c r="BO3" s="8" t="n">
        <f aca="false">IF($E3&lt;&gt;"unmodified", MAX(MIN(BL3, BN3), BM3), BL3)</f>
        <v>1.73988681965807</v>
      </c>
      <c r="BP3" s="6" t="n">
        <f aca="false">IF($F3="max-min", (BO3-BM3)/(BN3-BM3), BO3)</f>
        <v>0.0579822707935827</v>
      </c>
      <c r="BQ3" s="6" t="n">
        <f aca="false">IF($D3=TRUE(),(1-BP3),BP3)</f>
        <v>0.942017729206417</v>
      </c>
      <c r="BR3" s="6" t="n">
        <f aca="false">BQ3*$C3</f>
        <v>0.942017729206417</v>
      </c>
    </row>
    <row r="4" customFormat="false" ht="13.8" hidden="false" customHeight="false" outlineLevel="0" collapsed="false">
      <c r="A4" s="5" t="n">
        <v>3</v>
      </c>
      <c r="B4" s="5" t="s">
        <v>81</v>
      </c>
      <c r="C4" s="5" t="n">
        <v>1</v>
      </c>
      <c r="D4" s="7" t="b">
        <f aca="false">FALSE()</f>
        <v>0</v>
      </c>
      <c r="E4" s="5" t="s">
        <v>82</v>
      </c>
      <c r="F4" s="5" t="s">
        <v>79</v>
      </c>
      <c r="H4" s="5" t="n">
        <v>1.11509821112395</v>
      </c>
      <c r="I4" s="6" t="n">
        <v>5.26699607245598</v>
      </c>
      <c r="J4" s="5" t="n">
        <v>1</v>
      </c>
      <c r="K4" s="5" t="n">
        <v>1.11509821112395</v>
      </c>
      <c r="L4" s="5" t="n">
        <v>46199.999841762</v>
      </c>
      <c r="M4" s="6" t="n">
        <f aca="false">I4/J4</f>
        <v>5.26699607245598</v>
      </c>
      <c r="N4" s="6" t="n">
        <f aca="false">IF(E4="clamp", MAX(MIN(M4, L4), K4), M4)</f>
        <v>5.26699607245598</v>
      </c>
      <c r="O4" s="8" t="n">
        <f aca="false">IF($F4="max-min", (N4-K4)/(L4-K4), N4)</f>
        <v>8.98700885179185E-005</v>
      </c>
      <c r="P4" s="8" t="n">
        <f aca="false">IF($D4=TRUE(),(1-O4),O4)</f>
        <v>8.98700885179185E-005</v>
      </c>
      <c r="Q4" s="6" t="n">
        <f aca="false">P4*$C4</f>
        <v>8.98700885179185E-005</v>
      </c>
      <c r="S4" s="5"/>
      <c r="T4" s="9" t="n">
        <v>0</v>
      </c>
      <c r="U4" s="5" t="n">
        <v>3.70941562319023</v>
      </c>
      <c r="V4" s="8" t="n">
        <f aca="false">LOG($K4-$H4+1)</f>
        <v>0</v>
      </c>
      <c r="W4" s="8" t="n">
        <f aca="false">LOG($L4-$H4+1)</f>
        <v>4.66464089210802</v>
      </c>
      <c r="X4" s="8" t="n">
        <f aca="false">LOG($N4-$H4+1)</f>
        <v>0.711967244355716</v>
      </c>
      <c r="Y4" s="5" t="n">
        <f aca="false">MAX(T4, V4)</f>
        <v>0</v>
      </c>
      <c r="Z4" s="5" t="n">
        <f aca="false">MIN(U4, W4)</f>
        <v>3.70941562319023</v>
      </c>
      <c r="AA4" s="8" t="n">
        <f aca="false">IF($E4&lt;&gt;"unmodified", MAX(MIN(X4, Z4), Y4), X4)</f>
        <v>0.711967244355716</v>
      </c>
      <c r="AB4" s="5" t="n">
        <f aca="false">IF($F4="max-min", (AA4-Y4)/(Z4-Y4), AA4)</f>
        <v>0.191935150082589</v>
      </c>
      <c r="AC4" s="5" t="n">
        <f aca="false">IF($D4=TRUE(),(1-AB4),AB4)</f>
        <v>0.191935150082589</v>
      </c>
      <c r="AD4" s="6" t="n">
        <f aca="false">AC4*$C4</f>
        <v>0.191935150082589</v>
      </c>
      <c r="AF4" s="5"/>
      <c r="AG4" s="10" t="n">
        <v>2.22044604925031E-016</v>
      </c>
      <c r="AH4" s="9" t="n">
        <v>-1.37135399406317</v>
      </c>
      <c r="AI4" s="5" t="n">
        <v>4.66463149166937</v>
      </c>
      <c r="AJ4" s="8" t="n">
        <f aca="false">LOG($K4-$H4+$AG$2)</f>
        <v>-15.653559774527</v>
      </c>
      <c r="AK4" s="8" t="n">
        <f aca="false">LOG($L4-$H4+$AG$2)</f>
        <v>4.66463149166937</v>
      </c>
      <c r="AL4" s="8" t="n">
        <f aca="false">LOG($N4-$H4+$AG$2)</f>
        <v>0.618246661120387</v>
      </c>
      <c r="AM4" s="5" t="n">
        <f aca="false">MAX(AH4, AJ4)</f>
        <v>-1.37135399406317</v>
      </c>
      <c r="AN4" s="5" t="n">
        <f aca="false">MIN(AI4, AK4)</f>
        <v>4.66463149166937</v>
      </c>
      <c r="AO4" s="8" t="n">
        <f aca="false">IF($E4&lt;&gt;"unmodified", MAX(MIN(AL4, AN4), AM4), AL4)</f>
        <v>0.618246661120387</v>
      </c>
      <c r="AP4" s="6" t="n">
        <f aca="false">IF($F4="max-min", (AO4-AM4)/(AN4-AM4), AO4)</f>
        <v>0.329623167565005</v>
      </c>
      <c r="AQ4" s="6" t="n">
        <f aca="false">IF($D4=TRUE(),(1-AP4),AP4)</f>
        <v>0.329623167565005</v>
      </c>
      <c r="AR4" s="6" t="n">
        <f aca="false">AQ4*$C4</f>
        <v>0.329623167565005</v>
      </c>
      <c r="AT4" s="5"/>
      <c r="AU4" s="9" t="n">
        <v>1.05598210738817</v>
      </c>
      <c r="AV4" s="5" t="n">
        <v>47.7387584430432</v>
      </c>
      <c r="AW4" s="8" t="n">
        <f aca="false">SIGN($K4)*SQRT(ABS($K4))</f>
        <v>1.05598210738817</v>
      </c>
      <c r="AX4" s="8" t="n">
        <f aca="false">SIGN($L4)*SQRT(ABS($L4))</f>
        <v>214.941852233952</v>
      </c>
      <c r="AY4" s="8" t="n">
        <f aca="false">SIGN($N4)*SQRT(ABS($N4))</f>
        <v>2.29499369769417</v>
      </c>
      <c r="AZ4" s="5" t="n">
        <f aca="false">MAX(AU4, AW4)</f>
        <v>1.05598210738817</v>
      </c>
      <c r="BA4" s="5" t="n">
        <f aca="false">MIN(AV4, AX4)</f>
        <v>47.7387584430432</v>
      </c>
      <c r="BB4" s="8" t="n">
        <f aca="false">IF($E4&lt;&gt;"unmodified", MAX(MIN(AY4, BA4), AZ4), AY4)</f>
        <v>2.29499369769417</v>
      </c>
      <c r="BC4" s="6" t="n">
        <f aca="false">IF($F4="max-min", (BB4-AZ4)/(BA4-AZ4), BB4)</f>
        <v>0.0265410861898476</v>
      </c>
      <c r="BD4" s="6" t="n">
        <f aca="false">IF($D4=TRUE(),(1-BC4),BC4)</f>
        <v>0.0265410861898476</v>
      </c>
      <c r="BE4" s="6" t="n">
        <f aca="false">BD4*$C4</f>
        <v>0.0265410861898476</v>
      </c>
      <c r="BG4" s="6"/>
      <c r="BH4" s="9" t="n">
        <v>1.03698157440772</v>
      </c>
      <c r="BI4" s="5" t="n">
        <v>13.1597431639408</v>
      </c>
      <c r="BJ4" s="8" t="n">
        <f aca="false">POWER($K4, 1/3)</f>
        <v>1.03698157440772</v>
      </c>
      <c r="BK4" s="8" t="n">
        <f aca="false">POWER($L4, 1/3)</f>
        <v>35.8823318221615</v>
      </c>
      <c r="BL4" s="8" t="n">
        <f aca="false">POWER($N4, 1/3)</f>
        <v>1.73988681965807</v>
      </c>
      <c r="BM4" s="5" t="n">
        <f aca="false">MAX(BH4, BJ4)</f>
        <v>1.03698157440772</v>
      </c>
      <c r="BN4" s="5" t="n">
        <f aca="false">MIN(BI4, BK4)</f>
        <v>13.1597431639408</v>
      </c>
      <c r="BO4" s="8" t="n">
        <f aca="false">IF($E4&lt;&gt;"unmodified", MAX(MIN(BL4, BN4), BM4), BL4)</f>
        <v>1.73988681965807</v>
      </c>
      <c r="BP4" s="6" t="n">
        <f aca="false">IF($F4="max-min", (BO4-BM4)/(BN4-BM4), BO4)</f>
        <v>0.0579822707935827</v>
      </c>
      <c r="BQ4" s="6" t="n">
        <f aca="false">IF($D4=TRUE(),(1-BP4),BP4)</f>
        <v>0.0579822707935827</v>
      </c>
      <c r="BR4" s="6" t="n">
        <f aca="false">BQ4*$C4</f>
        <v>0.0579822707935827</v>
      </c>
    </row>
    <row r="5" customFormat="false" ht="13.8" hidden="false" customHeight="false" outlineLevel="0" collapsed="false">
      <c r="A5" s="5" t="n">
        <v>4</v>
      </c>
      <c r="B5" s="5" t="s">
        <v>83</v>
      </c>
      <c r="C5" s="5" t="n">
        <v>1</v>
      </c>
      <c r="D5" s="7" t="b">
        <f aca="false">TRUE()</f>
        <v>1</v>
      </c>
      <c r="E5" s="5" t="s">
        <v>82</v>
      </c>
      <c r="F5" s="5" t="s">
        <v>79</v>
      </c>
      <c r="H5" s="5" t="n">
        <v>1.11509821112395</v>
      </c>
      <c r="I5" s="6" t="n">
        <v>5.26699607245598</v>
      </c>
      <c r="J5" s="5" t="n">
        <v>1</v>
      </c>
      <c r="K5" s="5" t="n">
        <v>1.11509821112395</v>
      </c>
      <c r="L5" s="5" t="n">
        <v>46199.999841762</v>
      </c>
      <c r="M5" s="6" t="n">
        <f aca="false">I5/J5</f>
        <v>5.26699607245598</v>
      </c>
      <c r="N5" s="6" t="n">
        <f aca="false">IF(E5="clamp", MAX(MIN(M5, L5), K5), M5)</f>
        <v>5.26699607245598</v>
      </c>
      <c r="O5" s="8" t="n">
        <f aca="false">IF($F5="max-min", (N5-K5)/(L5-K5), N5)</f>
        <v>8.98700885179185E-005</v>
      </c>
      <c r="P5" s="8" t="n">
        <f aca="false">IF($D5=TRUE(),(1-O5),O5)</f>
        <v>0.999910129911482</v>
      </c>
      <c r="Q5" s="6" t="n">
        <f aca="false">P5*$C5</f>
        <v>0.999910129911482</v>
      </c>
      <c r="S5" s="5"/>
      <c r="T5" s="9" t="n">
        <v>0</v>
      </c>
      <c r="U5" s="5" t="n">
        <v>3.70941562319023</v>
      </c>
      <c r="V5" s="8" t="n">
        <f aca="false">LOG($K5-$H5+1)</f>
        <v>0</v>
      </c>
      <c r="W5" s="8" t="n">
        <f aca="false">LOG($L5-$H5+1)</f>
        <v>4.66464089210802</v>
      </c>
      <c r="X5" s="8" t="n">
        <f aca="false">LOG($N5-$H5+1)</f>
        <v>0.711967244355716</v>
      </c>
      <c r="Y5" s="5" t="n">
        <f aca="false">MAX(T5, V5)</f>
        <v>0</v>
      </c>
      <c r="Z5" s="5" t="n">
        <f aca="false">MIN(U5, W5)</f>
        <v>3.70941562319023</v>
      </c>
      <c r="AA5" s="8" t="n">
        <f aca="false">IF($E5&lt;&gt;"unmodified", MAX(MIN(X5, Z5), Y5), X5)</f>
        <v>0.711967244355716</v>
      </c>
      <c r="AB5" s="5" t="n">
        <f aca="false">IF($F5="max-min", (AA5-Y5)/(Z5-Y5), AA5)</f>
        <v>0.191935150082589</v>
      </c>
      <c r="AC5" s="5" t="n">
        <f aca="false">IF($D5=TRUE(),(1-AB5),AB5)</f>
        <v>0.808064849917411</v>
      </c>
      <c r="AD5" s="6" t="n">
        <f aca="false">AC5*$C5</f>
        <v>0.808064849917411</v>
      </c>
      <c r="AF5" s="5"/>
      <c r="AG5" s="10" t="n">
        <v>2.22044604925031E-016</v>
      </c>
      <c r="AH5" s="9" t="n">
        <v>-1.37135399406317</v>
      </c>
      <c r="AI5" s="5" t="n">
        <v>4.66463149166937</v>
      </c>
      <c r="AJ5" s="8" t="n">
        <f aca="false">LOG($K5-$H5+$AG$2)</f>
        <v>-15.653559774527</v>
      </c>
      <c r="AK5" s="8" t="n">
        <f aca="false">LOG($L5-$H5+$AG$2)</f>
        <v>4.66463149166937</v>
      </c>
      <c r="AL5" s="8" t="n">
        <f aca="false">LOG($N5-$H5+$AG$2)</f>
        <v>0.618246661120387</v>
      </c>
      <c r="AM5" s="5" t="n">
        <f aca="false">MAX(AH5, AJ5)</f>
        <v>-1.37135399406317</v>
      </c>
      <c r="AN5" s="5" t="n">
        <f aca="false">MIN(AI5, AK5)</f>
        <v>4.66463149166937</v>
      </c>
      <c r="AO5" s="8" t="n">
        <f aca="false">IF($E5&lt;&gt;"unmodified", MAX(MIN(AL5, AN5), AM5), AL5)</f>
        <v>0.618246661120387</v>
      </c>
      <c r="AP5" s="6" t="n">
        <f aca="false">IF($F5="max-min", (AO5-AM5)/(AN5-AM5), AO5)</f>
        <v>0.329623167565005</v>
      </c>
      <c r="AQ5" s="6" t="n">
        <f aca="false">IF($D5=TRUE(),(1-AP5),AP5)</f>
        <v>0.670376832434995</v>
      </c>
      <c r="AR5" s="6" t="n">
        <f aca="false">AQ5*$C5</f>
        <v>0.670376832434995</v>
      </c>
      <c r="AT5" s="5"/>
      <c r="AU5" s="9" t="n">
        <v>1.05598210738817</v>
      </c>
      <c r="AV5" s="5" t="n">
        <v>47.7387584430432</v>
      </c>
      <c r="AW5" s="8" t="n">
        <f aca="false">SIGN($K5)*SQRT(ABS($K5))</f>
        <v>1.05598210738817</v>
      </c>
      <c r="AX5" s="8" t="n">
        <f aca="false">SIGN($L5)*SQRT(ABS($L5))</f>
        <v>214.941852233952</v>
      </c>
      <c r="AY5" s="8" t="n">
        <f aca="false">SIGN($N5)*SQRT(ABS($N5))</f>
        <v>2.29499369769417</v>
      </c>
      <c r="AZ5" s="5" t="n">
        <f aca="false">MAX(AU5, AW5)</f>
        <v>1.05598210738817</v>
      </c>
      <c r="BA5" s="5" t="n">
        <f aca="false">MIN(AV5, AX5)</f>
        <v>47.7387584430432</v>
      </c>
      <c r="BB5" s="8" t="n">
        <f aca="false">IF($E5&lt;&gt;"unmodified", MAX(MIN(AY5, BA5), AZ5), AY5)</f>
        <v>2.29499369769417</v>
      </c>
      <c r="BC5" s="6" t="n">
        <f aca="false">IF($F5="max-min", (BB5-AZ5)/(BA5-AZ5), BB5)</f>
        <v>0.0265410861898476</v>
      </c>
      <c r="BD5" s="6" t="n">
        <f aca="false">IF($D5=TRUE(),(1-BC5),BC5)</f>
        <v>0.973458913810152</v>
      </c>
      <c r="BE5" s="6" t="n">
        <f aca="false">BD5*$C5</f>
        <v>0.973458913810152</v>
      </c>
      <c r="BG5" s="6"/>
      <c r="BH5" s="9" t="n">
        <v>1.03698157440772</v>
      </c>
      <c r="BI5" s="5" t="n">
        <v>13.1597431639408</v>
      </c>
      <c r="BJ5" s="8" t="n">
        <f aca="false">POWER($K5, 1/3)</f>
        <v>1.03698157440772</v>
      </c>
      <c r="BK5" s="8" t="n">
        <f aca="false">POWER($L5, 1/3)</f>
        <v>35.8823318221615</v>
      </c>
      <c r="BL5" s="8" t="n">
        <f aca="false">POWER($N5, 1/3)</f>
        <v>1.73988681965807</v>
      </c>
      <c r="BM5" s="5" t="n">
        <f aca="false">MAX(BH5, BJ5)</f>
        <v>1.03698157440772</v>
      </c>
      <c r="BN5" s="5" t="n">
        <f aca="false">MIN(BI5, BK5)</f>
        <v>13.1597431639408</v>
      </c>
      <c r="BO5" s="8" t="n">
        <f aca="false">IF($E5&lt;&gt;"unmodified", MAX(MIN(BL5, BN5), BM5), BL5)</f>
        <v>1.73988681965807</v>
      </c>
      <c r="BP5" s="6" t="n">
        <f aca="false">IF($F5="max-min", (BO5-BM5)/(BN5-BM5), BO5)</f>
        <v>0.0579822707935827</v>
      </c>
      <c r="BQ5" s="6" t="n">
        <f aca="false">IF($D5=TRUE(),(1-BP5),BP5)</f>
        <v>0.942017729206417</v>
      </c>
      <c r="BR5" s="6" t="n">
        <f aca="false">BQ5*$C5</f>
        <v>0.942017729206417</v>
      </c>
    </row>
    <row r="6" customFormat="false" ht="13.8" hidden="false" customHeight="false" outlineLevel="0" collapsed="false">
      <c r="A6" s="5" t="n">
        <v>5</v>
      </c>
      <c r="B6" s="5" t="s">
        <v>84</v>
      </c>
      <c r="C6" s="5" t="n">
        <v>1</v>
      </c>
      <c r="D6" s="7" t="b">
        <f aca="false">FALSE()</f>
        <v>0</v>
      </c>
      <c r="E6" s="5" t="s">
        <v>78</v>
      </c>
      <c r="F6" s="5" t="s">
        <v>79</v>
      </c>
      <c r="H6" s="5" t="n">
        <v>0</v>
      </c>
      <c r="I6" s="6" t="n">
        <v>3000</v>
      </c>
      <c r="J6" s="5" t="n">
        <v>1</v>
      </c>
      <c r="K6" s="5" t="n">
        <v>500</v>
      </c>
      <c r="L6" s="5" t="n">
        <v>2500</v>
      </c>
      <c r="M6" s="6" t="n">
        <f aca="false">I6/J6</f>
        <v>3000</v>
      </c>
      <c r="N6" s="6" t="n">
        <f aca="false">IF(E6="clamp", MAX(MIN(M6, L6), K6), M6)</f>
        <v>2500</v>
      </c>
      <c r="O6" s="8" t="n">
        <f aca="false">IF($F6="max-min", (N6-K6)/(L6-K6), N6)</f>
        <v>1</v>
      </c>
      <c r="P6" s="8" t="n">
        <f aca="false">IF($D6=TRUE(),(1-O6),O6)</f>
        <v>1</v>
      </c>
      <c r="Q6" s="6" t="n">
        <f aca="false">P6*$C6</f>
        <v>1</v>
      </c>
      <c r="S6" s="5"/>
      <c r="T6" s="9" t="n">
        <v>0</v>
      </c>
      <c r="U6" s="5" t="n">
        <v>3.70941562319023</v>
      </c>
      <c r="V6" s="8" t="n">
        <f aca="false">LOG($K6-$H6+1)</f>
        <v>2.69983772586725</v>
      </c>
      <c r="W6" s="8" t="n">
        <f aca="false">LOG($L6-$H6+1)</f>
        <v>3.3981136917305</v>
      </c>
      <c r="X6" s="8" t="n">
        <f aca="false">LOG($N6-$H6+1)</f>
        <v>3.3981136917305</v>
      </c>
      <c r="Y6" s="5" t="n">
        <f aca="false">MAX(T6, V6)</f>
        <v>2.69983772586725</v>
      </c>
      <c r="Z6" s="5" t="n">
        <f aca="false">MIN(U6, W6)</f>
        <v>3.3981136917305</v>
      </c>
      <c r="AA6" s="8" t="n">
        <f aca="false">IF($E6&lt;&gt;"unmodified", MAX(MIN(X6, Z6), Y6), X6)</f>
        <v>3.3981136917305</v>
      </c>
      <c r="AB6" s="5" t="n">
        <f aca="false">IF($F6="max-min", (AA6-Y6)/(Z6-Y6), AA6)</f>
        <v>1</v>
      </c>
      <c r="AC6" s="5" t="n">
        <f aca="false">IF($D6=TRUE(),(1-AB6),AB6)</f>
        <v>1</v>
      </c>
      <c r="AD6" s="6" t="n">
        <f aca="false">AC6*$C6</f>
        <v>1</v>
      </c>
      <c r="AF6" s="5"/>
      <c r="AG6" s="10" t="n">
        <v>2.22044604925031E-016</v>
      </c>
      <c r="AH6" s="9" t="n">
        <v>-1.37135399406317</v>
      </c>
      <c r="AI6" s="5" t="n">
        <v>4.66463149166937</v>
      </c>
      <c r="AJ6" s="8" t="n">
        <f aca="false">LOG($K6-$H6+$AG$2)</f>
        <v>2.69897000433602</v>
      </c>
      <c r="AK6" s="8" t="n">
        <f aca="false">LOG($L6-$H6+$AG$2)</f>
        <v>3.39794000867204</v>
      </c>
      <c r="AL6" s="8" t="n">
        <f aca="false">LOG($N6-$H6+$AG$2)</f>
        <v>3.39794000867204</v>
      </c>
      <c r="AM6" s="5" t="n">
        <f aca="false">MAX(AH6, AJ6)</f>
        <v>2.69897000433602</v>
      </c>
      <c r="AN6" s="5" t="n">
        <f aca="false">MIN(AI6, AK6)</f>
        <v>3.39794000867204</v>
      </c>
      <c r="AO6" s="8" t="n">
        <f aca="false">IF($E6&lt;&gt;"unmodified", MAX(MIN(AL6, AN6), AM6), AL6)</f>
        <v>3.39794000867204</v>
      </c>
      <c r="AP6" s="6" t="n">
        <f aca="false">IF($F6="max-min", (AO6-AM6)/(AN6-AM6), AO6)</f>
        <v>1</v>
      </c>
      <c r="AQ6" s="6" t="n">
        <f aca="false">IF($D6=TRUE(),(1-AP6),AP6)</f>
        <v>1</v>
      </c>
      <c r="AR6" s="6" t="n">
        <f aca="false">AQ6*$C6</f>
        <v>1</v>
      </c>
      <c r="AT6" s="5"/>
      <c r="AU6" s="9" t="n">
        <v>1.05598210738817</v>
      </c>
      <c r="AV6" s="5" t="n">
        <v>47.7387584430432</v>
      </c>
      <c r="AW6" s="8" t="n">
        <f aca="false">SIGN($K6)*SQRT(ABS($K6))</f>
        <v>22.3606797749979</v>
      </c>
      <c r="AX6" s="8" t="n">
        <f aca="false">SIGN($L6)*SQRT(ABS($L6))</f>
        <v>50</v>
      </c>
      <c r="AY6" s="8" t="n">
        <f aca="false">SIGN($N6)*SQRT(ABS($N6))</f>
        <v>50</v>
      </c>
      <c r="AZ6" s="5" t="n">
        <f aca="false">MAX(AU6, AW6)</f>
        <v>22.3606797749979</v>
      </c>
      <c r="BA6" s="5" t="n">
        <f aca="false">MIN(AV6, AX6)</f>
        <v>47.7387584430432</v>
      </c>
      <c r="BB6" s="8" t="n">
        <f aca="false">IF($E6&lt;&gt;"unmodified", MAX(MIN(AY6, BA6), AZ6), AY6)</f>
        <v>47.7387584430432</v>
      </c>
      <c r="BC6" s="6" t="n">
        <f aca="false">IF($F6="max-min", (BB6-AZ6)/(BA6-AZ6), BB6)</f>
        <v>1</v>
      </c>
      <c r="BD6" s="6" t="n">
        <f aca="false">IF($D6=TRUE(),(1-BC6),BC6)</f>
        <v>1</v>
      </c>
      <c r="BE6" s="6" t="n">
        <f aca="false">BD6*$C6</f>
        <v>1</v>
      </c>
      <c r="BG6" s="6"/>
      <c r="BH6" s="9" t="n">
        <v>1.03698157440772</v>
      </c>
      <c r="BI6" s="5" t="n">
        <v>13.1597431639408</v>
      </c>
      <c r="BJ6" s="8" t="n">
        <f aca="false">POWER($K6, 1/3)</f>
        <v>7.937005259841</v>
      </c>
      <c r="BK6" s="8" t="n">
        <f aca="false">POWER($L6, 1/3)</f>
        <v>13.5720880829745</v>
      </c>
      <c r="BL6" s="8" t="n">
        <f aca="false">POWER($N6, 1/3)</f>
        <v>13.5720880829745</v>
      </c>
      <c r="BM6" s="5" t="n">
        <f aca="false">MAX(BH6, BJ6)</f>
        <v>7.937005259841</v>
      </c>
      <c r="BN6" s="5" t="n">
        <f aca="false">MIN(BI6, BK6)</f>
        <v>13.1597431639408</v>
      </c>
      <c r="BO6" s="8" t="n">
        <f aca="false">IF($E6&lt;&gt;"unmodified", MAX(MIN(BL6, BN6), BM6), BL6)</f>
        <v>13.1597431639408</v>
      </c>
      <c r="BP6" s="6" t="n">
        <f aca="false">IF($F6="max-min", (BO6-BM6)/(BN6-BM6), BO6)</f>
        <v>1</v>
      </c>
      <c r="BQ6" s="6" t="n">
        <f aca="false">IF($D6=TRUE(),(1-BP6),BP6)</f>
        <v>1</v>
      </c>
      <c r="BR6" s="6" t="n">
        <f aca="false">BQ6*$C6</f>
        <v>1</v>
      </c>
    </row>
    <row r="7" customFormat="false" ht="13.8" hidden="false" customHeight="false" outlineLevel="0" collapsed="false">
      <c r="A7" s="5" t="n">
        <v>6</v>
      </c>
      <c r="B7" s="5" t="s">
        <v>85</v>
      </c>
      <c r="C7" s="5" t="n">
        <v>1</v>
      </c>
      <c r="D7" s="7" t="b">
        <f aca="false">TRUE()</f>
        <v>1</v>
      </c>
      <c r="E7" s="5" t="s">
        <v>78</v>
      </c>
      <c r="F7" s="5" t="s">
        <v>79</v>
      </c>
      <c r="H7" s="5" t="n">
        <v>0</v>
      </c>
      <c r="I7" s="6" t="n">
        <v>3000</v>
      </c>
      <c r="J7" s="5" t="n">
        <v>1</v>
      </c>
      <c r="K7" s="5" t="n">
        <v>500</v>
      </c>
      <c r="L7" s="5" t="n">
        <v>2500</v>
      </c>
      <c r="M7" s="6" t="n">
        <f aca="false">I7/J7</f>
        <v>3000</v>
      </c>
      <c r="N7" s="6" t="n">
        <f aca="false">IF(E7="clamp", MAX(MIN(M7, L7), K7), M7)</f>
        <v>2500</v>
      </c>
      <c r="O7" s="8" t="n">
        <f aca="false">IF($F7="max-min", (N7-K7)/(L7-K7), N7)</f>
        <v>1</v>
      </c>
      <c r="P7" s="8" t="n">
        <f aca="false">IF($D7=TRUE(),(1-O7),O7)</f>
        <v>0</v>
      </c>
      <c r="Q7" s="6" t="n">
        <f aca="false">P7*$C7</f>
        <v>0</v>
      </c>
      <c r="S7" s="5"/>
      <c r="T7" s="9" t="n">
        <v>0</v>
      </c>
      <c r="U7" s="5" t="n">
        <v>3.70941562319023</v>
      </c>
      <c r="V7" s="8" t="n">
        <f aca="false">LOG($K7-$H7+1)</f>
        <v>2.69983772586725</v>
      </c>
      <c r="W7" s="8" t="n">
        <f aca="false">LOG($L7-$H7+1)</f>
        <v>3.3981136917305</v>
      </c>
      <c r="X7" s="8" t="n">
        <f aca="false">LOG($N7-$H7+1)</f>
        <v>3.3981136917305</v>
      </c>
      <c r="Y7" s="5" t="n">
        <f aca="false">MAX(T7, V7)</f>
        <v>2.69983772586725</v>
      </c>
      <c r="Z7" s="5" t="n">
        <f aca="false">MIN(U7, W7)</f>
        <v>3.3981136917305</v>
      </c>
      <c r="AA7" s="8" t="n">
        <f aca="false">IF($E7&lt;&gt;"unmodified", MAX(MIN(X7, Z7), Y7), X7)</f>
        <v>3.3981136917305</v>
      </c>
      <c r="AB7" s="5" t="n">
        <f aca="false">IF($F7="max-min", (AA7-Y7)/(Z7-Y7), AA7)</f>
        <v>1</v>
      </c>
      <c r="AC7" s="5" t="n">
        <f aca="false">IF($D7=TRUE(),(1-AB7),AB7)</f>
        <v>0</v>
      </c>
      <c r="AD7" s="6" t="n">
        <f aca="false">AC7*$C7</f>
        <v>0</v>
      </c>
      <c r="AF7" s="5"/>
      <c r="AG7" s="10" t="n">
        <v>2.22044604925031E-016</v>
      </c>
      <c r="AH7" s="9" t="n">
        <v>-1.37135399406317</v>
      </c>
      <c r="AI7" s="5" t="n">
        <v>4.66463149166937</v>
      </c>
      <c r="AJ7" s="8" t="n">
        <f aca="false">LOG($K7-$H7+$AG$2)</f>
        <v>2.69897000433602</v>
      </c>
      <c r="AK7" s="8" t="n">
        <f aca="false">LOG($L7-$H7+$AG$2)</f>
        <v>3.39794000867204</v>
      </c>
      <c r="AL7" s="8" t="n">
        <f aca="false">LOG($N7-$H7+$AG$2)</f>
        <v>3.39794000867204</v>
      </c>
      <c r="AM7" s="5" t="n">
        <f aca="false">MAX(AH7, AJ7)</f>
        <v>2.69897000433602</v>
      </c>
      <c r="AN7" s="5" t="n">
        <f aca="false">MIN(AI7, AK7)</f>
        <v>3.39794000867204</v>
      </c>
      <c r="AO7" s="8" t="n">
        <f aca="false">IF($E7&lt;&gt;"unmodified", MAX(MIN(AL7, AN7), AM7), AL7)</f>
        <v>3.39794000867204</v>
      </c>
      <c r="AP7" s="6" t="n">
        <f aca="false">IF($F7="max-min", (AO7-AM7)/(AN7-AM7), AO7)</f>
        <v>1</v>
      </c>
      <c r="AQ7" s="6" t="n">
        <f aca="false">IF($D7=TRUE(),(1-AP7),AP7)</f>
        <v>0</v>
      </c>
      <c r="AR7" s="6" t="n">
        <f aca="false">AQ7*$C7</f>
        <v>0</v>
      </c>
      <c r="AT7" s="5"/>
      <c r="AU7" s="9" t="n">
        <v>1.05598210738817</v>
      </c>
      <c r="AV7" s="5" t="n">
        <v>47.7387584430432</v>
      </c>
      <c r="AW7" s="8" t="n">
        <f aca="false">SIGN($K7)*SQRT(ABS($K7))</f>
        <v>22.3606797749979</v>
      </c>
      <c r="AX7" s="8" t="n">
        <f aca="false">SIGN($L7)*SQRT(ABS($L7))</f>
        <v>50</v>
      </c>
      <c r="AY7" s="8" t="n">
        <f aca="false">SIGN($N7)*SQRT(ABS($N7))</f>
        <v>50</v>
      </c>
      <c r="AZ7" s="5" t="n">
        <f aca="false">MAX(AU7, AW7)</f>
        <v>22.3606797749979</v>
      </c>
      <c r="BA7" s="5" t="n">
        <f aca="false">MIN(AV7, AX7)</f>
        <v>47.7387584430432</v>
      </c>
      <c r="BB7" s="8" t="n">
        <f aca="false">IF($E7&lt;&gt;"unmodified", MAX(MIN(AY7, BA7), AZ7), AY7)</f>
        <v>47.7387584430432</v>
      </c>
      <c r="BC7" s="6" t="n">
        <f aca="false">IF($F7="max-min", (BB7-AZ7)/(BA7-AZ7), BB7)</f>
        <v>1</v>
      </c>
      <c r="BD7" s="6" t="n">
        <f aca="false">IF($D7=TRUE(),(1-BC7),BC7)</f>
        <v>0</v>
      </c>
      <c r="BE7" s="6" t="n">
        <f aca="false">BD7*$C7</f>
        <v>0</v>
      </c>
      <c r="BG7" s="6"/>
      <c r="BH7" s="9" t="n">
        <v>1.03698157440772</v>
      </c>
      <c r="BI7" s="5" t="n">
        <v>13.1597431639408</v>
      </c>
      <c r="BJ7" s="8" t="n">
        <f aca="false">POWER($K7, 1/3)</f>
        <v>7.937005259841</v>
      </c>
      <c r="BK7" s="8" t="n">
        <f aca="false">POWER($L7, 1/3)</f>
        <v>13.5720880829745</v>
      </c>
      <c r="BL7" s="8" t="n">
        <f aca="false">POWER($N7, 1/3)</f>
        <v>13.5720880829745</v>
      </c>
      <c r="BM7" s="5" t="n">
        <f aca="false">MAX(BH7, BJ7)</f>
        <v>7.937005259841</v>
      </c>
      <c r="BN7" s="5" t="n">
        <f aca="false">MIN(BI7, BK7)</f>
        <v>13.1597431639408</v>
      </c>
      <c r="BO7" s="8" t="n">
        <f aca="false">IF($E7&lt;&gt;"unmodified", MAX(MIN(BL7, BN7), BM7), BL7)</f>
        <v>13.1597431639408</v>
      </c>
      <c r="BP7" s="6" t="n">
        <f aca="false">IF($F7="max-min", (BO7-BM7)/(BN7-BM7), BO7)</f>
        <v>1</v>
      </c>
      <c r="BQ7" s="6" t="n">
        <f aca="false">IF($D7=TRUE(),(1-BP7),BP7)</f>
        <v>0</v>
      </c>
      <c r="BR7" s="6" t="n">
        <f aca="false">BQ7*$C7</f>
        <v>0</v>
      </c>
    </row>
    <row r="8" customFormat="false" ht="13.8" hidden="false" customHeight="false" outlineLevel="0" collapsed="false">
      <c r="A8" s="5" t="n">
        <v>7</v>
      </c>
      <c r="B8" s="5" t="s">
        <v>86</v>
      </c>
      <c r="C8" s="5" t="n">
        <v>1</v>
      </c>
      <c r="D8" s="7" t="b">
        <f aca="false">FALSE()</f>
        <v>0</v>
      </c>
      <c r="E8" s="5" t="s">
        <v>82</v>
      </c>
      <c r="F8" s="5" t="s">
        <v>79</v>
      </c>
      <c r="H8" s="5" t="n">
        <v>0</v>
      </c>
      <c r="I8" s="6" t="n">
        <v>3000</v>
      </c>
      <c r="J8" s="5" t="n">
        <v>1</v>
      </c>
      <c r="K8" s="5" t="n">
        <v>500</v>
      </c>
      <c r="L8" s="5" t="n">
        <v>2500</v>
      </c>
      <c r="M8" s="6" t="n">
        <f aca="false">I8/J8</f>
        <v>3000</v>
      </c>
      <c r="N8" s="6" t="n">
        <f aca="false">IF(E8="clamp", MAX(MIN(M8, L8), K8), M8)</f>
        <v>3000</v>
      </c>
      <c r="O8" s="8" t="n">
        <f aca="false">IF($F8="max-min", (N8-K8)/(L8-K8), N8)</f>
        <v>1.25</v>
      </c>
      <c r="P8" s="8" t="n">
        <f aca="false">IF($D8=TRUE(),(1-O8),O8)</f>
        <v>1.25</v>
      </c>
      <c r="Q8" s="6" t="n">
        <f aca="false">P8*$C8</f>
        <v>1.25</v>
      </c>
      <c r="S8" s="5"/>
      <c r="T8" s="9" t="n">
        <v>0</v>
      </c>
      <c r="U8" s="5" t="n">
        <v>3.70941562319023</v>
      </c>
      <c r="V8" s="8" t="n">
        <f aca="false">LOG($K8-$H8+1)</f>
        <v>2.69983772586725</v>
      </c>
      <c r="W8" s="8" t="n">
        <f aca="false">LOG($L8-$H8+1)</f>
        <v>3.3981136917305</v>
      </c>
      <c r="X8" s="8" t="n">
        <f aca="false">LOG($N8-$H8+1)</f>
        <v>3.47726599542485</v>
      </c>
      <c r="Y8" s="5" t="n">
        <f aca="false">MAX(T8, V8)</f>
        <v>2.69983772586725</v>
      </c>
      <c r="Z8" s="5" t="n">
        <f aca="false">MIN(U8, W8)</f>
        <v>3.3981136917305</v>
      </c>
      <c r="AA8" s="8" t="n">
        <f aca="false">IF($E8&lt;&gt;"unmodified", MAX(MIN(X8, Z8), Y8), X8)</f>
        <v>3.47726599542485</v>
      </c>
      <c r="AB8" s="5" t="n">
        <f aca="false">IF($F8="max-min", (AA8-Y8)/(Z8-Y8), AA8)</f>
        <v>1.11335389955245</v>
      </c>
      <c r="AC8" s="5" t="n">
        <f aca="false">IF($D8=TRUE(),(1-AB8),AB8)</f>
        <v>1.11335389955245</v>
      </c>
      <c r="AD8" s="6" t="n">
        <f aca="false">AC8*$C8</f>
        <v>1.11335389955245</v>
      </c>
      <c r="AF8" s="5"/>
      <c r="AG8" s="10" t="n">
        <v>2.22044604925031E-016</v>
      </c>
      <c r="AH8" s="9" t="n">
        <v>-1.37135399406317</v>
      </c>
      <c r="AI8" s="5" t="n">
        <v>4.66463149166937</v>
      </c>
      <c r="AJ8" s="8" t="n">
        <f aca="false">LOG($K8-$H8+$AG$2)</f>
        <v>2.69897000433602</v>
      </c>
      <c r="AK8" s="8" t="n">
        <f aca="false">LOG($L8-$H8+$AG$2)</f>
        <v>3.39794000867204</v>
      </c>
      <c r="AL8" s="8" t="n">
        <f aca="false">LOG($N8-$H8+$AG$2)</f>
        <v>3.47712125471966</v>
      </c>
      <c r="AM8" s="5" t="n">
        <f aca="false">MAX(AH8, AJ8)</f>
        <v>2.69897000433602</v>
      </c>
      <c r="AN8" s="5" t="n">
        <f aca="false">MIN(AI8, AK8)</f>
        <v>3.39794000867204</v>
      </c>
      <c r="AO8" s="8" t="n">
        <f aca="false">IF($E8&lt;&gt;"unmodified", MAX(MIN(AL8, AN8), AM8), AL8)</f>
        <v>3.47712125471966</v>
      </c>
      <c r="AP8" s="6" t="n">
        <f aca="false">IF($F8="max-min", (AO8-AM8)/(AN8-AM8), AO8)</f>
        <v>1.11328275255937</v>
      </c>
      <c r="AQ8" s="6" t="n">
        <f aca="false">IF($D8=TRUE(),(1-AP8),AP8)</f>
        <v>1.11328275255937</v>
      </c>
      <c r="AR8" s="6" t="n">
        <f aca="false">AQ8*$C8</f>
        <v>1.11328275255937</v>
      </c>
      <c r="AT8" s="5"/>
      <c r="AU8" s="9" t="n">
        <v>1.05598210738817</v>
      </c>
      <c r="AV8" s="5" t="n">
        <v>47.7387584430432</v>
      </c>
      <c r="AW8" s="8" t="n">
        <f aca="false">SIGN($K8)*SQRT(ABS($K8))</f>
        <v>22.3606797749979</v>
      </c>
      <c r="AX8" s="8" t="n">
        <f aca="false">SIGN($L8)*SQRT(ABS($L8))</f>
        <v>50</v>
      </c>
      <c r="AY8" s="8" t="n">
        <f aca="false">SIGN($N8)*SQRT(ABS($N8))</f>
        <v>54.7722557505166</v>
      </c>
      <c r="AZ8" s="5" t="n">
        <f aca="false">MAX(AU8, AW8)</f>
        <v>22.3606797749979</v>
      </c>
      <c r="BA8" s="5" t="n">
        <f aca="false">MIN(AV8, AX8)</f>
        <v>47.7387584430432</v>
      </c>
      <c r="BB8" s="8" t="n">
        <f aca="false">IF($E8&lt;&gt;"unmodified", MAX(MIN(AY8, BA8), AZ8), AY8)</f>
        <v>54.7722557505166</v>
      </c>
      <c r="BC8" s="6" t="n">
        <f aca="false">IF($F8="max-min", (BB8-AZ8)/(BA8-AZ8), BB8)</f>
        <v>1.27714853435022</v>
      </c>
      <c r="BD8" s="6" t="n">
        <f aca="false">IF($D8=TRUE(),(1-BC8),BC8)</f>
        <v>1.27714853435022</v>
      </c>
      <c r="BE8" s="6" t="n">
        <f aca="false">BD8*$C8</f>
        <v>1.27714853435022</v>
      </c>
      <c r="BG8" s="6"/>
      <c r="BH8" s="9" t="n">
        <v>1.03698157440772</v>
      </c>
      <c r="BI8" s="5" t="n">
        <v>13.1597431639408</v>
      </c>
      <c r="BJ8" s="8" t="n">
        <f aca="false">POWER($K8, 1/3)</f>
        <v>7.937005259841</v>
      </c>
      <c r="BK8" s="8" t="n">
        <f aca="false">POWER($L8, 1/3)</f>
        <v>13.5720880829745</v>
      </c>
      <c r="BL8" s="8" t="n">
        <f aca="false">POWER($N8, 1/3)</f>
        <v>14.4224957030741</v>
      </c>
      <c r="BM8" s="5" t="n">
        <f aca="false">MAX(BH8, BJ8)</f>
        <v>7.937005259841</v>
      </c>
      <c r="BN8" s="5" t="n">
        <f aca="false">MIN(BI8, BK8)</f>
        <v>13.1597431639408</v>
      </c>
      <c r="BO8" s="8" t="n">
        <f aca="false">IF($E8&lt;&gt;"unmodified", MAX(MIN(BL8, BN8), BM8), BL8)</f>
        <v>14.4224957030741</v>
      </c>
      <c r="BP8" s="6" t="n">
        <f aca="false">IF($F8="max-min", (BO8-BM8)/(BN8-BM8), BO8)</f>
        <v>1.2417798025327</v>
      </c>
      <c r="BQ8" s="6" t="n">
        <f aca="false">IF($D8=TRUE(),(1-BP8),BP8)</f>
        <v>1.2417798025327</v>
      </c>
      <c r="BR8" s="6" t="n">
        <f aca="false">BQ8*$C8</f>
        <v>1.2417798025327</v>
      </c>
    </row>
    <row r="9" customFormat="false" ht="13.8" hidden="false" customHeight="false" outlineLevel="0" collapsed="false">
      <c r="A9" s="5" t="n">
        <v>8</v>
      </c>
      <c r="B9" s="5" t="s">
        <v>87</v>
      </c>
      <c r="C9" s="5" t="n">
        <v>1</v>
      </c>
      <c r="D9" s="7" t="b">
        <f aca="false">TRUE()</f>
        <v>1</v>
      </c>
      <c r="E9" s="5" t="s">
        <v>82</v>
      </c>
      <c r="F9" s="5" t="s">
        <v>79</v>
      </c>
      <c r="H9" s="5" t="n">
        <v>0</v>
      </c>
      <c r="I9" s="6" t="n">
        <v>3000</v>
      </c>
      <c r="J9" s="5" t="n">
        <v>1</v>
      </c>
      <c r="K9" s="5" t="n">
        <v>500</v>
      </c>
      <c r="L9" s="5" t="n">
        <v>2500</v>
      </c>
      <c r="M9" s="6" t="n">
        <f aca="false">I9/J9</f>
        <v>3000</v>
      </c>
      <c r="N9" s="6" t="n">
        <f aca="false">IF(E9="clamp", MAX(MIN(M9, L9), K9), M9)</f>
        <v>3000</v>
      </c>
      <c r="O9" s="8" t="n">
        <f aca="false">IF($F9="max-min", (N9-K9)/(L9-K9), N9)</f>
        <v>1.25</v>
      </c>
      <c r="P9" s="8" t="n">
        <f aca="false">IF($D9=TRUE(),(1-O9),O9)</f>
        <v>-0.25</v>
      </c>
      <c r="Q9" s="6" t="n">
        <f aca="false">P9*$C9</f>
        <v>-0.25</v>
      </c>
      <c r="S9" s="5"/>
      <c r="T9" s="9" t="n">
        <v>0</v>
      </c>
      <c r="U9" s="5" t="n">
        <v>3.70941562319023</v>
      </c>
      <c r="V9" s="8" t="n">
        <f aca="false">LOG($K9-$H9+1)</f>
        <v>2.69983772586725</v>
      </c>
      <c r="W9" s="8" t="n">
        <f aca="false">LOG($L9-$H9+1)</f>
        <v>3.3981136917305</v>
      </c>
      <c r="X9" s="8" t="n">
        <f aca="false">LOG($N9-$H9+1)</f>
        <v>3.47726599542485</v>
      </c>
      <c r="Y9" s="5" t="n">
        <f aca="false">MAX(T9, V9)</f>
        <v>2.69983772586725</v>
      </c>
      <c r="Z9" s="5" t="n">
        <f aca="false">MIN(U9, W9)</f>
        <v>3.3981136917305</v>
      </c>
      <c r="AA9" s="8" t="n">
        <f aca="false">IF($E9&lt;&gt;"unmodified", MAX(MIN(X9, Z9), Y9), X9)</f>
        <v>3.47726599542485</v>
      </c>
      <c r="AB9" s="5" t="n">
        <f aca="false">IF($F9="max-min", (AA9-Y9)/(Z9-Y9), AA9)</f>
        <v>1.11335389955245</v>
      </c>
      <c r="AC9" s="5" t="n">
        <f aca="false">IF($D9=TRUE(),(1-AB9),AB9)</f>
        <v>-0.113353899552446</v>
      </c>
      <c r="AD9" s="6" t="n">
        <f aca="false">AC9*$C9</f>
        <v>-0.113353899552446</v>
      </c>
      <c r="AF9" s="5"/>
      <c r="AG9" s="10" t="n">
        <v>2.22044604925031E-016</v>
      </c>
      <c r="AH9" s="9" t="n">
        <v>-1.37135399406317</v>
      </c>
      <c r="AI9" s="5" t="n">
        <v>4.66463149166937</v>
      </c>
      <c r="AJ9" s="8" t="n">
        <f aca="false">LOG($K9-$H9+$AG$2)</f>
        <v>2.69897000433602</v>
      </c>
      <c r="AK9" s="8" t="n">
        <f aca="false">LOG($L9-$H9+$AG$2)</f>
        <v>3.39794000867204</v>
      </c>
      <c r="AL9" s="8" t="n">
        <f aca="false">LOG($N9-$H9+$AG$2)</f>
        <v>3.47712125471966</v>
      </c>
      <c r="AM9" s="5" t="n">
        <f aca="false">MAX(AH9, AJ9)</f>
        <v>2.69897000433602</v>
      </c>
      <c r="AN9" s="5" t="n">
        <f aca="false">MIN(AI9, AK9)</f>
        <v>3.39794000867204</v>
      </c>
      <c r="AO9" s="8" t="n">
        <f aca="false">IF($E9&lt;&gt;"unmodified", MAX(MIN(AL9, AN9), AM9), AL9)</f>
        <v>3.47712125471966</v>
      </c>
      <c r="AP9" s="6" t="n">
        <f aca="false">IF($F9="max-min", (AO9-AM9)/(AN9-AM9), AO9)</f>
        <v>1.11328275255937</v>
      </c>
      <c r="AQ9" s="6" t="n">
        <f aca="false">IF($D9=TRUE(),(1-AP9),AP9)</f>
        <v>-0.113282752559371</v>
      </c>
      <c r="AR9" s="6" t="n">
        <f aca="false">AQ9*$C9</f>
        <v>-0.113282752559371</v>
      </c>
      <c r="AT9" s="5"/>
      <c r="AU9" s="9" t="n">
        <v>1.05598210738817</v>
      </c>
      <c r="AV9" s="5" t="n">
        <v>47.7387584430432</v>
      </c>
      <c r="AW9" s="8" t="n">
        <f aca="false">SIGN($K9)*SQRT(ABS($K9))</f>
        <v>22.3606797749979</v>
      </c>
      <c r="AX9" s="8" t="n">
        <f aca="false">SIGN($L9)*SQRT(ABS($L9))</f>
        <v>50</v>
      </c>
      <c r="AY9" s="8" t="n">
        <f aca="false">SIGN($N9)*SQRT(ABS($N9))</f>
        <v>54.7722557505166</v>
      </c>
      <c r="AZ9" s="5" t="n">
        <f aca="false">MAX(AU9, AW9)</f>
        <v>22.3606797749979</v>
      </c>
      <c r="BA9" s="5" t="n">
        <f aca="false">MIN(AV9, AX9)</f>
        <v>47.7387584430432</v>
      </c>
      <c r="BB9" s="8" t="n">
        <f aca="false">IF($E9&lt;&gt;"unmodified", MAX(MIN(AY9, BA9), AZ9), AY9)</f>
        <v>54.7722557505166</v>
      </c>
      <c r="BC9" s="6" t="n">
        <f aca="false">IF($F9="max-min", (BB9-AZ9)/(BA9-AZ9), BB9)</f>
        <v>1.27714853435022</v>
      </c>
      <c r="BD9" s="6" t="n">
        <f aca="false">IF($D9=TRUE(),(1-BC9),BC9)</f>
        <v>-0.277148534350222</v>
      </c>
      <c r="BE9" s="6" t="n">
        <f aca="false">BD9*$C9</f>
        <v>-0.277148534350222</v>
      </c>
      <c r="BG9" s="6"/>
      <c r="BH9" s="9" t="n">
        <v>1.03698157440772</v>
      </c>
      <c r="BI9" s="5" t="n">
        <v>13.1597431639408</v>
      </c>
      <c r="BJ9" s="8" t="n">
        <f aca="false">POWER($K9, 1/3)</f>
        <v>7.937005259841</v>
      </c>
      <c r="BK9" s="8" t="n">
        <f aca="false">POWER($L9, 1/3)</f>
        <v>13.5720880829745</v>
      </c>
      <c r="BL9" s="8" t="n">
        <f aca="false">POWER($N9, 1/3)</f>
        <v>14.4224957030741</v>
      </c>
      <c r="BM9" s="5" t="n">
        <f aca="false">MAX(BH9, BJ9)</f>
        <v>7.937005259841</v>
      </c>
      <c r="BN9" s="5" t="n">
        <f aca="false">MIN(BI9, BK9)</f>
        <v>13.1597431639408</v>
      </c>
      <c r="BO9" s="8" t="n">
        <f aca="false">IF($E9&lt;&gt;"unmodified", MAX(MIN(BL9, BN9), BM9), BL9)</f>
        <v>14.4224957030741</v>
      </c>
      <c r="BP9" s="6" t="n">
        <f aca="false">IF($F9="max-min", (BO9-BM9)/(BN9-BM9), BO9)</f>
        <v>1.2417798025327</v>
      </c>
      <c r="BQ9" s="6" t="n">
        <f aca="false">IF($D9=TRUE(),(1-BP9),BP9)</f>
        <v>-0.241779802532701</v>
      </c>
      <c r="BR9" s="6" t="n">
        <f aca="false">BQ9*$C9</f>
        <v>-0.241779802532701</v>
      </c>
    </row>
    <row r="10" customFormat="false" ht="13.8" hidden="false" customHeight="false" outlineLevel="0" collapsed="false">
      <c r="A10" s="5" t="n">
        <v>9</v>
      </c>
      <c r="B10" s="5" t="s">
        <v>88</v>
      </c>
      <c r="C10" s="5" t="n">
        <v>1</v>
      </c>
      <c r="D10" s="7" t="b">
        <f aca="false">FALSE()</f>
        <v>0</v>
      </c>
      <c r="E10" s="5" t="s">
        <v>78</v>
      </c>
      <c r="F10" s="5" t="s">
        <v>79</v>
      </c>
      <c r="H10" s="5" t="n">
        <v>0</v>
      </c>
      <c r="I10" s="6" t="n">
        <v>100</v>
      </c>
      <c r="J10" s="5" t="n">
        <v>1</v>
      </c>
      <c r="K10" s="5" t="n">
        <v>500</v>
      </c>
      <c r="L10" s="5" t="n">
        <v>2500</v>
      </c>
      <c r="M10" s="6" t="n">
        <f aca="false">I10/J10</f>
        <v>100</v>
      </c>
      <c r="N10" s="6" t="n">
        <f aca="false">IF(E10="clamp", MAX(MIN(M10, L10), K10), M10)</f>
        <v>500</v>
      </c>
      <c r="O10" s="8" t="n">
        <f aca="false">IF($F10="max-min", (N10-K10)/(L10-K10), N10)</f>
        <v>0</v>
      </c>
      <c r="P10" s="8" t="n">
        <f aca="false">IF($D10=TRUE(),(1-O10),O10)</f>
        <v>0</v>
      </c>
      <c r="Q10" s="6" t="n">
        <f aca="false">P10*$C10</f>
        <v>0</v>
      </c>
      <c r="S10" s="5"/>
      <c r="T10" s="9" t="n">
        <v>0</v>
      </c>
      <c r="U10" s="5" t="n">
        <v>3.70941562319023</v>
      </c>
      <c r="V10" s="8" t="n">
        <f aca="false">LOG($K10-$H10+1)</f>
        <v>2.69983772586725</v>
      </c>
      <c r="W10" s="8" t="n">
        <f aca="false">LOG($L10-$H10+1)</f>
        <v>3.3981136917305</v>
      </c>
      <c r="X10" s="8" t="n">
        <f aca="false">LOG($N10-$H10+1)</f>
        <v>2.69983772586725</v>
      </c>
      <c r="Y10" s="5" t="n">
        <f aca="false">MAX(T10, V10)</f>
        <v>2.69983772586725</v>
      </c>
      <c r="Z10" s="5" t="n">
        <f aca="false">MIN(U10, W10)</f>
        <v>3.3981136917305</v>
      </c>
      <c r="AA10" s="8" t="n">
        <f aca="false">IF($E10&lt;&gt;"unmodified", MAX(MIN(X10, Z10), Y10), X10)</f>
        <v>2.69983772586725</v>
      </c>
      <c r="AB10" s="5" t="n">
        <f aca="false">IF($F10="max-min", (AA10-Y10)/(Z10-Y10), AA10)</f>
        <v>0</v>
      </c>
      <c r="AC10" s="5" t="n">
        <f aca="false">IF($D10=TRUE(),(1-AB10),AB10)</f>
        <v>0</v>
      </c>
      <c r="AD10" s="6" t="n">
        <f aca="false">AC10*$C10</f>
        <v>0</v>
      </c>
      <c r="AF10" s="5"/>
      <c r="AG10" s="10" t="n">
        <v>2.22044604925031E-016</v>
      </c>
      <c r="AH10" s="9" t="n">
        <v>-1.37135399406317</v>
      </c>
      <c r="AI10" s="5" t="n">
        <v>4.66463149166937</v>
      </c>
      <c r="AJ10" s="8" t="n">
        <f aca="false">LOG($K10-$H10+$AG$2)</f>
        <v>2.69897000433602</v>
      </c>
      <c r="AK10" s="8" t="n">
        <f aca="false">LOG($L10-$H10+$AG$2)</f>
        <v>3.39794000867204</v>
      </c>
      <c r="AL10" s="8" t="n">
        <f aca="false">LOG($N10-$H10+$AG$2)</f>
        <v>2.69897000433602</v>
      </c>
      <c r="AM10" s="5" t="n">
        <f aca="false">MAX(AH10, AJ10)</f>
        <v>2.69897000433602</v>
      </c>
      <c r="AN10" s="5" t="n">
        <f aca="false">MIN(AI10, AK10)</f>
        <v>3.39794000867204</v>
      </c>
      <c r="AO10" s="8" t="n">
        <f aca="false">IF($E10&lt;&gt;"unmodified", MAX(MIN(AL10, AN10), AM10), AL10)</f>
        <v>2.69897000433602</v>
      </c>
      <c r="AP10" s="6" t="n">
        <f aca="false">IF($F10="max-min", (AO10-AM10)/(AN10-AM10), AO10)</f>
        <v>0</v>
      </c>
      <c r="AQ10" s="6" t="n">
        <f aca="false">IF($D10=TRUE(),(1-AP10),AP10)</f>
        <v>0</v>
      </c>
      <c r="AR10" s="6" t="n">
        <f aca="false">AQ10*$C10</f>
        <v>0</v>
      </c>
      <c r="AT10" s="5"/>
      <c r="AU10" s="9" t="n">
        <v>1.05598210738817</v>
      </c>
      <c r="AV10" s="5" t="n">
        <v>47.7387584430432</v>
      </c>
      <c r="AW10" s="8" t="n">
        <f aca="false">SIGN($K10)*SQRT(ABS($K10))</f>
        <v>22.3606797749979</v>
      </c>
      <c r="AX10" s="8" t="n">
        <f aca="false">SIGN($L10)*SQRT(ABS($L10))</f>
        <v>50</v>
      </c>
      <c r="AY10" s="8" t="n">
        <f aca="false">SIGN($N10)*SQRT(ABS($N10))</f>
        <v>22.3606797749979</v>
      </c>
      <c r="AZ10" s="5" t="n">
        <f aca="false">MAX(AU10, AW10)</f>
        <v>22.3606797749979</v>
      </c>
      <c r="BA10" s="5" t="n">
        <f aca="false">MIN(AV10, AX10)</f>
        <v>47.7387584430432</v>
      </c>
      <c r="BB10" s="8" t="n">
        <f aca="false">IF($E10&lt;&gt;"unmodified", MAX(MIN(AY10, BA10), AZ10), AY10)</f>
        <v>22.3606797749979</v>
      </c>
      <c r="BC10" s="6" t="n">
        <f aca="false">IF($F10="max-min", (BB10-AZ10)/(BA10-AZ10), BB10)</f>
        <v>0</v>
      </c>
      <c r="BD10" s="6" t="n">
        <f aca="false">IF($D10=TRUE(),(1-BC10),BC10)</f>
        <v>0</v>
      </c>
      <c r="BE10" s="6" t="n">
        <f aca="false">BD10*$C10</f>
        <v>0</v>
      </c>
      <c r="BG10" s="6"/>
      <c r="BH10" s="9" t="n">
        <v>1.03698157440772</v>
      </c>
      <c r="BI10" s="5" t="n">
        <v>13.1597431639408</v>
      </c>
      <c r="BJ10" s="8" t="n">
        <f aca="false">POWER($K10, 1/3)</f>
        <v>7.937005259841</v>
      </c>
      <c r="BK10" s="8" t="n">
        <f aca="false">POWER($L10, 1/3)</f>
        <v>13.5720880829745</v>
      </c>
      <c r="BL10" s="8" t="n">
        <f aca="false">POWER($N10, 1/3)</f>
        <v>7.937005259841</v>
      </c>
      <c r="BM10" s="5" t="n">
        <f aca="false">MAX(BH10, BJ10)</f>
        <v>7.937005259841</v>
      </c>
      <c r="BN10" s="5" t="n">
        <f aca="false">MIN(BI10, BK10)</f>
        <v>13.1597431639408</v>
      </c>
      <c r="BO10" s="8" t="n">
        <f aca="false">IF($E10&lt;&gt;"unmodified", MAX(MIN(BL10, BN10), BM10), BL10)</f>
        <v>7.937005259841</v>
      </c>
      <c r="BP10" s="6" t="n">
        <f aca="false">IF($F10="max-min", (BO10-BM10)/(BN10-BM10), BO10)</f>
        <v>0</v>
      </c>
      <c r="BQ10" s="6" t="n">
        <f aca="false">IF($D10=TRUE(),(1-BP10),BP10)</f>
        <v>0</v>
      </c>
      <c r="BR10" s="6" t="n">
        <f aca="false">BQ10*$C10</f>
        <v>0</v>
      </c>
    </row>
    <row r="11" customFormat="false" ht="13.8" hidden="false" customHeight="false" outlineLevel="0" collapsed="false">
      <c r="A11" s="5" t="n">
        <v>10</v>
      </c>
      <c r="B11" s="5" t="s">
        <v>89</v>
      </c>
      <c r="C11" s="5" t="n">
        <v>1</v>
      </c>
      <c r="D11" s="7" t="b">
        <f aca="false">TRUE()</f>
        <v>1</v>
      </c>
      <c r="E11" s="5" t="s">
        <v>78</v>
      </c>
      <c r="F11" s="5" t="s">
        <v>79</v>
      </c>
      <c r="H11" s="5" t="n">
        <v>0</v>
      </c>
      <c r="I11" s="6" t="n">
        <v>100</v>
      </c>
      <c r="J11" s="5" t="n">
        <v>1</v>
      </c>
      <c r="K11" s="5" t="n">
        <v>500</v>
      </c>
      <c r="L11" s="5" t="n">
        <v>2500</v>
      </c>
      <c r="M11" s="6" t="n">
        <f aca="false">I11/J11</f>
        <v>100</v>
      </c>
      <c r="N11" s="6" t="n">
        <f aca="false">IF(E11="clamp", MAX(MIN(M11, L11), K11), M11)</f>
        <v>500</v>
      </c>
      <c r="O11" s="8" t="n">
        <f aca="false">IF($F11="max-min", (N11-K11)/(L11-K11), N11)</f>
        <v>0</v>
      </c>
      <c r="P11" s="8" t="n">
        <f aca="false">IF($D11=TRUE(),(1-O11),O11)</f>
        <v>1</v>
      </c>
      <c r="Q11" s="6" t="n">
        <f aca="false">P11*$C11</f>
        <v>1</v>
      </c>
      <c r="S11" s="5"/>
      <c r="T11" s="9" t="n">
        <v>0</v>
      </c>
      <c r="U11" s="5" t="n">
        <v>3.70941562319023</v>
      </c>
      <c r="V11" s="8" t="n">
        <f aca="false">LOG($K11-$H11+1)</f>
        <v>2.69983772586725</v>
      </c>
      <c r="W11" s="8" t="n">
        <f aca="false">LOG($L11-$H11+1)</f>
        <v>3.3981136917305</v>
      </c>
      <c r="X11" s="8" t="n">
        <f aca="false">LOG($N11-$H11+1)</f>
        <v>2.69983772586725</v>
      </c>
      <c r="Y11" s="5" t="n">
        <f aca="false">MAX(T11, V11)</f>
        <v>2.69983772586725</v>
      </c>
      <c r="Z11" s="5" t="n">
        <f aca="false">MIN(U11, W11)</f>
        <v>3.3981136917305</v>
      </c>
      <c r="AA11" s="8" t="n">
        <f aca="false">IF($E11&lt;&gt;"unmodified", MAX(MIN(X11, Z11), Y11), X11)</f>
        <v>2.69983772586725</v>
      </c>
      <c r="AB11" s="5" t="n">
        <f aca="false">IF($F11="max-min", (AA11-Y11)/(Z11-Y11), AA11)</f>
        <v>0</v>
      </c>
      <c r="AC11" s="5" t="n">
        <f aca="false">IF($D11=TRUE(),(1-AB11),AB11)</f>
        <v>1</v>
      </c>
      <c r="AD11" s="6" t="n">
        <f aca="false">AC11*$C11</f>
        <v>1</v>
      </c>
      <c r="AF11" s="5"/>
      <c r="AG11" s="10" t="n">
        <v>2.22044604925031E-016</v>
      </c>
      <c r="AH11" s="9" t="n">
        <v>-1.37135399406317</v>
      </c>
      <c r="AI11" s="5" t="n">
        <v>4.66463149166937</v>
      </c>
      <c r="AJ11" s="8" t="n">
        <f aca="false">LOG($K11-$H11+$AG$2)</f>
        <v>2.69897000433602</v>
      </c>
      <c r="AK11" s="8" t="n">
        <f aca="false">LOG($L11-$H11+$AG$2)</f>
        <v>3.39794000867204</v>
      </c>
      <c r="AL11" s="8" t="n">
        <f aca="false">LOG($N11-$H11+$AG$2)</f>
        <v>2.69897000433602</v>
      </c>
      <c r="AM11" s="5" t="n">
        <f aca="false">MAX(AH11, AJ11)</f>
        <v>2.69897000433602</v>
      </c>
      <c r="AN11" s="5" t="n">
        <f aca="false">MIN(AI11, AK11)</f>
        <v>3.39794000867204</v>
      </c>
      <c r="AO11" s="8" t="n">
        <f aca="false">IF($E11&lt;&gt;"unmodified", MAX(MIN(AL11, AN11), AM11), AL11)</f>
        <v>2.69897000433602</v>
      </c>
      <c r="AP11" s="6" t="n">
        <f aca="false">IF($F11="max-min", (AO11-AM11)/(AN11-AM11), AO11)</f>
        <v>0</v>
      </c>
      <c r="AQ11" s="6" t="n">
        <f aca="false">IF($D11=TRUE(),(1-AP11),AP11)</f>
        <v>1</v>
      </c>
      <c r="AR11" s="6" t="n">
        <f aca="false">AQ11*$C11</f>
        <v>1</v>
      </c>
      <c r="AT11" s="5"/>
      <c r="AU11" s="9" t="n">
        <v>1.05598210738817</v>
      </c>
      <c r="AV11" s="5" t="n">
        <v>47.7387584430432</v>
      </c>
      <c r="AW11" s="8" t="n">
        <f aca="false">SIGN($K11)*SQRT(ABS($K11))</f>
        <v>22.3606797749979</v>
      </c>
      <c r="AX11" s="8" t="n">
        <f aca="false">SIGN($L11)*SQRT(ABS($L11))</f>
        <v>50</v>
      </c>
      <c r="AY11" s="8" t="n">
        <f aca="false">SIGN($N11)*SQRT(ABS($N11))</f>
        <v>22.3606797749979</v>
      </c>
      <c r="AZ11" s="5" t="n">
        <f aca="false">MAX(AU11, AW11)</f>
        <v>22.3606797749979</v>
      </c>
      <c r="BA11" s="5" t="n">
        <f aca="false">MIN(AV11, AX11)</f>
        <v>47.7387584430432</v>
      </c>
      <c r="BB11" s="8" t="n">
        <f aca="false">IF($E11&lt;&gt;"unmodified", MAX(MIN(AY11, BA11), AZ11), AY11)</f>
        <v>22.3606797749979</v>
      </c>
      <c r="BC11" s="6" t="n">
        <f aca="false">IF($F11="max-min", (BB11-AZ11)/(BA11-AZ11), BB11)</f>
        <v>0</v>
      </c>
      <c r="BD11" s="6" t="n">
        <f aca="false">IF($D11=TRUE(),(1-BC11),BC11)</f>
        <v>1</v>
      </c>
      <c r="BE11" s="6" t="n">
        <f aca="false">BD11*$C11</f>
        <v>1</v>
      </c>
      <c r="BG11" s="6"/>
      <c r="BH11" s="9" t="n">
        <v>1.03698157440772</v>
      </c>
      <c r="BI11" s="5" t="n">
        <v>13.1597431639408</v>
      </c>
      <c r="BJ11" s="8" t="n">
        <f aca="false">POWER($K11, 1/3)</f>
        <v>7.937005259841</v>
      </c>
      <c r="BK11" s="8" t="n">
        <f aca="false">POWER($L11, 1/3)</f>
        <v>13.5720880829745</v>
      </c>
      <c r="BL11" s="8" t="n">
        <f aca="false">POWER($N11, 1/3)</f>
        <v>7.937005259841</v>
      </c>
      <c r="BM11" s="5" t="n">
        <f aca="false">MAX(BH11, BJ11)</f>
        <v>7.937005259841</v>
      </c>
      <c r="BN11" s="5" t="n">
        <f aca="false">MIN(BI11, BK11)</f>
        <v>13.1597431639408</v>
      </c>
      <c r="BO11" s="8" t="n">
        <f aca="false">IF($E11&lt;&gt;"unmodified", MAX(MIN(BL11, BN11), BM11), BL11)</f>
        <v>7.937005259841</v>
      </c>
      <c r="BP11" s="6" t="n">
        <f aca="false">IF($F11="max-min", (BO11-BM11)/(BN11-BM11), BO11)</f>
        <v>0</v>
      </c>
      <c r="BQ11" s="6" t="n">
        <f aca="false">IF($D11=TRUE(),(1-BP11),BP11)</f>
        <v>1</v>
      </c>
      <c r="BR11" s="6" t="n">
        <f aca="false">BQ11*$C11</f>
        <v>1</v>
      </c>
    </row>
    <row r="12" customFormat="false" ht="13.8" hidden="false" customHeight="false" outlineLevel="0" collapsed="false">
      <c r="A12" s="5" t="n">
        <v>11</v>
      </c>
      <c r="B12" s="5" t="s">
        <v>90</v>
      </c>
      <c r="C12" s="5" t="n">
        <v>1</v>
      </c>
      <c r="D12" s="7" t="b">
        <f aca="false">FALSE()</f>
        <v>0</v>
      </c>
      <c r="E12" s="5" t="s">
        <v>82</v>
      </c>
      <c r="F12" s="5" t="s">
        <v>79</v>
      </c>
      <c r="H12" s="5" t="n">
        <v>0</v>
      </c>
      <c r="I12" s="6" t="n">
        <v>100</v>
      </c>
      <c r="J12" s="5" t="n">
        <v>1</v>
      </c>
      <c r="K12" s="5" t="n">
        <v>500</v>
      </c>
      <c r="L12" s="5" t="n">
        <v>2500</v>
      </c>
      <c r="M12" s="6" t="n">
        <f aca="false">I12/J12</f>
        <v>100</v>
      </c>
      <c r="N12" s="6" t="n">
        <f aca="false">IF(E12="clamp", MAX(MIN(M12, L12), K12), M12)</f>
        <v>100</v>
      </c>
      <c r="O12" s="8" t="n">
        <f aca="false">IF($F12="max-min", (N12-K12)/(L12-K12), N12)</f>
        <v>-0.2</v>
      </c>
      <c r="P12" s="8" t="n">
        <f aca="false">IF($D12=TRUE(),(1-O12),O12)</f>
        <v>-0.2</v>
      </c>
      <c r="Q12" s="6" t="n">
        <f aca="false">P12*$C12</f>
        <v>-0.2</v>
      </c>
      <c r="S12" s="5"/>
      <c r="T12" s="9" t="n">
        <v>0</v>
      </c>
      <c r="U12" s="5" t="n">
        <v>3.70941562319023</v>
      </c>
      <c r="V12" s="8" t="n">
        <f aca="false">LOG($K12-$H12+1)</f>
        <v>2.69983772586725</v>
      </c>
      <c r="W12" s="8" t="n">
        <f aca="false">LOG($L12-$H12+1)</f>
        <v>3.3981136917305</v>
      </c>
      <c r="X12" s="8" t="n">
        <f aca="false">LOG($N12-$H12+1)</f>
        <v>2.00432137378264</v>
      </c>
      <c r="Y12" s="5" t="n">
        <f aca="false">MAX(T12, V12)</f>
        <v>2.69983772586725</v>
      </c>
      <c r="Z12" s="5" t="n">
        <f aca="false">MIN(U12, W12)</f>
        <v>3.3981136917305</v>
      </c>
      <c r="AA12" s="8" t="n">
        <f aca="false">IF($E12&lt;&gt;"unmodified", MAX(MIN(X12, Z12), Y12), X12)</f>
        <v>2.00432137378264</v>
      </c>
      <c r="AB12" s="5" t="n">
        <f aca="false">IF($F12="max-min", (AA12-Y12)/(Z12-Y12), AA12)</f>
        <v>-0.996047961101986</v>
      </c>
      <c r="AC12" s="5" t="n">
        <f aca="false">IF($D12=TRUE(),(1-AB12),AB12)</f>
        <v>-0.996047961101986</v>
      </c>
      <c r="AD12" s="6" t="n">
        <f aca="false">AC12*$C12</f>
        <v>-0.996047961101986</v>
      </c>
      <c r="AF12" s="5"/>
      <c r="AG12" s="10" t="n">
        <v>2.22044604925031E-016</v>
      </c>
      <c r="AH12" s="9" t="n">
        <v>-1.37135399406317</v>
      </c>
      <c r="AI12" s="5" t="n">
        <v>4.66463149166937</v>
      </c>
      <c r="AJ12" s="8" t="n">
        <f aca="false">LOG($K12-$H12+$AG$2)</f>
        <v>2.69897000433602</v>
      </c>
      <c r="AK12" s="8" t="n">
        <f aca="false">LOG($L12-$H12+$AG$2)</f>
        <v>3.39794000867204</v>
      </c>
      <c r="AL12" s="8" t="n">
        <f aca="false">LOG($N12-$H12+$AG$2)</f>
        <v>2</v>
      </c>
      <c r="AM12" s="5" t="n">
        <f aca="false">MAX(AH12, AJ12)</f>
        <v>2.69897000433602</v>
      </c>
      <c r="AN12" s="5" t="n">
        <f aca="false">MIN(AI12, AK12)</f>
        <v>3.39794000867204</v>
      </c>
      <c r="AO12" s="8" t="n">
        <f aca="false">IF($E12&lt;&gt;"unmodified", MAX(MIN(AL12, AN12), AM12), AL12)</f>
        <v>2</v>
      </c>
      <c r="AP12" s="6" t="n">
        <f aca="false">IF($F12="max-min", (AO12-AM12)/(AN12-AM12), AO12)</f>
        <v>-1</v>
      </c>
      <c r="AQ12" s="6" t="n">
        <f aca="false">IF($D12=TRUE(),(1-AP12),AP12)</f>
        <v>-1</v>
      </c>
      <c r="AR12" s="6" t="n">
        <f aca="false">AQ12*$C12</f>
        <v>-1</v>
      </c>
      <c r="AT12" s="5"/>
      <c r="AU12" s="9" t="n">
        <v>1.05598210738817</v>
      </c>
      <c r="AV12" s="5" t="n">
        <v>47.7387584430432</v>
      </c>
      <c r="AW12" s="8" t="n">
        <f aca="false">SIGN($K12)*SQRT(ABS($K12))</f>
        <v>22.3606797749979</v>
      </c>
      <c r="AX12" s="8" t="n">
        <f aca="false">SIGN($L12)*SQRT(ABS($L12))</f>
        <v>50</v>
      </c>
      <c r="AY12" s="8" t="n">
        <f aca="false">SIGN($N12)*SQRT(ABS($N12))</f>
        <v>10</v>
      </c>
      <c r="AZ12" s="5" t="n">
        <f aca="false">MAX(AU12, AW12)</f>
        <v>22.3606797749979</v>
      </c>
      <c r="BA12" s="5" t="n">
        <f aca="false">MIN(AV12, AX12)</f>
        <v>47.7387584430432</v>
      </c>
      <c r="BB12" s="8" t="n">
        <f aca="false">IF($E12&lt;&gt;"unmodified", MAX(MIN(AY12, BA12), AZ12), AY12)</f>
        <v>10</v>
      </c>
      <c r="BC12" s="6" t="n">
        <f aca="false">IF($F12="max-min", (BB12-AZ12)/(BA12-AZ12), BB12)</f>
        <v>-0.487061291624169</v>
      </c>
      <c r="BD12" s="6" t="n">
        <f aca="false">IF($D12=TRUE(),(1-BC12),BC12)</f>
        <v>-0.487061291624169</v>
      </c>
      <c r="BE12" s="6" t="n">
        <f aca="false">BD12*$C12</f>
        <v>-0.487061291624169</v>
      </c>
      <c r="BG12" s="6"/>
      <c r="BH12" s="9" t="n">
        <v>1.03698157440772</v>
      </c>
      <c r="BI12" s="5" t="n">
        <v>13.1597431639408</v>
      </c>
      <c r="BJ12" s="8" t="n">
        <f aca="false">POWER($K12, 1/3)</f>
        <v>7.937005259841</v>
      </c>
      <c r="BK12" s="8" t="n">
        <f aca="false">POWER($L12, 1/3)</f>
        <v>13.5720880829745</v>
      </c>
      <c r="BL12" s="8" t="n">
        <f aca="false">POWER($N12, 1/3)</f>
        <v>4.64158883361278</v>
      </c>
      <c r="BM12" s="5" t="n">
        <f aca="false">MAX(BH12, BJ12)</f>
        <v>7.937005259841</v>
      </c>
      <c r="BN12" s="5" t="n">
        <f aca="false">MIN(BI12, BK12)</f>
        <v>13.1597431639408</v>
      </c>
      <c r="BO12" s="8" t="n">
        <f aca="false">IF($E12&lt;&gt;"unmodified", MAX(MIN(BL12, BN12), BM12), BL12)</f>
        <v>4.64158883361278</v>
      </c>
      <c r="BP12" s="6" t="n">
        <f aca="false">IF($F12="max-min", (BO12-BM12)/(BN12-BM12), BO12)</f>
        <v>-0.630974880750066</v>
      </c>
      <c r="BQ12" s="6" t="n">
        <f aca="false">IF($D12=TRUE(),(1-BP12),BP12)</f>
        <v>-0.630974880750066</v>
      </c>
      <c r="BR12" s="6" t="n">
        <f aca="false">BQ12*$C12</f>
        <v>-0.630974880750066</v>
      </c>
    </row>
    <row r="13" customFormat="false" ht="13.8" hidden="false" customHeight="false" outlineLevel="0" collapsed="false">
      <c r="A13" s="5" t="n">
        <v>12</v>
      </c>
      <c r="B13" s="5" t="s">
        <v>91</v>
      </c>
      <c r="C13" s="5" t="n">
        <v>1</v>
      </c>
      <c r="D13" s="7" t="b">
        <f aca="false">TRUE()</f>
        <v>1</v>
      </c>
      <c r="E13" s="5" t="s">
        <v>82</v>
      </c>
      <c r="F13" s="5" t="s">
        <v>79</v>
      </c>
      <c r="H13" s="5" t="n">
        <v>0</v>
      </c>
      <c r="I13" s="6" t="n">
        <v>100</v>
      </c>
      <c r="J13" s="5" t="n">
        <v>1</v>
      </c>
      <c r="K13" s="5" t="n">
        <v>500</v>
      </c>
      <c r="L13" s="5" t="n">
        <v>2500</v>
      </c>
      <c r="M13" s="6" t="n">
        <f aca="false">I13/J13</f>
        <v>100</v>
      </c>
      <c r="N13" s="6" t="n">
        <f aca="false">IF(E13="clamp", MAX(MIN(M13, L13), K13), M13)</f>
        <v>100</v>
      </c>
      <c r="O13" s="8" t="n">
        <f aca="false">IF($F13="max-min", (N13-K13)/(L13-K13), N13)</f>
        <v>-0.2</v>
      </c>
      <c r="P13" s="8" t="n">
        <f aca="false">IF($D13=TRUE(),(1-O13),O13)</f>
        <v>1.2</v>
      </c>
      <c r="Q13" s="6" t="n">
        <f aca="false">P13*$C13</f>
        <v>1.2</v>
      </c>
      <c r="S13" s="5"/>
      <c r="T13" s="9" t="n">
        <v>0</v>
      </c>
      <c r="U13" s="5" t="n">
        <v>3.70941562319023</v>
      </c>
      <c r="V13" s="8" t="n">
        <f aca="false">LOG($K13-$H13+1)</f>
        <v>2.69983772586725</v>
      </c>
      <c r="W13" s="8" t="n">
        <f aca="false">LOG($L13-$H13+1)</f>
        <v>3.3981136917305</v>
      </c>
      <c r="X13" s="8" t="n">
        <f aca="false">LOG($N13-$H13+1)</f>
        <v>2.00432137378264</v>
      </c>
      <c r="Y13" s="5" t="n">
        <f aca="false">MAX(T13, V13)</f>
        <v>2.69983772586725</v>
      </c>
      <c r="Z13" s="5" t="n">
        <f aca="false">MIN(U13, W13)</f>
        <v>3.3981136917305</v>
      </c>
      <c r="AA13" s="8" t="n">
        <f aca="false">IF($E13&lt;&gt;"unmodified", MAX(MIN(X13, Z13), Y13), X13)</f>
        <v>2.00432137378264</v>
      </c>
      <c r="AB13" s="5" t="n">
        <f aca="false">IF($F13="max-min", (AA13-Y13)/(Z13-Y13), AA13)</f>
        <v>-0.996047961101986</v>
      </c>
      <c r="AC13" s="5" t="n">
        <f aca="false">IF($D13=TRUE(),(1-AB13),AB13)</f>
        <v>1.99604796110199</v>
      </c>
      <c r="AD13" s="6" t="n">
        <f aca="false">AC13*$C13</f>
        <v>1.99604796110199</v>
      </c>
      <c r="AF13" s="5"/>
      <c r="AG13" s="10" t="n">
        <v>2.22044604925031E-016</v>
      </c>
      <c r="AH13" s="9" t="n">
        <v>-1.37135399406317</v>
      </c>
      <c r="AI13" s="5" t="n">
        <v>4.66463149166937</v>
      </c>
      <c r="AJ13" s="8" t="n">
        <f aca="false">LOG($K13-$H13+$AG$2)</f>
        <v>2.69897000433602</v>
      </c>
      <c r="AK13" s="8" t="n">
        <f aca="false">LOG($L13-$H13+$AG$2)</f>
        <v>3.39794000867204</v>
      </c>
      <c r="AL13" s="8" t="n">
        <f aca="false">LOG($N13-$H13+$AG$2)</f>
        <v>2</v>
      </c>
      <c r="AM13" s="5" t="n">
        <f aca="false">MAX(AH13, AJ13)</f>
        <v>2.69897000433602</v>
      </c>
      <c r="AN13" s="5" t="n">
        <f aca="false">MIN(AI13, AK13)</f>
        <v>3.39794000867204</v>
      </c>
      <c r="AO13" s="8" t="n">
        <f aca="false">IF($E13&lt;&gt;"unmodified", MAX(MIN(AL13, AN13), AM13), AL13)</f>
        <v>2</v>
      </c>
      <c r="AP13" s="6" t="n">
        <f aca="false">IF($F13="max-min", (AO13-AM13)/(AN13-AM13), AO13)</f>
        <v>-1</v>
      </c>
      <c r="AQ13" s="6" t="n">
        <f aca="false">IF($D13=TRUE(),(1-AP13),AP13)</f>
        <v>2</v>
      </c>
      <c r="AR13" s="6" t="n">
        <f aca="false">AQ13*$C13</f>
        <v>2</v>
      </c>
      <c r="AT13" s="5"/>
      <c r="AU13" s="9" t="n">
        <v>1.05598210738817</v>
      </c>
      <c r="AV13" s="5" t="n">
        <v>47.7387584430432</v>
      </c>
      <c r="AW13" s="8" t="n">
        <f aca="false">SIGN($K13)*SQRT(ABS($K13))</f>
        <v>22.3606797749979</v>
      </c>
      <c r="AX13" s="8" t="n">
        <f aca="false">SIGN($L13)*SQRT(ABS($L13))</f>
        <v>50</v>
      </c>
      <c r="AY13" s="8" t="n">
        <f aca="false">SIGN($N13)*SQRT(ABS($N13))</f>
        <v>10</v>
      </c>
      <c r="AZ13" s="5" t="n">
        <f aca="false">MAX(AU13, AW13)</f>
        <v>22.3606797749979</v>
      </c>
      <c r="BA13" s="5" t="n">
        <f aca="false">MIN(AV13, AX13)</f>
        <v>47.7387584430432</v>
      </c>
      <c r="BB13" s="8" t="n">
        <f aca="false">IF($E13&lt;&gt;"unmodified", MAX(MIN(AY13, BA13), AZ13), AY13)</f>
        <v>10</v>
      </c>
      <c r="BC13" s="6" t="n">
        <f aca="false">IF($F13="max-min", (BB13-AZ13)/(BA13-AZ13), BB13)</f>
        <v>-0.487061291624169</v>
      </c>
      <c r="BD13" s="6" t="n">
        <f aca="false">IF($D13=TRUE(),(1-BC13),BC13)</f>
        <v>1.48706129162417</v>
      </c>
      <c r="BE13" s="6" t="n">
        <f aca="false">BD13*$C13</f>
        <v>1.48706129162417</v>
      </c>
      <c r="BG13" s="6"/>
      <c r="BH13" s="9" t="n">
        <v>1.03698157440772</v>
      </c>
      <c r="BI13" s="5" t="n">
        <v>13.1597431639408</v>
      </c>
      <c r="BJ13" s="8" t="n">
        <f aca="false">POWER($K13, 1/3)</f>
        <v>7.937005259841</v>
      </c>
      <c r="BK13" s="8" t="n">
        <f aca="false">POWER($L13, 1/3)</f>
        <v>13.5720880829745</v>
      </c>
      <c r="BL13" s="8" t="n">
        <f aca="false">POWER($N13, 1/3)</f>
        <v>4.64158883361278</v>
      </c>
      <c r="BM13" s="5" t="n">
        <f aca="false">MAX(BH13, BJ13)</f>
        <v>7.937005259841</v>
      </c>
      <c r="BN13" s="5" t="n">
        <f aca="false">MIN(BI13, BK13)</f>
        <v>13.1597431639408</v>
      </c>
      <c r="BO13" s="8" t="n">
        <f aca="false">IF($E13&lt;&gt;"unmodified", MAX(MIN(BL13, BN13), BM13), BL13)</f>
        <v>4.64158883361278</v>
      </c>
      <c r="BP13" s="6" t="n">
        <f aca="false">IF($F13="max-min", (BO13-BM13)/(BN13-BM13), BO13)</f>
        <v>-0.630974880750066</v>
      </c>
      <c r="BQ13" s="6" t="n">
        <f aca="false">IF($D13=TRUE(),(1-BP13),BP13)</f>
        <v>1.63097488075007</v>
      </c>
      <c r="BR13" s="6" t="n">
        <f aca="false">BQ13*$C13</f>
        <v>1.63097488075007</v>
      </c>
    </row>
    <row r="14" customFormat="false" ht="13.8" hidden="false" customHeight="false" outlineLevel="0" collapsed="false">
      <c r="A14" s="5" t="n">
        <v>13</v>
      </c>
      <c r="B14" s="5" t="s">
        <v>92</v>
      </c>
      <c r="C14" s="5" t="n">
        <v>2</v>
      </c>
      <c r="D14" s="7" t="b">
        <f aca="false">FALSE()</f>
        <v>0</v>
      </c>
      <c r="E14" s="5" t="s">
        <v>78</v>
      </c>
      <c r="F14" s="5" t="s">
        <v>79</v>
      </c>
      <c r="H14" s="5" t="n">
        <v>1.11509821112395</v>
      </c>
      <c r="I14" s="6" t="n">
        <v>5.26699607245598</v>
      </c>
      <c r="J14" s="5" t="n">
        <v>1</v>
      </c>
      <c r="K14" s="5" t="n">
        <v>1.11509821112395</v>
      </c>
      <c r="L14" s="5" t="n">
        <v>46199.999841762</v>
      </c>
      <c r="M14" s="6" t="n">
        <f aca="false">I14/J14</f>
        <v>5.26699607245598</v>
      </c>
      <c r="N14" s="6" t="n">
        <f aca="false">IF(E14="clamp", MAX(MIN(M14, L14), K14), M14)</f>
        <v>5.26699607245598</v>
      </c>
      <c r="O14" s="8" t="n">
        <f aca="false">IF($F14="max-min", (N14-K14)/(L14-K14), N14)</f>
        <v>8.98700885179185E-005</v>
      </c>
      <c r="P14" s="8" t="n">
        <f aca="false">IF($D14=TRUE(),(1-O14),O14)</f>
        <v>8.98700885179185E-005</v>
      </c>
      <c r="Q14" s="6" t="n">
        <f aca="false">P14*$C14</f>
        <v>0.000179740177035837</v>
      </c>
      <c r="S14" s="5"/>
      <c r="T14" s="9" t="n">
        <v>0</v>
      </c>
      <c r="U14" s="5" t="n">
        <v>3.70941562319023</v>
      </c>
      <c r="V14" s="8" t="n">
        <f aca="false">LOG($K14-$H14+1)</f>
        <v>0</v>
      </c>
      <c r="W14" s="8" t="n">
        <f aca="false">LOG($L14-$H14+1)</f>
        <v>4.66464089210802</v>
      </c>
      <c r="X14" s="8" t="n">
        <f aca="false">LOG($N14-$H14+1)</f>
        <v>0.711967244355716</v>
      </c>
      <c r="Y14" s="5" t="n">
        <f aca="false">MAX(T14, V14)</f>
        <v>0</v>
      </c>
      <c r="Z14" s="5" t="n">
        <f aca="false">MIN(U14, W14)</f>
        <v>3.70941562319023</v>
      </c>
      <c r="AA14" s="8" t="n">
        <f aca="false">IF($E14&lt;&gt;"unmodified", MAX(MIN(X14, Z14), Y14), X14)</f>
        <v>0.711967244355716</v>
      </c>
      <c r="AB14" s="5" t="n">
        <f aca="false">IF($F14="max-min", (AA14-Y14)/(Z14-Y14), AA14)</f>
        <v>0.191935150082589</v>
      </c>
      <c r="AC14" s="5" t="n">
        <f aca="false">IF($D14=TRUE(),(1-AB14),AB14)</f>
        <v>0.191935150082589</v>
      </c>
      <c r="AD14" s="6" t="n">
        <f aca="false">AC14*$C14</f>
        <v>0.383870300165177</v>
      </c>
      <c r="AF14" s="5"/>
      <c r="AG14" s="10" t="n">
        <v>2.22044604925031E-016</v>
      </c>
      <c r="AH14" s="9" t="n">
        <v>-1.37135399406317</v>
      </c>
      <c r="AI14" s="5" t="n">
        <v>4.66463149166937</v>
      </c>
      <c r="AJ14" s="8" t="n">
        <f aca="false">LOG($K14-$H14+$AG$2)</f>
        <v>-15.653559774527</v>
      </c>
      <c r="AK14" s="8" t="n">
        <f aca="false">LOG($L14-$H14+$AG$2)</f>
        <v>4.66463149166937</v>
      </c>
      <c r="AL14" s="8" t="n">
        <f aca="false">LOG($N14-$H14+$AG$2)</f>
        <v>0.618246661120387</v>
      </c>
      <c r="AM14" s="5" t="n">
        <f aca="false">MAX(AH14, AJ14)</f>
        <v>-1.37135399406317</v>
      </c>
      <c r="AN14" s="5" t="n">
        <f aca="false">MIN(AI14, AK14)</f>
        <v>4.66463149166937</v>
      </c>
      <c r="AO14" s="8" t="n">
        <f aca="false">IF($E14&lt;&gt;"unmodified", MAX(MIN(AL14, AN14), AM14), AL14)</f>
        <v>0.618246661120387</v>
      </c>
      <c r="AP14" s="6" t="n">
        <f aca="false">IF($F14="max-min", (AO14-AM14)/(AN14-AM14), AO14)</f>
        <v>0.329623167565005</v>
      </c>
      <c r="AQ14" s="6" t="n">
        <f aca="false">IF($D14=TRUE(),(1-AP14),AP14)</f>
        <v>0.329623167565005</v>
      </c>
      <c r="AR14" s="6" t="n">
        <f aca="false">AQ14*$C14</f>
        <v>0.659246335130011</v>
      </c>
      <c r="AT14" s="5"/>
      <c r="AU14" s="9" t="n">
        <v>1.05598210738817</v>
      </c>
      <c r="AV14" s="5" t="n">
        <v>47.7387584430432</v>
      </c>
      <c r="AW14" s="8" t="n">
        <f aca="false">SIGN($K14)*SQRT(ABS($K14))</f>
        <v>1.05598210738817</v>
      </c>
      <c r="AX14" s="8" t="n">
        <f aca="false">SIGN($L14)*SQRT(ABS($L14))</f>
        <v>214.941852233952</v>
      </c>
      <c r="AY14" s="8" t="n">
        <f aca="false">SIGN($N14)*SQRT(ABS($N14))</f>
        <v>2.29499369769417</v>
      </c>
      <c r="AZ14" s="5" t="n">
        <f aca="false">MAX(AU14, AW14)</f>
        <v>1.05598210738817</v>
      </c>
      <c r="BA14" s="5" t="n">
        <f aca="false">MIN(AV14, AX14)</f>
        <v>47.7387584430432</v>
      </c>
      <c r="BB14" s="8" t="n">
        <f aca="false">IF($E14&lt;&gt;"unmodified", MAX(MIN(AY14, BA14), AZ14), AY14)</f>
        <v>2.29499369769417</v>
      </c>
      <c r="BC14" s="6" t="n">
        <f aca="false">IF($F14="max-min", (BB14-AZ14)/(BA14-AZ14), BB14)</f>
        <v>0.0265410861898476</v>
      </c>
      <c r="BD14" s="6" t="n">
        <f aca="false">IF($D14=TRUE(),(1-BC14),BC14)</f>
        <v>0.0265410861898476</v>
      </c>
      <c r="BE14" s="6" t="n">
        <f aca="false">BD14*$C14</f>
        <v>0.0530821723796953</v>
      </c>
      <c r="BG14" s="6"/>
      <c r="BH14" s="9" t="n">
        <v>1.03698157440772</v>
      </c>
      <c r="BI14" s="5" t="n">
        <v>13.1597431639408</v>
      </c>
      <c r="BJ14" s="8" t="n">
        <f aca="false">POWER($K14, 1/3)</f>
        <v>1.03698157440772</v>
      </c>
      <c r="BK14" s="8" t="n">
        <f aca="false">POWER($L14, 1/3)</f>
        <v>35.8823318221615</v>
      </c>
      <c r="BL14" s="8" t="n">
        <f aca="false">POWER($N14, 1/3)</f>
        <v>1.73988681965807</v>
      </c>
      <c r="BM14" s="5" t="n">
        <f aca="false">MAX(BH14, BJ14)</f>
        <v>1.03698157440772</v>
      </c>
      <c r="BN14" s="5" t="n">
        <f aca="false">MIN(BI14, BK14)</f>
        <v>13.1597431639408</v>
      </c>
      <c r="BO14" s="8" t="n">
        <f aca="false">IF($E14&lt;&gt;"unmodified", MAX(MIN(BL14, BN14), BM14), BL14)</f>
        <v>1.73988681965807</v>
      </c>
      <c r="BP14" s="6" t="n">
        <f aca="false">IF($F14="max-min", (BO14-BM14)/(BN14-BM14), BO14)</f>
        <v>0.0579822707935827</v>
      </c>
      <c r="BQ14" s="6" t="n">
        <f aca="false">IF($D14=TRUE(),(1-BP14),BP14)</f>
        <v>0.0579822707935827</v>
      </c>
      <c r="BR14" s="6" t="n">
        <f aca="false">BQ14*$C14</f>
        <v>0.115964541587165</v>
      </c>
    </row>
    <row r="15" customFormat="false" ht="13.8" hidden="false" customHeight="false" outlineLevel="0" collapsed="false">
      <c r="A15" s="5" t="n">
        <v>14</v>
      </c>
      <c r="B15" s="5" t="s">
        <v>93</v>
      </c>
      <c r="C15" s="5" t="n">
        <v>0.5</v>
      </c>
      <c r="D15" s="7" t="b">
        <f aca="false">FALSE()</f>
        <v>0</v>
      </c>
      <c r="E15" s="5" t="s">
        <v>78</v>
      </c>
      <c r="F15" s="5" t="s">
        <v>79</v>
      </c>
      <c r="H15" s="5" t="n">
        <v>1.11509821112395</v>
      </c>
      <c r="I15" s="6" t="n">
        <v>5.26699607245598</v>
      </c>
      <c r="J15" s="5" t="n">
        <v>1</v>
      </c>
      <c r="K15" s="5" t="n">
        <v>1.11509821112395</v>
      </c>
      <c r="L15" s="5" t="n">
        <v>46199.999841762</v>
      </c>
      <c r="M15" s="6" t="n">
        <f aca="false">I15/J15</f>
        <v>5.26699607245598</v>
      </c>
      <c r="N15" s="6" t="n">
        <f aca="false">IF(E15="clamp", MAX(MIN(M15, L15), K15), M15)</f>
        <v>5.26699607245598</v>
      </c>
      <c r="O15" s="8" t="n">
        <f aca="false">IF($F15="max-min", (N15-K15)/(L15-K15), N15)</f>
        <v>8.98700885179185E-005</v>
      </c>
      <c r="P15" s="8" t="n">
        <f aca="false">IF($D15=TRUE(),(1-O15),O15)</f>
        <v>8.98700885179185E-005</v>
      </c>
      <c r="Q15" s="6" t="n">
        <f aca="false">P15*$C15</f>
        <v>4.49350442589592E-005</v>
      </c>
      <c r="S15" s="5"/>
      <c r="T15" s="9" t="n">
        <v>0</v>
      </c>
      <c r="U15" s="5" t="n">
        <v>3.70941562319023</v>
      </c>
      <c r="V15" s="8" t="n">
        <f aca="false">LOG($K15-$H15+1)</f>
        <v>0</v>
      </c>
      <c r="W15" s="8" t="n">
        <f aca="false">LOG($L15-$H15+1)</f>
        <v>4.66464089210802</v>
      </c>
      <c r="X15" s="8" t="n">
        <f aca="false">LOG($N15-$H15+1)</f>
        <v>0.711967244355716</v>
      </c>
      <c r="Y15" s="5" t="n">
        <f aca="false">MAX(T15, V15)</f>
        <v>0</v>
      </c>
      <c r="Z15" s="5" t="n">
        <f aca="false">MIN(U15, W15)</f>
        <v>3.70941562319023</v>
      </c>
      <c r="AA15" s="8" t="n">
        <f aca="false">IF($E15&lt;&gt;"unmodified", MAX(MIN(X15, Z15), Y15), X15)</f>
        <v>0.711967244355716</v>
      </c>
      <c r="AB15" s="5" t="n">
        <f aca="false">IF($F15="max-min", (AA15-Y15)/(Z15-Y15), AA15)</f>
        <v>0.191935150082589</v>
      </c>
      <c r="AC15" s="5" t="n">
        <f aca="false">IF($D15=TRUE(),(1-AB15),AB15)</f>
        <v>0.191935150082589</v>
      </c>
      <c r="AD15" s="6" t="n">
        <f aca="false">AC15*$C15</f>
        <v>0.0959675750412943</v>
      </c>
      <c r="AF15" s="5"/>
      <c r="AG15" s="10" t="n">
        <v>2.22044604925031E-016</v>
      </c>
      <c r="AH15" s="9" t="n">
        <v>-1.37135399406317</v>
      </c>
      <c r="AI15" s="5" t="n">
        <v>4.66463149166937</v>
      </c>
      <c r="AJ15" s="8" t="n">
        <f aca="false">LOG($K15-$H15+$AG$2)</f>
        <v>-15.653559774527</v>
      </c>
      <c r="AK15" s="8" t="n">
        <f aca="false">LOG($L15-$H15+$AG$2)</f>
        <v>4.66463149166937</v>
      </c>
      <c r="AL15" s="8" t="n">
        <f aca="false">LOG($N15-$H15+$AG$2)</f>
        <v>0.618246661120387</v>
      </c>
      <c r="AM15" s="5" t="n">
        <f aca="false">MAX(AH15, AJ15)</f>
        <v>-1.37135399406317</v>
      </c>
      <c r="AN15" s="5" t="n">
        <f aca="false">MIN(AI15, AK15)</f>
        <v>4.66463149166937</v>
      </c>
      <c r="AO15" s="8" t="n">
        <f aca="false">IF($E15&lt;&gt;"unmodified", MAX(MIN(AL15, AN15), AM15), AL15)</f>
        <v>0.618246661120387</v>
      </c>
      <c r="AP15" s="6" t="n">
        <f aca="false">IF($F15="max-min", (AO15-AM15)/(AN15-AM15), AO15)</f>
        <v>0.329623167565005</v>
      </c>
      <c r="AQ15" s="6" t="n">
        <f aca="false">IF($D15=TRUE(),(1-AP15),AP15)</f>
        <v>0.329623167565005</v>
      </c>
      <c r="AR15" s="6" t="n">
        <f aca="false">AQ15*$C15</f>
        <v>0.164811583782503</v>
      </c>
      <c r="AT15" s="5"/>
      <c r="AU15" s="9" t="n">
        <v>1.05598210738817</v>
      </c>
      <c r="AV15" s="5" t="n">
        <v>47.7387584430432</v>
      </c>
      <c r="AW15" s="8" t="n">
        <f aca="false">SIGN($K15)*SQRT(ABS($K15))</f>
        <v>1.05598210738817</v>
      </c>
      <c r="AX15" s="8" t="n">
        <f aca="false">SIGN($L15)*SQRT(ABS($L15))</f>
        <v>214.941852233952</v>
      </c>
      <c r="AY15" s="8" t="n">
        <f aca="false">SIGN($N15)*SQRT(ABS($N15))</f>
        <v>2.29499369769417</v>
      </c>
      <c r="AZ15" s="5" t="n">
        <f aca="false">MAX(AU15, AW15)</f>
        <v>1.05598210738817</v>
      </c>
      <c r="BA15" s="5" t="n">
        <f aca="false">MIN(AV15, AX15)</f>
        <v>47.7387584430432</v>
      </c>
      <c r="BB15" s="8" t="n">
        <f aca="false">IF($E15&lt;&gt;"unmodified", MAX(MIN(AY15, BA15), AZ15), AY15)</f>
        <v>2.29499369769417</v>
      </c>
      <c r="BC15" s="6" t="n">
        <f aca="false">IF($F15="max-min", (BB15-AZ15)/(BA15-AZ15), BB15)</f>
        <v>0.0265410861898476</v>
      </c>
      <c r="BD15" s="6" t="n">
        <f aca="false">IF($D15=TRUE(),(1-BC15),BC15)</f>
        <v>0.0265410861898476</v>
      </c>
      <c r="BE15" s="6" t="n">
        <f aca="false">BD15*$C15</f>
        <v>0.0132705430949238</v>
      </c>
      <c r="BG15" s="6"/>
      <c r="BH15" s="9" t="n">
        <v>1.03698157440772</v>
      </c>
      <c r="BI15" s="5" t="n">
        <v>13.1597431639408</v>
      </c>
      <c r="BJ15" s="8" t="n">
        <f aca="false">POWER($K15, 1/3)</f>
        <v>1.03698157440772</v>
      </c>
      <c r="BK15" s="8" t="n">
        <f aca="false">POWER($L15, 1/3)</f>
        <v>35.8823318221615</v>
      </c>
      <c r="BL15" s="8" t="n">
        <f aca="false">POWER($N15, 1/3)</f>
        <v>1.73988681965807</v>
      </c>
      <c r="BM15" s="5" t="n">
        <f aca="false">MAX(BH15, BJ15)</f>
        <v>1.03698157440772</v>
      </c>
      <c r="BN15" s="5" t="n">
        <f aca="false">MIN(BI15, BK15)</f>
        <v>13.1597431639408</v>
      </c>
      <c r="BO15" s="8" t="n">
        <f aca="false">IF($E15&lt;&gt;"unmodified", MAX(MIN(BL15, BN15), BM15), BL15)</f>
        <v>1.73988681965807</v>
      </c>
      <c r="BP15" s="6" t="n">
        <f aca="false">IF($F15="max-min", (BO15-BM15)/(BN15-BM15), BO15)</f>
        <v>0.0579822707935827</v>
      </c>
      <c r="BQ15" s="6" t="n">
        <f aca="false">IF($D15=TRUE(),(1-BP15),BP15)</f>
        <v>0.0579822707935827</v>
      </c>
      <c r="BR15" s="6" t="n">
        <f aca="false">BQ15*$C15</f>
        <v>0.0289911353967913</v>
      </c>
    </row>
    <row r="16" customFormat="false" ht="15.75" hidden="false" customHeight="false" outlineLevel="0" collapsed="false">
      <c r="H16" s="5"/>
      <c r="I16" s="6"/>
      <c r="K16" s="5"/>
      <c r="L16" s="5"/>
      <c r="M16" s="6"/>
      <c r="N16" s="6"/>
      <c r="O16" s="6"/>
      <c r="P16" s="6"/>
      <c r="Q16" s="6"/>
      <c r="AC16" s="6"/>
      <c r="AN16" s="6"/>
      <c r="AO16" s="6"/>
      <c r="AP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</row>
    <row r="17" customFormat="false" ht="15.75" hidden="false" customHeight="false" outlineLevel="0" collapsed="false">
      <c r="H17" s="5"/>
      <c r="I17" s="6"/>
      <c r="K17" s="5"/>
      <c r="L17" s="5"/>
      <c r="M17" s="6"/>
      <c r="N17" s="6"/>
      <c r="O17" s="6"/>
      <c r="P17" s="6"/>
      <c r="Q17" s="6"/>
      <c r="AC17" s="6"/>
      <c r="AN17" s="6"/>
      <c r="AO17" s="6"/>
      <c r="AP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</row>
    <row r="18" customFormat="false" ht="15.75" hidden="false" customHeight="false" outlineLevel="0" collapsed="false">
      <c r="H18" s="5"/>
      <c r="I18" s="6"/>
      <c r="K18" s="5"/>
      <c r="L18" s="5"/>
      <c r="M18" s="6"/>
      <c r="N18" s="6"/>
      <c r="O18" s="6"/>
      <c r="P18" s="6"/>
      <c r="Q18" s="6"/>
      <c r="AC18" s="6"/>
      <c r="AN18" s="6"/>
      <c r="AO18" s="6"/>
      <c r="AP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</row>
    <row r="19" customFormat="false" ht="15.75" hidden="false" customHeight="false" outlineLevel="0" collapsed="false">
      <c r="H19" s="5"/>
      <c r="I19" s="6"/>
      <c r="K19" s="5"/>
      <c r="L19" s="5"/>
      <c r="M19" s="6"/>
      <c r="N19" s="6"/>
      <c r="O19" s="6"/>
      <c r="P19" s="6"/>
      <c r="Q19" s="6"/>
      <c r="AC19" s="6"/>
      <c r="AN19" s="6"/>
      <c r="AO19" s="6"/>
      <c r="AP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</row>
    <row r="20" customFormat="false" ht="15.75" hidden="false" customHeight="false" outlineLevel="0" collapsed="false">
      <c r="H20" s="5"/>
      <c r="I20" s="6"/>
      <c r="K20" s="5"/>
      <c r="L20" s="5"/>
      <c r="M20" s="6"/>
      <c r="N20" s="6"/>
      <c r="O20" s="6"/>
      <c r="P20" s="6"/>
      <c r="Q20" s="6"/>
      <c r="AC20" s="6"/>
      <c r="AN20" s="6"/>
      <c r="AO20" s="6"/>
      <c r="AP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</row>
    <row r="21" customFormat="false" ht="15.75" hidden="false" customHeight="false" outlineLevel="0" collapsed="false">
      <c r="H21" s="5"/>
      <c r="I21" s="6"/>
      <c r="K21" s="5"/>
      <c r="L21" s="5"/>
      <c r="M21" s="6"/>
      <c r="N21" s="6"/>
      <c r="O21" s="6"/>
      <c r="P21" s="6"/>
      <c r="Q21" s="6"/>
      <c r="AC21" s="6"/>
      <c r="AN21" s="6"/>
      <c r="AO21" s="6"/>
      <c r="AP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</row>
    <row r="22" customFormat="false" ht="15.75" hidden="false" customHeight="false" outlineLevel="0" collapsed="false">
      <c r="H22" s="5"/>
      <c r="I22" s="6"/>
      <c r="K22" s="5"/>
      <c r="L22" s="5"/>
      <c r="M22" s="6"/>
      <c r="N22" s="6"/>
      <c r="O22" s="6"/>
      <c r="P22" s="6"/>
      <c r="Q22" s="6"/>
      <c r="AC22" s="6"/>
      <c r="AN22" s="6"/>
      <c r="AO22" s="6"/>
      <c r="AP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</row>
    <row r="23" customFormat="false" ht="15.75" hidden="false" customHeight="false" outlineLevel="0" collapsed="false">
      <c r="H23" s="11"/>
      <c r="I23" s="6"/>
      <c r="K23" s="5"/>
      <c r="L23" s="5"/>
      <c r="M23" s="6"/>
      <c r="N23" s="6"/>
      <c r="O23" s="6"/>
      <c r="P23" s="6"/>
      <c r="Q23" s="6"/>
      <c r="AC23" s="6"/>
      <c r="AN23" s="6"/>
      <c r="AO23" s="6"/>
      <c r="AP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</row>
    <row r="24" customFormat="false" ht="15.75" hidden="false" customHeight="false" outlineLevel="0" collapsed="false">
      <c r="H24" s="11"/>
      <c r="I24" s="6"/>
      <c r="K24" s="5"/>
      <c r="L24" s="5"/>
      <c r="M24" s="6"/>
      <c r="N24" s="6"/>
      <c r="O24" s="6"/>
      <c r="P24" s="6"/>
      <c r="Q24" s="6"/>
      <c r="AC24" s="6"/>
      <c r="AN24" s="6"/>
      <c r="AO24" s="6"/>
      <c r="AP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</row>
    <row r="25" customFormat="false" ht="15.75" hidden="false" customHeight="false" outlineLevel="0" collapsed="false">
      <c r="H25" s="11"/>
      <c r="I25" s="6"/>
      <c r="K25" s="5"/>
      <c r="L25" s="5"/>
      <c r="M25" s="6"/>
      <c r="N25" s="6"/>
      <c r="O25" s="6"/>
      <c r="P25" s="6"/>
      <c r="Q25" s="6"/>
      <c r="AC25" s="6"/>
      <c r="AN25" s="6"/>
      <c r="AO25" s="6"/>
      <c r="AP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</row>
    <row r="26" customFormat="false" ht="15.75" hidden="false" customHeight="false" outlineLevel="0" collapsed="false">
      <c r="H26" s="11"/>
      <c r="I26" s="6"/>
      <c r="K26" s="5"/>
      <c r="L26" s="5"/>
      <c r="M26" s="6"/>
      <c r="N26" s="6"/>
      <c r="O26" s="6"/>
      <c r="P26" s="6"/>
      <c r="Q26" s="6"/>
      <c r="AC26" s="6"/>
      <c r="AN26" s="6"/>
      <c r="AO26" s="6"/>
      <c r="AP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</row>
    <row r="27" customFormat="false" ht="15.75" hidden="false" customHeight="false" outlineLevel="0" collapsed="false">
      <c r="H27" s="11"/>
      <c r="I27" s="6"/>
      <c r="K27" s="5"/>
      <c r="L27" s="5"/>
      <c r="M27" s="6"/>
      <c r="N27" s="6"/>
      <c r="O27" s="6"/>
      <c r="P27" s="6"/>
      <c r="Q27" s="6"/>
      <c r="AC27" s="6"/>
      <c r="AN27" s="6"/>
      <c r="AO27" s="6"/>
      <c r="AP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</row>
    <row r="28" customFormat="false" ht="15.75" hidden="false" customHeight="false" outlineLevel="0" collapsed="false">
      <c r="H28" s="11"/>
      <c r="I28" s="6"/>
      <c r="K28" s="5"/>
      <c r="L28" s="5"/>
      <c r="M28" s="6"/>
      <c r="N28" s="6"/>
      <c r="O28" s="6"/>
      <c r="P28" s="6"/>
      <c r="Q28" s="6"/>
      <c r="AC28" s="6"/>
      <c r="AN28" s="6"/>
      <c r="AO28" s="6"/>
      <c r="AP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</row>
    <row r="29" customFormat="false" ht="15.75" hidden="false" customHeight="false" outlineLevel="0" collapsed="false">
      <c r="H29" s="11"/>
      <c r="I29" s="6"/>
      <c r="K29" s="5"/>
      <c r="L29" s="5"/>
      <c r="M29" s="6"/>
      <c r="N29" s="6"/>
      <c r="O29" s="6"/>
      <c r="P29" s="6"/>
      <c r="Q29" s="6"/>
      <c r="AC29" s="6"/>
      <c r="AN29" s="6"/>
      <c r="AO29" s="6"/>
      <c r="AP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</row>
    <row r="30" customFormat="false" ht="15.75" hidden="false" customHeight="false" outlineLevel="0" collapsed="false">
      <c r="H30" s="11"/>
      <c r="I30" s="6"/>
      <c r="K30" s="5"/>
      <c r="L30" s="5"/>
      <c r="M30" s="6"/>
      <c r="N30" s="6"/>
      <c r="O30" s="6"/>
      <c r="P30" s="6"/>
      <c r="Q30" s="6"/>
      <c r="AC30" s="6"/>
      <c r="AN30" s="6"/>
      <c r="AO30" s="6"/>
      <c r="AP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</row>
    <row r="31" customFormat="false" ht="15.75" hidden="false" customHeight="false" outlineLevel="0" collapsed="false">
      <c r="H31" s="11"/>
      <c r="I31" s="6"/>
      <c r="K31" s="5"/>
      <c r="L31" s="5"/>
      <c r="M31" s="6"/>
      <c r="N31" s="6"/>
      <c r="O31" s="6"/>
      <c r="P31" s="6"/>
      <c r="Q31" s="6"/>
      <c r="AC31" s="6"/>
      <c r="AN31" s="6"/>
      <c r="AO31" s="6"/>
      <c r="AP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</row>
    <row r="32" customFormat="false" ht="15.75" hidden="false" customHeight="false" outlineLevel="0" collapsed="false">
      <c r="H32" s="11"/>
      <c r="I32" s="6"/>
      <c r="K32" s="5"/>
      <c r="L32" s="5"/>
      <c r="M32" s="6"/>
      <c r="N32" s="6"/>
      <c r="O32" s="6"/>
      <c r="P32" s="6"/>
      <c r="Q32" s="6"/>
      <c r="AC32" s="6"/>
      <c r="AN32" s="6"/>
      <c r="AO32" s="6"/>
      <c r="AP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</row>
    <row r="33" customFormat="false" ht="15.75" hidden="false" customHeight="false" outlineLevel="0" collapsed="false">
      <c r="H33" s="11"/>
      <c r="I33" s="6"/>
      <c r="K33" s="5"/>
      <c r="L33" s="5"/>
      <c r="M33" s="6"/>
      <c r="N33" s="6"/>
      <c r="O33" s="6"/>
      <c r="P33" s="6"/>
      <c r="Q33" s="6"/>
      <c r="AC33" s="6"/>
      <c r="AN33" s="6"/>
      <c r="AO33" s="6"/>
      <c r="AP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</row>
    <row r="34" customFormat="false" ht="15.75" hidden="false" customHeight="false" outlineLevel="0" collapsed="false">
      <c r="H34" s="11"/>
      <c r="I34" s="6"/>
      <c r="K34" s="5"/>
      <c r="L34" s="5"/>
      <c r="M34" s="6"/>
      <c r="N34" s="6"/>
      <c r="O34" s="6"/>
      <c r="P34" s="6"/>
      <c r="Q34" s="6"/>
      <c r="AC34" s="6"/>
      <c r="AN34" s="6"/>
      <c r="AO34" s="6"/>
      <c r="AP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</row>
    <row r="35" customFormat="false" ht="15.75" hidden="false" customHeight="false" outlineLevel="0" collapsed="false">
      <c r="H35" s="11"/>
      <c r="I35" s="6"/>
      <c r="K35" s="5"/>
      <c r="L35" s="5"/>
      <c r="M35" s="6"/>
      <c r="N35" s="6"/>
      <c r="O35" s="6"/>
      <c r="P35" s="6"/>
      <c r="Q35" s="6"/>
      <c r="AC35" s="6"/>
      <c r="AN35" s="6"/>
      <c r="AO35" s="6"/>
      <c r="AP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</row>
    <row r="36" customFormat="false" ht="15.75" hidden="false" customHeight="false" outlineLevel="0" collapsed="false">
      <c r="H36" s="11"/>
      <c r="I36" s="6"/>
      <c r="L36" s="5"/>
      <c r="M36" s="6"/>
      <c r="N36" s="6"/>
      <c r="O36" s="6"/>
      <c r="P36" s="6"/>
      <c r="Q36" s="6"/>
      <c r="AC36" s="6"/>
      <c r="AN36" s="6"/>
      <c r="AO36" s="6"/>
      <c r="AP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</row>
    <row r="37" customFormat="false" ht="15.75" hidden="false" customHeight="false" outlineLevel="0" collapsed="false">
      <c r="H37" s="11"/>
      <c r="I37" s="6"/>
      <c r="M37" s="6"/>
      <c r="N37" s="6"/>
      <c r="O37" s="6"/>
      <c r="P37" s="6"/>
      <c r="Q37" s="6"/>
      <c r="AC37" s="6"/>
      <c r="AN37" s="6"/>
      <c r="AO37" s="6"/>
      <c r="AP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</row>
    <row r="38" customFormat="false" ht="15.75" hidden="false" customHeight="false" outlineLevel="0" collapsed="false">
      <c r="H38" s="11"/>
      <c r="I38" s="6"/>
      <c r="M38" s="6"/>
      <c r="N38" s="6"/>
      <c r="O38" s="6"/>
      <c r="P38" s="6"/>
      <c r="Q38" s="6"/>
      <c r="AC38" s="6"/>
      <c r="AN38" s="6"/>
      <c r="AO38" s="6"/>
      <c r="AP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</row>
    <row r="39" customFormat="false" ht="15.75" hidden="false" customHeight="false" outlineLevel="0" collapsed="false">
      <c r="H39" s="11"/>
      <c r="I39" s="6"/>
      <c r="M39" s="6"/>
      <c r="N39" s="6"/>
      <c r="O39" s="6"/>
      <c r="P39" s="6"/>
      <c r="Q39" s="6"/>
      <c r="AC39" s="6"/>
      <c r="AN39" s="6"/>
      <c r="AO39" s="6"/>
      <c r="AP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</row>
    <row r="40" customFormat="false" ht="15.75" hidden="false" customHeight="false" outlineLevel="0" collapsed="false">
      <c r="H40" s="11"/>
      <c r="I40" s="6"/>
      <c r="M40" s="6"/>
      <c r="N40" s="6"/>
      <c r="O40" s="6"/>
      <c r="P40" s="6"/>
      <c r="Q40" s="6"/>
      <c r="AC40" s="6"/>
      <c r="AN40" s="6"/>
      <c r="AO40" s="6"/>
      <c r="AP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</row>
    <row r="41" customFormat="false" ht="15.75" hidden="false" customHeight="false" outlineLevel="0" collapsed="false">
      <c r="H41" s="11"/>
      <c r="I41" s="6"/>
      <c r="M41" s="6"/>
      <c r="N41" s="6"/>
      <c r="O41" s="6"/>
      <c r="P41" s="6"/>
      <c r="Q41" s="6"/>
      <c r="AC41" s="6"/>
      <c r="AN41" s="6"/>
      <c r="AO41" s="6"/>
      <c r="AP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</row>
    <row r="42" customFormat="false" ht="15.75" hidden="false" customHeight="false" outlineLevel="0" collapsed="false">
      <c r="H42" s="11"/>
      <c r="I42" s="6"/>
      <c r="M42" s="6"/>
      <c r="N42" s="6"/>
      <c r="O42" s="6"/>
      <c r="P42" s="6"/>
      <c r="Q42" s="6"/>
      <c r="AC42" s="6"/>
      <c r="AN42" s="6"/>
      <c r="AO42" s="6"/>
      <c r="AP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</row>
    <row r="43" customFormat="false" ht="15.75" hidden="false" customHeight="false" outlineLevel="0" collapsed="false">
      <c r="H43" s="11"/>
      <c r="I43" s="6"/>
      <c r="M43" s="6"/>
      <c r="N43" s="6"/>
      <c r="O43" s="6"/>
      <c r="P43" s="6"/>
      <c r="Q43" s="6"/>
      <c r="AC43" s="6"/>
      <c r="AN43" s="6"/>
      <c r="AO43" s="6"/>
      <c r="AP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</row>
    <row r="44" customFormat="false" ht="15.75" hidden="false" customHeight="false" outlineLevel="0" collapsed="false">
      <c r="H44" s="11"/>
      <c r="I44" s="6"/>
      <c r="M44" s="6"/>
      <c r="N44" s="6"/>
      <c r="O44" s="6"/>
      <c r="P44" s="6"/>
      <c r="Q44" s="6"/>
      <c r="AC44" s="6"/>
      <c r="AN44" s="6"/>
      <c r="AO44" s="6"/>
      <c r="AP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</row>
    <row r="45" customFormat="false" ht="15.75" hidden="false" customHeight="false" outlineLevel="0" collapsed="false">
      <c r="H45" s="11"/>
      <c r="I45" s="6"/>
      <c r="M45" s="6"/>
      <c r="N45" s="6"/>
      <c r="O45" s="6"/>
      <c r="P45" s="6"/>
      <c r="Q45" s="6"/>
      <c r="AC45" s="6"/>
      <c r="AN45" s="6"/>
      <c r="AO45" s="6"/>
      <c r="AP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</row>
    <row r="46" customFormat="false" ht="15.75" hidden="false" customHeight="false" outlineLevel="0" collapsed="false">
      <c r="H46" s="11"/>
      <c r="I46" s="6"/>
      <c r="M46" s="6"/>
      <c r="N46" s="6"/>
      <c r="O46" s="6"/>
      <c r="P46" s="6"/>
      <c r="Q46" s="6"/>
      <c r="AC46" s="6"/>
      <c r="AN46" s="6"/>
      <c r="AO46" s="6"/>
      <c r="AP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</row>
    <row r="47" customFormat="false" ht="15.75" hidden="false" customHeight="false" outlineLevel="0" collapsed="false">
      <c r="H47" s="11"/>
      <c r="I47" s="6"/>
      <c r="M47" s="6"/>
      <c r="N47" s="6"/>
      <c r="O47" s="6"/>
      <c r="P47" s="6"/>
      <c r="Q47" s="6"/>
      <c r="AC47" s="6"/>
      <c r="AN47" s="6"/>
      <c r="AO47" s="6"/>
      <c r="AP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</row>
    <row r="48" customFormat="false" ht="15.75" hidden="false" customHeight="false" outlineLevel="0" collapsed="false">
      <c r="H48" s="11"/>
      <c r="I48" s="6"/>
      <c r="M48" s="6"/>
      <c r="N48" s="6"/>
      <c r="O48" s="6"/>
      <c r="P48" s="6"/>
      <c r="Q48" s="6"/>
      <c r="AC48" s="6"/>
      <c r="AN48" s="6"/>
      <c r="AO48" s="6"/>
      <c r="AP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</row>
    <row r="49" customFormat="false" ht="15.75" hidden="false" customHeight="false" outlineLevel="0" collapsed="false">
      <c r="H49" s="11"/>
      <c r="I49" s="6"/>
      <c r="M49" s="6"/>
      <c r="N49" s="6"/>
      <c r="O49" s="6"/>
      <c r="P49" s="6"/>
      <c r="Q49" s="6"/>
      <c r="AC49" s="6"/>
      <c r="AN49" s="6"/>
      <c r="AO49" s="6"/>
      <c r="AP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</row>
    <row r="50" customFormat="false" ht="15.75" hidden="false" customHeight="false" outlineLevel="0" collapsed="false">
      <c r="H50" s="11"/>
      <c r="I50" s="6"/>
      <c r="M50" s="6"/>
      <c r="N50" s="6"/>
      <c r="O50" s="6"/>
      <c r="P50" s="6"/>
      <c r="Q50" s="6"/>
      <c r="AC50" s="6"/>
      <c r="AN50" s="6"/>
      <c r="AO50" s="6"/>
      <c r="AP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</row>
    <row r="51" customFormat="false" ht="15.75" hidden="false" customHeight="false" outlineLevel="0" collapsed="false">
      <c r="H51" s="11"/>
      <c r="I51" s="6"/>
      <c r="M51" s="6"/>
      <c r="N51" s="6"/>
      <c r="O51" s="6"/>
      <c r="P51" s="6"/>
      <c r="Q51" s="6"/>
      <c r="AC51" s="6"/>
      <c r="AN51" s="6"/>
      <c r="AO51" s="6"/>
      <c r="AP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</row>
    <row r="52" customFormat="false" ht="15.75" hidden="false" customHeight="false" outlineLevel="0" collapsed="false">
      <c r="H52" s="11"/>
      <c r="I52" s="6"/>
      <c r="M52" s="6"/>
      <c r="N52" s="6"/>
      <c r="O52" s="6"/>
      <c r="P52" s="6"/>
      <c r="Q52" s="6"/>
      <c r="AC52" s="6"/>
      <c r="AN52" s="6"/>
      <c r="AO52" s="6"/>
      <c r="AP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</row>
    <row r="53" customFormat="false" ht="15.75" hidden="false" customHeight="false" outlineLevel="0" collapsed="false">
      <c r="I53" s="6"/>
      <c r="M53" s="6"/>
      <c r="N53" s="6"/>
      <c r="O53" s="6"/>
      <c r="P53" s="6"/>
      <c r="Q53" s="6"/>
      <c r="AC53" s="6"/>
      <c r="AN53" s="6"/>
      <c r="AO53" s="6"/>
      <c r="AP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</row>
    <row r="54" customFormat="false" ht="15.75" hidden="false" customHeight="false" outlineLevel="0" collapsed="false">
      <c r="I54" s="6"/>
      <c r="M54" s="6"/>
      <c r="N54" s="6"/>
      <c r="O54" s="6"/>
      <c r="P54" s="6"/>
      <c r="Q54" s="6"/>
      <c r="AC54" s="6"/>
      <c r="AN54" s="6"/>
      <c r="AO54" s="6"/>
      <c r="AP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</row>
    <row r="55" customFormat="false" ht="15.75" hidden="false" customHeight="false" outlineLevel="0" collapsed="false">
      <c r="I55" s="6"/>
      <c r="M55" s="6"/>
      <c r="N55" s="6"/>
      <c r="O55" s="6"/>
      <c r="P55" s="6"/>
      <c r="Q55" s="6"/>
      <c r="AC55" s="6"/>
      <c r="AN55" s="6"/>
      <c r="AO55" s="6"/>
      <c r="AP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</row>
    <row r="56" customFormat="false" ht="15.75" hidden="false" customHeight="false" outlineLevel="0" collapsed="false">
      <c r="I56" s="6"/>
      <c r="M56" s="6"/>
      <c r="N56" s="6"/>
      <c r="O56" s="6"/>
      <c r="P56" s="6"/>
      <c r="Q56" s="6"/>
      <c r="AC56" s="6"/>
      <c r="AN56" s="6"/>
      <c r="AO56" s="6"/>
      <c r="AP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</row>
    <row r="57" customFormat="false" ht="15.75" hidden="false" customHeight="false" outlineLevel="0" collapsed="false">
      <c r="I57" s="6"/>
      <c r="M57" s="6"/>
      <c r="N57" s="6"/>
      <c r="O57" s="6"/>
      <c r="P57" s="6"/>
      <c r="Q57" s="6"/>
      <c r="AC57" s="6"/>
      <c r="AN57" s="6"/>
      <c r="AO57" s="6"/>
      <c r="AP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</row>
    <row r="58" customFormat="false" ht="15.75" hidden="false" customHeight="false" outlineLevel="0" collapsed="false">
      <c r="I58" s="6"/>
      <c r="M58" s="6"/>
      <c r="N58" s="6"/>
      <c r="O58" s="6"/>
      <c r="P58" s="6"/>
      <c r="Q58" s="6"/>
      <c r="AC58" s="6"/>
      <c r="AN58" s="6"/>
      <c r="AO58" s="6"/>
      <c r="AP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</row>
    <row r="59" customFormat="false" ht="15.75" hidden="false" customHeight="false" outlineLevel="0" collapsed="false">
      <c r="I59" s="6"/>
      <c r="M59" s="6"/>
      <c r="N59" s="6"/>
      <c r="O59" s="6"/>
      <c r="P59" s="6"/>
      <c r="Q59" s="6"/>
      <c r="AC59" s="6"/>
      <c r="AN59" s="6"/>
      <c r="AO59" s="6"/>
      <c r="AP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</row>
    <row r="60" customFormat="false" ht="15.75" hidden="false" customHeight="false" outlineLevel="0" collapsed="false">
      <c r="I60" s="6"/>
      <c r="M60" s="6"/>
      <c r="N60" s="6"/>
      <c r="O60" s="6"/>
      <c r="P60" s="6"/>
      <c r="Q60" s="6"/>
      <c r="AC60" s="6"/>
      <c r="AN60" s="6"/>
      <c r="AO60" s="6"/>
      <c r="AP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</row>
    <row r="61" customFormat="false" ht="15.75" hidden="false" customHeight="false" outlineLevel="0" collapsed="false">
      <c r="I61" s="6"/>
      <c r="M61" s="6"/>
      <c r="N61" s="6"/>
      <c r="O61" s="6"/>
      <c r="P61" s="6"/>
      <c r="Q61" s="6"/>
      <c r="AC61" s="6"/>
      <c r="AN61" s="6"/>
      <c r="AO61" s="6"/>
      <c r="AP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</row>
    <row r="62" customFormat="false" ht="15.75" hidden="false" customHeight="false" outlineLevel="0" collapsed="false">
      <c r="I62" s="6"/>
      <c r="M62" s="6"/>
      <c r="N62" s="6"/>
      <c r="O62" s="6"/>
      <c r="P62" s="6"/>
      <c r="Q62" s="6"/>
      <c r="AC62" s="6"/>
      <c r="AN62" s="6"/>
      <c r="AO62" s="6"/>
      <c r="AP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</row>
    <row r="63" customFormat="false" ht="15.75" hidden="false" customHeight="false" outlineLevel="0" collapsed="false">
      <c r="I63" s="6"/>
      <c r="M63" s="6"/>
      <c r="N63" s="6"/>
      <c r="O63" s="6"/>
      <c r="P63" s="6"/>
      <c r="Q63" s="6"/>
      <c r="AC63" s="6"/>
      <c r="AN63" s="6"/>
      <c r="AO63" s="6"/>
      <c r="AP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</row>
    <row r="64" customFormat="false" ht="15.75" hidden="false" customHeight="false" outlineLevel="0" collapsed="false">
      <c r="I64" s="6"/>
      <c r="M64" s="6"/>
      <c r="N64" s="6"/>
      <c r="O64" s="6"/>
      <c r="P64" s="6"/>
      <c r="Q64" s="6"/>
      <c r="AC64" s="6"/>
      <c r="AN64" s="6"/>
      <c r="AO64" s="6"/>
      <c r="AP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</row>
    <row r="65" customFormat="false" ht="15.75" hidden="false" customHeight="false" outlineLevel="0" collapsed="false">
      <c r="I65" s="6"/>
      <c r="M65" s="6"/>
      <c r="N65" s="6"/>
      <c r="O65" s="6"/>
      <c r="P65" s="6"/>
      <c r="Q65" s="6"/>
      <c r="AC65" s="6"/>
      <c r="AN65" s="6"/>
      <c r="AO65" s="6"/>
      <c r="AP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</row>
    <row r="66" customFormat="false" ht="15.75" hidden="false" customHeight="false" outlineLevel="0" collapsed="false">
      <c r="I66" s="6"/>
      <c r="M66" s="6"/>
      <c r="N66" s="6"/>
      <c r="O66" s="6"/>
      <c r="P66" s="6"/>
      <c r="Q66" s="6"/>
      <c r="AC66" s="6"/>
      <c r="AN66" s="6"/>
      <c r="AO66" s="6"/>
      <c r="AP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</row>
    <row r="67" customFormat="false" ht="15.75" hidden="false" customHeight="false" outlineLevel="0" collapsed="false">
      <c r="I67" s="6"/>
      <c r="M67" s="6"/>
      <c r="N67" s="6"/>
      <c r="O67" s="6"/>
      <c r="P67" s="6"/>
      <c r="Q67" s="6"/>
      <c r="AC67" s="6"/>
      <c r="AN67" s="6"/>
      <c r="AO67" s="6"/>
      <c r="AP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</row>
    <row r="68" customFormat="false" ht="15.75" hidden="false" customHeight="false" outlineLevel="0" collapsed="false">
      <c r="I68" s="6"/>
      <c r="M68" s="6"/>
      <c r="N68" s="6"/>
      <c r="O68" s="6"/>
      <c r="P68" s="6"/>
      <c r="Q68" s="6"/>
      <c r="AC68" s="6"/>
      <c r="AN68" s="6"/>
      <c r="AO68" s="6"/>
      <c r="AP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</row>
    <row r="69" customFormat="false" ht="15.75" hidden="false" customHeight="false" outlineLevel="0" collapsed="false">
      <c r="I69" s="6"/>
      <c r="M69" s="6"/>
      <c r="N69" s="6"/>
      <c r="O69" s="6"/>
      <c r="P69" s="6"/>
      <c r="Q69" s="6"/>
      <c r="AC69" s="6"/>
      <c r="AN69" s="6"/>
      <c r="AO69" s="6"/>
      <c r="AP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</row>
    <row r="70" customFormat="false" ht="15.75" hidden="false" customHeight="false" outlineLevel="0" collapsed="false">
      <c r="I70" s="6"/>
      <c r="M70" s="6"/>
      <c r="N70" s="6"/>
      <c r="O70" s="6"/>
      <c r="P70" s="6"/>
      <c r="Q70" s="6"/>
      <c r="AC70" s="6"/>
      <c r="AN70" s="6"/>
      <c r="AO70" s="6"/>
      <c r="AP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</row>
    <row r="71" customFormat="false" ht="15.75" hidden="false" customHeight="false" outlineLevel="0" collapsed="false">
      <c r="I71" s="6"/>
      <c r="M71" s="6"/>
      <c r="N71" s="6"/>
      <c r="O71" s="6"/>
      <c r="P71" s="6"/>
      <c r="Q71" s="6"/>
      <c r="AC71" s="6"/>
      <c r="AN71" s="6"/>
      <c r="AO71" s="6"/>
      <c r="AP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</row>
    <row r="72" customFormat="false" ht="15.75" hidden="false" customHeight="false" outlineLevel="0" collapsed="false">
      <c r="I72" s="6"/>
      <c r="M72" s="6"/>
      <c r="N72" s="6"/>
      <c r="O72" s="6"/>
      <c r="P72" s="6"/>
      <c r="Q72" s="6"/>
      <c r="AC72" s="6"/>
      <c r="AN72" s="6"/>
      <c r="AO72" s="6"/>
      <c r="AP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</row>
    <row r="73" customFormat="false" ht="15.75" hidden="false" customHeight="false" outlineLevel="0" collapsed="false">
      <c r="I73" s="6"/>
      <c r="M73" s="6"/>
      <c r="N73" s="6"/>
      <c r="O73" s="6"/>
      <c r="P73" s="6"/>
      <c r="Q73" s="6"/>
      <c r="AC73" s="6"/>
      <c r="AN73" s="6"/>
      <c r="AO73" s="6"/>
      <c r="AP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</row>
    <row r="74" customFormat="false" ht="15.75" hidden="false" customHeight="false" outlineLevel="0" collapsed="false">
      <c r="I74" s="6"/>
      <c r="M74" s="6"/>
      <c r="N74" s="6"/>
      <c r="O74" s="6"/>
      <c r="P74" s="6"/>
      <c r="Q74" s="6"/>
      <c r="AC74" s="6"/>
      <c r="AN74" s="6"/>
      <c r="AO74" s="6"/>
      <c r="AP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</row>
    <row r="75" customFormat="false" ht="15.75" hidden="false" customHeight="false" outlineLevel="0" collapsed="false">
      <c r="I75" s="6"/>
      <c r="M75" s="6"/>
      <c r="N75" s="6"/>
      <c r="O75" s="6"/>
      <c r="P75" s="6"/>
      <c r="Q75" s="6"/>
      <c r="AC75" s="6"/>
      <c r="AN75" s="6"/>
      <c r="AO75" s="6"/>
      <c r="AP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</row>
    <row r="76" customFormat="false" ht="15.75" hidden="false" customHeight="false" outlineLevel="0" collapsed="false">
      <c r="I76" s="6"/>
      <c r="M76" s="6"/>
      <c r="N76" s="6"/>
      <c r="O76" s="6"/>
      <c r="P76" s="6"/>
      <c r="Q76" s="6"/>
      <c r="AC76" s="6"/>
      <c r="AN76" s="6"/>
      <c r="AO76" s="6"/>
      <c r="AP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</row>
    <row r="77" customFormat="false" ht="15.75" hidden="false" customHeight="false" outlineLevel="0" collapsed="false">
      <c r="I77" s="6"/>
      <c r="M77" s="6"/>
      <c r="N77" s="6"/>
      <c r="O77" s="6"/>
      <c r="P77" s="6"/>
      <c r="Q77" s="6"/>
      <c r="AC77" s="6"/>
      <c r="AN77" s="6"/>
      <c r="AO77" s="6"/>
      <c r="AP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</row>
    <row r="78" customFormat="false" ht="15.75" hidden="false" customHeight="false" outlineLevel="0" collapsed="false">
      <c r="I78" s="6"/>
      <c r="M78" s="6"/>
      <c r="N78" s="6"/>
      <c r="O78" s="6"/>
      <c r="P78" s="6"/>
      <c r="Q78" s="6"/>
      <c r="AC78" s="6"/>
      <c r="AN78" s="6"/>
      <c r="AO78" s="6"/>
      <c r="AP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customFormat="false" ht="15.75" hidden="false" customHeight="false" outlineLevel="0" collapsed="false">
      <c r="I79" s="6"/>
      <c r="M79" s="6"/>
      <c r="N79" s="6"/>
      <c r="O79" s="6"/>
      <c r="P79" s="6"/>
      <c r="Q79" s="6"/>
      <c r="AC79" s="6"/>
      <c r="AN79" s="6"/>
      <c r="AO79" s="6"/>
      <c r="AP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customFormat="false" ht="15.75" hidden="false" customHeight="false" outlineLevel="0" collapsed="false">
      <c r="I80" s="6"/>
      <c r="M80" s="6"/>
      <c r="N80" s="6"/>
      <c r="O80" s="6"/>
      <c r="P80" s="6"/>
      <c r="Q80" s="6"/>
      <c r="AC80" s="6"/>
      <c r="AN80" s="6"/>
      <c r="AO80" s="6"/>
      <c r="AP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1" customFormat="false" ht="15.75" hidden="false" customHeight="false" outlineLevel="0" collapsed="false">
      <c r="I81" s="6"/>
      <c r="M81" s="6"/>
      <c r="N81" s="6"/>
      <c r="O81" s="6"/>
      <c r="P81" s="6"/>
      <c r="Q81" s="6"/>
      <c r="AC81" s="6"/>
      <c r="AN81" s="6"/>
      <c r="AO81" s="6"/>
      <c r="AP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</row>
    <row r="82" customFormat="false" ht="15.75" hidden="false" customHeight="false" outlineLevel="0" collapsed="false">
      <c r="I82" s="6"/>
      <c r="M82" s="6"/>
      <c r="N82" s="6"/>
      <c r="O82" s="6"/>
      <c r="P82" s="6"/>
      <c r="Q82" s="6"/>
      <c r="AC82" s="6"/>
      <c r="AN82" s="6"/>
      <c r="AO82" s="6"/>
      <c r="AP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</row>
    <row r="83" customFormat="false" ht="15.75" hidden="false" customHeight="false" outlineLevel="0" collapsed="false">
      <c r="I83" s="6"/>
      <c r="M83" s="6"/>
      <c r="N83" s="6"/>
      <c r="O83" s="6"/>
      <c r="P83" s="6"/>
      <c r="Q83" s="6"/>
      <c r="AC83" s="6"/>
      <c r="AN83" s="6"/>
      <c r="AO83" s="6"/>
      <c r="AP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</row>
    <row r="84" customFormat="false" ht="15.75" hidden="false" customHeight="false" outlineLevel="0" collapsed="false">
      <c r="I84" s="6"/>
      <c r="M84" s="6"/>
      <c r="N84" s="6"/>
      <c r="O84" s="6"/>
      <c r="P84" s="6"/>
      <c r="Q84" s="6"/>
      <c r="AC84" s="6"/>
      <c r="AN84" s="6"/>
      <c r="AO84" s="6"/>
      <c r="AP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</row>
    <row r="85" customFormat="false" ht="15.75" hidden="false" customHeight="false" outlineLevel="0" collapsed="false">
      <c r="I85" s="6"/>
      <c r="M85" s="6"/>
      <c r="N85" s="6"/>
      <c r="O85" s="6"/>
      <c r="P85" s="6"/>
      <c r="Q85" s="6"/>
      <c r="AC85" s="6"/>
      <c r="AN85" s="6"/>
      <c r="AO85" s="6"/>
      <c r="AP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</row>
    <row r="86" customFormat="false" ht="15.75" hidden="false" customHeight="false" outlineLevel="0" collapsed="false">
      <c r="I86" s="6"/>
      <c r="M86" s="6"/>
      <c r="N86" s="6"/>
      <c r="O86" s="6"/>
      <c r="P86" s="6"/>
      <c r="Q86" s="6"/>
      <c r="AC86" s="6"/>
      <c r="AN86" s="6"/>
      <c r="AO86" s="6"/>
      <c r="AP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</row>
    <row r="87" customFormat="false" ht="15.75" hidden="false" customHeight="false" outlineLevel="0" collapsed="false">
      <c r="I87" s="6"/>
      <c r="M87" s="6"/>
      <c r="N87" s="6"/>
      <c r="O87" s="6"/>
      <c r="P87" s="6"/>
      <c r="Q87" s="6"/>
      <c r="AC87" s="6"/>
      <c r="AN87" s="6"/>
      <c r="AO87" s="6"/>
      <c r="AP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customFormat="false" ht="15.75" hidden="false" customHeight="false" outlineLevel="0" collapsed="false">
      <c r="I88" s="6"/>
      <c r="M88" s="6"/>
      <c r="N88" s="6"/>
      <c r="O88" s="6"/>
      <c r="P88" s="6"/>
      <c r="Q88" s="6"/>
      <c r="AC88" s="6"/>
      <c r="AN88" s="6"/>
      <c r="AO88" s="6"/>
      <c r="AP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  <row r="89" customFormat="false" ht="15.75" hidden="false" customHeight="false" outlineLevel="0" collapsed="false">
      <c r="I89" s="6"/>
      <c r="M89" s="6"/>
      <c r="N89" s="6"/>
      <c r="O89" s="6"/>
      <c r="P89" s="6"/>
      <c r="Q89" s="6"/>
      <c r="AC89" s="6"/>
      <c r="AN89" s="6"/>
      <c r="AO89" s="6"/>
      <c r="AP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</row>
    <row r="90" customFormat="false" ht="15.75" hidden="false" customHeight="false" outlineLevel="0" collapsed="false">
      <c r="I90" s="6"/>
      <c r="M90" s="6"/>
      <c r="N90" s="6"/>
      <c r="O90" s="6"/>
      <c r="P90" s="6"/>
      <c r="Q90" s="6"/>
      <c r="AC90" s="6"/>
      <c r="AN90" s="6"/>
      <c r="AO90" s="6"/>
      <c r="AP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</row>
    <row r="91" customFormat="false" ht="15.75" hidden="false" customHeight="false" outlineLevel="0" collapsed="false">
      <c r="I91" s="6"/>
      <c r="M91" s="6"/>
      <c r="N91" s="6"/>
      <c r="O91" s="6"/>
      <c r="P91" s="6"/>
      <c r="Q91" s="6"/>
      <c r="AC91" s="6"/>
      <c r="AN91" s="6"/>
      <c r="AO91" s="6"/>
      <c r="AP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</row>
    <row r="92" customFormat="false" ht="15.75" hidden="false" customHeight="false" outlineLevel="0" collapsed="false">
      <c r="I92" s="6"/>
      <c r="M92" s="6"/>
      <c r="N92" s="6"/>
      <c r="O92" s="6"/>
      <c r="P92" s="6"/>
      <c r="Q92" s="6"/>
      <c r="AC92" s="6"/>
      <c r="AN92" s="6"/>
      <c r="AO92" s="6"/>
      <c r="AP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</row>
    <row r="93" customFormat="false" ht="15.75" hidden="false" customHeight="false" outlineLevel="0" collapsed="false">
      <c r="I93" s="6"/>
      <c r="M93" s="6"/>
      <c r="N93" s="6"/>
      <c r="O93" s="6"/>
      <c r="P93" s="6"/>
      <c r="Q93" s="6"/>
      <c r="AC93" s="6"/>
      <c r="AN93" s="6"/>
      <c r="AO93" s="6"/>
      <c r="AP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</row>
    <row r="94" customFormat="false" ht="15.75" hidden="false" customHeight="false" outlineLevel="0" collapsed="false">
      <c r="I94" s="6"/>
      <c r="M94" s="6"/>
      <c r="N94" s="6"/>
      <c r="O94" s="6"/>
      <c r="P94" s="6"/>
      <c r="Q94" s="6"/>
      <c r="AC94" s="6"/>
      <c r="AN94" s="6"/>
      <c r="AO94" s="6"/>
      <c r="AP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</row>
    <row r="95" customFormat="false" ht="15.75" hidden="false" customHeight="false" outlineLevel="0" collapsed="false">
      <c r="I95" s="6"/>
      <c r="M95" s="6"/>
      <c r="N95" s="6"/>
      <c r="O95" s="6"/>
      <c r="P95" s="6"/>
      <c r="Q95" s="6"/>
      <c r="AC95" s="6"/>
      <c r="AN95" s="6"/>
      <c r="AO95" s="6"/>
      <c r="AP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</row>
    <row r="96" customFormat="false" ht="15.75" hidden="false" customHeight="false" outlineLevel="0" collapsed="false">
      <c r="I96" s="6"/>
      <c r="M96" s="6"/>
      <c r="N96" s="6"/>
      <c r="O96" s="6"/>
      <c r="P96" s="6"/>
      <c r="Q96" s="6"/>
      <c r="AC96" s="6"/>
      <c r="AN96" s="6"/>
      <c r="AO96" s="6"/>
      <c r="AP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</row>
    <row r="97" customFormat="false" ht="15.75" hidden="false" customHeight="false" outlineLevel="0" collapsed="false">
      <c r="I97" s="6"/>
      <c r="M97" s="6"/>
      <c r="N97" s="6"/>
      <c r="O97" s="6"/>
      <c r="P97" s="6"/>
      <c r="Q97" s="6"/>
      <c r="AC97" s="6"/>
      <c r="AN97" s="6"/>
      <c r="AO97" s="6"/>
      <c r="AP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</row>
    <row r="98" customFormat="false" ht="15.75" hidden="false" customHeight="false" outlineLevel="0" collapsed="false">
      <c r="I98" s="6"/>
      <c r="M98" s="6"/>
      <c r="N98" s="6"/>
      <c r="O98" s="6"/>
      <c r="P98" s="6"/>
      <c r="Q98" s="6"/>
      <c r="AC98" s="6"/>
      <c r="AN98" s="6"/>
      <c r="AO98" s="6"/>
      <c r="AP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</row>
    <row r="99" customFormat="false" ht="15.75" hidden="false" customHeight="false" outlineLevel="0" collapsed="false">
      <c r="I99" s="6"/>
      <c r="M99" s="6"/>
      <c r="N99" s="6"/>
      <c r="O99" s="6"/>
      <c r="P99" s="6"/>
      <c r="Q99" s="6"/>
      <c r="AC99" s="6"/>
      <c r="AN99" s="6"/>
      <c r="AO99" s="6"/>
      <c r="AP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</row>
    <row r="100" customFormat="false" ht="15.75" hidden="false" customHeight="false" outlineLevel="0" collapsed="false">
      <c r="I100" s="6"/>
      <c r="M100" s="6"/>
      <c r="N100" s="6"/>
      <c r="O100" s="6"/>
      <c r="P100" s="6"/>
      <c r="Q100" s="6"/>
      <c r="AC100" s="6"/>
      <c r="AN100" s="6"/>
      <c r="AO100" s="6"/>
      <c r="AP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</row>
    <row r="101" customFormat="false" ht="15.75" hidden="false" customHeight="false" outlineLevel="0" collapsed="false">
      <c r="I101" s="6"/>
      <c r="M101" s="6"/>
      <c r="N101" s="6"/>
      <c r="O101" s="6"/>
      <c r="P101" s="6"/>
      <c r="Q101" s="6"/>
      <c r="AC101" s="6"/>
      <c r="AN101" s="6"/>
      <c r="AO101" s="6"/>
      <c r="AP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</row>
    <row r="102" customFormat="false" ht="15.75" hidden="false" customHeight="false" outlineLevel="0" collapsed="false">
      <c r="I102" s="6"/>
      <c r="M102" s="6"/>
      <c r="N102" s="6"/>
      <c r="O102" s="6"/>
      <c r="P102" s="6"/>
      <c r="Q102" s="6"/>
      <c r="AC102" s="6"/>
      <c r="AN102" s="6"/>
      <c r="AO102" s="6"/>
      <c r="AP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</row>
    <row r="103" customFormat="false" ht="15.75" hidden="false" customHeight="false" outlineLevel="0" collapsed="false">
      <c r="I103" s="6"/>
      <c r="M103" s="6"/>
      <c r="N103" s="6"/>
      <c r="O103" s="6"/>
      <c r="P103" s="6"/>
      <c r="Q103" s="6"/>
      <c r="AC103" s="6"/>
      <c r="AN103" s="6"/>
      <c r="AO103" s="6"/>
      <c r="AP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</row>
    <row r="104" customFormat="false" ht="15.75" hidden="false" customHeight="false" outlineLevel="0" collapsed="false">
      <c r="I104" s="6"/>
      <c r="M104" s="6"/>
      <c r="N104" s="6"/>
      <c r="O104" s="6"/>
      <c r="P104" s="6"/>
      <c r="Q104" s="6"/>
      <c r="AC104" s="6"/>
      <c r="AN104" s="6"/>
      <c r="AO104" s="6"/>
      <c r="AP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</row>
    <row r="105" customFormat="false" ht="15.75" hidden="false" customHeight="false" outlineLevel="0" collapsed="false">
      <c r="I105" s="6"/>
      <c r="M105" s="6"/>
      <c r="N105" s="6"/>
      <c r="O105" s="6"/>
      <c r="P105" s="6"/>
      <c r="Q105" s="6"/>
      <c r="AC105" s="6"/>
      <c r="AN105" s="6"/>
      <c r="AO105" s="6"/>
      <c r="AP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</row>
    <row r="106" customFormat="false" ht="15.75" hidden="false" customHeight="false" outlineLevel="0" collapsed="false">
      <c r="I106" s="6"/>
      <c r="M106" s="6"/>
      <c r="N106" s="6"/>
      <c r="O106" s="6"/>
      <c r="P106" s="6"/>
      <c r="Q106" s="6"/>
      <c r="AC106" s="6"/>
      <c r="AN106" s="6"/>
      <c r="AO106" s="6"/>
      <c r="AP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</row>
    <row r="107" customFormat="false" ht="15.75" hidden="false" customHeight="false" outlineLevel="0" collapsed="false">
      <c r="I107" s="6"/>
      <c r="M107" s="6"/>
      <c r="N107" s="6"/>
      <c r="O107" s="6"/>
      <c r="P107" s="6"/>
      <c r="Q107" s="6"/>
      <c r="AC107" s="6"/>
      <c r="AN107" s="6"/>
      <c r="AO107" s="6"/>
      <c r="AP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</row>
    <row r="108" customFormat="false" ht="15.75" hidden="false" customHeight="false" outlineLevel="0" collapsed="false">
      <c r="I108" s="6"/>
      <c r="M108" s="6"/>
      <c r="N108" s="6"/>
      <c r="O108" s="6"/>
      <c r="P108" s="6"/>
      <c r="Q108" s="6"/>
      <c r="AC108" s="6"/>
      <c r="AN108" s="6"/>
      <c r="AO108" s="6"/>
      <c r="AP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</row>
    <row r="109" customFormat="false" ht="15.75" hidden="false" customHeight="false" outlineLevel="0" collapsed="false">
      <c r="I109" s="6"/>
      <c r="M109" s="6"/>
      <c r="N109" s="6"/>
      <c r="O109" s="6"/>
      <c r="P109" s="6"/>
      <c r="Q109" s="6"/>
      <c r="AC109" s="6"/>
      <c r="AN109" s="6"/>
      <c r="AO109" s="6"/>
      <c r="AP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</row>
    <row r="110" customFormat="false" ht="15.75" hidden="false" customHeight="false" outlineLevel="0" collapsed="false">
      <c r="I110" s="6"/>
      <c r="M110" s="6"/>
      <c r="N110" s="6"/>
      <c r="O110" s="6"/>
      <c r="P110" s="6"/>
      <c r="Q110" s="6"/>
      <c r="AC110" s="6"/>
      <c r="AN110" s="6"/>
      <c r="AO110" s="6"/>
      <c r="AP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</row>
    <row r="111" customFormat="false" ht="15.75" hidden="false" customHeight="false" outlineLevel="0" collapsed="false">
      <c r="I111" s="6"/>
      <c r="M111" s="6"/>
      <c r="N111" s="6"/>
      <c r="O111" s="6"/>
      <c r="P111" s="6"/>
      <c r="Q111" s="6"/>
      <c r="AC111" s="6"/>
      <c r="AN111" s="6"/>
      <c r="AO111" s="6"/>
      <c r="AP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</row>
    <row r="112" customFormat="false" ht="15.75" hidden="false" customHeight="false" outlineLevel="0" collapsed="false">
      <c r="I112" s="6"/>
      <c r="M112" s="6"/>
      <c r="N112" s="6"/>
      <c r="O112" s="6"/>
      <c r="P112" s="6"/>
      <c r="Q112" s="6"/>
      <c r="AC112" s="6"/>
      <c r="AN112" s="6"/>
      <c r="AO112" s="6"/>
      <c r="AP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</row>
    <row r="113" customFormat="false" ht="15.75" hidden="false" customHeight="false" outlineLevel="0" collapsed="false">
      <c r="I113" s="6"/>
      <c r="M113" s="6"/>
      <c r="N113" s="6"/>
      <c r="O113" s="6"/>
      <c r="P113" s="6"/>
      <c r="Q113" s="6"/>
      <c r="AC113" s="6"/>
      <c r="AN113" s="6"/>
      <c r="AO113" s="6"/>
      <c r="AP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</row>
    <row r="114" customFormat="false" ht="15.75" hidden="false" customHeight="false" outlineLevel="0" collapsed="false">
      <c r="I114" s="6"/>
      <c r="M114" s="6"/>
      <c r="N114" s="6"/>
      <c r="O114" s="6"/>
      <c r="P114" s="6"/>
      <c r="Q114" s="6"/>
      <c r="AC114" s="6"/>
      <c r="AN114" s="6"/>
      <c r="AO114" s="6"/>
      <c r="AP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</row>
    <row r="115" customFormat="false" ht="15.75" hidden="false" customHeight="false" outlineLevel="0" collapsed="false">
      <c r="I115" s="6"/>
      <c r="M115" s="6"/>
      <c r="N115" s="6"/>
      <c r="O115" s="6"/>
      <c r="P115" s="6"/>
      <c r="Q115" s="6"/>
      <c r="AC115" s="6"/>
      <c r="AN115" s="6"/>
      <c r="AO115" s="6"/>
      <c r="AP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</row>
    <row r="116" customFormat="false" ht="15.75" hidden="false" customHeight="false" outlineLevel="0" collapsed="false">
      <c r="I116" s="6"/>
      <c r="M116" s="6"/>
      <c r="N116" s="6"/>
      <c r="O116" s="6"/>
      <c r="P116" s="6"/>
      <c r="Q116" s="6"/>
      <c r="AC116" s="6"/>
      <c r="AN116" s="6"/>
      <c r="AO116" s="6"/>
      <c r="AP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</row>
    <row r="117" customFormat="false" ht="15.75" hidden="false" customHeight="false" outlineLevel="0" collapsed="false">
      <c r="I117" s="6"/>
      <c r="M117" s="6"/>
      <c r="N117" s="6"/>
      <c r="O117" s="6"/>
      <c r="P117" s="6"/>
      <c r="Q117" s="6"/>
      <c r="AC117" s="6"/>
      <c r="AN117" s="6"/>
      <c r="AO117" s="6"/>
      <c r="AP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</row>
    <row r="118" customFormat="false" ht="15.75" hidden="false" customHeight="false" outlineLevel="0" collapsed="false">
      <c r="I118" s="6"/>
      <c r="M118" s="6"/>
      <c r="N118" s="6"/>
      <c r="O118" s="6"/>
      <c r="P118" s="6"/>
      <c r="Q118" s="6"/>
      <c r="AC118" s="6"/>
      <c r="AN118" s="6"/>
      <c r="AO118" s="6"/>
      <c r="AP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</row>
    <row r="119" customFormat="false" ht="15.75" hidden="false" customHeight="false" outlineLevel="0" collapsed="false">
      <c r="I119" s="6"/>
      <c r="M119" s="6"/>
      <c r="N119" s="6"/>
      <c r="O119" s="6"/>
      <c r="P119" s="6"/>
      <c r="Q119" s="6"/>
      <c r="AC119" s="6"/>
      <c r="AN119" s="6"/>
      <c r="AO119" s="6"/>
      <c r="AP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</row>
    <row r="120" customFormat="false" ht="15.75" hidden="false" customHeight="false" outlineLevel="0" collapsed="false">
      <c r="I120" s="6"/>
      <c r="M120" s="6"/>
      <c r="N120" s="6"/>
      <c r="O120" s="6"/>
      <c r="P120" s="6"/>
      <c r="Q120" s="6"/>
      <c r="AC120" s="6"/>
      <c r="AN120" s="6"/>
      <c r="AO120" s="6"/>
      <c r="AP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</row>
    <row r="121" customFormat="false" ht="15.75" hidden="false" customHeight="false" outlineLevel="0" collapsed="false">
      <c r="I121" s="6"/>
      <c r="M121" s="6"/>
      <c r="N121" s="6"/>
      <c r="O121" s="6"/>
      <c r="P121" s="6"/>
      <c r="Q121" s="6"/>
      <c r="AC121" s="6"/>
      <c r="AN121" s="6"/>
      <c r="AO121" s="6"/>
      <c r="AP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</row>
    <row r="122" customFormat="false" ht="15.75" hidden="false" customHeight="false" outlineLevel="0" collapsed="false">
      <c r="I122" s="6"/>
      <c r="M122" s="6"/>
      <c r="N122" s="6"/>
      <c r="O122" s="6"/>
      <c r="P122" s="6"/>
      <c r="Q122" s="6"/>
      <c r="AC122" s="6"/>
      <c r="AN122" s="6"/>
      <c r="AO122" s="6"/>
      <c r="AP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</row>
    <row r="123" customFormat="false" ht="15.75" hidden="false" customHeight="false" outlineLevel="0" collapsed="false">
      <c r="I123" s="6"/>
      <c r="M123" s="6"/>
      <c r="N123" s="6"/>
      <c r="O123" s="6"/>
      <c r="P123" s="6"/>
      <c r="Q123" s="6"/>
      <c r="AC123" s="6"/>
      <c r="AN123" s="6"/>
      <c r="AO123" s="6"/>
      <c r="AP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</row>
    <row r="124" customFormat="false" ht="15.75" hidden="false" customHeight="false" outlineLevel="0" collapsed="false">
      <c r="I124" s="6"/>
      <c r="M124" s="6"/>
      <c r="N124" s="6"/>
      <c r="O124" s="6"/>
      <c r="P124" s="6"/>
      <c r="Q124" s="6"/>
      <c r="AC124" s="6"/>
      <c r="AN124" s="6"/>
      <c r="AO124" s="6"/>
      <c r="AP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</row>
    <row r="125" customFormat="false" ht="15.75" hidden="false" customHeight="false" outlineLevel="0" collapsed="false">
      <c r="I125" s="6"/>
      <c r="M125" s="6"/>
      <c r="N125" s="6"/>
      <c r="O125" s="6"/>
      <c r="P125" s="6"/>
      <c r="Q125" s="6"/>
      <c r="AC125" s="6"/>
      <c r="AN125" s="6"/>
      <c r="AO125" s="6"/>
      <c r="AP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</row>
    <row r="126" customFormat="false" ht="15.75" hidden="false" customHeight="false" outlineLevel="0" collapsed="false">
      <c r="I126" s="6"/>
      <c r="M126" s="6"/>
      <c r="N126" s="6"/>
      <c r="O126" s="6"/>
      <c r="P126" s="6"/>
      <c r="Q126" s="6"/>
      <c r="AC126" s="6"/>
      <c r="AN126" s="6"/>
      <c r="AO126" s="6"/>
      <c r="AP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</row>
    <row r="127" customFormat="false" ht="15.75" hidden="false" customHeight="false" outlineLevel="0" collapsed="false">
      <c r="I127" s="6"/>
      <c r="M127" s="6"/>
      <c r="N127" s="6"/>
      <c r="O127" s="6"/>
      <c r="P127" s="6"/>
      <c r="Q127" s="6"/>
      <c r="AC127" s="6"/>
      <c r="AN127" s="6"/>
      <c r="AO127" s="6"/>
      <c r="AP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</row>
    <row r="128" customFormat="false" ht="15.75" hidden="false" customHeight="false" outlineLevel="0" collapsed="false">
      <c r="I128" s="6"/>
      <c r="M128" s="6"/>
      <c r="N128" s="6"/>
      <c r="O128" s="6"/>
      <c r="P128" s="6"/>
      <c r="Q128" s="6"/>
      <c r="AC128" s="6"/>
      <c r="AN128" s="6"/>
      <c r="AO128" s="6"/>
      <c r="AP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</row>
    <row r="129" customFormat="false" ht="15.75" hidden="false" customHeight="false" outlineLevel="0" collapsed="false">
      <c r="I129" s="6"/>
      <c r="M129" s="6"/>
      <c r="N129" s="6"/>
      <c r="O129" s="6"/>
      <c r="P129" s="6"/>
      <c r="Q129" s="6"/>
      <c r="AC129" s="6"/>
      <c r="AN129" s="6"/>
      <c r="AO129" s="6"/>
      <c r="AP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</row>
    <row r="130" customFormat="false" ht="15.75" hidden="false" customHeight="false" outlineLevel="0" collapsed="false">
      <c r="I130" s="6"/>
      <c r="M130" s="6"/>
      <c r="N130" s="6"/>
      <c r="O130" s="6"/>
      <c r="P130" s="6"/>
      <c r="Q130" s="6"/>
      <c r="AC130" s="6"/>
      <c r="AN130" s="6"/>
      <c r="AO130" s="6"/>
      <c r="AP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</row>
    <row r="131" customFormat="false" ht="15.75" hidden="false" customHeight="false" outlineLevel="0" collapsed="false">
      <c r="I131" s="6"/>
      <c r="M131" s="6"/>
      <c r="N131" s="6"/>
      <c r="O131" s="6"/>
      <c r="P131" s="6"/>
      <c r="Q131" s="6"/>
      <c r="AC131" s="6"/>
      <c r="AN131" s="6"/>
      <c r="AO131" s="6"/>
      <c r="AP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</row>
    <row r="132" customFormat="false" ht="15.75" hidden="false" customHeight="false" outlineLevel="0" collapsed="false">
      <c r="I132" s="6"/>
      <c r="M132" s="6"/>
      <c r="N132" s="6"/>
      <c r="O132" s="6"/>
      <c r="P132" s="6"/>
      <c r="Q132" s="6"/>
      <c r="AC132" s="6"/>
      <c r="AN132" s="6"/>
      <c r="AO132" s="6"/>
      <c r="AP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</row>
    <row r="133" customFormat="false" ht="15.75" hidden="false" customHeight="false" outlineLevel="0" collapsed="false">
      <c r="I133" s="6"/>
      <c r="M133" s="6"/>
      <c r="N133" s="6"/>
      <c r="O133" s="6"/>
      <c r="P133" s="6"/>
      <c r="Q133" s="6"/>
      <c r="AC133" s="6"/>
      <c r="AN133" s="6"/>
      <c r="AO133" s="6"/>
      <c r="AP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</row>
    <row r="134" customFormat="false" ht="15.75" hidden="false" customHeight="false" outlineLevel="0" collapsed="false">
      <c r="I134" s="6"/>
      <c r="M134" s="6"/>
      <c r="N134" s="6"/>
      <c r="O134" s="6"/>
      <c r="P134" s="6"/>
      <c r="Q134" s="6"/>
      <c r="AC134" s="6"/>
      <c r="AN134" s="6"/>
      <c r="AO134" s="6"/>
      <c r="AP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</row>
    <row r="135" customFormat="false" ht="15.75" hidden="false" customHeight="false" outlineLevel="0" collapsed="false">
      <c r="I135" s="6"/>
      <c r="M135" s="6"/>
      <c r="N135" s="6"/>
      <c r="O135" s="6"/>
      <c r="P135" s="6"/>
      <c r="Q135" s="6"/>
      <c r="AC135" s="6"/>
      <c r="AN135" s="6"/>
      <c r="AO135" s="6"/>
      <c r="AP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</row>
    <row r="136" customFormat="false" ht="15.75" hidden="false" customHeight="false" outlineLevel="0" collapsed="false">
      <c r="I136" s="6"/>
      <c r="M136" s="6"/>
      <c r="N136" s="6"/>
      <c r="O136" s="6"/>
      <c r="P136" s="6"/>
      <c r="Q136" s="6"/>
      <c r="AC136" s="6"/>
      <c r="AN136" s="6"/>
      <c r="AO136" s="6"/>
      <c r="AP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</row>
    <row r="137" customFormat="false" ht="15.75" hidden="false" customHeight="false" outlineLevel="0" collapsed="false">
      <c r="I137" s="6"/>
      <c r="M137" s="6"/>
      <c r="N137" s="6"/>
      <c r="O137" s="6"/>
      <c r="P137" s="6"/>
      <c r="Q137" s="6"/>
      <c r="AC137" s="6"/>
      <c r="AN137" s="6"/>
      <c r="AO137" s="6"/>
      <c r="AP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</row>
    <row r="138" customFormat="false" ht="15.75" hidden="false" customHeight="false" outlineLevel="0" collapsed="false">
      <c r="I138" s="6"/>
      <c r="M138" s="6"/>
      <c r="N138" s="6"/>
      <c r="O138" s="6"/>
      <c r="P138" s="6"/>
      <c r="Q138" s="6"/>
      <c r="AC138" s="6"/>
      <c r="AN138" s="6"/>
      <c r="AO138" s="6"/>
      <c r="AP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</row>
    <row r="139" customFormat="false" ht="15.75" hidden="false" customHeight="false" outlineLevel="0" collapsed="false">
      <c r="I139" s="6"/>
      <c r="M139" s="6"/>
      <c r="N139" s="6"/>
      <c r="O139" s="6"/>
      <c r="P139" s="6"/>
      <c r="Q139" s="6"/>
      <c r="AC139" s="6"/>
      <c r="AN139" s="6"/>
      <c r="AO139" s="6"/>
      <c r="AP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</row>
    <row r="140" customFormat="false" ht="15.75" hidden="false" customHeight="false" outlineLevel="0" collapsed="false">
      <c r="I140" s="6"/>
      <c r="M140" s="6"/>
      <c r="N140" s="6"/>
      <c r="O140" s="6"/>
      <c r="P140" s="6"/>
      <c r="Q140" s="6"/>
      <c r="AC140" s="6"/>
      <c r="AN140" s="6"/>
      <c r="AO140" s="6"/>
      <c r="AP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</row>
    <row r="141" customFormat="false" ht="15.75" hidden="false" customHeight="false" outlineLevel="0" collapsed="false">
      <c r="I141" s="6"/>
      <c r="M141" s="6"/>
      <c r="N141" s="6"/>
      <c r="O141" s="6"/>
      <c r="P141" s="6"/>
      <c r="Q141" s="6"/>
      <c r="AC141" s="6"/>
      <c r="AN141" s="6"/>
      <c r="AO141" s="6"/>
      <c r="AP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</row>
    <row r="142" customFormat="false" ht="15.75" hidden="false" customHeight="false" outlineLevel="0" collapsed="false">
      <c r="I142" s="6"/>
      <c r="M142" s="6"/>
      <c r="N142" s="6"/>
      <c r="O142" s="6"/>
      <c r="P142" s="6"/>
      <c r="Q142" s="6"/>
      <c r="AC142" s="6"/>
      <c r="AN142" s="6"/>
      <c r="AO142" s="6"/>
      <c r="AP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</row>
    <row r="143" customFormat="false" ht="15.75" hidden="false" customHeight="false" outlineLevel="0" collapsed="false">
      <c r="I143" s="6"/>
      <c r="M143" s="6"/>
      <c r="N143" s="6"/>
      <c r="O143" s="6"/>
      <c r="P143" s="6"/>
      <c r="Q143" s="6"/>
      <c r="AC143" s="6"/>
      <c r="AN143" s="6"/>
      <c r="AO143" s="6"/>
      <c r="AP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</row>
    <row r="144" customFormat="false" ht="15.75" hidden="false" customHeight="false" outlineLevel="0" collapsed="false">
      <c r="I144" s="6"/>
      <c r="M144" s="6"/>
      <c r="N144" s="6"/>
      <c r="O144" s="6"/>
      <c r="P144" s="6"/>
      <c r="Q144" s="6"/>
      <c r="AC144" s="6"/>
      <c r="AN144" s="6"/>
      <c r="AO144" s="6"/>
      <c r="AP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</row>
    <row r="145" customFormat="false" ht="15.75" hidden="false" customHeight="false" outlineLevel="0" collapsed="false">
      <c r="I145" s="6"/>
      <c r="M145" s="6"/>
      <c r="N145" s="6"/>
      <c r="O145" s="6"/>
      <c r="P145" s="6"/>
      <c r="Q145" s="6"/>
      <c r="AC145" s="6"/>
      <c r="AN145" s="6"/>
      <c r="AO145" s="6"/>
      <c r="AP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</row>
    <row r="146" customFormat="false" ht="15.75" hidden="false" customHeight="false" outlineLevel="0" collapsed="false">
      <c r="I146" s="6"/>
      <c r="M146" s="6"/>
      <c r="N146" s="6"/>
      <c r="O146" s="6"/>
      <c r="P146" s="6"/>
      <c r="Q146" s="6"/>
      <c r="AC146" s="6"/>
      <c r="AN146" s="6"/>
      <c r="AO146" s="6"/>
      <c r="AP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</row>
    <row r="147" customFormat="false" ht="15.75" hidden="false" customHeight="false" outlineLevel="0" collapsed="false">
      <c r="I147" s="6"/>
      <c r="M147" s="6"/>
      <c r="N147" s="6"/>
      <c r="O147" s="6"/>
      <c r="P147" s="6"/>
      <c r="Q147" s="6"/>
      <c r="AC147" s="6"/>
      <c r="AN147" s="6"/>
      <c r="AO147" s="6"/>
      <c r="AP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</row>
    <row r="148" customFormat="false" ht="15.75" hidden="false" customHeight="false" outlineLevel="0" collapsed="false">
      <c r="I148" s="6"/>
      <c r="M148" s="6"/>
      <c r="N148" s="6"/>
      <c r="O148" s="6"/>
      <c r="P148" s="6"/>
      <c r="Q148" s="6"/>
      <c r="AC148" s="6"/>
      <c r="AN148" s="6"/>
      <c r="AO148" s="6"/>
      <c r="AP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</row>
    <row r="149" customFormat="false" ht="15.75" hidden="false" customHeight="false" outlineLevel="0" collapsed="false">
      <c r="I149" s="6"/>
      <c r="M149" s="6"/>
      <c r="N149" s="6"/>
      <c r="O149" s="6"/>
      <c r="P149" s="6"/>
      <c r="Q149" s="6"/>
      <c r="AC149" s="6"/>
      <c r="AN149" s="6"/>
      <c r="AO149" s="6"/>
      <c r="AP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</row>
    <row r="150" customFormat="false" ht="15.75" hidden="false" customHeight="false" outlineLevel="0" collapsed="false">
      <c r="I150" s="6"/>
      <c r="M150" s="6"/>
      <c r="N150" s="6"/>
      <c r="O150" s="6"/>
      <c r="P150" s="6"/>
      <c r="Q150" s="6"/>
      <c r="AC150" s="6"/>
      <c r="AN150" s="6"/>
      <c r="AO150" s="6"/>
      <c r="AP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</row>
    <row r="151" customFormat="false" ht="15.75" hidden="false" customHeight="false" outlineLevel="0" collapsed="false">
      <c r="I151" s="6"/>
      <c r="M151" s="6"/>
      <c r="N151" s="6"/>
      <c r="O151" s="6"/>
      <c r="P151" s="6"/>
      <c r="Q151" s="6"/>
      <c r="AC151" s="6"/>
      <c r="AN151" s="6"/>
      <c r="AO151" s="6"/>
      <c r="AP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</row>
    <row r="152" customFormat="false" ht="15.75" hidden="false" customHeight="false" outlineLevel="0" collapsed="false">
      <c r="I152" s="6"/>
      <c r="M152" s="6"/>
      <c r="N152" s="6"/>
      <c r="O152" s="6"/>
      <c r="P152" s="6"/>
      <c r="Q152" s="6"/>
      <c r="AC152" s="6"/>
      <c r="AN152" s="6"/>
      <c r="AO152" s="6"/>
      <c r="AP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</row>
    <row r="153" customFormat="false" ht="15.75" hidden="false" customHeight="false" outlineLevel="0" collapsed="false">
      <c r="I153" s="6"/>
      <c r="M153" s="6"/>
      <c r="N153" s="6"/>
      <c r="O153" s="6"/>
      <c r="P153" s="6"/>
      <c r="Q153" s="6"/>
      <c r="AC153" s="6"/>
      <c r="AN153" s="6"/>
      <c r="AO153" s="6"/>
      <c r="AP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</row>
    <row r="154" customFormat="false" ht="15.75" hidden="false" customHeight="false" outlineLevel="0" collapsed="false">
      <c r="I154" s="6"/>
      <c r="M154" s="6"/>
      <c r="N154" s="6"/>
      <c r="O154" s="6"/>
      <c r="P154" s="6"/>
      <c r="Q154" s="6"/>
      <c r="AC154" s="6"/>
      <c r="AN154" s="6"/>
      <c r="AO154" s="6"/>
      <c r="AP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</row>
    <row r="155" customFormat="false" ht="15.75" hidden="false" customHeight="false" outlineLevel="0" collapsed="false">
      <c r="I155" s="6"/>
      <c r="M155" s="6"/>
      <c r="N155" s="6"/>
      <c r="O155" s="6"/>
      <c r="P155" s="6"/>
      <c r="Q155" s="6"/>
      <c r="AC155" s="6"/>
      <c r="AN155" s="6"/>
      <c r="AO155" s="6"/>
      <c r="AP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</row>
    <row r="156" customFormat="false" ht="15.75" hidden="false" customHeight="false" outlineLevel="0" collapsed="false">
      <c r="I156" s="6"/>
      <c r="M156" s="6"/>
      <c r="N156" s="6"/>
      <c r="O156" s="6"/>
      <c r="P156" s="6"/>
      <c r="Q156" s="6"/>
      <c r="AC156" s="6"/>
      <c r="AN156" s="6"/>
      <c r="AO156" s="6"/>
      <c r="AP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</row>
    <row r="157" customFormat="false" ht="15.75" hidden="false" customHeight="false" outlineLevel="0" collapsed="false">
      <c r="I157" s="6"/>
      <c r="M157" s="6"/>
      <c r="N157" s="6"/>
      <c r="O157" s="6"/>
      <c r="P157" s="6"/>
      <c r="Q157" s="6"/>
      <c r="AC157" s="6"/>
      <c r="AN157" s="6"/>
      <c r="AO157" s="6"/>
      <c r="AP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</row>
    <row r="158" customFormat="false" ht="15.75" hidden="false" customHeight="false" outlineLevel="0" collapsed="false">
      <c r="I158" s="6"/>
      <c r="M158" s="6"/>
      <c r="N158" s="6"/>
      <c r="O158" s="6"/>
      <c r="P158" s="6"/>
      <c r="Q158" s="6"/>
      <c r="AC158" s="6"/>
      <c r="AN158" s="6"/>
      <c r="AO158" s="6"/>
      <c r="AP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</row>
    <row r="159" customFormat="false" ht="15.75" hidden="false" customHeight="false" outlineLevel="0" collapsed="false">
      <c r="I159" s="6"/>
      <c r="M159" s="6"/>
      <c r="N159" s="6"/>
      <c r="O159" s="6"/>
      <c r="P159" s="6"/>
      <c r="Q159" s="6"/>
      <c r="AC159" s="6"/>
      <c r="AN159" s="6"/>
      <c r="AO159" s="6"/>
      <c r="AP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</row>
    <row r="160" customFormat="false" ht="15.75" hidden="false" customHeight="false" outlineLevel="0" collapsed="false">
      <c r="I160" s="6"/>
      <c r="M160" s="6"/>
      <c r="N160" s="6"/>
      <c r="O160" s="6"/>
      <c r="P160" s="6"/>
      <c r="Q160" s="6"/>
      <c r="AC160" s="6"/>
      <c r="AN160" s="6"/>
      <c r="AO160" s="6"/>
      <c r="AP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</row>
    <row r="161" customFormat="false" ht="15.75" hidden="false" customHeight="false" outlineLevel="0" collapsed="false">
      <c r="I161" s="6"/>
      <c r="M161" s="6"/>
      <c r="N161" s="6"/>
      <c r="O161" s="6"/>
      <c r="P161" s="6"/>
      <c r="Q161" s="6"/>
      <c r="AC161" s="6"/>
      <c r="AN161" s="6"/>
      <c r="AO161" s="6"/>
      <c r="AP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</row>
    <row r="162" customFormat="false" ht="15.75" hidden="false" customHeight="false" outlineLevel="0" collapsed="false">
      <c r="I162" s="6"/>
      <c r="M162" s="6"/>
      <c r="N162" s="6"/>
      <c r="O162" s="6"/>
      <c r="P162" s="6"/>
      <c r="Q162" s="6"/>
      <c r="AC162" s="6"/>
      <c r="AN162" s="6"/>
      <c r="AO162" s="6"/>
      <c r="AP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</row>
    <row r="163" customFormat="false" ht="15.75" hidden="false" customHeight="false" outlineLevel="0" collapsed="false">
      <c r="I163" s="6"/>
      <c r="M163" s="6"/>
      <c r="N163" s="6"/>
      <c r="O163" s="6"/>
      <c r="P163" s="6"/>
      <c r="Q163" s="6"/>
      <c r="AC163" s="6"/>
      <c r="AN163" s="6"/>
      <c r="AO163" s="6"/>
      <c r="AP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</row>
    <row r="164" customFormat="false" ht="15.75" hidden="false" customHeight="false" outlineLevel="0" collapsed="false">
      <c r="I164" s="6"/>
      <c r="M164" s="6"/>
      <c r="N164" s="6"/>
      <c r="O164" s="6"/>
      <c r="P164" s="6"/>
      <c r="Q164" s="6"/>
      <c r="AC164" s="6"/>
      <c r="AN164" s="6"/>
      <c r="AO164" s="6"/>
      <c r="AP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</row>
    <row r="165" customFormat="false" ht="15.75" hidden="false" customHeight="false" outlineLevel="0" collapsed="false">
      <c r="I165" s="6"/>
      <c r="M165" s="6"/>
      <c r="N165" s="6"/>
      <c r="O165" s="6"/>
      <c r="P165" s="6"/>
      <c r="Q165" s="6"/>
      <c r="AC165" s="6"/>
      <c r="AN165" s="6"/>
      <c r="AO165" s="6"/>
      <c r="AP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</row>
    <row r="166" customFormat="false" ht="15.75" hidden="false" customHeight="false" outlineLevel="0" collapsed="false">
      <c r="I166" s="6"/>
      <c r="M166" s="6"/>
      <c r="N166" s="6"/>
      <c r="O166" s="6"/>
      <c r="P166" s="6"/>
      <c r="Q166" s="6"/>
      <c r="AC166" s="6"/>
      <c r="AN166" s="6"/>
      <c r="AO166" s="6"/>
      <c r="AP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</row>
    <row r="167" customFormat="false" ht="15.75" hidden="false" customHeight="false" outlineLevel="0" collapsed="false">
      <c r="I167" s="6"/>
      <c r="M167" s="6"/>
      <c r="N167" s="6"/>
      <c r="O167" s="6"/>
      <c r="P167" s="6"/>
      <c r="Q167" s="6"/>
      <c r="AC167" s="6"/>
      <c r="AN167" s="6"/>
      <c r="AO167" s="6"/>
      <c r="AP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</row>
    <row r="168" customFormat="false" ht="15.75" hidden="false" customHeight="false" outlineLevel="0" collapsed="false">
      <c r="I168" s="6"/>
      <c r="M168" s="6"/>
      <c r="N168" s="6"/>
      <c r="O168" s="6"/>
      <c r="P168" s="6"/>
      <c r="Q168" s="6"/>
      <c r="AC168" s="6"/>
      <c r="AN168" s="6"/>
      <c r="AO168" s="6"/>
      <c r="AP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</row>
    <row r="169" customFormat="false" ht="15.75" hidden="false" customHeight="false" outlineLevel="0" collapsed="false">
      <c r="I169" s="6"/>
      <c r="M169" s="6"/>
      <c r="N169" s="6"/>
      <c r="O169" s="6"/>
      <c r="P169" s="6"/>
      <c r="Q169" s="6"/>
      <c r="AC169" s="6"/>
      <c r="AN169" s="6"/>
      <c r="AO169" s="6"/>
      <c r="AP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</row>
    <row r="170" customFormat="false" ht="15.75" hidden="false" customHeight="false" outlineLevel="0" collapsed="false">
      <c r="I170" s="6"/>
      <c r="M170" s="6"/>
      <c r="N170" s="6"/>
      <c r="O170" s="6"/>
      <c r="P170" s="6"/>
      <c r="Q170" s="6"/>
      <c r="AC170" s="6"/>
      <c r="AN170" s="6"/>
      <c r="AO170" s="6"/>
      <c r="AP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</row>
    <row r="171" customFormat="false" ht="15.75" hidden="false" customHeight="false" outlineLevel="0" collapsed="false">
      <c r="I171" s="6"/>
      <c r="M171" s="6"/>
      <c r="N171" s="6"/>
      <c r="O171" s="6"/>
      <c r="P171" s="6"/>
      <c r="Q171" s="6"/>
      <c r="AC171" s="6"/>
      <c r="AN171" s="6"/>
      <c r="AO171" s="6"/>
      <c r="AP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</row>
    <row r="172" customFormat="false" ht="15.75" hidden="false" customHeight="false" outlineLevel="0" collapsed="false">
      <c r="I172" s="6"/>
      <c r="M172" s="6"/>
      <c r="N172" s="6"/>
      <c r="O172" s="6"/>
      <c r="P172" s="6"/>
      <c r="Q172" s="6"/>
      <c r="AC172" s="6"/>
      <c r="AN172" s="6"/>
      <c r="AO172" s="6"/>
      <c r="AP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</row>
    <row r="173" customFormat="false" ht="15.75" hidden="false" customHeight="false" outlineLevel="0" collapsed="false">
      <c r="I173" s="6"/>
      <c r="M173" s="6"/>
      <c r="N173" s="6"/>
      <c r="O173" s="6"/>
      <c r="P173" s="6"/>
      <c r="Q173" s="6"/>
      <c r="AC173" s="6"/>
      <c r="AN173" s="6"/>
      <c r="AO173" s="6"/>
      <c r="AP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</row>
    <row r="174" customFormat="false" ht="15.75" hidden="false" customHeight="false" outlineLevel="0" collapsed="false">
      <c r="I174" s="6"/>
      <c r="M174" s="6"/>
      <c r="N174" s="6"/>
      <c r="O174" s="6"/>
      <c r="P174" s="6"/>
      <c r="Q174" s="6"/>
      <c r="AC174" s="6"/>
      <c r="AN174" s="6"/>
      <c r="AO174" s="6"/>
      <c r="AP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</row>
    <row r="175" customFormat="false" ht="15.75" hidden="false" customHeight="false" outlineLevel="0" collapsed="false">
      <c r="I175" s="6"/>
      <c r="M175" s="6"/>
      <c r="N175" s="6"/>
      <c r="O175" s="6"/>
      <c r="P175" s="6"/>
      <c r="Q175" s="6"/>
      <c r="AC175" s="6"/>
      <c r="AN175" s="6"/>
      <c r="AO175" s="6"/>
      <c r="AP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</row>
    <row r="176" customFormat="false" ht="15.75" hidden="false" customHeight="false" outlineLevel="0" collapsed="false">
      <c r="I176" s="6"/>
      <c r="M176" s="6"/>
      <c r="N176" s="6"/>
      <c r="O176" s="6"/>
      <c r="P176" s="6"/>
      <c r="Q176" s="6"/>
      <c r="AC176" s="6"/>
      <c r="AN176" s="6"/>
      <c r="AO176" s="6"/>
      <c r="AP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</row>
    <row r="177" customFormat="false" ht="15.75" hidden="false" customHeight="false" outlineLevel="0" collapsed="false">
      <c r="I177" s="6"/>
      <c r="M177" s="6"/>
      <c r="N177" s="6"/>
      <c r="O177" s="6"/>
      <c r="P177" s="6"/>
      <c r="Q177" s="6"/>
      <c r="AC177" s="6"/>
      <c r="AN177" s="6"/>
      <c r="AO177" s="6"/>
      <c r="AP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</row>
    <row r="178" customFormat="false" ht="15.75" hidden="false" customHeight="false" outlineLevel="0" collapsed="false">
      <c r="I178" s="6"/>
      <c r="M178" s="6"/>
      <c r="N178" s="6"/>
      <c r="O178" s="6"/>
      <c r="P178" s="6"/>
      <c r="Q178" s="6"/>
      <c r="AC178" s="6"/>
      <c r="AN178" s="6"/>
      <c r="AO178" s="6"/>
      <c r="AP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</row>
    <row r="179" customFormat="false" ht="15.75" hidden="false" customHeight="false" outlineLevel="0" collapsed="false">
      <c r="I179" s="6"/>
      <c r="M179" s="6"/>
      <c r="N179" s="6"/>
      <c r="O179" s="6"/>
      <c r="P179" s="6"/>
      <c r="Q179" s="6"/>
      <c r="AC179" s="6"/>
      <c r="AN179" s="6"/>
      <c r="AO179" s="6"/>
      <c r="AP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</row>
    <row r="180" customFormat="false" ht="15.75" hidden="false" customHeight="false" outlineLevel="0" collapsed="false">
      <c r="I180" s="6"/>
      <c r="M180" s="6"/>
      <c r="N180" s="6"/>
      <c r="O180" s="6"/>
      <c r="P180" s="6"/>
      <c r="Q180" s="6"/>
      <c r="AC180" s="6"/>
      <c r="AN180" s="6"/>
      <c r="AO180" s="6"/>
      <c r="AP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</row>
    <row r="181" customFormat="false" ht="15.75" hidden="false" customHeight="false" outlineLevel="0" collapsed="false">
      <c r="I181" s="6"/>
      <c r="M181" s="6"/>
      <c r="N181" s="6"/>
      <c r="O181" s="6"/>
      <c r="P181" s="6"/>
      <c r="Q181" s="6"/>
      <c r="AC181" s="6"/>
      <c r="AN181" s="6"/>
      <c r="AO181" s="6"/>
      <c r="AP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</row>
    <row r="182" customFormat="false" ht="15.75" hidden="false" customHeight="false" outlineLevel="0" collapsed="false">
      <c r="I182" s="6"/>
      <c r="M182" s="6"/>
      <c r="N182" s="6"/>
      <c r="O182" s="6"/>
      <c r="P182" s="6"/>
      <c r="Q182" s="6"/>
      <c r="AC182" s="6"/>
      <c r="AN182" s="6"/>
      <c r="AO182" s="6"/>
      <c r="AP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</row>
    <row r="183" customFormat="false" ht="15.75" hidden="false" customHeight="false" outlineLevel="0" collapsed="false">
      <c r="I183" s="6"/>
      <c r="M183" s="6"/>
      <c r="N183" s="6"/>
      <c r="O183" s="6"/>
      <c r="P183" s="6"/>
      <c r="Q183" s="6"/>
      <c r="AC183" s="6"/>
      <c r="AN183" s="6"/>
      <c r="AO183" s="6"/>
      <c r="AP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</row>
    <row r="184" customFormat="false" ht="15.75" hidden="false" customHeight="false" outlineLevel="0" collapsed="false">
      <c r="I184" s="6"/>
      <c r="M184" s="6"/>
      <c r="N184" s="6"/>
      <c r="O184" s="6"/>
      <c r="P184" s="6"/>
      <c r="Q184" s="6"/>
      <c r="AC184" s="6"/>
      <c r="AN184" s="6"/>
      <c r="AO184" s="6"/>
      <c r="AP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</row>
    <row r="185" customFormat="false" ht="15.75" hidden="false" customHeight="false" outlineLevel="0" collapsed="false">
      <c r="I185" s="6"/>
      <c r="M185" s="6"/>
      <c r="N185" s="6"/>
      <c r="O185" s="6"/>
      <c r="P185" s="6"/>
      <c r="Q185" s="6"/>
      <c r="AC185" s="6"/>
      <c r="AN185" s="6"/>
      <c r="AO185" s="6"/>
      <c r="AP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</row>
    <row r="186" customFormat="false" ht="15.75" hidden="false" customHeight="false" outlineLevel="0" collapsed="false">
      <c r="I186" s="6"/>
      <c r="M186" s="6"/>
      <c r="N186" s="6"/>
      <c r="O186" s="6"/>
      <c r="P186" s="6"/>
      <c r="Q186" s="6"/>
      <c r="AC186" s="6"/>
      <c r="AN186" s="6"/>
      <c r="AO186" s="6"/>
      <c r="AP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</row>
    <row r="187" customFormat="false" ht="15.75" hidden="false" customHeight="false" outlineLevel="0" collapsed="false">
      <c r="I187" s="6"/>
      <c r="M187" s="6"/>
      <c r="N187" s="6"/>
      <c r="O187" s="6"/>
      <c r="P187" s="6"/>
      <c r="Q187" s="6"/>
      <c r="AC187" s="6"/>
      <c r="AN187" s="6"/>
      <c r="AO187" s="6"/>
      <c r="AP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</row>
    <row r="188" customFormat="false" ht="15.75" hidden="false" customHeight="false" outlineLevel="0" collapsed="false">
      <c r="I188" s="6"/>
      <c r="M188" s="6"/>
      <c r="N188" s="6"/>
      <c r="O188" s="6"/>
      <c r="P188" s="6"/>
      <c r="Q188" s="6"/>
      <c r="AC188" s="6"/>
      <c r="AN188" s="6"/>
      <c r="AO188" s="6"/>
      <c r="AP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</row>
    <row r="189" customFormat="false" ht="15.75" hidden="false" customHeight="false" outlineLevel="0" collapsed="false">
      <c r="I189" s="6"/>
      <c r="M189" s="6"/>
      <c r="N189" s="6"/>
      <c r="O189" s="6"/>
      <c r="P189" s="6"/>
      <c r="Q189" s="6"/>
      <c r="AC189" s="6"/>
      <c r="AN189" s="6"/>
      <c r="AO189" s="6"/>
      <c r="AP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</row>
    <row r="190" customFormat="false" ht="15.75" hidden="false" customHeight="false" outlineLevel="0" collapsed="false">
      <c r="I190" s="6"/>
      <c r="M190" s="6"/>
      <c r="N190" s="6"/>
      <c r="O190" s="6"/>
      <c r="P190" s="6"/>
      <c r="Q190" s="6"/>
      <c r="AC190" s="6"/>
      <c r="AN190" s="6"/>
      <c r="AO190" s="6"/>
      <c r="AP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</row>
    <row r="191" customFormat="false" ht="15.75" hidden="false" customHeight="false" outlineLevel="0" collapsed="false">
      <c r="I191" s="6"/>
      <c r="M191" s="6"/>
      <c r="N191" s="6"/>
      <c r="O191" s="6"/>
      <c r="P191" s="6"/>
      <c r="Q191" s="6"/>
      <c r="AC191" s="6"/>
      <c r="AN191" s="6"/>
      <c r="AO191" s="6"/>
      <c r="AP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</row>
    <row r="192" customFormat="false" ht="15.75" hidden="false" customHeight="false" outlineLevel="0" collapsed="false">
      <c r="I192" s="6"/>
      <c r="M192" s="6"/>
      <c r="N192" s="6"/>
      <c r="O192" s="6"/>
      <c r="P192" s="6"/>
      <c r="Q192" s="6"/>
      <c r="AC192" s="6"/>
      <c r="AN192" s="6"/>
      <c r="AO192" s="6"/>
      <c r="AP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</row>
    <row r="193" customFormat="false" ht="15.75" hidden="false" customHeight="false" outlineLevel="0" collapsed="false">
      <c r="I193" s="6"/>
      <c r="M193" s="6"/>
      <c r="N193" s="6"/>
      <c r="O193" s="6"/>
      <c r="P193" s="6"/>
      <c r="Q193" s="6"/>
      <c r="AC193" s="6"/>
      <c r="AN193" s="6"/>
      <c r="AO193" s="6"/>
      <c r="AP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</row>
    <row r="194" customFormat="false" ht="15.75" hidden="false" customHeight="false" outlineLevel="0" collapsed="false">
      <c r="I194" s="6"/>
      <c r="M194" s="6"/>
      <c r="N194" s="6"/>
      <c r="O194" s="6"/>
      <c r="P194" s="6"/>
      <c r="Q194" s="6"/>
      <c r="AC194" s="6"/>
      <c r="AN194" s="6"/>
      <c r="AO194" s="6"/>
      <c r="AP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</row>
    <row r="195" customFormat="false" ht="15.75" hidden="false" customHeight="false" outlineLevel="0" collapsed="false">
      <c r="I195" s="6"/>
      <c r="M195" s="6"/>
      <c r="N195" s="6"/>
      <c r="O195" s="6"/>
      <c r="P195" s="6"/>
      <c r="Q195" s="6"/>
      <c r="AC195" s="6"/>
      <c r="AN195" s="6"/>
      <c r="AO195" s="6"/>
      <c r="AP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</row>
    <row r="196" customFormat="false" ht="15.75" hidden="false" customHeight="false" outlineLevel="0" collapsed="false">
      <c r="I196" s="6"/>
      <c r="M196" s="6"/>
      <c r="N196" s="6"/>
      <c r="O196" s="6"/>
      <c r="P196" s="6"/>
      <c r="Q196" s="6"/>
      <c r="AC196" s="6"/>
      <c r="AN196" s="6"/>
      <c r="AO196" s="6"/>
      <c r="AP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</row>
    <row r="197" customFormat="false" ht="15.75" hidden="false" customHeight="false" outlineLevel="0" collapsed="false">
      <c r="I197" s="6"/>
      <c r="M197" s="6"/>
      <c r="N197" s="6"/>
      <c r="O197" s="6"/>
      <c r="P197" s="6"/>
      <c r="Q197" s="6"/>
      <c r="AC197" s="6"/>
      <c r="AN197" s="6"/>
      <c r="AO197" s="6"/>
      <c r="AP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</row>
    <row r="198" customFormat="false" ht="15.75" hidden="false" customHeight="false" outlineLevel="0" collapsed="false">
      <c r="I198" s="6"/>
      <c r="M198" s="6"/>
      <c r="N198" s="6"/>
      <c r="O198" s="6"/>
      <c r="P198" s="6"/>
      <c r="Q198" s="6"/>
      <c r="AC198" s="6"/>
      <c r="AN198" s="6"/>
      <c r="AO198" s="6"/>
      <c r="AP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</row>
    <row r="199" customFormat="false" ht="15.75" hidden="false" customHeight="false" outlineLevel="0" collapsed="false">
      <c r="I199" s="6"/>
      <c r="M199" s="6"/>
      <c r="N199" s="6"/>
      <c r="O199" s="6"/>
      <c r="P199" s="6"/>
      <c r="Q199" s="6"/>
      <c r="AC199" s="6"/>
      <c r="AN199" s="6"/>
      <c r="AO199" s="6"/>
      <c r="AP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</row>
    <row r="200" customFormat="false" ht="15.75" hidden="false" customHeight="false" outlineLevel="0" collapsed="false">
      <c r="I200" s="6"/>
      <c r="M200" s="6"/>
      <c r="N200" s="6"/>
      <c r="O200" s="6"/>
      <c r="P200" s="6"/>
      <c r="Q200" s="6"/>
      <c r="AC200" s="6"/>
      <c r="AN200" s="6"/>
      <c r="AO200" s="6"/>
      <c r="AP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</row>
    <row r="201" customFormat="false" ht="15.75" hidden="false" customHeight="false" outlineLevel="0" collapsed="false">
      <c r="I201" s="6"/>
      <c r="M201" s="6"/>
      <c r="N201" s="6"/>
      <c r="O201" s="6"/>
      <c r="P201" s="6"/>
      <c r="Q201" s="6"/>
      <c r="AC201" s="6"/>
      <c r="AN201" s="6"/>
      <c r="AO201" s="6"/>
      <c r="AP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</row>
    <row r="202" customFormat="false" ht="15.75" hidden="false" customHeight="false" outlineLevel="0" collapsed="false">
      <c r="I202" s="6"/>
      <c r="M202" s="6"/>
      <c r="N202" s="6"/>
      <c r="O202" s="6"/>
      <c r="P202" s="6"/>
      <c r="Q202" s="6"/>
      <c r="AC202" s="6"/>
      <c r="AN202" s="6"/>
      <c r="AO202" s="6"/>
      <c r="AP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</row>
    <row r="203" customFormat="false" ht="15.75" hidden="false" customHeight="false" outlineLevel="0" collapsed="false">
      <c r="I203" s="6"/>
      <c r="M203" s="6"/>
      <c r="N203" s="6"/>
      <c r="O203" s="6"/>
      <c r="P203" s="6"/>
      <c r="Q203" s="6"/>
      <c r="AC203" s="6"/>
      <c r="AN203" s="6"/>
      <c r="AO203" s="6"/>
      <c r="AP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</row>
    <row r="204" customFormat="false" ht="15.75" hidden="false" customHeight="false" outlineLevel="0" collapsed="false">
      <c r="I204" s="6"/>
      <c r="M204" s="6"/>
      <c r="N204" s="6"/>
      <c r="O204" s="6"/>
      <c r="P204" s="6"/>
      <c r="Q204" s="6"/>
      <c r="AC204" s="6"/>
      <c r="AN204" s="6"/>
      <c r="AO204" s="6"/>
      <c r="AP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</row>
    <row r="205" customFormat="false" ht="15.75" hidden="false" customHeight="false" outlineLevel="0" collapsed="false">
      <c r="I205" s="6"/>
      <c r="M205" s="6"/>
      <c r="N205" s="6"/>
      <c r="O205" s="6"/>
      <c r="P205" s="6"/>
      <c r="Q205" s="6"/>
      <c r="AC205" s="6"/>
      <c r="AN205" s="6"/>
      <c r="AO205" s="6"/>
      <c r="AP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</row>
    <row r="206" customFormat="false" ht="15.75" hidden="false" customHeight="false" outlineLevel="0" collapsed="false">
      <c r="I206" s="6"/>
      <c r="M206" s="6"/>
      <c r="N206" s="6"/>
      <c r="O206" s="6"/>
      <c r="P206" s="6"/>
      <c r="Q206" s="6"/>
      <c r="AC206" s="6"/>
      <c r="AN206" s="6"/>
      <c r="AO206" s="6"/>
      <c r="AP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</row>
    <row r="207" customFormat="false" ht="15.75" hidden="false" customHeight="false" outlineLevel="0" collapsed="false">
      <c r="I207" s="6"/>
      <c r="M207" s="6"/>
      <c r="N207" s="6"/>
      <c r="O207" s="6"/>
      <c r="P207" s="6"/>
      <c r="Q207" s="6"/>
      <c r="AC207" s="6"/>
      <c r="AN207" s="6"/>
      <c r="AO207" s="6"/>
      <c r="AP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</row>
    <row r="208" customFormat="false" ht="15.75" hidden="false" customHeight="false" outlineLevel="0" collapsed="false">
      <c r="I208" s="6"/>
      <c r="M208" s="6"/>
      <c r="N208" s="6"/>
      <c r="O208" s="6"/>
      <c r="P208" s="6"/>
      <c r="Q208" s="6"/>
      <c r="AC208" s="6"/>
      <c r="AN208" s="6"/>
      <c r="AO208" s="6"/>
      <c r="AP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</row>
    <row r="209" customFormat="false" ht="15.75" hidden="false" customHeight="false" outlineLevel="0" collapsed="false">
      <c r="I209" s="6"/>
      <c r="M209" s="6"/>
      <c r="N209" s="6"/>
      <c r="O209" s="6"/>
      <c r="P209" s="6"/>
      <c r="Q209" s="6"/>
      <c r="AC209" s="6"/>
      <c r="AN209" s="6"/>
      <c r="AO209" s="6"/>
      <c r="AP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</row>
    <row r="210" customFormat="false" ht="15.75" hidden="false" customHeight="false" outlineLevel="0" collapsed="false">
      <c r="I210" s="6"/>
      <c r="M210" s="6"/>
      <c r="N210" s="6"/>
      <c r="O210" s="6"/>
      <c r="P210" s="6"/>
      <c r="Q210" s="6"/>
      <c r="AC210" s="6"/>
      <c r="AN210" s="6"/>
      <c r="AO210" s="6"/>
      <c r="AP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</row>
    <row r="211" customFormat="false" ht="15.75" hidden="false" customHeight="false" outlineLevel="0" collapsed="false">
      <c r="I211" s="6"/>
      <c r="M211" s="6"/>
      <c r="N211" s="6"/>
      <c r="O211" s="6"/>
      <c r="P211" s="6"/>
      <c r="Q211" s="6"/>
      <c r="AC211" s="6"/>
      <c r="AN211" s="6"/>
      <c r="AO211" s="6"/>
      <c r="AP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</row>
    <row r="212" customFormat="false" ht="15.75" hidden="false" customHeight="false" outlineLevel="0" collapsed="false">
      <c r="I212" s="6"/>
      <c r="M212" s="6"/>
      <c r="N212" s="6"/>
      <c r="O212" s="6"/>
      <c r="P212" s="6"/>
      <c r="Q212" s="6"/>
      <c r="AC212" s="6"/>
      <c r="AN212" s="6"/>
      <c r="AO212" s="6"/>
      <c r="AP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</row>
    <row r="213" customFormat="false" ht="15.75" hidden="false" customHeight="false" outlineLevel="0" collapsed="false">
      <c r="I213" s="6"/>
      <c r="M213" s="6"/>
      <c r="N213" s="6"/>
      <c r="O213" s="6"/>
      <c r="P213" s="6"/>
      <c r="Q213" s="6"/>
      <c r="AC213" s="6"/>
      <c r="AN213" s="6"/>
      <c r="AO213" s="6"/>
      <c r="AP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</row>
    <row r="214" customFormat="false" ht="15.75" hidden="false" customHeight="false" outlineLevel="0" collapsed="false">
      <c r="I214" s="6"/>
      <c r="M214" s="6"/>
      <c r="N214" s="6"/>
      <c r="O214" s="6"/>
      <c r="P214" s="6"/>
      <c r="Q214" s="6"/>
      <c r="AC214" s="6"/>
      <c r="AN214" s="6"/>
      <c r="AO214" s="6"/>
      <c r="AP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</row>
    <row r="215" customFormat="false" ht="15.75" hidden="false" customHeight="false" outlineLevel="0" collapsed="false">
      <c r="I215" s="6"/>
      <c r="M215" s="6"/>
      <c r="N215" s="6"/>
      <c r="O215" s="6"/>
      <c r="P215" s="6"/>
      <c r="Q215" s="6"/>
      <c r="AC215" s="6"/>
      <c r="AN215" s="6"/>
      <c r="AO215" s="6"/>
      <c r="AP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</row>
    <row r="216" customFormat="false" ht="15.75" hidden="false" customHeight="false" outlineLevel="0" collapsed="false">
      <c r="I216" s="6"/>
      <c r="M216" s="6"/>
      <c r="N216" s="6"/>
      <c r="O216" s="6"/>
      <c r="P216" s="6"/>
      <c r="Q216" s="6"/>
      <c r="AC216" s="6"/>
      <c r="AN216" s="6"/>
      <c r="AO216" s="6"/>
      <c r="AP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</row>
    <row r="217" customFormat="false" ht="15.75" hidden="false" customHeight="false" outlineLevel="0" collapsed="false">
      <c r="I217" s="6"/>
      <c r="M217" s="6"/>
      <c r="N217" s="6"/>
      <c r="O217" s="6"/>
      <c r="P217" s="6"/>
      <c r="Q217" s="6"/>
      <c r="AC217" s="6"/>
      <c r="AN217" s="6"/>
      <c r="AO217" s="6"/>
      <c r="AP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</row>
    <row r="218" customFormat="false" ht="15.75" hidden="false" customHeight="false" outlineLevel="0" collapsed="false">
      <c r="I218" s="6"/>
      <c r="M218" s="6"/>
      <c r="N218" s="6"/>
      <c r="O218" s="6"/>
      <c r="P218" s="6"/>
      <c r="Q218" s="6"/>
      <c r="AC218" s="6"/>
      <c r="AN218" s="6"/>
      <c r="AO218" s="6"/>
      <c r="AP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</row>
    <row r="219" customFormat="false" ht="15.75" hidden="false" customHeight="false" outlineLevel="0" collapsed="false">
      <c r="I219" s="6"/>
      <c r="M219" s="6"/>
      <c r="N219" s="6"/>
      <c r="O219" s="6"/>
      <c r="P219" s="6"/>
      <c r="Q219" s="6"/>
      <c r="AC219" s="6"/>
      <c r="AN219" s="6"/>
      <c r="AO219" s="6"/>
      <c r="AP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</row>
    <row r="220" customFormat="false" ht="15.75" hidden="false" customHeight="false" outlineLevel="0" collapsed="false">
      <c r="I220" s="6"/>
      <c r="M220" s="6"/>
      <c r="N220" s="6"/>
      <c r="O220" s="6"/>
      <c r="P220" s="6"/>
      <c r="Q220" s="6"/>
      <c r="AC220" s="6"/>
      <c r="AN220" s="6"/>
      <c r="AO220" s="6"/>
      <c r="AP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</row>
    <row r="221" customFormat="false" ht="15.75" hidden="false" customHeight="false" outlineLevel="0" collapsed="false">
      <c r="I221" s="6"/>
      <c r="M221" s="6"/>
      <c r="N221" s="6"/>
      <c r="O221" s="6"/>
      <c r="P221" s="6"/>
      <c r="Q221" s="6"/>
      <c r="AC221" s="6"/>
      <c r="AN221" s="6"/>
      <c r="AO221" s="6"/>
      <c r="AP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</row>
    <row r="222" customFormat="false" ht="15.75" hidden="false" customHeight="false" outlineLevel="0" collapsed="false">
      <c r="I222" s="6"/>
      <c r="M222" s="6"/>
      <c r="N222" s="6"/>
      <c r="O222" s="6"/>
      <c r="P222" s="6"/>
      <c r="Q222" s="6"/>
      <c r="AC222" s="6"/>
      <c r="AN222" s="6"/>
      <c r="AO222" s="6"/>
      <c r="AP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</row>
    <row r="223" customFormat="false" ht="15.75" hidden="false" customHeight="false" outlineLevel="0" collapsed="false">
      <c r="I223" s="6"/>
      <c r="M223" s="6"/>
      <c r="N223" s="6"/>
      <c r="O223" s="6"/>
      <c r="P223" s="6"/>
      <c r="Q223" s="6"/>
      <c r="AC223" s="6"/>
      <c r="AN223" s="6"/>
      <c r="AO223" s="6"/>
      <c r="AP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</row>
    <row r="224" customFormat="false" ht="15.75" hidden="false" customHeight="false" outlineLevel="0" collapsed="false">
      <c r="I224" s="6"/>
      <c r="M224" s="6"/>
      <c r="N224" s="6"/>
      <c r="O224" s="6"/>
      <c r="P224" s="6"/>
      <c r="Q224" s="6"/>
      <c r="AC224" s="6"/>
      <c r="AN224" s="6"/>
      <c r="AO224" s="6"/>
      <c r="AP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</row>
    <row r="225" customFormat="false" ht="15.75" hidden="false" customHeight="false" outlineLevel="0" collapsed="false">
      <c r="I225" s="6"/>
      <c r="M225" s="6"/>
      <c r="N225" s="6"/>
      <c r="O225" s="6"/>
      <c r="P225" s="6"/>
      <c r="Q225" s="6"/>
      <c r="AC225" s="6"/>
      <c r="AN225" s="6"/>
      <c r="AO225" s="6"/>
      <c r="AP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</row>
    <row r="226" customFormat="false" ht="15.75" hidden="false" customHeight="false" outlineLevel="0" collapsed="false">
      <c r="I226" s="6"/>
      <c r="M226" s="6"/>
      <c r="N226" s="6"/>
      <c r="O226" s="6"/>
      <c r="P226" s="6"/>
      <c r="Q226" s="6"/>
      <c r="AC226" s="6"/>
      <c r="AN226" s="6"/>
      <c r="AO226" s="6"/>
      <c r="AP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</row>
    <row r="227" customFormat="false" ht="15.75" hidden="false" customHeight="false" outlineLevel="0" collapsed="false">
      <c r="I227" s="6"/>
      <c r="M227" s="6"/>
      <c r="N227" s="6"/>
      <c r="O227" s="6"/>
      <c r="P227" s="6"/>
      <c r="Q227" s="6"/>
      <c r="AC227" s="6"/>
      <c r="AN227" s="6"/>
      <c r="AO227" s="6"/>
      <c r="AP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</row>
    <row r="228" customFormat="false" ht="15.75" hidden="false" customHeight="false" outlineLevel="0" collapsed="false">
      <c r="I228" s="6"/>
      <c r="M228" s="6"/>
      <c r="N228" s="6"/>
      <c r="O228" s="6"/>
      <c r="P228" s="6"/>
      <c r="Q228" s="6"/>
      <c r="AC228" s="6"/>
      <c r="AN228" s="6"/>
      <c r="AO228" s="6"/>
      <c r="AP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</row>
    <row r="229" customFormat="false" ht="15.75" hidden="false" customHeight="false" outlineLevel="0" collapsed="false">
      <c r="I229" s="6"/>
      <c r="M229" s="6"/>
      <c r="N229" s="6"/>
      <c r="O229" s="6"/>
      <c r="P229" s="6"/>
      <c r="Q229" s="6"/>
      <c r="AC229" s="6"/>
      <c r="AN229" s="6"/>
      <c r="AO229" s="6"/>
      <c r="AP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</row>
    <row r="230" customFormat="false" ht="15.75" hidden="false" customHeight="false" outlineLevel="0" collapsed="false">
      <c r="I230" s="6"/>
      <c r="M230" s="6"/>
      <c r="N230" s="6"/>
      <c r="O230" s="6"/>
      <c r="P230" s="6"/>
      <c r="Q230" s="6"/>
      <c r="AC230" s="6"/>
      <c r="AN230" s="6"/>
      <c r="AO230" s="6"/>
      <c r="AP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</row>
    <row r="231" customFormat="false" ht="15.75" hidden="false" customHeight="false" outlineLevel="0" collapsed="false">
      <c r="I231" s="6"/>
      <c r="M231" s="6"/>
      <c r="N231" s="6"/>
      <c r="O231" s="6"/>
      <c r="P231" s="6"/>
      <c r="Q231" s="6"/>
      <c r="AC231" s="6"/>
      <c r="AN231" s="6"/>
      <c r="AO231" s="6"/>
      <c r="AP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</row>
    <row r="232" customFormat="false" ht="15.75" hidden="false" customHeight="false" outlineLevel="0" collapsed="false">
      <c r="I232" s="6"/>
      <c r="M232" s="6"/>
      <c r="N232" s="6"/>
      <c r="O232" s="6"/>
      <c r="P232" s="6"/>
      <c r="Q232" s="6"/>
      <c r="AC232" s="6"/>
      <c r="AN232" s="6"/>
      <c r="AO232" s="6"/>
      <c r="AP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</row>
    <row r="233" customFormat="false" ht="15.75" hidden="false" customHeight="false" outlineLevel="0" collapsed="false">
      <c r="I233" s="6"/>
      <c r="M233" s="6"/>
      <c r="N233" s="6"/>
      <c r="O233" s="6"/>
      <c r="P233" s="6"/>
      <c r="Q233" s="6"/>
      <c r="AC233" s="6"/>
      <c r="AN233" s="6"/>
      <c r="AO233" s="6"/>
      <c r="AP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</row>
    <row r="234" customFormat="false" ht="15.75" hidden="false" customHeight="false" outlineLevel="0" collapsed="false">
      <c r="I234" s="6"/>
      <c r="M234" s="6"/>
      <c r="N234" s="6"/>
      <c r="O234" s="6"/>
      <c r="P234" s="6"/>
      <c r="Q234" s="6"/>
      <c r="AC234" s="6"/>
      <c r="AN234" s="6"/>
      <c r="AO234" s="6"/>
      <c r="AP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</row>
    <row r="235" customFormat="false" ht="15.75" hidden="false" customHeight="false" outlineLevel="0" collapsed="false">
      <c r="I235" s="6"/>
      <c r="M235" s="6"/>
      <c r="N235" s="6"/>
      <c r="O235" s="6"/>
      <c r="P235" s="6"/>
      <c r="Q235" s="6"/>
      <c r="AC235" s="6"/>
      <c r="AN235" s="6"/>
      <c r="AO235" s="6"/>
      <c r="AP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</row>
    <row r="236" customFormat="false" ht="15.75" hidden="false" customHeight="false" outlineLevel="0" collapsed="false">
      <c r="I236" s="6"/>
      <c r="M236" s="6"/>
      <c r="N236" s="6"/>
      <c r="O236" s="6"/>
      <c r="P236" s="6"/>
      <c r="Q236" s="6"/>
      <c r="AC236" s="6"/>
      <c r="AN236" s="6"/>
      <c r="AO236" s="6"/>
      <c r="AP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</row>
    <row r="237" customFormat="false" ht="15.75" hidden="false" customHeight="false" outlineLevel="0" collapsed="false">
      <c r="I237" s="6"/>
      <c r="M237" s="6"/>
      <c r="N237" s="6"/>
      <c r="O237" s="6"/>
      <c r="P237" s="6"/>
      <c r="Q237" s="6"/>
      <c r="AC237" s="6"/>
      <c r="AN237" s="6"/>
      <c r="AO237" s="6"/>
      <c r="AP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</row>
    <row r="238" customFormat="false" ht="15.75" hidden="false" customHeight="false" outlineLevel="0" collapsed="false">
      <c r="I238" s="6"/>
      <c r="M238" s="6"/>
      <c r="N238" s="6"/>
      <c r="O238" s="6"/>
      <c r="P238" s="6"/>
      <c r="Q238" s="6"/>
      <c r="AC238" s="6"/>
      <c r="AN238" s="6"/>
      <c r="AO238" s="6"/>
      <c r="AP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</row>
    <row r="239" customFormat="false" ht="15.75" hidden="false" customHeight="false" outlineLevel="0" collapsed="false">
      <c r="I239" s="6"/>
      <c r="M239" s="6"/>
      <c r="N239" s="6"/>
      <c r="O239" s="6"/>
      <c r="P239" s="6"/>
      <c r="Q239" s="6"/>
      <c r="AC239" s="6"/>
      <c r="AN239" s="6"/>
      <c r="AO239" s="6"/>
      <c r="AP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</row>
    <row r="240" customFormat="false" ht="15.75" hidden="false" customHeight="false" outlineLevel="0" collapsed="false">
      <c r="I240" s="6"/>
      <c r="M240" s="6"/>
      <c r="N240" s="6"/>
      <c r="O240" s="6"/>
      <c r="P240" s="6"/>
      <c r="Q240" s="6"/>
      <c r="AC240" s="6"/>
      <c r="AN240" s="6"/>
      <c r="AO240" s="6"/>
      <c r="AP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</row>
    <row r="241" customFormat="false" ht="15.75" hidden="false" customHeight="false" outlineLevel="0" collapsed="false">
      <c r="I241" s="6"/>
      <c r="M241" s="6"/>
      <c r="N241" s="6"/>
      <c r="O241" s="6"/>
      <c r="P241" s="6"/>
      <c r="Q241" s="6"/>
      <c r="AC241" s="6"/>
      <c r="AN241" s="6"/>
      <c r="AO241" s="6"/>
      <c r="AP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</row>
    <row r="242" customFormat="false" ht="15.75" hidden="false" customHeight="false" outlineLevel="0" collapsed="false">
      <c r="I242" s="6"/>
      <c r="M242" s="6"/>
      <c r="N242" s="6"/>
      <c r="O242" s="6"/>
      <c r="P242" s="6"/>
      <c r="Q242" s="6"/>
      <c r="AC242" s="6"/>
      <c r="AN242" s="6"/>
      <c r="AO242" s="6"/>
      <c r="AP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</row>
    <row r="243" customFormat="false" ht="15.75" hidden="false" customHeight="false" outlineLevel="0" collapsed="false">
      <c r="I243" s="6"/>
      <c r="M243" s="6"/>
      <c r="N243" s="6"/>
      <c r="O243" s="6"/>
      <c r="P243" s="6"/>
      <c r="Q243" s="6"/>
      <c r="AC243" s="6"/>
      <c r="AN243" s="6"/>
      <c r="AO243" s="6"/>
      <c r="AP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</row>
    <row r="244" customFormat="false" ht="15.75" hidden="false" customHeight="false" outlineLevel="0" collapsed="false">
      <c r="I244" s="6"/>
      <c r="M244" s="6"/>
      <c r="N244" s="6"/>
      <c r="O244" s="6"/>
      <c r="P244" s="6"/>
      <c r="Q244" s="6"/>
      <c r="AC244" s="6"/>
      <c r="AN244" s="6"/>
      <c r="AO244" s="6"/>
      <c r="AP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</row>
    <row r="245" customFormat="false" ht="15.75" hidden="false" customHeight="false" outlineLevel="0" collapsed="false">
      <c r="I245" s="6"/>
      <c r="M245" s="6"/>
      <c r="N245" s="6"/>
      <c r="O245" s="6"/>
      <c r="P245" s="6"/>
      <c r="Q245" s="6"/>
      <c r="AC245" s="6"/>
      <c r="AN245" s="6"/>
      <c r="AO245" s="6"/>
      <c r="AP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</row>
    <row r="246" customFormat="false" ht="15.75" hidden="false" customHeight="false" outlineLevel="0" collapsed="false">
      <c r="I246" s="6"/>
      <c r="M246" s="6"/>
      <c r="N246" s="6"/>
      <c r="O246" s="6"/>
      <c r="P246" s="6"/>
      <c r="Q246" s="6"/>
      <c r="AC246" s="6"/>
      <c r="AN246" s="6"/>
      <c r="AO246" s="6"/>
      <c r="AP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</row>
    <row r="247" customFormat="false" ht="15.75" hidden="false" customHeight="false" outlineLevel="0" collapsed="false">
      <c r="I247" s="6"/>
      <c r="M247" s="6"/>
      <c r="N247" s="6"/>
      <c r="O247" s="6"/>
      <c r="P247" s="6"/>
      <c r="Q247" s="6"/>
      <c r="AC247" s="6"/>
      <c r="AN247" s="6"/>
      <c r="AO247" s="6"/>
      <c r="AP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</row>
    <row r="248" customFormat="false" ht="15.75" hidden="false" customHeight="false" outlineLevel="0" collapsed="false">
      <c r="I248" s="6"/>
      <c r="M248" s="6"/>
      <c r="N248" s="6"/>
      <c r="O248" s="6"/>
      <c r="P248" s="6"/>
      <c r="Q248" s="6"/>
      <c r="AC248" s="6"/>
      <c r="AN248" s="6"/>
      <c r="AO248" s="6"/>
      <c r="AP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</row>
    <row r="249" customFormat="false" ht="15.75" hidden="false" customHeight="false" outlineLevel="0" collapsed="false">
      <c r="I249" s="6"/>
      <c r="M249" s="6"/>
      <c r="N249" s="6"/>
      <c r="O249" s="6"/>
      <c r="P249" s="6"/>
      <c r="Q249" s="6"/>
      <c r="AC249" s="6"/>
      <c r="AN249" s="6"/>
      <c r="AO249" s="6"/>
      <c r="AP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</row>
    <row r="250" customFormat="false" ht="15.75" hidden="false" customHeight="false" outlineLevel="0" collapsed="false">
      <c r="I250" s="6"/>
      <c r="M250" s="6"/>
      <c r="N250" s="6"/>
      <c r="O250" s="6"/>
      <c r="P250" s="6"/>
      <c r="Q250" s="6"/>
      <c r="AC250" s="6"/>
      <c r="AN250" s="6"/>
      <c r="AO250" s="6"/>
      <c r="AP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</row>
    <row r="251" customFormat="false" ht="15.75" hidden="false" customHeight="false" outlineLevel="0" collapsed="false">
      <c r="I251" s="6"/>
      <c r="M251" s="6"/>
      <c r="N251" s="6"/>
      <c r="O251" s="6"/>
      <c r="P251" s="6"/>
      <c r="Q251" s="6"/>
      <c r="AC251" s="6"/>
      <c r="AN251" s="6"/>
      <c r="AO251" s="6"/>
      <c r="AP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</row>
    <row r="252" customFormat="false" ht="15.75" hidden="false" customHeight="false" outlineLevel="0" collapsed="false">
      <c r="I252" s="6"/>
      <c r="M252" s="6"/>
      <c r="N252" s="6"/>
      <c r="O252" s="6"/>
      <c r="P252" s="6"/>
      <c r="Q252" s="6"/>
      <c r="AC252" s="6"/>
      <c r="AN252" s="6"/>
      <c r="AO252" s="6"/>
      <c r="AP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</row>
    <row r="253" customFormat="false" ht="15.75" hidden="false" customHeight="false" outlineLevel="0" collapsed="false">
      <c r="I253" s="6"/>
      <c r="M253" s="6"/>
      <c r="N253" s="6"/>
      <c r="O253" s="6"/>
      <c r="P253" s="6"/>
      <c r="Q253" s="6"/>
      <c r="AC253" s="6"/>
      <c r="AN253" s="6"/>
      <c r="AO253" s="6"/>
      <c r="AP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</row>
    <row r="254" customFormat="false" ht="15.75" hidden="false" customHeight="false" outlineLevel="0" collapsed="false">
      <c r="I254" s="6"/>
      <c r="M254" s="6"/>
      <c r="N254" s="6"/>
      <c r="O254" s="6"/>
      <c r="P254" s="6"/>
      <c r="Q254" s="6"/>
      <c r="AC254" s="6"/>
      <c r="AN254" s="6"/>
      <c r="AO254" s="6"/>
      <c r="AP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</row>
    <row r="255" customFormat="false" ht="15.75" hidden="false" customHeight="false" outlineLevel="0" collapsed="false">
      <c r="I255" s="6"/>
      <c r="M255" s="6"/>
      <c r="N255" s="6"/>
      <c r="O255" s="6"/>
      <c r="P255" s="6"/>
      <c r="Q255" s="6"/>
      <c r="AC255" s="6"/>
      <c r="AN255" s="6"/>
      <c r="AO255" s="6"/>
      <c r="AP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</row>
    <row r="256" customFormat="false" ht="15.75" hidden="false" customHeight="false" outlineLevel="0" collapsed="false">
      <c r="I256" s="6"/>
      <c r="M256" s="6"/>
      <c r="N256" s="6"/>
      <c r="O256" s="6"/>
      <c r="P256" s="6"/>
      <c r="Q256" s="6"/>
      <c r="AC256" s="6"/>
      <c r="AN256" s="6"/>
      <c r="AO256" s="6"/>
      <c r="AP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</row>
    <row r="257" customFormat="false" ht="15.75" hidden="false" customHeight="false" outlineLevel="0" collapsed="false">
      <c r="I257" s="6"/>
      <c r="M257" s="6"/>
      <c r="N257" s="6"/>
      <c r="O257" s="6"/>
      <c r="P257" s="6"/>
      <c r="Q257" s="6"/>
      <c r="AC257" s="6"/>
      <c r="AN257" s="6"/>
      <c r="AO257" s="6"/>
      <c r="AP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</row>
    <row r="258" customFormat="false" ht="15.75" hidden="false" customHeight="false" outlineLevel="0" collapsed="false">
      <c r="I258" s="6"/>
      <c r="M258" s="6"/>
      <c r="N258" s="6"/>
      <c r="O258" s="6"/>
      <c r="P258" s="6"/>
      <c r="Q258" s="6"/>
      <c r="AC258" s="6"/>
      <c r="AN258" s="6"/>
      <c r="AO258" s="6"/>
      <c r="AP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</row>
    <row r="259" customFormat="false" ht="15.75" hidden="false" customHeight="false" outlineLevel="0" collapsed="false">
      <c r="I259" s="6"/>
      <c r="M259" s="6"/>
      <c r="N259" s="6"/>
      <c r="O259" s="6"/>
      <c r="P259" s="6"/>
      <c r="Q259" s="6"/>
      <c r="AC259" s="6"/>
      <c r="AN259" s="6"/>
      <c r="AO259" s="6"/>
      <c r="AP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</row>
    <row r="260" customFormat="false" ht="15.75" hidden="false" customHeight="false" outlineLevel="0" collapsed="false">
      <c r="I260" s="6"/>
      <c r="M260" s="6"/>
      <c r="N260" s="6"/>
      <c r="O260" s="6"/>
      <c r="P260" s="6"/>
      <c r="Q260" s="6"/>
      <c r="AC260" s="6"/>
      <c r="AN260" s="6"/>
      <c r="AO260" s="6"/>
      <c r="AP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</row>
    <row r="261" customFormat="false" ht="15.75" hidden="false" customHeight="false" outlineLevel="0" collapsed="false">
      <c r="I261" s="6"/>
      <c r="M261" s="6"/>
      <c r="N261" s="6"/>
      <c r="O261" s="6"/>
      <c r="P261" s="6"/>
      <c r="Q261" s="6"/>
      <c r="AC261" s="6"/>
      <c r="AN261" s="6"/>
      <c r="AO261" s="6"/>
      <c r="AP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</row>
    <row r="262" customFormat="false" ht="15.75" hidden="false" customHeight="false" outlineLevel="0" collapsed="false">
      <c r="I262" s="6"/>
      <c r="M262" s="6"/>
      <c r="N262" s="6"/>
      <c r="O262" s="6"/>
      <c r="P262" s="6"/>
      <c r="Q262" s="6"/>
      <c r="AC262" s="6"/>
      <c r="AN262" s="6"/>
      <c r="AO262" s="6"/>
      <c r="AP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</row>
    <row r="263" customFormat="false" ht="15.75" hidden="false" customHeight="false" outlineLevel="0" collapsed="false">
      <c r="I263" s="6"/>
      <c r="M263" s="6"/>
      <c r="N263" s="6"/>
      <c r="O263" s="6"/>
      <c r="P263" s="6"/>
      <c r="Q263" s="6"/>
      <c r="AC263" s="6"/>
      <c r="AN263" s="6"/>
      <c r="AO263" s="6"/>
      <c r="AP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</row>
    <row r="264" customFormat="false" ht="15.75" hidden="false" customHeight="false" outlineLevel="0" collapsed="false">
      <c r="I264" s="6"/>
      <c r="M264" s="6"/>
      <c r="N264" s="6"/>
      <c r="O264" s="6"/>
      <c r="P264" s="6"/>
      <c r="Q264" s="6"/>
      <c r="AC264" s="6"/>
      <c r="AN264" s="6"/>
      <c r="AO264" s="6"/>
      <c r="AP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</row>
    <row r="265" customFormat="false" ht="15.75" hidden="false" customHeight="false" outlineLevel="0" collapsed="false">
      <c r="I265" s="6"/>
      <c r="M265" s="6"/>
      <c r="N265" s="6"/>
      <c r="O265" s="6"/>
      <c r="P265" s="6"/>
      <c r="Q265" s="6"/>
      <c r="AC265" s="6"/>
      <c r="AN265" s="6"/>
      <c r="AO265" s="6"/>
      <c r="AP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</row>
    <row r="266" customFormat="false" ht="15.75" hidden="false" customHeight="false" outlineLevel="0" collapsed="false">
      <c r="I266" s="6"/>
      <c r="M266" s="6"/>
      <c r="N266" s="6"/>
      <c r="O266" s="6"/>
      <c r="P266" s="6"/>
      <c r="Q266" s="6"/>
      <c r="AC266" s="6"/>
      <c r="AN266" s="6"/>
      <c r="AO266" s="6"/>
      <c r="AP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</row>
    <row r="267" customFormat="false" ht="15.75" hidden="false" customHeight="false" outlineLevel="0" collapsed="false">
      <c r="I267" s="6"/>
      <c r="M267" s="6"/>
      <c r="N267" s="6"/>
      <c r="O267" s="6"/>
      <c r="P267" s="6"/>
      <c r="Q267" s="6"/>
      <c r="AC267" s="6"/>
      <c r="AN267" s="6"/>
      <c r="AO267" s="6"/>
      <c r="AP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</row>
    <row r="268" customFormat="false" ht="15.75" hidden="false" customHeight="false" outlineLevel="0" collapsed="false">
      <c r="I268" s="6"/>
      <c r="M268" s="6"/>
      <c r="N268" s="6"/>
      <c r="O268" s="6"/>
      <c r="P268" s="6"/>
      <c r="Q268" s="6"/>
      <c r="AC268" s="6"/>
      <c r="AN268" s="6"/>
      <c r="AO268" s="6"/>
      <c r="AP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</row>
    <row r="269" customFormat="false" ht="15.75" hidden="false" customHeight="false" outlineLevel="0" collapsed="false">
      <c r="I269" s="6"/>
      <c r="M269" s="6"/>
      <c r="N269" s="6"/>
      <c r="O269" s="6"/>
      <c r="P269" s="6"/>
      <c r="Q269" s="6"/>
      <c r="AC269" s="6"/>
      <c r="AN269" s="6"/>
      <c r="AO269" s="6"/>
      <c r="AP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</row>
    <row r="270" customFormat="false" ht="15.75" hidden="false" customHeight="false" outlineLevel="0" collapsed="false">
      <c r="I270" s="6"/>
      <c r="M270" s="6"/>
      <c r="N270" s="6"/>
      <c r="O270" s="6"/>
      <c r="P270" s="6"/>
      <c r="Q270" s="6"/>
      <c r="AC270" s="6"/>
      <c r="AN270" s="6"/>
      <c r="AO270" s="6"/>
      <c r="AP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</row>
    <row r="271" customFormat="false" ht="15.75" hidden="false" customHeight="false" outlineLevel="0" collapsed="false">
      <c r="I271" s="6"/>
      <c r="M271" s="6"/>
      <c r="N271" s="6"/>
      <c r="O271" s="6"/>
      <c r="P271" s="6"/>
      <c r="Q271" s="6"/>
      <c r="AC271" s="6"/>
      <c r="AN271" s="6"/>
      <c r="AO271" s="6"/>
      <c r="AP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</row>
    <row r="272" customFormat="false" ht="15.75" hidden="false" customHeight="false" outlineLevel="0" collapsed="false">
      <c r="I272" s="6"/>
      <c r="M272" s="6"/>
      <c r="N272" s="6"/>
      <c r="O272" s="6"/>
      <c r="P272" s="6"/>
      <c r="Q272" s="6"/>
      <c r="AC272" s="6"/>
      <c r="AN272" s="6"/>
      <c r="AO272" s="6"/>
      <c r="AP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</row>
    <row r="273" customFormat="false" ht="15.75" hidden="false" customHeight="false" outlineLevel="0" collapsed="false">
      <c r="I273" s="6"/>
      <c r="M273" s="6"/>
      <c r="N273" s="6"/>
      <c r="O273" s="6"/>
      <c r="P273" s="6"/>
      <c r="Q273" s="6"/>
      <c r="AC273" s="6"/>
      <c r="AN273" s="6"/>
      <c r="AO273" s="6"/>
      <c r="AP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</row>
    <row r="274" customFormat="false" ht="15.75" hidden="false" customHeight="false" outlineLevel="0" collapsed="false">
      <c r="I274" s="6"/>
      <c r="M274" s="6"/>
      <c r="N274" s="6"/>
      <c r="O274" s="6"/>
      <c r="P274" s="6"/>
      <c r="Q274" s="6"/>
      <c r="AC274" s="6"/>
      <c r="AN274" s="6"/>
      <c r="AO274" s="6"/>
      <c r="AP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</row>
    <row r="275" customFormat="false" ht="15.75" hidden="false" customHeight="false" outlineLevel="0" collapsed="false">
      <c r="I275" s="6"/>
      <c r="M275" s="6"/>
      <c r="N275" s="6"/>
      <c r="O275" s="6"/>
      <c r="P275" s="6"/>
      <c r="Q275" s="6"/>
      <c r="AC275" s="6"/>
      <c r="AN275" s="6"/>
      <c r="AO275" s="6"/>
      <c r="AP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</row>
    <row r="276" customFormat="false" ht="15.75" hidden="false" customHeight="false" outlineLevel="0" collapsed="false">
      <c r="I276" s="6"/>
      <c r="M276" s="6"/>
      <c r="N276" s="6"/>
      <c r="O276" s="6"/>
      <c r="P276" s="6"/>
      <c r="Q276" s="6"/>
      <c r="AC276" s="6"/>
      <c r="AN276" s="6"/>
      <c r="AO276" s="6"/>
      <c r="AP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</row>
    <row r="277" customFormat="false" ht="15.75" hidden="false" customHeight="false" outlineLevel="0" collapsed="false">
      <c r="I277" s="6"/>
      <c r="M277" s="6"/>
      <c r="N277" s="6"/>
      <c r="O277" s="6"/>
      <c r="P277" s="6"/>
      <c r="Q277" s="6"/>
      <c r="AC277" s="6"/>
      <c r="AN277" s="6"/>
      <c r="AO277" s="6"/>
      <c r="AP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</row>
    <row r="278" customFormat="false" ht="15.75" hidden="false" customHeight="false" outlineLevel="0" collapsed="false">
      <c r="I278" s="6"/>
      <c r="M278" s="6"/>
      <c r="N278" s="6"/>
      <c r="O278" s="6"/>
      <c r="P278" s="6"/>
      <c r="Q278" s="6"/>
      <c r="AC278" s="6"/>
      <c r="AN278" s="6"/>
      <c r="AO278" s="6"/>
      <c r="AP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</row>
    <row r="279" customFormat="false" ht="15.75" hidden="false" customHeight="false" outlineLevel="0" collapsed="false">
      <c r="I279" s="6"/>
      <c r="M279" s="6"/>
      <c r="N279" s="6"/>
      <c r="O279" s="6"/>
      <c r="P279" s="6"/>
      <c r="Q279" s="6"/>
      <c r="AC279" s="6"/>
      <c r="AN279" s="6"/>
      <c r="AO279" s="6"/>
      <c r="AP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</row>
    <row r="280" customFormat="false" ht="15.75" hidden="false" customHeight="false" outlineLevel="0" collapsed="false">
      <c r="I280" s="6"/>
      <c r="M280" s="6"/>
      <c r="N280" s="6"/>
      <c r="O280" s="6"/>
      <c r="P280" s="6"/>
      <c r="Q280" s="6"/>
      <c r="AC280" s="6"/>
      <c r="AN280" s="6"/>
      <c r="AO280" s="6"/>
      <c r="AP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</row>
    <row r="281" customFormat="false" ht="15.75" hidden="false" customHeight="false" outlineLevel="0" collapsed="false">
      <c r="I281" s="6"/>
      <c r="M281" s="6"/>
      <c r="N281" s="6"/>
      <c r="O281" s="6"/>
      <c r="P281" s="6"/>
      <c r="Q281" s="6"/>
      <c r="AC281" s="6"/>
      <c r="AN281" s="6"/>
      <c r="AO281" s="6"/>
      <c r="AP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</row>
    <row r="282" customFormat="false" ht="15.75" hidden="false" customHeight="false" outlineLevel="0" collapsed="false">
      <c r="I282" s="6"/>
      <c r="M282" s="6"/>
      <c r="N282" s="6"/>
      <c r="O282" s="6"/>
      <c r="P282" s="6"/>
      <c r="Q282" s="6"/>
      <c r="AC282" s="6"/>
      <c r="AN282" s="6"/>
      <c r="AO282" s="6"/>
      <c r="AP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</row>
    <row r="283" customFormat="false" ht="15.75" hidden="false" customHeight="false" outlineLevel="0" collapsed="false">
      <c r="I283" s="6"/>
      <c r="M283" s="6"/>
      <c r="N283" s="6"/>
      <c r="O283" s="6"/>
      <c r="P283" s="6"/>
      <c r="Q283" s="6"/>
      <c r="AC283" s="6"/>
      <c r="AN283" s="6"/>
      <c r="AO283" s="6"/>
      <c r="AP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</row>
    <row r="284" customFormat="false" ht="15.75" hidden="false" customHeight="false" outlineLevel="0" collapsed="false">
      <c r="I284" s="6"/>
      <c r="M284" s="6"/>
      <c r="N284" s="6"/>
      <c r="O284" s="6"/>
      <c r="P284" s="6"/>
      <c r="Q284" s="6"/>
      <c r="AC284" s="6"/>
      <c r="AN284" s="6"/>
      <c r="AO284" s="6"/>
      <c r="AP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</row>
    <row r="285" customFormat="false" ht="15.75" hidden="false" customHeight="false" outlineLevel="0" collapsed="false">
      <c r="I285" s="6"/>
      <c r="M285" s="6"/>
      <c r="N285" s="6"/>
      <c r="O285" s="6"/>
      <c r="P285" s="6"/>
      <c r="Q285" s="6"/>
      <c r="AC285" s="6"/>
      <c r="AN285" s="6"/>
      <c r="AO285" s="6"/>
      <c r="AP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</row>
    <row r="286" customFormat="false" ht="15.75" hidden="false" customHeight="false" outlineLevel="0" collapsed="false">
      <c r="I286" s="6"/>
      <c r="M286" s="6"/>
      <c r="N286" s="6"/>
      <c r="O286" s="6"/>
      <c r="P286" s="6"/>
      <c r="Q286" s="6"/>
      <c r="AC286" s="6"/>
      <c r="AN286" s="6"/>
      <c r="AO286" s="6"/>
      <c r="AP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</row>
    <row r="287" customFormat="false" ht="15.75" hidden="false" customHeight="false" outlineLevel="0" collapsed="false">
      <c r="I287" s="6"/>
      <c r="M287" s="6"/>
      <c r="N287" s="6"/>
      <c r="O287" s="6"/>
      <c r="P287" s="6"/>
      <c r="Q287" s="6"/>
      <c r="AC287" s="6"/>
      <c r="AN287" s="6"/>
      <c r="AO287" s="6"/>
      <c r="AP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</row>
    <row r="288" customFormat="false" ht="15.75" hidden="false" customHeight="false" outlineLevel="0" collapsed="false">
      <c r="I288" s="6"/>
      <c r="M288" s="6"/>
      <c r="N288" s="6"/>
      <c r="O288" s="6"/>
      <c r="P288" s="6"/>
      <c r="Q288" s="6"/>
      <c r="AC288" s="6"/>
      <c r="AN288" s="6"/>
      <c r="AO288" s="6"/>
      <c r="AP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</row>
    <row r="289" customFormat="false" ht="15.75" hidden="false" customHeight="false" outlineLevel="0" collapsed="false">
      <c r="I289" s="6"/>
      <c r="M289" s="6"/>
      <c r="N289" s="6"/>
      <c r="O289" s="6"/>
      <c r="P289" s="6"/>
      <c r="Q289" s="6"/>
      <c r="AC289" s="6"/>
      <c r="AN289" s="6"/>
      <c r="AO289" s="6"/>
      <c r="AP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</row>
    <row r="290" customFormat="false" ht="15.75" hidden="false" customHeight="false" outlineLevel="0" collapsed="false">
      <c r="I290" s="6"/>
      <c r="M290" s="6"/>
      <c r="N290" s="6"/>
      <c r="O290" s="6"/>
      <c r="P290" s="6"/>
      <c r="Q290" s="6"/>
      <c r="AC290" s="6"/>
      <c r="AN290" s="6"/>
      <c r="AO290" s="6"/>
      <c r="AP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</row>
    <row r="291" customFormat="false" ht="15.75" hidden="false" customHeight="false" outlineLevel="0" collapsed="false">
      <c r="I291" s="6"/>
      <c r="M291" s="6"/>
      <c r="N291" s="6"/>
      <c r="O291" s="6"/>
      <c r="P291" s="6"/>
      <c r="Q291" s="6"/>
      <c r="AC291" s="6"/>
      <c r="AN291" s="6"/>
      <c r="AO291" s="6"/>
      <c r="AP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</row>
    <row r="292" customFormat="false" ht="15.75" hidden="false" customHeight="false" outlineLevel="0" collapsed="false">
      <c r="I292" s="6"/>
      <c r="M292" s="6"/>
      <c r="N292" s="6"/>
      <c r="O292" s="6"/>
      <c r="P292" s="6"/>
      <c r="Q292" s="6"/>
      <c r="AC292" s="6"/>
      <c r="AN292" s="6"/>
      <c r="AO292" s="6"/>
      <c r="AP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</row>
    <row r="293" customFormat="false" ht="15.75" hidden="false" customHeight="false" outlineLevel="0" collapsed="false">
      <c r="I293" s="6"/>
      <c r="M293" s="6"/>
      <c r="N293" s="6"/>
      <c r="O293" s="6"/>
      <c r="P293" s="6"/>
      <c r="Q293" s="6"/>
      <c r="AC293" s="6"/>
      <c r="AN293" s="6"/>
      <c r="AO293" s="6"/>
      <c r="AP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</row>
    <row r="294" customFormat="false" ht="15.75" hidden="false" customHeight="false" outlineLevel="0" collapsed="false">
      <c r="I294" s="6"/>
      <c r="M294" s="6"/>
      <c r="N294" s="6"/>
      <c r="O294" s="6"/>
      <c r="P294" s="6"/>
      <c r="Q294" s="6"/>
      <c r="AC294" s="6"/>
      <c r="AN294" s="6"/>
      <c r="AO294" s="6"/>
      <c r="AP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</row>
    <row r="295" customFormat="false" ht="15.75" hidden="false" customHeight="false" outlineLevel="0" collapsed="false">
      <c r="I295" s="6"/>
      <c r="M295" s="6"/>
      <c r="N295" s="6"/>
      <c r="O295" s="6"/>
      <c r="P295" s="6"/>
      <c r="Q295" s="6"/>
      <c r="AC295" s="6"/>
      <c r="AN295" s="6"/>
      <c r="AO295" s="6"/>
      <c r="AP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</row>
    <row r="296" customFormat="false" ht="15.75" hidden="false" customHeight="false" outlineLevel="0" collapsed="false">
      <c r="I296" s="6"/>
      <c r="M296" s="6"/>
      <c r="N296" s="6"/>
      <c r="O296" s="6"/>
      <c r="P296" s="6"/>
      <c r="Q296" s="6"/>
      <c r="AC296" s="6"/>
      <c r="AN296" s="6"/>
      <c r="AO296" s="6"/>
      <c r="AP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</row>
    <row r="297" customFormat="false" ht="15.75" hidden="false" customHeight="false" outlineLevel="0" collapsed="false">
      <c r="I297" s="6"/>
      <c r="M297" s="6"/>
      <c r="N297" s="6"/>
      <c r="O297" s="6"/>
      <c r="P297" s="6"/>
      <c r="Q297" s="6"/>
      <c r="AC297" s="6"/>
      <c r="AN297" s="6"/>
      <c r="AO297" s="6"/>
      <c r="AP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</row>
    <row r="298" customFormat="false" ht="15.75" hidden="false" customHeight="false" outlineLevel="0" collapsed="false">
      <c r="I298" s="6"/>
      <c r="M298" s="6"/>
      <c r="N298" s="6"/>
      <c r="O298" s="6"/>
      <c r="P298" s="6"/>
      <c r="Q298" s="6"/>
      <c r="AC298" s="6"/>
      <c r="AN298" s="6"/>
      <c r="AO298" s="6"/>
      <c r="AP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</row>
    <row r="299" customFormat="false" ht="15.75" hidden="false" customHeight="false" outlineLevel="0" collapsed="false">
      <c r="I299" s="6"/>
      <c r="M299" s="6"/>
      <c r="N299" s="6"/>
      <c r="O299" s="6"/>
      <c r="P299" s="6"/>
      <c r="Q299" s="6"/>
      <c r="AC299" s="6"/>
      <c r="AN299" s="6"/>
      <c r="AO299" s="6"/>
      <c r="AP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</row>
    <row r="300" customFormat="false" ht="15.75" hidden="false" customHeight="false" outlineLevel="0" collapsed="false">
      <c r="I300" s="6"/>
      <c r="M300" s="6"/>
      <c r="N300" s="6"/>
      <c r="O300" s="6"/>
      <c r="P300" s="6"/>
      <c r="Q300" s="6"/>
      <c r="AC300" s="6"/>
      <c r="AN300" s="6"/>
      <c r="AO300" s="6"/>
      <c r="AP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</row>
    <row r="301" customFormat="false" ht="15.75" hidden="false" customHeight="false" outlineLevel="0" collapsed="false">
      <c r="I301" s="6"/>
      <c r="M301" s="6"/>
      <c r="N301" s="6"/>
      <c r="O301" s="6"/>
      <c r="P301" s="6"/>
      <c r="Q301" s="6"/>
      <c r="AC301" s="6"/>
      <c r="AN301" s="6"/>
      <c r="AO301" s="6"/>
      <c r="AP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</row>
    <row r="302" customFormat="false" ht="15.75" hidden="false" customHeight="false" outlineLevel="0" collapsed="false">
      <c r="I302" s="6"/>
      <c r="M302" s="6"/>
      <c r="N302" s="6"/>
      <c r="O302" s="6"/>
      <c r="P302" s="6"/>
      <c r="Q302" s="6"/>
      <c r="AC302" s="6"/>
      <c r="AN302" s="6"/>
      <c r="AO302" s="6"/>
      <c r="AP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</row>
    <row r="303" customFormat="false" ht="15.75" hidden="false" customHeight="false" outlineLevel="0" collapsed="false">
      <c r="I303" s="6"/>
      <c r="M303" s="6"/>
      <c r="N303" s="6"/>
      <c r="O303" s="6"/>
      <c r="P303" s="6"/>
      <c r="Q303" s="6"/>
      <c r="AC303" s="6"/>
      <c r="AN303" s="6"/>
      <c r="AO303" s="6"/>
      <c r="AP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</row>
    <row r="304" customFormat="false" ht="15.75" hidden="false" customHeight="false" outlineLevel="0" collapsed="false">
      <c r="I304" s="6"/>
      <c r="M304" s="6"/>
      <c r="N304" s="6"/>
      <c r="O304" s="6"/>
      <c r="P304" s="6"/>
      <c r="Q304" s="6"/>
      <c r="AC304" s="6"/>
      <c r="AN304" s="6"/>
      <c r="AO304" s="6"/>
      <c r="AP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</row>
    <row r="305" customFormat="false" ht="15.75" hidden="false" customHeight="false" outlineLevel="0" collapsed="false">
      <c r="I305" s="6"/>
      <c r="M305" s="6"/>
      <c r="N305" s="6"/>
      <c r="O305" s="6"/>
      <c r="P305" s="6"/>
      <c r="Q305" s="6"/>
      <c r="AC305" s="6"/>
      <c r="AN305" s="6"/>
      <c r="AO305" s="6"/>
      <c r="AP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</row>
    <row r="306" customFormat="false" ht="15.75" hidden="false" customHeight="false" outlineLevel="0" collapsed="false">
      <c r="I306" s="6"/>
      <c r="M306" s="6"/>
      <c r="N306" s="6"/>
      <c r="O306" s="6"/>
      <c r="P306" s="6"/>
      <c r="Q306" s="6"/>
      <c r="AC306" s="6"/>
      <c r="AN306" s="6"/>
      <c r="AO306" s="6"/>
      <c r="AP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</row>
    <row r="307" customFormat="false" ht="15.75" hidden="false" customHeight="false" outlineLevel="0" collapsed="false">
      <c r="I307" s="6"/>
      <c r="M307" s="6"/>
      <c r="N307" s="6"/>
      <c r="O307" s="6"/>
      <c r="P307" s="6"/>
      <c r="Q307" s="6"/>
      <c r="AC307" s="6"/>
      <c r="AN307" s="6"/>
      <c r="AO307" s="6"/>
      <c r="AP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</row>
    <row r="308" customFormat="false" ht="15.75" hidden="false" customHeight="false" outlineLevel="0" collapsed="false">
      <c r="I308" s="6"/>
      <c r="M308" s="6"/>
      <c r="N308" s="6"/>
      <c r="O308" s="6"/>
      <c r="P308" s="6"/>
      <c r="Q308" s="6"/>
      <c r="AC308" s="6"/>
      <c r="AN308" s="6"/>
      <c r="AO308" s="6"/>
      <c r="AP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</row>
    <row r="309" customFormat="false" ht="15.75" hidden="false" customHeight="false" outlineLevel="0" collapsed="false">
      <c r="I309" s="6"/>
      <c r="M309" s="6"/>
      <c r="N309" s="6"/>
      <c r="O309" s="6"/>
      <c r="P309" s="6"/>
      <c r="Q309" s="6"/>
      <c r="AC309" s="6"/>
      <c r="AN309" s="6"/>
      <c r="AO309" s="6"/>
      <c r="AP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</row>
    <row r="310" customFormat="false" ht="15.75" hidden="false" customHeight="false" outlineLevel="0" collapsed="false">
      <c r="I310" s="6"/>
      <c r="M310" s="6"/>
      <c r="N310" s="6"/>
      <c r="O310" s="6"/>
      <c r="P310" s="6"/>
      <c r="Q310" s="6"/>
      <c r="AC310" s="6"/>
      <c r="AN310" s="6"/>
      <c r="AO310" s="6"/>
      <c r="AP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</row>
    <row r="311" customFormat="false" ht="15.75" hidden="false" customHeight="false" outlineLevel="0" collapsed="false">
      <c r="I311" s="6"/>
      <c r="M311" s="6"/>
      <c r="N311" s="6"/>
      <c r="O311" s="6"/>
      <c r="P311" s="6"/>
      <c r="Q311" s="6"/>
      <c r="AC311" s="6"/>
      <c r="AN311" s="6"/>
      <c r="AO311" s="6"/>
      <c r="AP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</row>
    <row r="312" customFormat="false" ht="15.75" hidden="false" customHeight="false" outlineLevel="0" collapsed="false">
      <c r="I312" s="6"/>
      <c r="M312" s="6"/>
      <c r="N312" s="6"/>
      <c r="O312" s="6"/>
      <c r="P312" s="6"/>
      <c r="Q312" s="6"/>
      <c r="AC312" s="6"/>
      <c r="AN312" s="6"/>
      <c r="AO312" s="6"/>
      <c r="AP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</row>
    <row r="313" customFormat="false" ht="15.75" hidden="false" customHeight="false" outlineLevel="0" collapsed="false">
      <c r="I313" s="6"/>
      <c r="M313" s="6"/>
      <c r="N313" s="6"/>
      <c r="O313" s="6"/>
      <c r="P313" s="6"/>
      <c r="Q313" s="6"/>
      <c r="AC313" s="6"/>
      <c r="AN313" s="6"/>
      <c r="AO313" s="6"/>
      <c r="AP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</row>
    <row r="314" customFormat="false" ht="15.75" hidden="false" customHeight="false" outlineLevel="0" collapsed="false">
      <c r="I314" s="6"/>
      <c r="M314" s="6"/>
      <c r="N314" s="6"/>
      <c r="O314" s="6"/>
      <c r="P314" s="6"/>
      <c r="Q314" s="6"/>
      <c r="AC314" s="6"/>
      <c r="AN314" s="6"/>
      <c r="AO314" s="6"/>
      <c r="AP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</row>
    <row r="315" customFormat="false" ht="15.75" hidden="false" customHeight="false" outlineLevel="0" collapsed="false">
      <c r="I315" s="6"/>
      <c r="M315" s="6"/>
      <c r="N315" s="6"/>
      <c r="O315" s="6"/>
      <c r="P315" s="6"/>
      <c r="Q315" s="6"/>
      <c r="AC315" s="6"/>
      <c r="AN315" s="6"/>
      <c r="AO315" s="6"/>
      <c r="AP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</row>
    <row r="316" customFormat="false" ht="15.75" hidden="false" customHeight="false" outlineLevel="0" collapsed="false">
      <c r="I316" s="6"/>
      <c r="M316" s="6"/>
      <c r="N316" s="6"/>
      <c r="O316" s="6"/>
      <c r="P316" s="6"/>
      <c r="Q316" s="6"/>
      <c r="AC316" s="6"/>
      <c r="AN316" s="6"/>
      <c r="AO316" s="6"/>
      <c r="AP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</row>
    <row r="317" customFormat="false" ht="15.75" hidden="false" customHeight="false" outlineLevel="0" collapsed="false">
      <c r="I317" s="6"/>
      <c r="M317" s="6"/>
      <c r="N317" s="6"/>
      <c r="O317" s="6"/>
      <c r="P317" s="6"/>
      <c r="Q317" s="6"/>
      <c r="AC317" s="6"/>
      <c r="AN317" s="6"/>
      <c r="AO317" s="6"/>
      <c r="AP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</row>
    <row r="318" customFormat="false" ht="15.75" hidden="false" customHeight="false" outlineLevel="0" collapsed="false">
      <c r="I318" s="6"/>
      <c r="M318" s="6"/>
      <c r="N318" s="6"/>
      <c r="O318" s="6"/>
      <c r="P318" s="6"/>
      <c r="Q318" s="6"/>
      <c r="AC318" s="6"/>
      <c r="AN318" s="6"/>
      <c r="AO318" s="6"/>
      <c r="AP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</row>
    <row r="319" customFormat="false" ht="15.75" hidden="false" customHeight="false" outlineLevel="0" collapsed="false">
      <c r="I319" s="6"/>
      <c r="M319" s="6"/>
      <c r="N319" s="6"/>
      <c r="O319" s="6"/>
      <c r="P319" s="6"/>
      <c r="Q319" s="6"/>
      <c r="AC319" s="6"/>
      <c r="AN319" s="6"/>
      <c r="AO319" s="6"/>
      <c r="AP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</row>
    <row r="320" customFormat="false" ht="15.75" hidden="false" customHeight="false" outlineLevel="0" collapsed="false">
      <c r="I320" s="6"/>
      <c r="M320" s="6"/>
      <c r="N320" s="6"/>
      <c r="O320" s="6"/>
      <c r="P320" s="6"/>
      <c r="Q320" s="6"/>
      <c r="AC320" s="6"/>
      <c r="AN320" s="6"/>
      <c r="AO320" s="6"/>
      <c r="AP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</row>
    <row r="321" customFormat="false" ht="15.75" hidden="false" customHeight="false" outlineLevel="0" collapsed="false">
      <c r="I321" s="6"/>
      <c r="M321" s="6"/>
      <c r="N321" s="6"/>
      <c r="O321" s="6"/>
      <c r="P321" s="6"/>
      <c r="Q321" s="6"/>
      <c r="AC321" s="6"/>
      <c r="AN321" s="6"/>
      <c r="AO321" s="6"/>
      <c r="AP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</row>
    <row r="322" customFormat="false" ht="15.75" hidden="false" customHeight="false" outlineLevel="0" collapsed="false">
      <c r="I322" s="6"/>
      <c r="M322" s="6"/>
      <c r="N322" s="6"/>
      <c r="O322" s="6"/>
      <c r="P322" s="6"/>
      <c r="Q322" s="6"/>
      <c r="AC322" s="6"/>
      <c r="AN322" s="6"/>
      <c r="AO322" s="6"/>
      <c r="AP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</row>
    <row r="323" customFormat="false" ht="15.75" hidden="false" customHeight="false" outlineLevel="0" collapsed="false">
      <c r="I323" s="6"/>
      <c r="M323" s="6"/>
      <c r="N323" s="6"/>
      <c r="O323" s="6"/>
      <c r="P323" s="6"/>
      <c r="Q323" s="6"/>
      <c r="AC323" s="6"/>
      <c r="AN323" s="6"/>
      <c r="AO323" s="6"/>
      <c r="AP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</row>
    <row r="324" customFormat="false" ht="15.75" hidden="false" customHeight="false" outlineLevel="0" collapsed="false">
      <c r="I324" s="6"/>
      <c r="M324" s="6"/>
      <c r="N324" s="6"/>
      <c r="O324" s="6"/>
      <c r="P324" s="6"/>
      <c r="Q324" s="6"/>
      <c r="AC324" s="6"/>
      <c r="AN324" s="6"/>
      <c r="AO324" s="6"/>
      <c r="AP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</row>
    <row r="325" customFormat="false" ht="15.75" hidden="false" customHeight="false" outlineLevel="0" collapsed="false">
      <c r="I325" s="6"/>
      <c r="M325" s="6"/>
      <c r="N325" s="6"/>
      <c r="O325" s="6"/>
      <c r="P325" s="6"/>
      <c r="Q325" s="6"/>
      <c r="AC325" s="6"/>
      <c r="AN325" s="6"/>
      <c r="AO325" s="6"/>
      <c r="AP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</row>
    <row r="326" customFormat="false" ht="15.75" hidden="false" customHeight="false" outlineLevel="0" collapsed="false">
      <c r="I326" s="6"/>
      <c r="M326" s="6"/>
      <c r="N326" s="6"/>
      <c r="O326" s="6"/>
      <c r="P326" s="6"/>
      <c r="Q326" s="6"/>
      <c r="AC326" s="6"/>
      <c r="AN326" s="6"/>
      <c r="AO326" s="6"/>
      <c r="AP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</row>
    <row r="327" customFormat="false" ht="15.75" hidden="false" customHeight="false" outlineLevel="0" collapsed="false">
      <c r="I327" s="6"/>
      <c r="M327" s="6"/>
      <c r="N327" s="6"/>
      <c r="O327" s="6"/>
      <c r="P327" s="6"/>
      <c r="Q327" s="6"/>
      <c r="AC327" s="6"/>
      <c r="AN327" s="6"/>
      <c r="AO327" s="6"/>
      <c r="AP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</row>
    <row r="328" customFormat="false" ht="15.75" hidden="false" customHeight="false" outlineLevel="0" collapsed="false">
      <c r="I328" s="6"/>
      <c r="M328" s="6"/>
      <c r="N328" s="6"/>
      <c r="O328" s="6"/>
      <c r="P328" s="6"/>
      <c r="Q328" s="6"/>
      <c r="AC328" s="6"/>
      <c r="AN328" s="6"/>
      <c r="AO328" s="6"/>
      <c r="AP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</row>
    <row r="329" customFormat="false" ht="15.75" hidden="false" customHeight="false" outlineLevel="0" collapsed="false">
      <c r="I329" s="6"/>
      <c r="M329" s="6"/>
      <c r="N329" s="6"/>
      <c r="O329" s="6"/>
      <c r="P329" s="6"/>
      <c r="Q329" s="6"/>
      <c r="AC329" s="6"/>
      <c r="AN329" s="6"/>
      <c r="AO329" s="6"/>
      <c r="AP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</row>
    <row r="330" customFormat="false" ht="15.75" hidden="false" customHeight="false" outlineLevel="0" collapsed="false">
      <c r="I330" s="6"/>
      <c r="M330" s="6"/>
      <c r="N330" s="6"/>
      <c r="O330" s="6"/>
      <c r="P330" s="6"/>
      <c r="Q330" s="6"/>
      <c r="AC330" s="6"/>
      <c r="AN330" s="6"/>
      <c r="AO330" s="6"/>
      <c r="AP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</row>
    <row r="331" customFormat="false" ht="15.75" hidden="false" customHeight="false" outlineLevel="0" collapsed="false">
      <c r="I331" s="6"/>
      <c r="M331" s="6"/>
      <c r="N331" s="6"/>
      <c r="O331" s="6"/>
      <c r="P331" s="6"/>
      <c r="Q331" s="6"/>
      <c r="AC331" s="6"/>
      <c r="AN331" s="6"/>
      <c r="AO331" s="6"/>
      <c r="AP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</row>
    <row r="332" customFormat="false" ht="15.75" hidden="false" customHeight="false" outlineLevel="0" collapsed="false">
      <c r="I332" s="6"/>
      <c r="M332" s="6"/>
      <c r="N332" s="6"/>
      <c r="O332" s="6"/>
      <c r="P332" s="6"/>
      <c r="Q332" s="6"/>
      <c r="AC332" s="6"/>
      <c r="AN332" s="6"/>
      <c r="AO332" s="6"/>
      <c r="AP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</row>
    <row r="333" customFormat="false" ht="15.75" hidden="false" customHeight="false" outlineLevel="0" collapsed="false">
      <c r="I333" s="6"/>
      <c r="M333" s="6"/>
      <c r="N333" s="6"/>
      <c r="O333" s="6"/>
      <c r="P333" s="6"/>
      <c r="Q333" s="6"/>
      <c r="AC333" s="6"/>
      <c r="AN333" s="6"/>
      <c r="AO333" s="6"/>
      <c r="AP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</row>
    <row r="334" customFormat="false" ht="15.75" hidden="false" customHeight="false" outlineLevel="0" collapsed="false">
      <c r="I334" s="6"/>
      <c r="M334" s="6"/>
      <c r="N334" s="6"/>
      <c r="O334" s="6"/>
      <c r="P334" s="6"/>
      <c r="Q334" s="6"/>
      <c r="AC334" s="6"/>
      <c r="AN334" s="6"/>
      <c r="AO334" s="6"/>
      <c r="AP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</row>
    <row r="335" customFormat="false" ht="15.75" hidden="false" customHeight="false" outlineLevel="0" collapsed="false">
      <c r="I335" s="6"/>
      <c r="M335" s="6"/>
      <c r="N335" s="6"/>
      <c r="O335" s="6"/>
      <c r="P335" s="6"/>
      <c r="Q335" s="6"/>
      <c r="AC335" s="6"/>
      <c r="AN335" s="6"/>
      <c r="AO335" s="6"/>
      <c r="AP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</row>
    <row r="336" customFormat="false" ht="15.75" hidden="false" customHeight="false" outlineLevel="0" collapsed="false">
      <c r="I336" s="6"/>
      <c r="M336" s="6"/>
      <c r="N336" s="6"/>
      <c r="O336" s="6"/>
      <c r="P336" s="6"/>
      <c r="Q336" s="6"/>
      <c r="AC336" s="6"/>
      <c r="AN336" s="6"/>
      <c r="AO336" s="6"/>
      <c r="AP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</row>
    <row r="337" customFormat="false" ht="15.75" hidden="false" customHeight="false" outlineLevel="0" collapsed="false">
      <c r="I337" s="6"/>
      <c r="M337" s="6"/>
      <c r="N337" s="6"/>
      <c r="O337" s="6"/>
      <c r="P337" s="6"/>
      <c r="Q337" s="6"/>
      <c r="AC337" s="6"/>
      <c r="AN337" s="6"/>
      <c r="AO337" s="6"/>
      <c r="AP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</row>
    <row r="338" customFormat="false" ht="15.75" hidden="false" customHeight="false" outlineLevel="0" collapsed="false">
      <c r="I338" s="6"/>
      <c r="M338" s="6"/>
      <c r="N338" s="6"/>
      <c r="O338" s="6"/>
      <c r="P338" s="6"/>
      <c r="Q338" s="6"/>
      <c r="AC338" s="6"/>
      <c r="AN338" s="6"/>
      <c r="AO338" s="6"/>
      <c r="AP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</row>
    <row r="339" customFormat="false" ht="15.75" hidden="false" customHeight="false" outlineLevel="0" collapsed="false">
      <c r="I339" s="6"/>
      <c r="M339" s="6"/>
      <c r="N339" s="6"/>
      <c r="O339" s="6"/>
      <c r="P339" s="6"/>
      <c r="Q339" s="6"/>
      <c r="AC339" s="6"/>
      <c r="AN339" s="6"/>
      <c r="AO339" s="6"/>
      <c r="AP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</row>
    <row r="340" customFormat="false" ht="15.75" hidden="false" customHeight="false" outlineLevel="0" collapsed="false">
      <c r="I340" s="6"/>
      <c r="M340" s="6"/>
      <c r="N340" s="6"/>
      <c r="O340" s="6"/>
      <c r="P340" s="6"/>
      <c r="Q340" s="6"/>
      <c r="AC340" s="6"/>
      <c r="AN340" s="6"/>
      <c r="AO340" s="6"/>
      <c r="AP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</row>
    <row r="341" customFormat="false" ht="15.75" hidden="false" customHeight="false" outlineLevel="0" collapsed="false">
      <c r="I341" s="6"/>
      <c r="M341" s="6"/>
      <c r="N341" s="6"/>
      <c r="O341" s="6"/>
      <c r="P341" s="6"/>
      <c r="Q341" s="6"/>
      <c r="AC341" s="6"/>
      <c r="AN341" s="6"/>
      <c r="AO341" s="6"/>
      <c r="AP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</row>
    <row r="342" customFormat="false" ht="15.75" hidden="false" customHeight="false" outlineLevel="0" collapsed="false">
      <c r="I342" s="6"/>
      <c r="M342" s="6"/>
      <c r="N342" s="6"/>
      <c r="O342" s="6"/>
      <c r="P342" s="6"/>
      <c r="Q342" s="6"/>
      <c r="AC342" s="6"/>
      <c r="AN342" s="6"/>
      <c r="AO342" s="6"/>
      <c r="AP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</row>
    <row r="343" customFormat="false" ht="15.75" hidden="false" customHeight="false" outlineLevel="0" collapsed="false">
      <c r="I343" s="6"/>
      <c r="M343" s="6"/>
      <c r="N343" s="6"/>
      <c r="O343" s="6"/>
      <c r="P343" s="6"/>
      <c r="Q343" s="6"/>
      <c r="AC343" s="6"/>
      <c r="AN343" s="6"/>
      <c r="AO343" s="6"/>
      <c r="AP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</row>
    <row r="344" customFormat="false" ht="15.75" hidden="false" customHeight="false" outlineLevel="0" collapsed="false">
      <c r="I344" s="6"/>
      <c r="M344" s="6"/>
      <c r="N344" s="6"/>
      <c r="O344" s="6"/>
      <c r="P344" s="6"/>
      <c r="Q344" s="6"/>
      <c r="AC344" s="6"/>
      <c r="AN344" s="6"/>
      <c r="AO344" s="6"/>
      <c r="AP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</row>
    <row r="345" customFormat="false" ht="15.75" hidden="false" customHeight="false" outlineLevel="0" collapsed="false">
      <c r="I345" s="6"/>
      <c r="M345" s="6"/>
      <c r="N345" s="6"/>
      <c r="O345" s="6"/>
      <c r="P345" s="6"/>
      <c r="Q345" s="6"/>
      <c r="AC345" s="6"/>
      <c r="AN345" s="6"/>
      <c r="AO345" s="6"/>
      <c r="AP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</row>
    <row r="346" customFormat="false" ht="15.75" hidden="false" customHeight="false" outlineLevel="0" collapsed="false">
      <c r="I346" s="6"/>
      <c r="M346" s="6"/>
      <c r="N346" s="6"/>
      <c r="O346" s="6"/>
      <c r="P346" s="6"/>
      <c r="Q346" s="6"/>
      <c r="AC346" s="6"/>
      <c r="AN346" s="6"/>
      <c r="AO346" s="6"/>
      <c r="AP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</row>
    <row r="347" customFormat="false" ht="15.75" hidden="false" customHeight="false" outlineLevel="0" collapsed="false">
      <c r="I347" s="6"/>
      <c r="M347" s="6"/>
      <c r="N347" s="6"/>
      <c r="O347" s="6"/>
      <c r="P347" s="6"/>
      <c r="Q347" s="6"/>
      <c r="AC347" s="6"/>
      <c r="AN347" s="6"/>
      <c r="AO347" s="6"/>
      <c r="AP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</row>
    <row r="348" customFormat="false" ht="15.75" hidden="false" customHeight="false" outlineLevel="0" collapsed="false">
      <c r="I348" s="6"/>
      <c r="M348" s="6"/>
      <c r="N348" s="6"/>
      <c r="O348" s="6"/>
      <c r="P348" s="6"/>
      <c r="Q348" s="6"/>
      <c r="AC348" s="6"/>
      <c r="AN348" s="6"/>
      <c r="AO348" s="6"/>
      <c r="AP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</row>
    <row r="349" customFormat="false" ht="15.75" hidden="false" customHeight="false" outlineLevel="0" collapsed="false">
      <c r="I349" s="6"/>
      <c r="M349" s="6"/>
      <c r="N349" s="6"/>
      <c r="O349" s="6"/>
      <c r="P349" s="6"/>
      <c r="Q349" s="6"/>
      <c r="AC349" s="6"/>
      <c r="AN349" s="6"/>
      <c r="AO349" s="6"/>
      <c r="AP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</row>
    <row r="350" customFormat="false" ht="15.75" hidden="false" customHeight="false" outlineLevel="0" collapsed="false">
      <c r="I350" s="6"/>
      <c r="M350" s="6"/>
      <c r="N350" s="6"/>
      <c r="O350" s="6"/>
      <c r="P350" s="6"/>
      <c r="Q350" s="6"/>
      <c r="AC350" s="6"/>
      <c r="AN350" s="6"/>
      <c r="AO350" s="6"/>
      <c r="AP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</row>
    <row r="351" customFormat="false" ht="15.75" hidden="false" customHeight="false" outlineLevel="0" collapsed="false">
      <c r="I351" s="6"/>
      <c r="M351" s="6"/>
      <c r="N351" s="6"/>
      <c r="O351" s="6"/>
      <c r="P351" s="6"/>
      <c r="Q351" s="6"/>
      <c r="AC351" s="6"/>
      <c r="AN351" s="6"/>
      <c r="AO351" s="6"/>
      <c r="AP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</row>
    <row r="352" customFormat="false" ht="15.75" hidden="false" customHeight="false" outlineLevel="0" collapsed="false">
      <c r="I352" s="6"/>
      <c r="M352" s="6"/>
      <c r="N352" s="6"/>
      <c r="O352" s="6"/>
      <c r="P352" s="6"/>
      <c r="Q352" s="6"/>
      <c r="AC352" s="6"/>
      <c r="AN352" s="6"/>
      <c r="AO352" s="6"/>
      <c r="AP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</row>
    <row r="353" customFormat="false" ht="15.75" hidden="false" customHeight="false" outlineLevel="0" collapsed="false">
      <c r="I353" s="6"/>
      <c r="M353" s="6"/>
      <c r="N353" s="6"/>
      <c r="O353" s="6"/>
      <c r="P353" s="6"/>
      <c r="Q353" s="6"/>
      <c r="AC353" s="6"/>
      <c r="AN353" s="6"/>
      <c r="AO353" s="6"/>
      <c r="AP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</row>
    <row r="354" customFormat="false" ht="15.75" hidden="false" customHeight="false" outlineLevel="0" collapsed="false">
      <c r="I354" s="6"/>
      <c r="M354" s="6"/>
      <c r="N354" s="6"/>
      <c r="O354" s="6"/>
      <c r="P354" s="6"/>
      <c r="Q354" s="6"/>
      <c r="AC354" s="6"/>
      <c r="AN354" s="6"/>
      <c r="AO354" s="6"/>
      <c r="AP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</row>
    <row r="355" customFormat="false" ht="15.75" hidden="false" customHeight="false" outlineLevel="0" collapsed="false">
      <c r="I355" s="6"/>
      <c r="M355" s="6"/>
      <c r="N355" s="6"/>
      <c r="O355" s="6"/>
      <c r="P355" s="6"/>
      <c r="Q355" s="6"/>
      <c r="AC355" s="6"/>
      <c r="AN355" s="6"/>
      <c r="AO355" s="6"/>
      <c r="AP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</row>
    <row r="356" customFormat="false" ht="15.75" hidden="false" customHeight="false" outlineLevel="0" collapsed="false">
      <c r="I356" s="6"/>
      <c r="M356" s="6"/>
      <c r="N356" s="6"/>
      <c r="O356" s="6"/>
      <c r="P356" s="6"/>
      <c r="Q356" s="6"/>
      <c r="AC356" s="6"/>
      <c r="AN356" s="6"/>
      <c r="AO356" s="6"/>
      <c r="AP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</row>
    <row r="357" customFormat="false" ht="15.75" hidden="false" customHeight="false" outlineLevel="0" collapsed="false">
      <c r="I357" s="6"/>
      <c r="M357" s="6"/>
      <c r="N357" s="6"/>
      <c r="O357" s="6"/>
      <c r="P357" s="6"/>
      <c r="Q357" s="6"/>
      <c r="AC357" s="6"/>
      <c r="AN357" s="6"/>
      <c r="AO357" s="6"/>
      <c r="AP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</row>
    <row r="358" customFormat="false" ht="15.75" hidden="false" customHeight="false" outlineLevel="0" collapsed="false">
      <c r="I358" s="6"/>
      <c r="M358" s="6"/>
      <c r="N358" s="6"/>
      <c r="O358" s="6"/>
      <c r="P358" s="6"/>
      <c r="Q358" s="6"/>
      <c r="AC358" s="6"/>
      <c r="AN358" s="6"/>
      <c r="AO358" s="6"/>
      <c r="AP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</row>
    <row r="359" customFormat="false" ht="15.75" hidden="false" customHeight="false" outlineLevel="0" collapsed="false">
      <c r="I359" s="6"/>
      <c r="M359" s="6"/>
      <c r="N359" s="6"/>
      <c r="O359" s="6"/>
      <c r="P359" s="6"/>
      <c r="Q359" s="6"/>
      <c r="AC359" s="6"/>
      <c r="AN359" s="6"/>
      <c r="AO359" s="6"/>
      <c r="AP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</row>
    <row r="360" customFormat="false" ht="15.75" hidden="false" customHeight="false" outlineLevel="0" collapsed="false">
      <c r="I360" s="6"/>
      <c r="M360" s="6"/>
      <c r="N360" s="6"/>
      <c r="O360" s="6"/>
      <c r="P360" s="6"/>
      <c r="Q360" s="6"/>
      <c r="AC360" s="6"/>
      <c r="AN360" s="6"/>
      <c r="AO360" s="6"/>
      <c r="AP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</row>
    <row r="361" customFormat="false" ht="15.75" hidden="false" customHeight="false" outlineLevel="0" collapsed="false">
      <c r="I361" s="6"/>
      <c r="M361" s="6"/>
      <c r="N361" s="6"/>
      <c r="O361" s="6"/>
      <c r="P361" s="6"/>
      <c r="Q361" s="6"/>
      <c r="AC361" s="6"/>
      <c r="AN361" s="6"/>
      <c r="AO361" s="6"/>
      <c r="AP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</row>
    <row r="362" customFormat="false" ht="15.75" hidden="false" customHeight="false" outlineLevel="0" collapsed="false">
      <c r="I362" s="6"/>
      <c r="M362" s="6"/>
      <c r="N362" s="6"/>
      <c r="O362" s="6"/>
      <c r="P362" s="6"/>
      <c r="Q362" s="6"/>
      <c r="AC362" s="6"/>
      <c r="AN362" s="6"/>
      <c r="AO362" s="6"/>
      <c r="AP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</row>
    <row r="363" customFormat="false" ht="15.75" hidden="false" customHeight="false" outlineLevel="0" collapsed="false">
      <c r="I363" s="6"/>
      <c r="M363" s="6"/>
      <c r="N363" s="6"/>
      <c r="O363" s="6"/>
      <c r="P363" s="6"/>
      <c r="Q363" s="6"/>
      <c r="AC363" s="6"/>
      <c r="AN363" s="6"/>
      <c r="AO363" s="6"/>
      <c r="AP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</row>
    <row r="364" customFormat="false" ht="15.75" hidden="false" customHeight="false" outlineLevel="0" collapsed="false">
      <c r="I364" s="6"/>
      <c r="M364" s="6"/>
      <c r="N364" s="6"/>
      <c r="O364" s="6"/>
      <c r="P364" s="6"/>
      <c r="Q364" s="6"/>
      <c r="AC364" s="6"/>
      <c r="AN364" s="6"/>
      <c r="AO364" s="6"/>
      <c r="AP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</row>
    <row r="365" customFormat="false" ht="15.75" hidden="false" customHeight="false" outlineLevel="0" collapsed="false">
      <c r="I365" s="6"/>
      <c r="M365" s="6"/>
      <c r="N365" s="6"/>
      <c r="O365" s="6"/>
      <c r="P365" s="6"/>
      <c r="Q365" s="6"/>
      <c r="AC365" s="6"/>
      <c r="AN365" s="6"/>
      <c r="AO365" s="6"/>
      <c r="AP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</row>
    <row r="366" customFormat="false" ht="15.75" hidden="false" customHeight="false" outlineLevel="0" collapsed="false">
      <c r="I366" s="6"/>
      <c r="M366" s="6"/>
      <c r="N366" s="6"/>
      <c r="O366" s="6"/>
      <c r="P366" s="6"/>
      <c r="Q366" s="6"/>
      <c r="AC366" s="6"/>
      <c r="AN366" s="6"/>
      <c r="AO366" s="6"/>
      <c r="AP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</row>
    <row r="367" customFormat="false" ht="15.75" hidden="false" customHeight="false" outlineLevel="0" collapsed="false">
      <c r="I367" s="6"/>
      <c r="M367" s="6"/>
      <c r="N367" s="6"/>
      <c r="O367" s="6"/>
      <c r="P367" s="6"/>
      <c r="Q367" s="6"/>
      <c r="AC367" s="6"/>
      <c r="AN367" s="6"/>
      <c r="AO367" s="6"/>
      <c r="AP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</row>
    <row r="368" customFormat="false" ht="15.75" hidden="false" customHeight="false" outlineLevel="0" collapsed="false">
      <c r="I368" s="6"/>
      <c r="M368" s="6"/>
      <c r="N368" s="6"/>
      <c r="O368" s="6"/>
      <c r="P368" s="6"/>
      <c r="Q368" s="6"/>
      <c r="AC368" s="6"/>
      <c r="AN368" s="6"/>
      <c r="AO368" s="6"/>
      <c r="AP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</row>
    <row r="369" customFormat="false" ht="15.75" hidden="false" customHeight="false" outlineLevel="0" collapsed="false">
      <c r="I369" s="6"/>
      <c r="M369" s="6"/>
      <c r="N369" s="6"/>
      <c r="O369" s="6"/>
      <c r="P369" s="6"/>
      <c r="Q369" s="6"/>
      <c r="AC369" s="6"/>
      <c r="AN369" s="6"/>
      <c r="AO369" s="6"/>
      <c r="AP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</row>
    <row r="370" customFormat="false" ht="15.75" hidden="false" customHeight="false" outlineLevel="0" collapsed="false">
      <c r="I370" s="6"/>
      <c r="M370" s="6"/>
      <c r="N370" s="6"/>
      <c r="O370" s="6"/>
      <c r="P370" s="6"/>
      <c r="Q370" s="6"/>
      <c r="AC370" s="6"/>
      <c r="AN370" s="6"/>
      <c r="AO370" s="6"/>
      <c r="AP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</row>
    <row r="371" customFormat="false" ht="15.75" hidden="false" customHeight="false" outlineLevel="0" collapsed="false">
      <c r="I371" s="6"/>
      <c r="M371" s="6"/>
      <c r="N371" s="6"/>
      <c r="O371" s="6"/>
      <c r="P371" s="6"/>
      <c r="Q371" s="6"/>
      <c r="AC371" s="6"/>
      <c r="AN371" s="6"/>
      <c r="AO371" s="6"/>
      <c r="AP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</row>
    <row r="372" customFormat="false" ht="15.75" hidden="false" customHeight="false" outlineLevel="0" collapsed="false">
      <c r="I372" s="6"/>
      <c r="M372" s="6"/>
      <c r="N372" s="6"/>
      <c r="O372" s="6"/>
      <c r="P372" s="6"/>
      <c r="Q372" s="6"/>
      <c r="AC372" s="6"/>
      <c r="AN372" s="6"/>
      <c r="AO372" s="6"/>
      <c r="AP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</row>
    <row r="373" customFormat="false" ht="15.75" hidden="false" customHeight="false" outlineLevel="0" collapsed="false">
      <c r="I373" s="6"/>
      <c r="M373" s="6"/>
      <c r="N373" s="6"/>
      <c r="O373" s="6"/>
      <c r="P373" s="6"/>
      <c r="Q373" s="6"/>
      <c r="AC373" s="6"/>
      <c r="AN373" s="6"/>
      <c r="AO373" s="6"/>
      <c r="AP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</row>
    <row r="374" customFormat="false" ht="15.75" hidden="false" customHeight="false" outlineLevel="0" collapsed="false">
      <c r="I374" s="6"/>
      <c r="M374" s="6"/>
      <c r="N374" s="6"/>
      <c r="O374" s="6"/>
      <c r="P374" s="6"/>
      <c r="Q374" s="6"/>
      <c r="AC374" s="6"/>
      <c r="AN374" s="6"/>
      <c r="AO374" s="6"/>
      <c r="AP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</row>
    <row r="375" customFormat="false" ht="15.75" hidden="false" customHeight="false" outlineLevel="0" collapsed="false">
      <c r="I375" s="6"/>
      <c r="M375" s="6"/>
      <c r="N375" s="6"/>
      <c r="O375" s="6"/>
      <c r="P375" s="6"/>
      <c r="Q375" s="6"/>
      <c r="AC375" s="6"/>
      <c r="AN375" s="6"/>
      <c r="AO375" s="6"/>
      <c r="AP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</row>
    <row r="376" customFormat="false" ht="15.75" hidden="false" customHeight="false" outlineLevel="0" collapsed="false">
      <c r="I376" s="6"/>
      <c r="M376" s="6"/>
      <c r="N376" s="6"/>
      <c r="O376" s="6"/>
      <c r="P376" s="6"/>
      <c r="Q376" s="6"/>
      <c r="AC376" s="6"/>
      <c r="AN376" s="6"/>
      <c r="AO376" s="6"/>
      <c r="AP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</row>
    <row r="377" customFormat="false" ht="15.75" hidden="false" customHeight="false" outlineLevel="0" collapsed="false">
      <c r="I377" s="6"/>
      <c r="M377" s="6"/>
      <c r="N377" s="6"/>
      <c r="O377" s="6"/>
      <c r="P377" s="6"/>
      <c r="Q377" s="6"/>
      <c r="AC377" s="6"/>
      <c r="AN377" s="6"/>
      <c r="AO377" s="6"/>
      <c r="AP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</row>
    <row r="378" customFormat="false" ht="15.75" hidden="false" customHeight="false" outlineLevel="0" collapsed="false">
      <c r="I378" s="6"/>
      <c r="M378" s="6"/>
      <c r="N378" s="6"/>
      <c r="O378" s="6"/>
      <c r="P378" s="6"/>
      <c r="Q378" s="6"/>
      <c r="AC378" s="6"/>
      <c r="AN378" s="6"/>
      <c r="AO378" s="6"/>
      <c r="AP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</row>
    <row r="379" customFormat="false" ht="15.75" hidden="false" customHeight="false" outlineLevel="0" collapsed="false">
      <c r="I379" s="6"/>
      <c r="M379" s="6"/>
      <c r="N379" s="6"/>
      <c r="O379" s="6"/>
      <c r="P379" s="6"/>
      <c r="Q379" s="6"/>
      <c r="AC379" s="6"/>
      <c r="AN379" s="6"/>
      <c r="AO379" s="6"/>
      <c r="AP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</row>
    <row r="380" customFormat="false" ht="15.75" hidden="false" customHeight="false" outlineLevel="0" collapsed="false">
      <c r="I380" s="6"/>
      <c r="M380" s="6"/>
      <c r="N380" s="6"/>
      <c r="O380" s="6"/>
      <c r="P380" s="6"/>
      <c r="Q380" s="6"/>
      <c r="AC380" s="6"/>
      <c r="AN380" s="6"/>
      <c r="AO380" s="6"/>
      <c r="AP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</row>
    <row r="381" customFormat="false" ht="15.75" hidden="false" customHeight="false" outlineLevel="0" collapsed="false">
      <c r="I381" s="6"/>
      <c r="M381" s="6"/>
      <c r="N381" s="6"/>
      <c r="O381" s="6"/>
      <c r="P381" s="6"/>
      <c r="Q381" s="6"/>
      <c r="AC381" s="6"/>
      <c r="AN381" s="6"/>
      <c r="AO381" s="6"/>
      <c r="AP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</row>
    <row r="382" customFormat="false" ht="15.75" hidden="false" customHeight="false" outlineLevel="0" collapsed="false">
      <c r="I382" s="6"/>
      <c r="M382" s="6"/>
      <c r="N382" s="6"/>
      <c r="O382" s="6"/>
      <c r="P382" s="6"/>
      <c r="Q382" s="6"/>
      <c r="AC382" s="6"/>
      <c r="AN382" s="6"/>
      <c r="AO382" s="6"/>
      <c r="AP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</row>
    <row r="383" customFormat="false" ht="15.75" hidden="false" customHeight="false" outlineLevel="0" collapsed="false">
      <c r="I383" s="6"/>
      <c r="M383" s="6"/>
      <c r="N383" s="6"/>
      <c r="O383" s="6"/>
      <c r="P383" s="6"/>
      <c r="Q383" s="6"/>
      <c r="AC383" s="6"/>
      <c r="AN383" s="6"/>
      <c r="AO383" s="6"/>
      <c r="AP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</row>
    <row r="384" customFormat="false" ht="15.75" hidden="false" customHeight="false" outlineLevel="0" collapsed="false">
      <c r="I384" s="6"/>
      <c r="M384" s="6"/>
      <c r="N384" s="6"/>
      <c r="O384" s="6"/>
      <c r="P384" s="6"/>
      <c r="Q384" s="6"/>
      <c r="AC384" s="6"/>
      <c r="AN384" s="6"/>
      <c r="AO384" s="6"/>
      <c r="AP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</row>
    <row r="385" customFormat="false" ht="15.75" hidden="false" customHeight="false" outlineLevel="0" collapsed="false">
      <c r="I385" s="6"/>
      <c r="M385" s="6"/>
      <c r="N385" s="6"/>
      <c r="O385" s="6"/>
      <c r="P385" s="6"/>
      <c r="Q385" s="6"/>
      <c r="AC385" s="6"/>
      <c r="AN385" s="6"/>
      <c r="AO385" s="6"/>
      <c r="AP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</row>
    <row r="386" customFormat="false" ht="15.75" hidden="false" customHeight="false" outlineLevel="0" collapsed="false">
      <c r="I386" s="6"/>
      <c r="M386" s="6"/>
      <c r="N386" s="6"/>
      <c r="O386" s="6"/>
      <c r="P386" s="6"/>
      <c r="Q386" s="6"/>
      <c r="AC386" s="6"/>
      <c r="AN386" s="6"/>
      <c r="AO386" s="6"/>
      <c r="AP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</row>
    <row r="387" customFormat="false" ht="15.75" hidden="false" customHeight="false" outlineLevel="0" collapsed="false">
      <c r="I387" s="6"/>
      <c r="M387" s="6"/>
      <c r="N387" s="6"/>
      <c r="O387" s="6"/>
      <c r="P387" s="6"/>
      <c r="Q387" s="6"/>
      <c r="AC387" s="6"/>
      <c r="AN387" s="6"/>
      <c r="AO387" s="6"/>
      <c r="AP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</row>
    <row r="388" customFormat="false" ht="15.75" hidden="false" customHeight="false" outlineLevel="0" collapsed="false">
      <c r="I388" s="6"/>
      <c r="M388" s="6"/>
      <c r="N388" s="6"/>
      <c r="O388" s="6"/>
      <c r="P388" s="6"/>
      <c r="Q388" s="6"/>
      <c r="AC388" s="6"/>
      <c r="AN388" s="6"/>
      <c r="AO388" s="6"/>
      <c r="AP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</row>
    <row r="389" customFormat="false" ht="15.75" hidden="false" customHeight="false" outlineLevel="0" collapsed="false">
      <c r="I389" s="6"/>
      <c r="M389" s="6"/>
      <c r="N389" s="6"/>
      <c r="O389" s="6"/>
      <c r="P389" s="6"/>
      <c r="Q389" s="6"/>
      <c r="AC389" s="6"/>
      <c r="AN389" s="6"/>
      <c r="AO389" s="6"/>
      <c r="AP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</row>
    <row r="390" customFormat="false" ht="15.75" hidden="false" customHeight="false" outlineLevel="0" collapsed="false">
      <c r="I390" s="6"/>
      <c r="M390" s="6"/>
      <c r="N390" s="6"/>
      <c r="O390" s="6"/>
      <c r="P390" s="6"/>
      <c r="Q390" s="6"/>
      <c r="AC390" s="6"/>
      <c r="AN390" s="6"/>
      <c r="AO390" s="6"/>
      <c r="AP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</row>
    <row r="391" customFormat="false" ht="15.75" hidden="false" customHeight="false" outlineLevel="0" collapsed="false">
      <c r="I391" s="6"/>
      <c r="M391" s="6"/>
      <c r="N391" s="6"/>
      <c r="O391" s="6"/>
      <c r="P391" s="6"/>
      <c r="Q391" s="6"/>
      <c r="AC391" s="6"/>
      <c r="AN391" s="6"/>
      <c r="AO391" s="6"/>
      <c r="AP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</row>
    <row r="392" customFormat="false" ht="15.75" hidden="false" customHeight="false" outlineLevel="0" collapsed="false">
      <c r="I392" s="6"/>
      <c r="M392" s="6"/>
      <c r="N392" s="6"/>
      <c r="O392" s="6"/>
      <c r="P392" s="6"/>
      <c r="Q392" s="6"/>
      <c r="AC392" s="6"/>
      <c r="AN392" s="6"/>
      <c r="AO392" s="6"/>
      <c r="AP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</row>
    <row r="393" customFormat="false" ht="15.75" hidden="false" customHeight="false" outlineLevel="0" collapsed="false">
      <c r="I393" s="6"/>
      <c r="M393" s="6"/>
      <c r="N393" s="6"/>
      <c r="O393" s="6"/>
      <c r="P393" s="6"/>
      <c r="Q393" s="6"/>
      <c r="AC393" s="6"/>
      <c r="AN393" s="6"/>
      <c r="AO393" s="6"/>
      <c r="AP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</row>
    <row r="394" customFormat="false" ht="15.75" hidden="false" customHeight="false" outlineLevel="0" collapsed="false">
      <c r="I394" s="6"/>
      <c r="M394" s="6"/>
      <c r="N394" s="6"/>
      <c r="O394" s="6"/>
      <c r="P394" s="6"/>
      <c r="Q394" s="6"/>
      <c r="AC394" s="6"/>
      <c r="AN394" s="6"/>
      <c r="AO394" s="6"/>
      <c r="AP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</row>
    <row r="395" customFormat="false" ht="15.75" hidden="false" customHeight="false" outlineLevel="0" collapsed="false">
      <c r="I395" s="6"/>
      <c r="M395" s="6"/>
      <c r="N395" s="6"/>
      <c r="O395" s="6"/>
      <c r="P395" s="6"/>
      <c r="Q395" s="6"/>
      <c r="AC395" s="6"/>
      <c r="AN395" s="6"/>
      <c r="AO395" s="6"/>
      <c r="AP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</row>
    <row r="396" customFormat="false" ht="15.75" hidden="false" customHeight="false" outlineLevel="0" collapsed="false">
      <c r="I396" s="6"/>
      <c r="M396" s="6"/>
      <c r="N396" s="6"/>
      <c r="O396" s="6"/>
      <c r="P396" s="6"/>
      <c r="Q396" s="6"/>
      <c r="AC396" s="6"/>
      <c r="AN396" s="6"/>
      <c r="AO396" s="6"/>
      <c r="AP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</row>
    <row r="397" customFormat="false" ht="15.75" hidden="false" customHeight="false" outlineLevel="0" collapsed="false">
      <c r="I397" s="6"/>
      <c r="M397" s="6"/>
      <c r="N397" s="6"/>
      <c r="O397" s="6"/>
      <c r="P397" s="6"/>
      <c r="Q397" s="6"/>
      <c r="AC397" s="6"/>
      <c r="AN397" s="6"/>
      <c r="AO397" s="6"/>
      <c r="AP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</row>
    <row r="398" customFormat="false" ht="15.75" hidden="false" customHeight="false" outlineLevel="0" collapsed="false">
      <c r="I398" s="6"/>
      <c r="M398" s="6"/>
      <c r="N398" s="6"/>
      <c r="O398" s="6"/>
      <c r="P398" s="6"/>
      <c r="Q398" s="6"/>
      <c r="AC398" s="6"/>
      <c r="AN398" s="6"/>
      <c r="AO398" s="6"/>
      <c r="AP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</row>
    <row r="399" customFormat="false" ht="15.75" hidden="false" customHeight="false" outlineLevel="0" collapsed="false">
      <c r="I399" s="6"/>
      <c r="M399" s="6"/>
      <c r="N399" s="6"/>
      <c r="O399" s="6"/>
      <c r="P399" s="6"/>
      <c r="Q399" s="6"/>
      <c r="AC399" s="6"/>
      <c r="AN399" s="6"/>
      <c r="AO399" s="6"/>
      <c r="AP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</row>
    <row r="400" customFormat="false" ht="15.75" hidden="false" customHeight="false" outlineLevel="0" collapsed="false">
      <c r="I400" s="6"/>
      <c r="M400" s="6"/>
      <c r="N400" s="6"/>
      <c r="O400" s="6"/>
      <c r="P400" s="6"/>
      <c r="Q400" s="6"/>
      <c r="AC400" s="6"/>
      <c r="AN400" s="6"/>
      <c r="AO400" s="6"/>
      <c r="AP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</row>
    <row r="401" customFormat="false" ht="15.75" hidden="false" customHeight="false" outlineLevel="0" collapsed="false">
      <c r="I401" s="6"/>
      <c r="M401" s="6"/>
      <c r="N401" s="6"/>
      <c r="O401" s="6"/>
      <c r="P401" s="6"/>
      <c r="Q401" s="6"/>
      <c r="AC401" s="6"/>
      <c r="AN401" s="6"/>
      <c r="AO401" s="6"/>
      <c r="AP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</row>
    <row r="402" customFormat="false" ht="15.75" hidden="false" customHeight="false" outlineLevel="0" collapsed="false">
      <c r="I402" s="6"/>
      <c r="M402" s="6"/>
      <c r="N402" s="6"/>
      <c r="O402" s="6"/>
      <c r="P402" s="6"/>
      <c r="Q402" s="6"/>
      <c r="AC402" s="6"/>
      <c r="AN402" s="6"/>
      <c r="AO402" s="6"/>
      <c r="AP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</row>
    <row r="403" customFormat="false" ht="15.75" hidden="false" customHeight="false" outlineLevel="0" collapsed="false">
      <c r="I403" s="6"/>
      <c r="M403" s="6"/>
      <c r="N403" s="6"/>
      <c r="O403" s="6"/>
      <c r="P403" s="6"/>
      <c r="Q403" s="6"/>
      <c r="AC403" s="6"/>
      <c r="AN403" s="6"/>
      <c r="AO403" s="6"/>
      <c r="AP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</row>
    <row r="404" customFormat="false" ht="15.75" hidden="false" customHeight="false" outlineLevel="0" collapsed="false">
      <c r="I404" s="6"/>
      <c r="M404" s="6"/>
      <c r="N404" s="6"/>
      <c r="O404" s="6"/>
      <c r="P404" s="6"/>
      <c r="Q404" s="6"/>
      <c r="AC404" s="6"/>
      <c r="AN404" s="6"/>
      <c r="AO404" s="6"/>
      <c r="AP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</row>
    <row r="405" customFormat="false" ht="15.75" hidden="false" customHeight="false" outlineLevel="0" collapsed="false">
      <c r="I405" s="6"/>
      <c r="M405" s="6"/>
      <c r="N405" s="6"/>
      <c r="O405" s="6"/>
      <c r="P405" s="6"/>
      <c r="Q405" s="6"/>
      <c r="AC405" s="6"/>
      <c r="AN405" s="6"/>
      <c r="AO405" s="6"/>
      <c r="AP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</row>
    <row r="406" customFormat="false" ht="15.75" hidden="false" customHeight="false" outlineLevel="0" collapsed="false">
      <c r="I406" s="6"/>
      <c r="M406" s="6"/>
      <c r="N406" s="6"/>
      <c r="O406" s="6"/>
      <c r="P406" s="6"/>
      <c r="Q406" s="6"/>
      <c r="AC406" s="6"/>
      <c r="AN406" s="6"/>
      <c r="AO406" s="6"/>
      <c r="AP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</row>
    <row r="407" customFormat="false" ht="15.75" hidden="false" customHeight="false" outlineLevel="0" collapsed="false">
      <c r="I407" s="6"/>
      <c r="M407" s="6"/>
      <c r="N407" s="6"/>
      <c r="O407" s="6"/>
      <c r="P407" s="6"/>
      <c r="Q407" s="6"/>
      <c r="AC407" s="6"/>
      <c r="AN407" s="6"/>
      <c r="AO407" s="6"/>
      <c r="AP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</row>
    <row r="408" customFormat="false" ht="15.75" hidden="false" customHeight="false" outlineLevel="0" collapsed="false">
      <c r="I408" s="6"/>
      <c r="M408" s="6"/>
      <c r="N408" s="6"/>
      <c r="O408" s="6"/>
      <c r="P408" s="6"/>
      <c r="Q408" s="6"/>
      <c r="AC408" s="6"/>
      <c r="AN408" s="6"/>
      <c r="AO408" s="6"/>
      <c r="AP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</row>
    <row r="409" customFormat="false" ht="15.75" hidden="false" customHeight="false" outlineLevel="0" collapsed="false">
      <c r="I409" s="6"/>
      <c r="M409" s="6"/>
      <c r="N409" s="6"/>
      <c r="O409" s="6"/>
      <c r="P409" s="6"/>
      <c r="Q409" s="6"/>
      <c r="AC409" s="6"/>
      <c r="AN409" s="6"/>
      <c r="AO409" s="6"/>
      <c r="AP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</row>
    <row r="410" customFormat="false" ht="15.75" hidden="false" customHeight="false" outlineLevel="0" collapsed="false">
      <c r="I410" s="6"/>
      <c r="M410" s="6"/>
      <c r="N410" s="6"/>
      <c r="O410" s="6"/>
      <c r="P410" s="6"/>
      <c r="Q410" s="6"/>
      <c r="AC410" s="6"/>
      <c r="AN410" s="6"/>
      <c r="AO410" s="6"/>
      <c r="AP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</row>
    <row r="411" customFormat="false" ht="15.75" hidden="false" customHeight="false" outlineLevel="0" collapsed="false">
      <c r="I411" s="6"/>
      <c r="M411" s="6"/>
      <c r="N411" s="6"/>
      <c r="O411" s="6"/>
      <c r="P411" s="6"/>
      <c r="Q411" s="6"/>
      <c r="AC411" s="6"/>
      <c r="AN411" s="6"/>
      <c r="AO411" s="6"/>
      <c r="AP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</row>
    <row r="412" customFormat="false" ht="15.75" hidden="false" customHeight="false" outlineLevel="0" collapsed="false">
      <c r="I412" s="6"/>
      <c r="M412" s="6"/>
      <c r="N412" s="6"/>
      <c r="O412" s="6"/>
      <c r="P412" s="6"/>
      <c r="Q412" s="6"/>
      <c r="AC412" s="6"/>
      <c r="AN412" s="6"/>
      <c r="AO412" s="6"/>
      <c r="AP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</row>
    <row r="413" customFormat="false" ht="15.75" hidden="false" customHeight="false" outlineLevel="0" collapsed="false">
      <c r="I413" s="6"/>
      <c r="M413" s="6"/>
      <c r="N413" s="6"/>
      <c r="O413" s="6"/>
      <c r="P413" s="6"/>
      <c r="Q413" s="6"/>
      <c r="AC413" s="6"/>
      <c r="AN413" s="6"/>
      <c r="AO413" s="6"/>
      <c r="AP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</row>
    <row r="414" customFormat="false" ht="15.75" hidden="false" customHeight="false" outlineLevel="0" collapsed="false">
      <c r="I414" s="6"/>
      <c r="M414" s="6"/>
      <c r="N414" s="6"/>
      <c r="O414" s="6"/>
      <c r="P414" s="6"/>
      <c r="Q414" s="6"/>
      <c r="AC414" s="6"/>
      <c r="AN414" s="6"/>
      <c r="AO414" s="6"/>
      <c r="AP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</row>
    <row r="415" customFormat="false" ht="15.75" hidden="false" customHeight="false" outlineLevel="0" collapsed="false">
      <c r="I415" s="6"/>
      <c r="M415" s="6"/>
      <c r="N415" s="6"/>
      <c r="O415" s="6"/>
      <c r="P415" s="6"/>
      <c r="Q415" s="6"/>
      <c r="AC415" s="6"/>
      <c r="AN415" s="6"/>
      <c r="AO415" s="6"/>
      <c r="AP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</row>
    <row r="416" customFormat="false" ht="15.75" hidden="false" customHeight="false" outlineLevel="0" collapsed="false">
      <c r="I416" s="6"/>
      <c r="M416" s="6"/>
      <c r="N416" s="6"/>
      <c r="O416" s="6"/>
      <c r="P416" s="6"/>
      <c r="Q416" s="6"/>
      <c r="AC416" s="6"/>
      <c r="AN416" s="6"/>
      <c r="AO416" s="6"/>
      <c r="AP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</row>
    <row r="417" customFormat="false" ht="15.75" hidden="false" customHeight="false" outlineLevel="0" collapsed="false">
      <c r="I417" s="6"/>
      <c r="M417" s="6"/>
      <c r="N417" s="6"/>
      <c r="O417" s="6"/>
      <c r="P417" s="6"/>
      <c r="Q417" s="6"/>
      <c r="AC417" s="6"/>
      <c r="AN417" s="6"/>
      <c r="AO417" s="6"/>
      <c r="AP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</row>
    <row r="418" customFormat="false" ht="15.75" hidden="false" customHeight="false" outlineLevel="0" collapsed="false">
      <c r="I418" s="6"/>
      <c r="M418" s="6"/>
      <c r="N418" s="6"/>
      <c r="O418" s="6"/>
      <c r="P418" s="6"/>
      <c r="Q418" s="6"/>
      <c r="AC418" s="6"/>
      <c r="AN418" s="6"/>
      <c r="AO418" s="6"/>
      <c r="AP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</row>
    <row r="419" customFormat="false" ht="15.75" hidden="false" customHeight="false" outlineLevel="0" collapsed="false">
      <c r="I419" s="6"/>
      <c r="M419" s="6"/>
      <c r="N419" s="6"/>
      <c r="O419" s="6"/>
      <c r="P419" s="6"/>
      <c r="Q419" s="6"/>
      <c r="AC419" s="6"/>
      <c r="AN419" s="6"/>
      <c r="AO419" s="6"/>
      <c r="AP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</row>
    <row r="420" customFormat="false" ht="15.75" hidden="false" customHeight="false" outlineLevel="0" collapsed="false">
      <c r="I420" s="6"/>
      <c r="M420" s="6"/>
      <c r="N420" s="6"/>
      <c r="O420" s="6"/>
      <c r="P420" s="6"/>
      <c r="Q420" s="6"/>
      <c r="AC420" s="6"/>
      <c r="AN420" s="6"/>
      <c r="AO420" s="6"/>
      <c r="AP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</row>
    <row r="421" customFormat="false" ht="15.75" hidden="false" customHeight="false" outlineLevel="0" collapsed="false">
      <c r="I421" s="6"/>
      <c r="M421" s="6"/>
      <c r="N421" s="6"/>
      <c r="O421" s="6"/>
      <c r="P421" s="6"/>
      <c r="Q421" s="6"/>
      <c r="AC421" s="6"/>
      <c r="AN421" s="6"/>
      <c r="AO421" s="6"/>
      <c r="AP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</row>
    <row r="422" customFormat="false" ht="15.75" hidden="false" customHeight="false" outlineLevel="0" collapsed="false">
      <c r="I422" s="6"/>
      <c r="M422" s="6"/>
      <c r="N422" s="6"/>
      <c r="O422" s="6"/>
      <c r="P422" s="6"/>
      <c r="Q422" s="6"/>
      <c r="AC422" s="6"/>
      <c r="AN422" s="6"/>
      <c r="AO422" s="6"/>
      <c r="AP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</row>
    <row r="423" customFormat="false" ht="15.75" hidden="false" customHeight="false" outlineLevel="0" collapsed="false">
      <c r="I423" s="6"/>
      <c r="M423" s="6"/>
      <c r="N423" s="6"/>
      <c r="O423" s="6"/>
      <c r="P423" s="6"/>
      <c r="Q423" s="6"/>
      <c r="AC423" s="6"/>
      <c r="AN423" s="6"/>
      <c r="AO423" s="6"/>
      <c r="AP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</row>
    <row r="424" customFormat="false" ht="15.75" hidden="false" customHeight="false" outlineLevel="0" collapsed="false">
      <c r="I424" s="6"/>
      <c r="M424" s="6"/>
      <c r="N424" s="6"/>
      <c r="O424" s="6"/>
      <c r="P424" s="6"/>
      <c r="Q424" s="6"/>
      <c r="AC424" s="6"/>
      <c r="AN424" s="6"/>
      <c r="AO424" s="6"/>
      <c r="AP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</row>
    <row r="425" customFormat="false" ht="15.75" hidden="false" customHeight="false" outlineLevel="0" collapsed="false">
      <c r="I425" s="6"/>
      <c r="M425" s="6"/>
      <c r="N425" s="6"/>
      <c r="O425" s="6"/>
      <c r="P425" s="6"/>
      <c r="Q425" s="6"/>
      <c r="AC425" s="6"/>
      <c r="AN425" s="6"/>
      <c r="AO425" s="6"/>
      <c r="AP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</row>
    <row r="426" customFormat="false" ht="15.75" hidden="false" customHeight="false" outlineLevel="0" collapsed="false">
      <c r="I426" s="6"/>
      <c r="M426" s="6"/>
      <c r="N426" s="6"/>
      <c r="O426" s="6"/>
      <c r="P426" s="6"/>
      <c r="Q426" s="6"/>
      <c r="AC426" s="6"/>
      <c r="AN426" s="6"/>
      <c r="AO426" s="6"/>
      <c r="AP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</row>
    <row r="427" customFormat="false" ht="15.75" hidden="false" customHeight="false" outlineLevel="0" collapsed="false">
      <c r="I427" s="6"/>
      <c r="M427" s="6"/>
      <c r="N427" s="6"/>
      <c r="O427" s="6"/>
      <c r="P427" s="6"/>
      <c r="Q427" s="6"/>
      <c r="AC427" s="6"/>
      <c r="AN427" s="6"/>
      <c r="AO427" s="6"/>
      <c r="AP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</row>
    <row r="428" customFormat="false" ht="15.75" hidden="false" customHeight="false" outlineLevel="0" collapsed="false">
      <c r="I428" s="6"/>
      <c r="M428" s="6"/>
      <c r="N428" s="6"/>
      <c r="O428" s="6"/>
      <c r="P428" s="6"/>
      <c r="Q428" s="6"/>
      <c r="AC428" s="6"/>
      <c r="AN428" s="6"/>
      <c r="AO428" s="6"/>
      <c r="AP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</row>
    <row r="429" customFormat="false" ht="15.75" hidden="false" customHeight="false" outlineLevel="0" collapsed="false">
      <c r="I429" s="6"/>
      <c r="M429" s="6"/>
      <c r="N429" s="6"/>
      <c r="O429" s="6"/>
      <c r="P429" s="6"/>
      <c r="Q429" s="6"/>
      <c r="AC429" s="6"/>
      <c r="AN429" s="6"/>
      <c r="AO429" s="6"/>
      <c r="AP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</row>
    <row r="430" customFormat="false" ht="15.75" hidden="false" customHeight="false" outlineLevel="0" collapsed="false">
      <c r="I430" s="6"/>
      <c r="M430" s="6"/>
      <c r="N430" s="6"/>
      <c r="O430" s="6"/>
      <c r="P430" s="6"/>
      <c r="Q430" s="6"/>
      <c r="AC430" s="6"/>
      <c r="AN430" s="6"/>
      <c r="AO430" s="6"/>
      <c r="AP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</row>
    <row r="431" customFormat="false" ht="15.75" hidden="false" customHeight="false" outlineLevel="0" collapsed="false">
      <c r="I431" s="6"/>
      <c r="M431" s="6"/>
      <c r="N431" s="6"/>
      <c r="O431" s="6"/>
      <c r="P431" s="6"/>
      <c r="Q431" s="6"/>
      <c r="AC431" s="6"/>
      <c r="AN431" s="6"/>
      <c r="AO431" s="6"/>
      <c r="AP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</row>
    <row r="432" customFormat="false" ht="15.75" hidden="false" customHeight="false" outlineLevel="0" collapsed="false">
      <c r="I432" s="6"/>
      <c r="M432" s="6"/>
      <c r="N432" s="6"/>
      <c r="O432" s="6"/>
      <c r="P432" s="6"/>
      <c r="Q432" s="6"/>
      <c r="AC432" s="6"/>
      <c r="AN432" s="6"/>
      <c r="AO432" s="6"/>
      <c r="AP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</row>
    <row r="433" customFormat="false" ht="15.75" hidden="false" customHeight="false" outlineLevel="0" collapsed="false">
      <c r="I433" s="6"/>
      <c r="M433" s="6"/>
      <c r="N433" s="6"/>
      <c r="O433" s="6"/>
      <c r="P433" s="6"/>
      <c r="Q433" s="6"/>
      <c r="AC433" s="6"/>
      <c r="AN433" s="6"/>
      <c r="AO433" s="6"/>
      <c r="AP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</row>
    <row r="434" customFormat="false" ht="15.75" hidden="false" customHeight="false" outlineLevel="0" collapsed="false">
      <c r="I434" s="6"/>
      <c r="M434" s="6"/>
      <c r="N434" s="6"/>
      <c r="O434" s="6"/>
      <c r="P434" s="6"/>
      <c r="Q434" s="6"/>
      <c r="AC434" s="6"/>
      <c r="AN434" s="6"/>
      <c r="AO434" s="6"/>
      <c r="AP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</row>
    <row r="435" customFormat="false" ht="15.75" hidden="false" customHeight="false" outlineLevel="0" collapsed="false">
      <c r="I435" s="6"/>
      <c r="M435" s="6"/>
      <c r="N435" s="6"/>
      <c r="O435" s="6"/>
      <c r="P435" s="6"/>
      <c r="Q435" s="6"/>
      <c r="AC435" s="6"/>
      <c r="AN435" s="6"/>
      <c r="AO435" s="6"/>
      <c r="AP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</row>
    <row r="436" customFormat="false" ht="15.75" hidden="false" customHeight="false" outlineLevel="0" collapsed="false">
      <c r="I436" s="6"/>
      <c r="M436" s="6"/>
      <c r="N436" s="6"/>
      <c r="O436" s="6"/>
      <c r="P436" s="6"/>
      <c r="Q436" s="6"/>
      <c r="AC436" s="6"/>
      <c r="AN436" s="6"/>
      <c r="AO436" s="6"/>
      <c r="AP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</row>
    <row r="437" customFormat="false" ht="15.75" hidden="false" customHeight="false" outlineLevel="0" collapsed="false">
      <c r="I437" s="6"/>
      <c r="M437" s="6"/>
      <c r="N437" s="6"/>
      <c r="O437" s="6"/>
      <c r="P437" s="6"/>
      <c r="Q437" s="6"/>
      <c r="AC437" s="6"/>
      <c r="AN437" s="6"/>
      <c r="AO437" s="6"/>
      <c r="AP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</row>
    <row r="438" customFormat="false" ht="15.75" hidden="false" customHeight="false" outlineLevel="0" collapsed="false">
      <c r="I438" s="6"/>
      <c r="M438" s="6"/>
      <c r="N438" s="6"/>
      <c r="O438" s="6"/>
      <c r="P438" s="6"/>
      <c r="Q438" s="6"/>
      <c r="AC438" s="6"/>
      <c r="AN438" s="6"/>
      <c r="AO438" s="6"/>
      <c r="AP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</row>
    <row r="439" customFormat="false" ht="15.75" hidden="false" customHeight="false" outlineLevel="0" collapsed="false">
      <c r="I439" s="6"/>
      <c r="M439" s="6"/>
      <c r="N439" s="6"/>
      <c r="O439" s="6"/>
      <c r="P439" s="6"/>
      <c r="Q439" s="6"/>
      <c r="AC439" s="6"/>
      <c r="AN439" s="6"/>
      <c r="AO439" s="6"/>
      <c r="AP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</row>
    <row r="440" customFormat="false" ht="15.75" hidden="false" customHeight="false" outlineLevel="0" collapsed="false">
      <c r="I440" s="6"/>
      <c r="M440" s="6"/>
      <c r="N440" s="6"/>
      <c r="O440" s="6"/>
      <c r="P440" s="6"/>
      <c r="Q440" s="6"/>
      <c r="AC440" s="6"/>
      <c r="AN440" s="6"/>
      <c r="AO440" s="6"/>
      <c r="AP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</row>
    <row r="441" customFormat="false" ht="15.75" hidden="false" customHeight="false" outlineLevel="0" collapsed="false">
      <c r="I441" s="6"/>
      <c r="M441" s="6"/>
      <c r="N441" s="6"/>
      <c r="O441" s="6"/>
      <c r="P441" s="6"/>
      <c r="Q441" s="6"/>
      <c r="AC441" s="6"/>
      <c r="AN441" s="6"/>
      <c r="AO441" s="6"/>
      <c r="AP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</row>
    <row r="442" customFormat="false" ht="15.75" hidden="false" customHeight="false" outlineLevel="0" collapsed="false">
      <c r="I442" s="6"/>
      <c r="M442" s="6"/>
      <c r="N442" s="6"/>
      <c r="O442" s="6"/>
      <c r="P442" s="6"/>
      <c r="Q442" s="6"/>
      <c r="AC442" s="6"/>
      <c r="AN442" s="6"/>
      <c r="AO442" s="6"/>
      <c r="AP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</row>
    <row r="443" customFormat="false" ht="15.75" hidden="false" customHeight="false" outlineLevel="0" collapsed="false">
      <c r="I443" s="6"/>
      <c r="M443" s="6"/>
      <c r="N443" s="6"/>
      <c r="O443" s="6"/>
      <c r="P443" s="6"/>
      <c r="Q443" s="6"/>
      <c r="AC443" s="6"/>
      <c r="AN443" s="6"/>
      <c r="AO443" s="6"/>
      <c r="AP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</row>
    <row r="444" customFormat="false" ht="15.75" hidden="false" customHeight="false" outlineLevel="0" collapsed="false">
      <c r="I444" s="6"/>
      <c r="M444" s="6"/>
      <c r="N444" s="6"/>
      <c r="O444" s="6"/>
      <c r="P444" s="6"/>
      <c r="Q444" s="6"/>
      <c r="AC444" s="6"/>
      <c r="AN444" s="6"/>
      <c r="AO444" s="6"/>
      <c r="AP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</row>
    <row r="445" customFormat="false" ht="15.75" hidden="false" customHeight="false" outlineLevel="0" collapsed="false">
      <c r="I445" s="6"/>
      <c r="M445" s="6"/>
      <c r="N445" s="6"/>
      <c r="O445" s="6"/>
      <c r="P445" s="6"/>
      <c r="Q445" s="6"/>
      <c r="AC445" s="6"/>
      <c r="AN445" s="6"/>
      <c r="AO445" s="6"/>
      <c r="AP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</row>
    <row r="446" customFormat="false" ht="15.75" hidden="false" customHeight="false" outlineLevel="0" collapsed="false">
      <c r="I446" s="6"/>
      <c r="M446" s="6"/>
      <c r="N446" s="6"/>
      <c r="O446" s="6"/>
      <c r="P446" s="6"/>
      <c r="Q446" s="6"/>
      <c r="AC446" s="6"/>
      <c r="AN446" s="6"/>
      <c r="AO446" s="6"/>
      <c r="AP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</row>
    <row r="447" customFormat="false" ht="15.75" hidden="false" customHeight="false" outlineLevel="0" collapsed="false">
      <c r="I447" s="6"/>
      <c r="M447" s="6"/>
      <c r="N447" s="6"/>
      <c r="O447" s="6"/>
      <c r="P447" s="6"/>
      <c r="Q447" s="6"/>
      <c r="AC447" s="6"/>
      <c r="AN447" s="6"/>
      <c r="AO447" s="6"/>
      <c r="AP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</row>
    <row r="448" customFormat="false" ht="15.75" hidden="false" customHeight="false" outlineLevel="0" collapsed="false">
      <c r="I448" s="6"/>
      <c r="M448" s="6"/>
      <c r="N448" s="6"/>
      <c r="O448" s="6"/>
      <c r="P448" s="6"/>
      <c r="Q448" s="6"/>
      <c r="AC448" s="6"/>
      <c r="AN448" s="6"/>
      <c r="AO448" s="6"/>
      <c r="AP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</row>
    <row r="449" customFormat="false" ht="15.75" hidden="false" customHeight="false" outlineLevel="0" collapsed="false">
      <c r="I449" s="6"/>
      <c r="M449" s="6"/>
      <c r="N449" s="6"/>
      <c r="O449" s="6"/>
      <c r="P449" s="6"/>
      <c r="Q449" s="6"/>
      <c r="AC449" s="6"/>
      <c r="AN449" s="6"/>
      <c r="AO449" s="6"/>
      <c r="AP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</row>
    <row r="450" customFormat="false" ht="15.75" hidden="false" customHeight="false" outlineLevel="0" collapsed="false">
      <c r="I450" s="6"/>
      <c r="M450" s="6"/>
      <c r="N450" s="6"/>
      <c r="O450" s="6"/>
      <c r="P450" s="6"/>
      <c r="Q450" s="6"/>
      <c r="AC450" s="6"/>
      <c r="AN450" s="6"/>
      <c r="AO450" s="6"/>
      <c r="AP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</row>
    <row r="451" customFormat="false" ht="15.75" hidden="false" customHeight="false" outlineLevel="0" collapsed="false">
      <c r="I451" s="6"/>
      <c r="M451" s="6"/>
      <c r="N451" s="6"/>
      <c r="O451" s="6"/>
      <c r="P451" s="6"/>
      <c r="Q451" s="6"/>
      <c r="AC451" s="6"/>
      <c r="AN451" s="6"/>
      <c r="AO451" s="6"/>
      <c r="AP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</row>
    <row r="452" customFormat="false" ht="15.75" hidden="false" customHeight="false" outlineLevel="0" collapsed="false">
      <c r="I452" s="6"/>
      <c r="M452" s="6"/>
      <c r="N452" s="6"/>
      <c r="O452" s="6"/>
      <c r="P452" s="6"/>
      <c r="Q452" s="6"/>
      <c r="AC452" s="6"/>
      <c r="AN452" s="6"/>
      <c r="AO452" s="6"/>
      <c r="AP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</row>
    <row r="453" customFormat="false" ht="15.75" hidden="false" customHeight="false" outlineLevel="0" collapsed="false">
      <c r="I453" s="6"/>
      <c r="M453" s="6"/>
      <c r="N453" s="6"/>
      <c r="O453" s="6"/>
      <c r="P453" s="6"/>
      <c r="Q453" s="6"/>
      <c r="AC453" s="6"/>
      <c r="AN453" s="6"/>
      <c r="AO453" s="6"/>
      <c r="AP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</row>
    <row r="454" customFormat="false" ht="15.75" hidden="false" customHeight="false" outlineLevel="0" collapsed="false">
      <c r="I454" s="6"/>
      <c r="M454" s="6"/>
      <c r="N454" s="6"/>
      <c r="O454" s="6"/>
      <c r="P454" s="6"/>
      <c r="Q454" s="6"/>
      <c r="AC454" s="6"/>
      <c r="AN454" s="6"/>
      <c r="AO454" s="6"/>
      <c r="AP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</row>
    <row r="455" customFormat="false" ht="15.75" hidden="false" customHeight="false" outlineLevel="0" collapsed="false">
      <c r="I455" s="6"/>
      <c r="M455" s="6"/>
      <c r="N455" s="6"/>
      <c r="O455" s="6"/>
      <c r="P455" s="6"/>
      <c r="Q455" s="6"/>
      <c r="AC455" s="6"/>
      <c r="AN455" s="6"/>
      <c r="AO455" s="6"/>
      <c r="AP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</row>
    <row r="456" customFormat="false" ht="15.75" hidden="false" customHeight="false" outlineLevel="0" collapsed="false">
      <c r="I456" s="6"/>
      <c r="M456" s="6"/>
      <c r="N456" s="6"/>
      <c r="O456" s="6"/>
      <c r="P456" s="6"/>
      <c r="Q456" s="6"/>
      <c r="AC456" s="6"/>
      <c r="AN456" s="6"/>
      <c r="AO456" s="6"/>
      <c r="AP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</row>
    <row r="457" customFormat="false" ht="15.75" hidden="false" customHeight="false" outlineLevel="0" collapsed="false">
      <c r="I457" s="6"/>
      <c r="M457" s="6"/>
      <c r="N457" s="6"/>
      <c r="O457" s="6"/>
      <c r="P457" s="6"/>
      <c r="Q457" s="6"/>
      <c r="AC457" s="6"/>
      <c r="AN457" s="6"/>
      <c r="AO457" s="6"/>
      <c r="AP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</row>
    <row r="458" customFormat="false" ht="15.75" hidden="false" customHeight="false" outlineLevel="0" collapsed="false">
      <c r="I458" s="6"/>
      <c r="M458" s="6"/>
      <c r="N458" s="6"/>
      <c r="O458" s="6"/>
      <c r="P458" s="6"/>
      <c r="Q458" s="6"/>
      <c r="AC458" s="6"/>
      <c r="AN458" s="6"/>
      <c r="AO458" s="6"/>
      <c r="AP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</row>
    <row r="459" customFormat="false" ht="15.75" hidden="false" customHeight="false" outlineLevel="0" collapsed="false">
      <c r="I459" s="6"/>
      <c r="M459" s="6"/>
      <c r="N459" s="6"/>
      <c r="O459" s="6"/>
      <c r="P459" s="6"/>
      <c r="Q459" s="6"/>
      <c r="AC459" s="6"/>
      <c r="AN459" s="6"/>
      <c r="AO459" s="6"/>
      <c r="AP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</row>
    <row r="460" customFormat="false" ht="15.75" hidden="false" customHeight="false" outlineLevel="0" collapsed="false">
      <c r="I460" s="6"/>
      <c r="M460" s="6"/>
      <c r="N460" s="6"/>
      <c r="O460" s="6"/>
      <c r="P460" s="6"/>
      <c r="Q460" s="6"/>
      <c r="AC460" s="6"/>
      <c r="AN460" s="6"/>
      <c r="AO460" s="6"/>
      <c r="AP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</row>
    <row r="461" customFormat="false" ht="15.75" hidden="false" customHeight="false" outlineLevel="0" collapsed="false">
      <c r="I461" s="6"/>
      <c r="M461" s="6"/>
      <c r="N461" s="6"/>
      <c r="O461" s="6"/>
      <c r="P461" s="6"/>
      <c r="Q461" s="6"/>
      <c r="AC461" s="6"/>
      <c r="AN461" s="6"/>
      <c r="AO461" s="6"/>
      <c r="AP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</row>
    <row r="462" customFormat="false" ht="15.75" hidden="false" customHeight="false" outlineLevel="0" collapsed="false">
      <c r="I462" s="6"/>
      <c r="M462" s="6"/>
      <c r="N462" s="6"/>
      <c r="O462" s="6"/>
      <c r="P462" s="6"/>
      <c r="Q462" s="6"/>
      <c r="AC462" s="6"/>
      <c r="AN462" s="6"/>
      <c r="AO462" s="6"/>
      <c r="AP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</row>
    <row r="463" customFormat="false" ht="15.75" hidden="false" customHeight="false" outlineLevel="0" collapsed="false">
      <c r="I463" s="6"/>
      <c r="M463" s="6"/>
      <c r="N463" s="6"/>
      <c r="O463" s="6"/>
      <c r="P463" s="6"/>
      <c r="Q463" s="6"/>
      <c r="AC463" s="6"/>
      <c r="AN463" s="6"/>
      <c r="AO463" s="6"/>
      <c r="AP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</row>
    <row r="464" customFormat="false" ht="15.75" hidden="false" customHeight="false" outlineLevel="0" collapsed="false">
      <c r="I464" s="6"/>
      <c r="M464" s="6"/>
      <c r="N464" s="6"/>
      <c r="O464" s="6"/>
      <c r="P464" s="6"/>
      <c r="Q464" s="6"/>
      <c r="AC464" s="6"/>
      <c r="AN464" s="6"/>
      <c r="AO464" s="6"/>
      <c r="AP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</row>
    <row r="465" customFormat="false" ht="15.75" hidden="false" customHeight="false" outlineLevel="0" collapsed="false">
      <c r="I465" s="6"/>
      <c r="M465" s="6"/>
      <c r="N465" s="6"/>
      <c r="O465" s="6"/>
      <c r="P465" s="6"/>
      <c r="Q465" s="6"/>
      <c r="AC465" s="6"/>
      <c r="AN465" s="6"/>
      <c r="AO465" s="6"/>
      <c r="AP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</row>
    <row r="466" customFormat="false" ht="15.75" hidden="false" customHeight="false" outlineLevel="0" collapsed="false">
      <c r="I466" s="6"/>
      <c r="M466" s="6"/>
      <c r="N466" s="6"/>
      <c r="O466" s="6"/>
      <c r="P466" s="6"/>
      <c r="Q466" s="6"/>
      <c r="AC466" s="6"/>
      <c r="AN466" s="6"/>
      <c r="AO466" s="6"/>
      <c r="AP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</row>
    <row r="467" customFormat="false" ht="15.75" hidden="false" customHeight="false" outlineLevel="0" collapsed="false">
      <c r="I467" s="6"/>
      <c r="M467" s="6"/>
      <c r="N467" s="6"/>
      <c r="O467" s="6"/>
      <c r="P467" s="6"/>
      <c r="Q467" s="6"/>
      <c r="AC467" s="6"/>
      <c r="AN467" s="6"/>
      <c r="AO467" s="6"/>
      <c r="AP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</row>
    <row r="468" customFormat="false" ht="15.75" hidden="false" customHeight="false" outlineLevel="0" collapsed="false">
      <c r="I468" s="6"/>
      <c r="M468" s="6"/>
      <c r="N468" s="6"/>
      <c r="O468" s="6"/>
      <c r="P468" s="6"/>
      <c r="Q468" s="6"/>
      <c r="AC468" s="6"/>
      <c r="AN468" s="6"/>
      <c r="AO468" s="6"/>
      <c r="AP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</row>
    <row r="469" customFormat="false" ht="15.75" hidden="false" customHeight="false" outlineLevel="0" collapsed="false">
      <c r="I469" s="6"/>
      <c r="M469" s="6"/>
      <c r="N469" s="6"/>
      <c r="O469" s="6"/>
      <c r="P469" s="6"/>
      <c r="Q469" s="6"/>
      <c r="AC469" s="6"/>
      <c r="AN469" s="6"/>
      <c r="AO469" s="6"/>
      <c r="AP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</row>
    <row r="470" customFormat="false" ht="15.75" hidden="false" customHeight="false" outlineLevel="0" collapsed="false">
      <c r="I470" s="6"/>
      <c r="M470" s="6"/>
      <c r="N470" s="6"/>
      <c r="O470" s="6"/>
      <c r="P470" s="6"/>
      <c r="Q470" s="6"/>
      <c r="AC470" s="6"/>
      <c r="AN470" s="6"/>
      <c r="AO470" s="6"/>
      <c r="AP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</row>
    <row r="471" customFormat="false" ht="15.75" hidden="false" customHeight="false" outlineLevel="0" collapsed="false">
      <c r="I471" s="6"/>
      <c r="M471" s="6"/>
      <c r="N471" s="6"/>
      <c r="O471" s="6"/>
      <c r="P471" s="6"/>
      <c r="Q471" s="6"/>
      <c r="AC471" s="6"/>
      <c r="AN471" s="6"/>
      <c r="AO471" s="6"/>
      <c r="AP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</row>
    <row r="472" customFormat="false" ht="15.75" hidden="false" customHeight="false" outlineLevel="0" collapsed="false">
      <c r="I472" s="6"/>
      <c r="M472" s="6"/>
      <c r="N472" s="6"/>
      <c r="O472" s="6"/>
      <c r="P472" s="6"/>
      <c r="Q472" s="6"/>
      <c r="AC472" s="6"/>
      <c r="AN472" s="6"/>
      <c r="AO472" s="6"/>
      <c r="AP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</row>
    <row r="473" customFormat="false" ht="15.75" hidden="false" customHeight="false" outlineLevel="0" collapsed="false">
      <c r="I473" s="6"/>
      <c r="M473" s="6"/>
      <c r="N473" s="6"/>
      <c r="O473" s="6"/>
      <c r="P473" s="6"/>
      <c r="Q473" s="6"/>
      <c r="AC473" s="6"/>
      <c r="AN473" s="6"/>
      <c r="AO473" s="6"/>
      <c r="AP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</row>
    <row r="474" customFormat="false" ht="15.75" hidden="false" customHeight="false" outlineLevel="0" collapsed="false">
      <c r="I474" s="6"/>
      <c r="M474" s="6"/>
      <c r="N474" s="6"/>
      <c r="O474" s="6"/>
      <c r="P474" s="6"/>
      <c r="Q474" s="6"/>
      <c r="AC474" s="6"/>
      <c r="AN474" s="6"/>
      <c r="AO474" s="6"/>
      <c r="AP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</row>
    <row r="475" customFormat="false" ht="15.75" hidden="false" customHeight="false" outlineLevel="0" collapsed="false">
      <c r="I475" s="6"/>
      <c r="M475" s="6"/>
      <c r="N475" s="6"/>
      <c r="O475" s="6"/>
      <c r="P475" s="6"/>
      <c r="Q475" s="6"/>
      <c r="AC475" s="6"/>
      <c r="AN475" s="6"/>
      <c r="AO475" s="6"/>
      <c r="AP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</row>
    <row r="476" customFormat="false" ht="15.75" hidden="false" customHeight="false" outlineLevel="0" collapsed="false">
      <c r="I476" s="6"/>
      <c r="M476" s="6"/>
      <c r="N476" s="6"/>
      <c r="O476" s="6"/>
      <c r="P476" s="6"/>
      <c r="Q476" s="6"/>
      <c r="AC476" s="6"/>
      <c r="AN476" s="6"/>
      <c r="AO476" s="6"/>
      <c r="AP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</row>
    <row r="477" customFormat="false" ht="15.75" hidden="false" customHeight="false" outlineLevel="0" collapsed="false">
      <c r="I477" s="6"/>
      <c r="M477" s="6"/>
      <c r="N477" s="6"/>
      <c r="O477" s="6"/>
      <c r="P477" s="6"/>
      <c r="Q477" s="6"/>
      <c r="AC477" s="6"/>
      <c r="AN477" s="6"/>
      <c r="AO477" s="6"/>
      <c r="AP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</row>
    <row r="478" customFormat="false" ht="15.75" hidden="false" customHeight="false" outlineLevel="0" collapsed="false">
      <c r="I478" s="6"/>
      <c r="M478" s="6"/>
      <c r="N478" s="6"/>
      <c r="O478" s="6"/>
      <c r="P478" s="6"/>
      <c r="Q478" s="6"/>
      <c r="AC478" s="6"/>
      <c r="AN478" s="6"/>
      <c r="AO478" s="6"/>
      <c r="AP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</row>
    <row r="479" customFormat="false" ht="15.75" hidden="false" customHeight="false" outlineLevel="0" collapsed="false">
      <c r="I479" s="6"/>
      <c r="M479" s="6"/>
      <c r="N479" s="6"/>
      <c r="O479" s="6"/>
      <c r="P479" s="6"/>
      <c r="Q479" s="6"/>
      <c r="AC479" s="6"/>
      <c r="AN479" s="6"/>
      <c r="AO479" s="6"/>
      <c r="AP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</row>
    <row r="480" customFormat="false" ht="15.75" hidden="false" customHeight="false" outlineLevel="0" collapsed="false">
      <c r="I480" s="6"/>
      <c r="M480" s="6"/>
      <c r="N480" s="6"/>
      <c r="O480" s="6"/>
      <c r="P480" s="6"/>
      <c r="Q480" s="6"/>
      <c r="AC480" s="6"/>
      <c r="AN480" s="6"/>
      <c r="AO480" s="6"/>
      <c r="AP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</row>
    <row r="481" customFormat="false" ht="15.75" hidden="false" customHeight="false" outlineLevel="0" collapsed="false">
      <c r="I481" s="6"/>
      <c r="M481" s="6"/>
      <c r="N481" s="6"/>
      <c r="O481" s="6"/>
      <c r="P481" s="6"/>
      <c r="Q481" s="6"/>
      <c r="AC481" s="6"/>
      <c r="AN481" s="6"/>
      <c r="AO481" s="6"/>
      <c r="AP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</row>
    <row r="482" customFormat="false" ht="15.75" hidden="false" customHeight="false" outlineLevel="0" collapsed="false">
      <c r="I482" s="6"/>
      <c r="M482" s="6"/>
      <c r="N482" s="6"/>
      <c r="O482" s="6"/>
      <c r="P482" s="6"/>
      <c r="Q482" s="6"/>
      <c r="AC482" s="6"/>
      <c r="AN482" s="6"/>
      <c r="AO482" s="6"/>
      <c r="AP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</row>
    <row r="483" customFormat="false" ht="15.75" hidden="false" customHeight="false" outlineLevel="0" collapsed="false">
      <c r="I483" s="6"/>
      <c r="M483" s="6"/>
      <c r="N483" s="6"/>
      <c r="O483" s="6"/>
      <c r="P483" s="6"/>
      <c r="Q483" s="6"/>
      <c r="AC483" s="6"/>
      <c r="AN483" s="6"/>
      <c r="AO483" s="6"/>
      <c r="AP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</row>
    <row r="484" customFormat="false" ht="15.75" hidden="false" customHeight="false" outlineLevel="0" collapsed="false">
      <c r="I484" s="6"/>
      <c r="M484" s="6"/>
      <c r="N484" s="6"/>
      <c r="O484" s="6"/>
      <c r="P484" s="6"/>
      <c r="Q484" s="6"/>
      <c r="AC484" s="6"/>
      <c r="AN484" s="6"/>
      <c r="AO484" s="6"/>
      <c r="AP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</row>
    <row r="485" customFormat="false" ht="15.75" hidden="false" customHeight="false" outlineLevel="0" collapsed="false">
      <c r="I485" s="6"/>
      <c r="M485" s="6"/>
      <c r="N485" s="6"/>
      <c r="O485" s="6"/>
      <c r="P485" s="6"/>
      <c r="Q485" s="6"/>
      <c r="AC485" s="6"/>
      <c r="AN485" s="6"/>
      <c r="AO485" s="6"/>
      <c r="AP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</row>
    <row r="486" customFormat="false" ht="15.75" hidden="false" customHeight="false" outlineLevel="0" collapsed="false">
      <c r="I486" s="6"/>
      <c r="M486" s="6"/>
      <c r="N486" s="6"/>
      <c r="O486" s="6"/>
      <c r="P486" s="6"/>
      <c r="Q486" s="6"/>
      <c r="AC486" s="6"/>
      <c r="AN486" s="6"/>
      <c r="AO486" s="6"/>
      <c r="AP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</row>
    <row r="487" customFormat="false" ht="15.75" hidden="false" customHeight="false" outlineLevel="0" collapsed="false">
      <c r="I487" s="6"/>
      <c r="M487" s="6"/>
      <c r="N487" s="6"/>
      <c r="O487" s="6"/>
      <c r="P487" s="6"/>
      <c r="Q487" s="6"/>
      <c r="AC487" s="6"/>
      <c r="AN487" s="6"/>
      <c r="AO487" s="6"/>
      <c r="AP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</row>
    <row r="488" customFormat="false" ht="15.75" hidden="false" customHeight="false" outlineLevel="0" collapsed="false">
      <c r="I488" s="6"/>
      <c r="M488" s="6"/>
      <c r="N488" s="6"/>
      <c r="O488" s="6"/>
      <c r="P488" s="6"/>
      <c r="Q488" s="6"/>
      <c r="AC488" s="6"/>
      <c r="AN488" s="6"/>
      <c r="AO488" s="6"/>
      <c r="AP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</row>
    <row r="489" customFormat="false" ht="15.75" hidden="false" customHeight="false" outlineLevel="0" collapsed="false">
      <c r="I489" s="6"/>
      <c r="M489" s="6"/>
      <c r="N489" s="6"/>
      <c r="O489" s="6"/>
      <c r="P489" s="6"/>
      <c r="Q489" s="6"/>
      <c r="AC489" s="6"/>
      <c r="AN489" s="6"/>
      <c r="AO489" s="6"/>
      <c r="AP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</row>
    <row r="490" customFormat="false" ht="15.75" hidden="false" customHeight="false" outlineLevel="0" collapsed="false">
      <c r="I490" s="6"/>
      <c r="M490" s="6"/>
      <c r="N490" s="6"/>
      <c r="O490" s="6"/>
      <c r="P490" s="6"/>
      <c r="Q490" s="6"/>
      <c r="AC490" s="6"/>
      <c r="AN490" s="6"/>
      <c r="AO490" s="6"/>
      <c r="AP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</row>
    <row r="491" customFormat="false" ht="15.75" hidden="false" customHeight="false" outlineLevel="0" collapsed="false">
      <c r="I491" s="6"/>
      <c r="M491" s="6"/>
      <c r="N491" s="6"/>
      <c r="O491" s="6"/>
      <c r="P491" s="6"/>
      <c r="Q491" s="6"/>
      <c r="AC491" s="6"/>
      <c r="AN491" s="6"/>
      <c r="AO491" s="6"/>
      <c r="AP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</row>
    <row r="492" customFormat="false" ht="15.75" hidden="false" customHeight="false" outlineLevel="0" collapsed="false">
      <c r="I492" s="6"/>
      <c r="M492" s="6"/>
      <c r="N492" s="6"/>
      <c r="O492" s="6"/>
      <c r="P492" s="6"/>
      <c r="Q492" s="6"/>
      <c r="AC492" s="6"/>
      <c r="AN492" s="6"/>
      <c r="AO492" s="6"/>
      <c r="AP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</row>
    <row r="493" customFormat="false" ht="15.75" hidden="false" customHeight="false" outlineLevel="0" collapsed="false">
      <c r="I493" s="6"/>
      <c r="M493" s="6"/>
      <c r="N493" s="6"/>
      <c r="O493" s="6"/>
      <c r="P493" s="6"/>
      <c r="Q493" s="6"/>
      <c r="AC493" s="6"/>
      <c r="AN493" s="6"/>
      <c r="AO493" s="6"/>
      <c r="AP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</row>
    <row r="494" customFormat="false" ht="15.75" hidden="false" customHeight="false" outlineLevel="0" collapsed="false">
      <c r="I494" s="6"/>
      <c r="M494" s="6"/>
      <c r="N494" s="6"/>
      <c r="O494" s="6"/>
      <c r="P494" s="6"/>
      <c r="Q494" s="6"/>
      <c r="AC494" s="6"/>
      <c r="AN494" s="6"/>
      <c r="AO494" s="6"/>
      <c r="AP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</row>
    <row r="495" customFormat="false" ht="15.75" hidden="false" customHeight="false" outlineLevel="0" collapsed="false">
      <c r="I495" s="6"/>
      <c r="M495" s="6"/>
      <c r="N495" s="6"/>
      <c r="O495" s="6"/>
      <c r="P495" s="6"/>
      <c r="Q495" s="6"/>
      <c r="AC495" s="6"/>
      <c r="AN495" s="6"/>
      <c r="AO495" s="6"/>
      <c r="AP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</row>
    <row r="496" customFormat="false" ht="15.75" hidden="false" customHeight="false" outlineLevel="0" collapsed="false">
      <c r="I496" s="6"/>
      <c r="M496" s="6"/>
      <c r="N496" s="6"/>
      <c r="O496" s="6"/>
      <c r="P496" s="6"/>
      <c r="Q496" s="6"/>
      <c r="AC496" s="6"/>
      <c r="AN496" s="6"/>
      <c r="AO496" s="6"/>
      <c r="AP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</row>
    <row r="497" customFormat="false" ht="15.75" hidden="false" customHeight="false" outlineLevel="0" collapsed="false">
      <c r="I497" s="6"/>
      <c r="M497" s="6"/>
      <c r="N497" s="6"/>
      <c r="O497" s="6"/>
      <c r="P497" s="6"/>
      <c r="Q497" s="6"/>
      <c r="AC497" s="6"/>
      <c r="AN497" s="6"/>
      <c r="AO497" s="6"/>
      <c r="AP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</row>
    <row r="498" customFormat="false" ht="15.75" hidden="false" customHeight="false" outlineLevel="0" collapsed="false">
      <c r="I498" s="6"/>
      <c r="M498" s="6"/>
      <c r="N498" s="6"/>
      <c r="O498" s="6"/>
      <c r="P498" s="6"/>
      <c r="Q498" s="6"/>
      <c r="AC498" s="6"/>
      <c r="AN498" s="6"/>
      <c r="AO498" s="6"/>
      <c r="AP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</row>
    <row r="499" customFormat="false" ht="15.75" hidden="false" customHeight="false" outlineLevel="0" collapsed="false">
      <c r="I499" s="6"/>
      <c r="M499" s="6"/>
      <c r="N499" s="6"/>
      <c r="O499" s="6"/>
      <c r="P499" s="6"/>
      <c r="Q499" s="6"/>
      <c r="AC499" s="6"/>
      <c r="AN499" s="6"/>
      <c r="AO499" s="6"/>
      <c r="AP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</row>
    <row r="500" customFormat="false" ht="15.75" hidden="false" customHeight="false" outlineLevel="0" collapsed="false">
      <c r="I500" s="6"/>
      <c r="M500" s="6"/>
      <c r="N500" s="6"/>
      <c r="O500" s="6"/>
      <c r="P500" s="6"/>
      <c r="Q500" s="6"/>
      <c r="AC500" s="6"/>
      <c r="AN500" s="6"/>
      <c r="AO500" s="6"/>
      <c r="AP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</row>
    <row r="501" customFormat="false" ht="15.75" hidden="false" customHeight="false" outlineLevel="0" collapsed="false">
      <c r="I501" s="6"/>
      <c r="M501" s="6"/>
      <c r="N501" s="6"/>
      <c r="O501" s="6"/>
      <c r="P501" s="6"/>
      <c r="Q501" s="6"/>
      <c r="AC501" s="6"/>
      <c r="AN501" s="6"/>
      <c r="AO501" s="6"/>
      <c r="AP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</row>
    <row r="502" customFormat="false" ht="15.75" hidden="false" customHeight="false" outlineLevel="0" collapsed="false">
      <c r="I502" s="6"/>
      <c r="M502" s="6"/>
      <c r="N502" s="6"/>
      <c r="O502" s="6"/>
      <c r="P502" s="6"/>
      <c r="Q502" s="6"/>
      <c r="AC502" s="6"/>
      <c r="AN502" s="6"/>
      <c r="AO502" s="6"/>
      <c r="AP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</row>
    <row r="503" customFormat="false" ht="15.75" hidden="false" customHeight="false" outlineLevel="0" collapsed="false">
      <c r="I503" s="6"/>
      <c r="M503" s="6"/>
      <c r="N503" s="6"/>
      <c r="O503" s="6"/>
      <c r="P503" s="6"/>
      <c r="Q503" s="6"/>
      <c r="AC503" s="6"/>
      <c r="AN503" s="6"/>
      <c r="AO503" s="6"/>
      <c r="AP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</row>
    <row r="504" customFormat="false" ht="15.75" hidden="false" customHeight="false" outlineLevel="0" collapsed="false">
      <c r="I504" s="6"/>
      <c r="M504" s="6"/>
      <c r="N504" s="6"/>
      <c r="O504" s="6"/>
      <c r="P504" s="6"/>
      <c r="Q504" s="6"/>
      <c r="AC504" s="6"/>
      <c r="AN504" s="6"/>
      <c r="AO504" s="6"/>
      <c r="AP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</row>
    <row r="505" customFormat="false" ht="15.75" hidden="false" customHeight="false" outlineLevel="0" collapsed="false">
      <c r="I505" s="6"/>
      <c r="M505" s="6"/>
      <c r="N505" s="6"/>
      <c r="O505" s="6"/>
      <c r="P505" s="6"/>
      <c r="Q505" s="6"/>
      <c r="AC505" s="6"/>
      <c r="AN505" s="6"/>
      <c r="AO505" s="6"/>
      <c r="AP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</row>
    <row r="506" customFormat="false" ht="15.75" hidden="false" customHeight="false" outlineLevel="0" collapsed="false">
      <c r="I506" s="6"/>
      <c r="M506" s="6"/>
      <c r="N506" s="6"/>
      <c r="O506" s="6"/>
      <c r="P506" s="6"/>
      <c r="Q506" s="6"/>
      <c r="AC506" s="6"/>
      <c r="AN506" s="6"/>
      <c r="AO506" s="6"/>
      <c r="AP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</row>
    <row r="507" customFormat="false" ht="15.75" hidden="false" customHeight="false" outlineLevel="0" collapsed="false">
      <c r="I507" s="6"/>
      <c r="M507" s="6"/>
      <c r="N507" s="6"/>
      <c r="O507" s="6"/>
      <c r="P507" s="6"/>
      <c r="Q507" s="6"/>
      <c r="AC507" s="6"/>
      <c r="AN507" s="6"/>
      <c r="AO507" s="6"/>
      <c r="AP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</row>
    <row r="508" customFormat="false" ht="15.75" hidden="false" customHeight="false" outlineLevel="0" collapsed="false">
      <c r="I508" s="6"/>
      <c r="M508" s="6"/>
      <c r="N508" s="6"/>
      <c r="O508" s="6"/>
      <c r="P508" s="6"/>
      <c r="Q508" s="6"/>
      <c r="AC508" s="6"/>
      <c r="AN508" s="6"/>
      <c r="AO508" s="6"/>
      <c r="AP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</row>
    <row r="509" customFormat="false" ht="15.75" hidden="false" customHeight="false" outlineLevel="0" collapsed="false">
      <c r="I509" s="6"/>
      <c r="M509" s="6"/>
      <c r="N509" s="6"/>
      <c r="O509" s="6"/>
      <c r="P509" s="6"/>
      <c r="Q509" s="6"/>
      <c r="AC509" s="6"/>
      <c r="AN509" s="6"/>
      <c r="AO509" s="6"/>
      <c r="AP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</row>
    <row r="510" customFormat="false" ht="15.75" hidden="false" customHeight="false" outlineLevel="0" collapsed="false">
      <c r="I510" s="6"/>
      <c r="M510" s="6"/>
      <c r="N510" s="6"/>
      <c r="O510" s="6"/>
      <c r="P510" s="6"/>
      <c r="Q510" s="6"/>
      <c r="AC510" s="6"/>
      <c r="AN510" s="6"/>
      <c r="AO510" s="6"/>
      <c r="AP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</row>
    <row r="511" customFormat="false" ht="15.75" hidden="false" customHeight="false" outlineLevel="0" collapsed="false">
      <c r="I511" s="6"/>
      <c r="M511" s="6"/>
      <c r="N511" s="6"/>
      <c r="O511" s="6"/>
      <c r="P511" s="6"/>
      <c r="Q511" s="6"/>
      <c r="AC511" s="6"/>
      <c r="AN511" s="6"/>
      <c r="AO511" s="6"/>
      <c r="AP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</row>
    <row r="512" customFormat="false" ht="15.75" hidden="false" customHeight="false" outlineLevel="0" collapsed="false">
      <c r="I512" s="6"/>
      <c r="M512" s="6"/>
      <c r="N512" s="6"/>
      <c r="O512" s="6"/>
      <c r="P512" s="6"/>
      <c r="Q512" s="6"/>
      <c r="AC512" s="6"/>
      <c r="AN512" s="6"/>
      <c r="AO512" s="6"/>
      <c r="AP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</row>
    <row r="513" customFormat="false" ht="15.75" hidden="false" customHeight="false" outlineLevel="0" collapsed="false">
      <c r="I513" s="6"/>
      <c r="M513" s="6"/>
      <c r="N513" s="6"/>
      <c r="O513" s="6"/>
      <c r="P513" s="6"/>
      <c r="Q513" s="6"/>
      <c r="AC513" s="6"/>
      <c r="AN513" s="6"/>
      <c r="AO513" s="6"/>
      <c r="AP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</row>
    <row r="514" customFormat="false" ht="15.75" hidden="false" customHeight="false" outlineLevel="0" collapsed="false">
      <c r="I514" s="6"/>
      <c r="M514" s="6"/>
      <c r="N514" s="6"/>
      <c r="O514" s="6"/>
      <c r="P514" s="6"/>
      <c r="Q514" s="6"/>
      <c r="AC514" s="6"/>
      <c r="AN514" s="6"/>
      <c r="AO514" s="6"/>
      <c r="AP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</row>
    <row r="515" customFormat="false" ht="15.75" hidden="false" customHeight="false" outlineLevel="0" collapsed="false">
      <c r="I515" s="6"/>
      <c r="M515" s="6"/>
      <c r="N515" s="6"/>
      <c r="O515" s="6"/>
      <c r="P515" s="6"/>
      <c r="Q515" s="6"/>
      <c r="AC515" s="6"/>
      <c r="AN515" s="6"/>
      <c r="AO515" s="6"/>
      <c r="AP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</row>
    <row r="516" customFormat="false" ht="15.75" hidden="false" customHeight="false" outlineLevel="0" collapsed="false">
      <c r="I516" s="6"/>
      <c r="M516" s="6"/>
      <c r="N516" s="6"/>
      <c r="O516" s="6"/>
      <c r="P516" s="6"/>
      <c r="Q516" s="6"/>
      <c r="AC516" s="6"/>
      <c r="AN516" s="6"/>
      <c r="AO516" s="6"/>
      <c r="AP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</row>
    <row r="517" customFormat="false" ht="15.75" hidden="false" customHeight="false" outlineLevel="0" collapsed="false">
      <c r="I517" s="6"/>
      <c r="M517" s="6"/>
      <c r="N517" s="6"/>
      <c r="O517" s="6"/>
      <c r="P517" s="6"/>
      <c r="Q517" s="6"/>
      <c r="AC517" s="6"/>
      <c r="AN517" s="6"/>
      <c r="AO517" s="6"/>
      <c r="AP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</row>
    <row r="518" customFormat="false" ht="15.75" hidden="false" customHeight="false" outlineLevel="0" collapsed="false">
      <c r="I518" s="6"/>
      <c r="M518" s="6"/>
      <c r="N518" s="6"/>
      <c r="O518" s="6"/>
      <c r="P518" s="6"/>
      <c r="Q518" s="6"/>
      <c r="AC518" s="6"/>
      <c r="AN518" s="6"/>
      <c r="AO518" s="6"/>
      <c r="AP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</row>
    <row r="519" customFormat="false" ht="15.75" hidden="false" customHeight="false" outlineLevel="0" collapsed="false">
      <c r="I519" s="6"/>
      <c r="M519" s="6"/>
      <c r="N519" s="6"/>
      <c r="O519" s="6"/>
      <c r="P519" s="6"/>
      <c r="Q519" s="6"/>
      <c r="AC519" s="6"/>
      <c r="AN519" s="6"/>
      <c r="AO519" s="6"/>
      <c r="AP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</row>
    <row r="520" customFormat="false" ht="15.75" hidden="false" customHeight="false" outlineLevel="0" collapsed="false">
      <c r="I520" s="6"/>
      <c r="M520" s="6"/>
      <c r="N520" s="6"/>
      <c r="O520" s="6"/>
      <c r="P520" s="6"/>
      <c r="Q520" s="6"/>
      <c r="AC520" s="6"/>
      <c r="AN520" s="6"/>
      <c r="AO520" s="6"/>
      <c r="AP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</row>
    <row r="521" customFormat="false" ht="15.75" hidden="false" customHeight="false" outlineLevel="0" collapsed="false">
      <c r="I521" s="6"/>
      <c r="M521" s="6"/>
      <c r="N521" s="6"/>
      <c r="O521" s="6"/>
      <c r="P521" s="6"/>
      <c r="Q521" s="6"/>
      <c r="AC521" s="6"/>
      <c r="AN521" s="6"/>
      <c r="AO521" s="6"/>
      <c r="AP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</row>
    <row r="522" customFormat="false" ht="15.75" hidden="false" customHeight="false" outlineLevel="0" collapsed="false">
      <c r="I522" s="6"/>
      <c r="M522" s="6"/>
      <c r="N522" s="6"/>
      <c r="O522" s="6"/>
      <c r="P522" s="6"/>
      <c r="Q522" s="6"/>
      <c r="AC522" s="6"/>
      <c r="AN522" s="6"/>
      <c r="AO522" s="6"/>
      <c r="AP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</row>
    <row r="523" customFormat="false" ht="15.75" hidden="false" customHeight="false" outlineLevel="0" collapsed="false">
      <c r="I523" s="6"/>
      <c r="M523" s="6"/>
      <c r="N523" s="6"/>
      <c r="O523" s="6"/>
      <c r="P523" s="6"/>
      <c r="Q523" s="6"/>
      <c r="AC523" s="6"/>
      <c r="AN523" s="6"/>
      <c r="AO523" s="6"/>
      <c r="AP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</row>
    <row r="524" customFormat="false" ht="15.75" hidden="false" customHeight="false" outlineLevel="0" collapsed="false">
      <c r="I524" s="6"/>
      <c r="M524" s="6"/>
      <c r="N524" s="6"/>
      <c r="O524" s="6"/>
      <c r="P524" s="6"/>
      <c r="Q524" s="6"/>
      <c r="AC524" s="6"/>
      <c r="AN524" s="6"/>
      <c r="AO524" s="6"/>
      <c r="AP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</row>
    <row r="525" customFormat="false" ht="15.75" hidden="false" customHeight="false" outlineLevel="0" collapsed="false">
      <c r="I525" s="6"/>
      <c r="M525" s="6"/>
      <c r="N525" s="6"/>
      <c r="O525" s="6"/>
      <c r="P525" s="6"/>
      <c r="Q525" s="6"/>
      <c r="AC525" s="6"/>
      <c r="AN525" s="6"/>
      <c r="AO525" s="6"/>
      <c r="AP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</row>
    <row r="526" customFormat="false" ht="15.75" hidden="false" customHeight="false" outlineLevel="0" collapsed="false">
      <c r="I526" s="6"/>
      <c r="M526" s="6"/>
      <c r="N526" s="6"/>
      <c r="O526" s="6"/>
      <c r="P526" s="6"/>
      <c r="Q526" s="6"/>
      <c r="AC526" s="6"/>
      <c r="AN526" s="6"/>
      <c r="AO526" s="6"/>
      <c r="AP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</row>
    <row r="527" customFormat="false" ht="15.75" hidden="false" customHeight="false" outlineLevel="0" collapsed="false">
      <c r="I527" s="6"/>
      <c r="M527" s="6"/>
      <c r="N527" s="6"/>
      <c r="O527" s="6"/>
      <c r="P527" s="6"/>
      <c r="Q527" s="6"/>
      <c r="AC527" s="6"/>
      <c r="AN527" s="6"/>
      <c r="AO527" s="6"/>
      <c r="AP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</row>
    <row r="528" customFormat="false" ht="15.75" hidden="false" customHeight="false" outlineLevel="0" collapsed="false">
      <c r="I528" s="6"/>
      <c r="M528" s="6"/>
      <c r="N528" s="6"/>
      <c r="O528" s="6"/>
      <c r="P528" s="6"/>
      <c r="Q528" s="6"/>
      <c r="AC528" s="6"/>
      <c r="AN528" s="6"/>
      <c r="AO528" s="6"/>
      <c r="AP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</row>
    <row r="529" customFormat="false" ht="15.75" hidden="false" customHeight="false" outlineLevel="0" collapsed="false">
      <c r="I529" s="6"/>
      <c r="M529" s="6"/>
      <c r="N529" s="6"/>
      <c r="O529" s="6"/>
      <c r="P529" s="6"/>
      <c r="Q529" s="6"/>
      <c r="AC529" s="6"/>
      <c r="AN529" s="6"/>
      <c r="AO529" s="6"/>
      <c r="AP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</row>
    <row r="530" customFormat="false" ht="15.75" hidden="false" customHeight="false" outlineLevel="0" collapsed="false">
      <c r="I530" s="6"/>
      <c r="M530" s="6"/>
      <c r="N530" s="6"/>
      <c r="O530" s="6"/>
      <c r="P530" s="6"/>
      <c r="Q530" s="6"/>
      <c r="AC530" s="6"/>
      <c r="AN530" s="6"/>
      <c r="AO530" s="6"/>
      <c r="AP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</row>
    <row r="531" customFormat="false" ht="15.75" hidden="false" customHeight="false" outlineLevel="0" collapsed="false">
      <c r="I531" s="6"/>
      <c r="M531" s="6"/>
      <c r="N531" s="6"/>
      <c r="O531" s="6"/>
      <c r="P531" s="6"/>
      <c r="Q531" s="6"/>
      <c r="AC531" s="6"/>
      <c r="AN531" s="6"/>
      <c r="AO531" s="6"/>
      <c r="AP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</row>
    <row r="532" customFormat="false" ht="15.75" hidden="false" customHeight="false" outlineLevel="0" collapsed="false">
      <c r="I532" s="6"/>
      <c r="M532" s="6"/>
      <c r="N532" s="6"/>
      <c r="O532" s="6"/>
      <c r="P532" s="6"/>
      <c r="Q532" s="6"/>
      <c r="AC532" s="6"/>
      <c r="AN532" s="6"/>
      <c r="AO532" s="6"/>
      <c r="AP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</row>
    <row r="533" customFormat="false" ht="15.75" hidden="false" customHeight="false" outlineLevel="0" collapsed="false">
      <c r="I533" s="6"/>
      <c r="M533" s="6"/>
      <c r="N533" s="6"/>
      <c r="O533" s="6"/>
      <c r="P533" s="6"/>
      <c r="Q533" s="6"/>
      <c r="AC533" s="6"/>
      <c r="AN533" s="6"/>
      <c r="AO533" s="6"/>
      <c r="AP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</row>
    <row r="534" customFormat="false" ht="15.75" hidden="false" customHeight="false" outlineLevel="0" collapsed="false">
      <c r="I534" s="6"/>
      <c r="M534" s="6"/>
      <c r="N534" s="6"/>
      <c r="O534" s="6"/>
      <c r="P534" s="6"/>
      <c r="Q534" s="6"/>
      <c r="AC534" s="6"/>
      <c r="AN534" s="6"/>
      <c r="AO534" s="6"/>
      <c r="AP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</row>
    <row r="535" customFormat="false" ht="15.75" hidden="false" customHeight="false" outlineLevel="0" collapsed="false">
      <c r="I535" s="6"/>
      <c r="M535" s="6"/>
      <c r="N535" s="6"/>
      <c r="O535" s="6"/>
      <c r="P535" s="6"/>
      <c r="Q535" s="6"/>
      <c r="AC535" s="6"/>
      <c r="AN535" s="6"/>
      <c r="AO535" s="6"/>
      <c r="AP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</row>
    <row r="536" customFormat="false" ht="15.75" hidden="false" customHeight="false" outlineLevel="0" collapsed="false">
      <c r="I536" s="6"/>
      <c r="M536" s="6"/>
      <c r="N536" s="6"/>
      <c r="O536" s="6"/>
      <c r="P536" s="6"/>
      <c r="Q536" s="6"/>
      <c r="AC536" s="6"/>
      <c r="AN536" s="6"/>
      <c r="AO536" s="6"/>
      <c r="AP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</row>
    <row r="537" customFormat="false" ht="15.75" hidden="false" customHeight="false" outlineLevel="0" collapsed="false">
      <c r="I537" s="6"/>
      <c r="M537" s="6"/>
      <c r="N537" s="6"/>
      <c r="O537" s="6"/>
      <c r="P537" s="6"/>
      <c r="Q537" s="6"/>
      <c r="AC537" s="6"/>
      <c r="AN537" s="6"/>
      <c r="AO537" s="6"/>
      <c r="AP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</row>
    <row r="538" customFormat="false" ht="15.75" hidden="false" customHeight="false" outlineLevel="0" collapsed="false">
      <c r="I538" s="6"/>
      <c r="M538" s="6"/>
      <c r="N538" s="6"/>
      <c r="O538" s="6"/>
      <c r="P538" s="6"/>
      <c r="Q538" s="6"/>
      <c r="AC538" s="6"/>
      <c r="AN538" s="6"/>
      <c r="AO538" s="6"/>
      <c r="AP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</row>
    <row r="539" customFormat="false" ht="15.75" hidden="false" customHeight="false" outlineLevel="0" collapsed="false">
      <c r="I539" s="6"/>
      <c r="M539" s="6"/>
      <c r="N539" s="6"/>
      <c r="O539" s="6"/>
      <c r="P539" s="6"/>
      <c r="Q539" s="6"/>
      <c r="AC539" s="6"/>
      <c r="AN539" s="6"/>
      <c r="AO539" s="6"/>
      <c r="AP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</row>
    <row r="540" customFormat="false" ht="15.75" hidden="false" customHeight="false" outlineLevel="0" collapsed="false">
      <c r="I540" s="6"/>
      <c r="M540" s="6"/>
      <c r="N540" s="6"/>
      <c r="O540" s="6"/>
      <c r="P540" s="6"/>
      <c r="Q540" s="6"/>
      <c r="AC540" s="6"/>
      <c r="AN540" s="6"/>
      <c r="AO540" s="6"/>
      <c r="AP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</row>
    <row r="541" customFormat="false" ht="15.75" hidden="false" customHeight="false" outlineLevel="0" collapsed="false">
      <c r="I541" s="6"/>
      <c r="M541" s="6"/>
      <c r="N541" s="6"/>
      <c r="O541" s="6"/>
      <c r="P541" s="6"/>
      <c r="Q541" s="6"/>
      <c r="AC541" s="6"/>
      <c r="AN541" s="6"/>
      <c r="AO541" s="6"/>
      <c r="AP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</row>
    <row r="542" customFormat="false" ht="15.75" hidden="false" customHeight="false" outlineLevel="0" collapsed="false">
      <c r="I542" s="6"/>
      <c r="M542" s="6"/>
      <c r="N542" s="6"/>
      <c r="O542" s="6"/>
      <c r="P542" s="6"/>
      <c r="Q542" s="6"/>
      <c r="AC542" s="6"/>
      <c r="AN542" s="6"/>
      <c r="AO542" s="6"/>
      <c r="AP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</row>
    <row r="543" customFormat="false" ht="15.75" hidden="false" customHeight="false" outlineLevel="0" collapsed="false">
      <c r="I543" s="6"/>
      <c r="M543" s="6"/>
      <c r="N543" s="6"/>
      <c r="O543" s="6"/>
      <c r="P543" s="6"/>
      <c r="Q543" s="6"/>
      <c r="AC543" s="6"/>
      <c r="AN543" s="6"/>
      <c r="AO543" s="6"/>
      <c r="AP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</row>
    <row r="544" customFormat="false" ht="15.75" hidden="false" customHeight="false" outlineLevel="0" collapsed="false">
      <c r="I544" s="6"/>
      <c r="M544" s="6"/>
      <c r="N544" s="6"/>
      <c r="O544" s="6"/>
      <c r="P544" s="6"/>
      <c r="Q544" s="6"/>
      <c r="AC544" s="6"/>
      <c r="AN544" s="6"/>
      <c r="AO544" s="6"/>
      <c r="AP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</row>
    <row r="545" customFormat="false" ht="15.75" hidden="false" customHeight="false" outlineLevel="0" collapsed="false">
      <c r="I545" s="6"/>
      <c r="M545" s="6"/>
      <c r="N545" s="6"/>
      <c r="O545" s="6"/>
      <c r="P545" s="6"/>
      <c r="Q545" s="6"/>
      <c r="AC545" s="6"/>
      <c r="AN545" s="6"/>
      <c r="AO545" s="6"/>
      <c r="AP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</row>
    <row r="546" customFormat="false" ht="15.75" hidden="false" customHeight="false" outlineLevel="0" collapsed="false">
      <c r="I546" s="6"/>
      <c r="M546" s="6"/>
      <c r="N546" s="6"/>
      <c r="O546" s="6"/>
      <c r="P546" s="6"/>
      <c r="Q546" s="6"/>
      <c r="AC546" s="6"/>
      <c r="AN546" s="6"/>
      <c r="AO546" s="6"/>
      <c r="AP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</row>
    <row r="547" customFormat="false" ht="15.75" hidden="false" customHeight="false" outlineLevel="0" collapsed="false">
      <c r="I547" s="6"/>
      <c r="M547" s="6"/>
      <c r="N547" s="6"/>
      <c r="O547" s="6"/>
      <c r="P547" s="6"/>
      <c r="Q547" s="6"/>
      <c r="AC547" s="6"/>
      <c r="AN547" s="6"/>
      <c r="AO547" s="6"/>
      <c r="AP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</row>
    <row r="548" customFormat="false" ht="15.75" hidden="false" customHeight="false" outlineLevel="0" collapsed="false">
      <c r="I548" s="6"/>
      <c r="M548" s="6"/>
      <c r="N548" s="6"/>
      <c r="O548" s="6"/>
      <c r="P548" s="6"/>
      <c r="Q548" s="6"/>
      <c r="AC548" s="6"/>
      <c r="AN548" s="6"/>
      <c r="AO548" s="6"/>
      <c r="AP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</row>
    <row r="549" customFormat="false" ht="15.75" hidden="false" customHeight="false" outlineLevel="0" collapsed="false">
      <c r="I549" s="6"/>
      <c r="M549" s="6"/>
      <c r="N549" s="6"/>
      <c r="O549" s="6"/>
      <c r="P549" s="6"/>
      <c r="Q549" s="6"/>
      <c r="AC549" s="6"/>
      <c r="AN549" s="6"/>
      <c r="AO549" s="6"/>
      <c r="AP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customFormat="false" ht="15.75" hidden="false" customHeight="false" outlineLevel="0" collapsed="false">
      <c r="I550" s="6"/>
      <c r="M550" s="6"/>
      <c r="N550" s="6"/>
      <c r="O550" s="6"/>
      <c r="P550" s="6"/>
      <c r="Q550" s="6"/>
      <c r="AC550" s="6"/>
      <c r="AN550" s="6"/>
      <c r="AO550" s="6"/>
      <c r="AP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customFormat="false" ht="15.75" hidden="false" customHeight="false" outlineLevel="0" collapsed="false">
      <c r="I551" s="6"/>
      <c r="M551" s="6"/>
      <c r="N551" s="6"/>
      <c r="O551" s="6"/>
      <c r="P551" s="6"/>
      <c r="Q551" s="6"/>
      <c r="AC551" s="6"/>
      <c r="AN551" s="6"/>
      <c r="AO551" s="6"/>
      <c r="AP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customFormat="false" ht="15.75" hidden="false" customHeight="false" outlineLevel="0" collapsed="false">
      <c r="I552" s="6"/>
      <c r="M552" s="6"/>
      <c r="N552" s="6"/>
      <c r="O552" s="6"/>
      <c r="P552" s="6"/>
      <c r="Q552" s="6"/>
      <c r="AC552" s="6"/>
      <c r="AN552" s="6"/>
      <c r="AO552" s="6"/>
      <c r="AP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customFormat="false" ht="15.75" hidden="false" customHeight="false" outlineLevel="0" collapsed="false">
      <c r="I553" s="6"/>
      <c r="M553" s="6"/>
      <c r="N553" s="6"/>
      <c r="O553" s="6"/>
      <c r="P553" s="6"/>
      <c r="Q553" s="6"/>
      <c r="AC553" s="6"/>
      <c r="AN553" s="6"/>
      <c r="AO553" s="6"/>
      <c r="AP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customFormat="false" ht="15.75" hidden="false" customHeight="false" outlineLevel="0" collapsed="false">
      <c r="I554" s="6"/>
      <c r="M554" s="6"/>
      <c r="N554" s="6"/>
      <c r="O554" s="6"/>
      <c r="P554" s="6"/>
      <c r="Q554" s="6"/>
      <c r="AC554" s="6"/>
      <c r="AN554" s="6"/>
      <c r="AO554" s="6"/>
      <c r="AP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customFormat="false" ht="15.75" hidden="false" customHeight="false" outlineLevel="0" collapsed="false">
      <c r="I555" s="6"/>
      <c r="M555" s="6"/>
      <c r="N555" s="6"/>
      <c r="O555" s="6"/>
      <c r="P555" s="6"/>
      <c r="Q555" s="6"/>
      <c r="AC555" s="6"/>
      <c r="AN555" s="6"/>
      <c r="AO555" s="6"/>
      <c r="AP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customFormat="false" ht="15.75" hidden="false" customHeight="false" outlineLevel="0" collapsed="false">
      <c r="I556" s="6"/>
      <c r="M556" s="6"/>
      <c r="N556" s="6"/>
      <c r="O556" s="6"/>
      <c r="P556" s="6"/>
      <c r="Q556" s="6"/>
      <c r="AC556" s="6"/>
      <c r="AN556" s="6"/>
      <c r="AO556" s="6"/>
      <c r="AP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</row>
    <row r="557" customFormat="false" ht="15.75" hidden="false" customHeight="false" outlineLevel="0" collapsed="false">
      <c r="I557" s="6"/>
      <c r="M557" s="6"/>
      <c r="N557" s="6"/>
      <c r="O557" s="6"/>
      <c r="P557" s="6"/>
      <c r="Q557" s="6"/>
      <c r="AC557" s="6"/>
      <c r="AN557" s="6"/>
      <c r="AO557" s="6"/>
      <c r="AP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</row>
    <row r="558" customFormat="false" ht="15.75" hidden="false" customHeight="false" outlineLevel="0" collapsed="false">
      <c r="I558" s="6"/>
      <c r="M558" s="6"/>
      <c r="N558" s="6"/>
      <c r="O558" s="6"/>
      <c r="P558" s="6"/>
      <c r="Q558" s="6"/>
      <c r="AC558" s="6"/>
      <c r="AN558" s="6"/>
      <c r="AO558" s="6"/>
      <c r="AP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</row>
    <row r="559" customFormat="false" ht="15.75" hidden="false" customHeight="false" outlineLevel="0" collapsed="false">
      <c r="I559" s="6"/>
      <c r="M559" s="6"/>
      <c r="N559" s="6"/>
      <c r="O559" s="6"/>
      <c r="P559" s="6"/>
      <c r="Q559" s="6"/>
      <c r="AC559" s="6"/>
      <c r="AN559" s="6"/>
      <c r="AO559" s="6"/>
      <c r="AP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</row>
    <row r="560" customFormat="false" ht="15.75" hidden="false" customHeight="false" outlineLevel="0" collapsed="false">
      <c r="I560" s="6"/>
      <c r="M560" s="6"/>
      <c r="N560" s="6"/>
      <c r="O560" s="6"/>
      <c r="P560" s="6"/>
      <c r="Q560" s="6"/>
      <c r="AC560" s="6"/>
      <c r="AN560" s="6"/>
      <c r="AO560" s="6"/>
      <c r="AP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</row>
    <row r="561" customFormat="false" ht="15.75" hidden="false" customHeight="false" outlineLevel="0" collapsed="false">
      <c r="I561" s="6"/>
      <c r="M561" s="6"/>
      <c r="N561" s="6"/>
      <c r="O561" s="6"/>
      <c r="P561" s="6"/>
      <c r="Q561" s="6"/>
      <c r="AC561" s="6"/>
      <c r="AN561" s="6"/>
      <c r="AO561" s="6"/>
      <c r="AP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</row>
    <row r="562" customFormat="false" ht="15.75" hidden="false" customHeight="false" outlineLevel="0" collapsed="false">
      <c r="I562" s="6"/>
      <c r="M562" s="6"/>
      <c r="N562" s="6"/>
      <c r="O562" s="6"/>
      <c r="P562" s="6"/>
      <c r="Q562" s="6"/>
      <c r="AC562" s="6"/>
      <c r="AN562" s="6"/>
      <c r="AO562" s="6"/>
      <c r="AP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</row>
    <row r="563" customFormat="false" ht="15.75" hidden="false" customHeight="false" outlineLevel="0" collapsed="false">
      <c r="I563" s="6"/>
      <c r="M563" s="6"/>
      <c r="N563" s="6"/>
      <c r="O563" s="6"/>
      <c r="P563" s="6"/>
      <c r="Q563" s="6"/>
      <c r="AC563" s="6"/>
      <c r="AN563" s="6"/>
      <c r="AO563" s="6"/>
      <c r="AP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</row>
    <row r="564" customFormat="false" ht="15.75" hidden="false" customHeight="false" outlineLevel="0" collapsed="false">
      <c r="I564" s="6"/>
      <c r="M564" s="6"/>
      <c r="N564" s="6"/>
      <c r="O564" s="6"/>
      <c r="P564" s="6"/>
      <c r="Q564" s="6"/>
      <c r="AC564" s="6"/>
      <c r="AN564" s="6"/>
      <c r="AO564" s="6"/>
      <c r="AP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</row>
    <row r="565" customFormat="false" ht="15.75" hidden="false" customHeight="false" outlineLevel="0" collapsed="false">
      <c r="I565" s="6"/>
      <c r="M565" s="6"/>
      <c r="N565" s="6"/>
      <c r="O565" s="6"/>
      <c r="P565" s="6"/>
      <c r="Q565" s="6"/>
      <c r="AC565" s="6"/>
      <c r="AN565" s="6"/>
      <c r="AO565" s="6"/>
      <c r="AP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</row>
    <row r="566" customFormat="false" ht="15.75" hidden="false" customHeight="false" outlineLevel="0" collapsed="false">
      <c r="I566" s="6"/>
      <c r="M566" s="6"/>
      <c r="N566" s="6"/>
      <c r="O566" s="6"/>
      <c r="P566" s="6"/>
      <c r="Q566" s="6"/>
      <c r="AC566" s="6"/>
      <c r="AN566" s="6"/>
      <c r="AO566" s="6"/>
      <c r="AP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</row>
    <row r="567" customFormat="false" ht="15.75" hidden="false" customHeight="false" outlineLevel="0" collapsed="false">
      <c r="I567" s="6"/>
      <c r="M567" s="6"/>
      <c r="N567" s="6"/>
      <c r="O567" s="6"/>
      <c r="P567" s="6"/>
      <c r="Q567" s="6"/>
      <c r="AC567" s="6"/>
      <c r="AN567" s="6"/>
      <c r="AO567" s="6"/>
      <c r="AP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</row>
    <row r="568" customFormat="false" ht="15.75" hidden="false" customHeight="false" outlineLevel="0" collapsed="false">
      <c r="I568" s="6"/>
      <c r="M568" s="6"/>
      <c r="N568" s="6"/>
      <c r="O568" s="6"/>
      <c r="P568" s="6"/>
      <c r="Q568" s="6"/>
      <c r="AC568" s="6"/>
      <c r="AN568" s="6"/>
      <c r="AO568" s="6"/>
      <c r="AP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</row>
    <row r="569" customFormat="false" ht="15.75" hidden="false" customHeight="false" outlineLevel="0" collapsed="false">
      <c r="I569" s="6"/>
      <c r="M569" s="6"/>
      <c r="N569" s="6"/>
      <c r="O569" s="6"/>
      <c r="P569" s="6"/>
      <c r="Q569" s="6"/>
      <c r="AC569" s="6"/>
      <c r="AN569" s="6"/>
      <c r="AO569" s="6"/>
      <c r="AP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</row>
    <row r="570" customFormat="false" ht="15.75" hidden="false" customHeight="false" outlineLevel="0" collapsed="false">
      <c r="I570" s="6"/>
      <c r="M570" s="6"/>
      <c r="N570" s="6"/>
      <c r="O570" s="6"/>
      <c r="P570" s="6"/>
      <c r="Q570" s="6"/>
      <c r="AC570" s="6"/>
      <c r="AN570" s="6"/>
      <c r="AO570" s="6"/>
      <c r="AP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</row>
    <row r="571" customFormat="false" ht="15.75" hidden="false" customHeight="false" outlineLevel="0" collapsed="false">
      <c r="I571" s="6"/>
      <c r="M571" s="6"/>
      <c r="N571" s="6"/>
      <c r="O571" s="6"/>
      <c r="P571" s="6"/>
      <c r="Q571" s="6"/>
      <c r="AC571" s="6"/>
      <c r="AN571" s="6"/>
      <c r="AO571" s="6"/>
      <c r="AP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</row>
    <row r="572" customFormat="false" ht="15.75" hidden="false" customHeight="false" outlineLevel="0" collapsed="false">
      <c r="I572" s="6"/>
      <c r="M572" s="6"/>
      <c r="N572" s="6"/>
      <c r="O572" s="6"/>
      <c r="P572" s="6"/>
      <c r="Q572" s="6"/>
      <c r="AC572" s="6"/>
      <c r="AN572" s="6"/>
      <c r="AO572" s="6"/>
      <c r="AP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</row>
    <row r="573" customFormat="false" ht="15.75" hidden="false" customHeight="false" outlineLevel="0" collapsed="false">
      <c r="I573" s="6"/>
      <c r="M573" s="6"/>
      <c r="N573" s="6"/>
      <c r="O573" s="6"/>
      <c r="P573" s="6"/>
      <c r="Q573" s="6"/>
      <c r="AC573" s="6"/>
      <c r="AN573" s="6"/>
      <c r="AO573" s="6"/>
      <c r="AP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</row>
    <row r="574" customFormat="false" ht="15.75" hidden="false" customHeight="false" outlineLevel="0" collapsed="false">
      <c r="I574" s="6"/>
      <c r="M574" s="6"/>
      <c r="N574" s="6"/>
      <c r="O574" s="6"/>
      <c r="P574" s="6"/>
      <c r="Q574" s="6"/>
      <c r="AC574" s="6"/>
      <c r="AN574" s="6"/>
      <c r="AO574" s="6"/>
      <c r="AP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</row>
    <row r="575" customFormat="false" ht="15.75" hidden="false" customHeight="false" outlineLevel="0" collapsed="false">
      <c r="I575" s="6"/>
      <c r="M575" s="6"/>
      <c r="N575" s="6"/>
      <c r="O575" s="6"/>
      <c r="P575" s="6"/>
      <c r="Q575" s="6"/>
      <c r="AC575" s="6"/>
      <c r="AN575" s="6"/>
      <c r="AO575" s="6"/>
      <c r="AP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</row>
    <row r="576" customFormat="false" ht="15.75" hidden="false" customHeight="false" outlineLevel="0" collapsed="false">
      <c r="I576" s="6"/>
      <c r="M576" s="6"/>
      <c r="N576" s="6"/>
      <c r="O576" s="6"/>
      <c r="P576" s="6"/>
      <c r="Q576" s="6"/>
      <c r="AC576" s="6"/>
      <c r="AN576" s="6"/>
      <c r="AO576" s="6"/>
      <c r="AP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</row>
    <row r="577" customFormat="false" ht="15.75" hidden="false" customHeight="false" outlineLevel="0" collapsed="false">
      <c r="I577" s="6"/>
      <c r="M577" s="6"/>
      <c r="N577" s="6"/>
      <c r="O577" s="6"/>
      <c r="P577" s="6"/>
      <c r="Q577" s="6"/>
      <c r="AC577" s="6"/>
      <c r="AN577" s="6"/>
      <c r="AO577" s="6"/>
      <c r="AP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</row>
    <row r="578" customFormat="false" ht="15.75" hidden="false" customHeight="false" outlineLevel="0" collapsed="false">
      <c r="I578" s="6"/>
      <c r="M578" s="6"/>
      <c r="N578" s="6"/>
      <c r="O578" s="6"/>
      <c r="P578" s="6"/>
      <c r="Q578" s="6"/>
      <c r="AC578" s="6"/>
      <c r="AN578" s="6"/>
      <c r="AO578" s="6"/>
      <c r="AP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</row>
    <row r="579" customFormat="false" ht="15.75" hidden="false" customHeight="false" outlineLevel="0" collapsed="false">
      <c r="I579" s="6"/>
      <c r="M579" s="6"/>
      <c r="N579" s="6"/>
      <c r="O579" s="6"/>
      <c r="P579" s="6"/>
      <c r="Q579" s="6"/>
      <c r="AC579" s="6"/>
      <c r="AN579" s="6"/>
      <c r="AO579" s="6"/>
      <c r="AP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</row>
    <row r="580" customFormat="false" ht="15.75" hidden="false" customHeight="false" outlineLevel="0" collapsed="false">
      <c r="I580" s="6"/>
      <c r="M580" s="6"/>
      <c r="N580" s="6"/>
      <c r="O580" s="6"/>
      <c r="P580" s="6"/>
      <c r="Q580" s="6"/>
      <c r="AC580" s="6"/>
      <c r="AN580" s="6"/>
      <c r="AO580" s="6"/>
      <c r="AP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</row>
    <row r="581" customFormat="false" ht="15.75" hidden="false" customHeight="false" outlineLevel="0" collapsed="false">
      <c r="I581" s="6"/>
      <c r="M581" s="6"/>
      <c r="N581" s="6"/>
      <c r="O581" s="6"/>
      <c r="P581" s="6"/>
      <c r="Q581" s="6"/>
      <c r="AC581" s="6"/>
      <c r="AN581" s="6"/>
      <c r="AO581" s="6"/>
      <c r="AP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</row>
    <row r="582" customFormat="false" ht="15.75" hidden="false" customHeight="false" outlineLevel="0" collapsed="false">
      <c r="I582" s="6"/>
      <c r="M582" s="6"/>
      <c r="N582" s="6"/>
      <c r="O582" s="6"/>
      <c r="P582" s="6"/>
      <c r="Q582" s="6"/>
      <c r="AC582" s="6"/>
      <c r="AN582" s="6"/>
      <c r="AO582" s="6"/>
      <c r="AP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</row>
    <row r="583" customFormat="false" ht="15.75" hidden="false" customHeight="false" outlineLevel="0" collapsed="false">
      <c r="I583" s="6"/>
      <c r="M583" s="6"/>
      <c r="N583" s="6"/>
      <c r="O583" s="6"/>
      <c r="P583" s="6"/>
      <c r="Q583" s="6"/>
      <c r="AC583" s="6"/>
      <c r="AN583" s="6"/>
      <c r="AO583" s="6"/>
      <c r="AP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</row>
    <row r="584" customFormat="false" ht="15.75" hidden="false" customHeight="false" outlineLevel="0" collapsed="false">
      <c r="I584" s="6"/>
      <c r="M584" s="6"/>
      <c r="N584" s="6"/>
      <c r="O584" s="6"/>
      <c r="P584" s="6"/>
      <c r="Q584" s="6"/>
      <c r="AC584" s="6"/>
      <c r="AN584" s="6"/>
      <c r="AO584" s="6"/>
      <c r="AP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</row>
    <row r="585" customFormat="false" ht="15.75" hidden="false" customHeight="false" outlineLevel="0" collapsed="false">
      <c r="I585" s="6"/>
      <c r="M585" s="6"/>
      <c r="N585" s="6"/>
      <c r="O585" s="6"/>
      <c r="P585" s="6"/>
      <c r="Q585" s="6"/>
      <c r="AC585" s="6"/>
      <c r="AN585" s="6"/>
      <c r="AO585" s="6"/>
      <c r="AP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</row>
    <row r="586" customFormat="false" ht="15.75" hidden="false" customHeight="false" outlineLevel="0" collapsed="false">
      <c r="I586" s="6"/>
      <c r="M586" s="6"/>
      <c r="N586" s="6"/>
      <c r="O586" s="6"/>
      <c r="P586" s="6"/>
      <c r="Q586" s="6"/>
      <c r="AC586" s="6"/>
      <c r="AN586" s="6"/>
      <c r="AO586" s="6"/>
      <c r="AP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</row>
    <row r="587" customFormat="false" ht="15.75" hidden="false" customHeight="false" outlineLevel="0" collapsed="false">
      <c r="I587" s="6"/>
      <c r="M587" s="6"/>
      <c r="N587" s="6"/>
      <c r="O587" s="6"/>
      <c r="P587" s="6"/>
      <c r="Q587" s="6"/>
      <c r="AC587" s="6"/>
      <c r="AN587" s="6"/>
      <c r="AO587" s="6"/>
      <c r="AP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</row>
    <row r="588" customFormat="false" ht="15.75" hidden="false" customHeight="false" outlineLevel="0" collapsed="false">
      <c r="I588" s="6"/>
      <c r="M588" s="6"/>
      <c r="N588" s="6"/>
      <c r="O588" s="6"/>
      <c r="P588" s="6"/>
      <c r="Q588" s="6"/>
      <c r="AC588" s="6"/>
      <c r="AN588" s="6"/>
      <c r="AO588" s="6"/>
      <c r="AP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</row>
    <row r="589" customFormat="false" ht="15.75" hidden="false" customHeight="false" outlineLevel="0" collapsed="false">
      <c r="I589" s="6"/>
      <c r="M589" s="6"/>
      <c r="N589" s="6"/>
      <c r="O589" s="6"/>
      <c r="P589" s="6"/>
      <c r="Q589" s="6"/>
      <c r="AC589" s="6"/>
      <c r="AN589" s="6"/>
      <c r="AO589" s="6"/>
      <c r="AP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</row>
    <row r="590" customFormat="false" ht="15.75" hidden="false" customHeight="false" outlineLevel="0" collapsed="false">
      <c r="I590" s="6"/>
      <c r="M590" s="6"/>
      <c r="N590" s="6"/>
      <c r="O590" s="6"/>
      <c r="P590" s="6"/>
      <c r="Q590" s="6"/>
      <c r="AC590" s="6"/>
      <c r="AN590" s="6"/>
      <c r="AO590" s="6"/>
      <c r="AP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</row>
    <row r="591" customFormat="false" ht="15.75" hidden="false" customHeight="false" outlineLevel="0" collapsed="false">
      <c r="I591" s="6"/>
      <c r="M591" s="6"/>
      <c r="N591" s="6"/>
      <c r="O591" s="6"/>
      <c r="P591" s="6"/>
      <c r="Q591" s="6"/>
      <c r="AC591" s="6"/>
      <c r="AN591" s="6"/>
      <c r="AO591" s="6"/>
      <c r="AP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</row>
    <row r="592" customFormat="false" ht="15.75" hidden="false" customHeight="false" outlineLevel="0" collapsed="false">
      <c r="I592" s="6"/>
      <c r="M592" s="6"/>
      <c r="N592" s="6"/>
      <c r="O592" s="6"/>
      <c r="P592" s="6"/>
      <c r="Q592" s="6"/>
      <c r="AC592" s="6"/>
      <c r="AN592" s="6"/>
      <c r="AO592" s="6"/>
      <c r="AP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</row>
    <row r="593" customFormat="false" ht="15.75" hidden="false" customHeight="false" outlineLevel="0" collapsed="false">
      <c r="I593" s="6"/>
      <c r="M593" s="6"/>
      <c r="N593" s="6"/>
      <c r="O593" s="6"/>
      <c r="P593" s="6"/>
      <c r="Q593" s="6"/>
      <c r="AC593" s="6"/>
      <c r="AN593" s="6"/>
      <c r="AO593" s="6"/>
      <c r="AP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</row>
    <row r="594" customFormat="false" ht="15.75" hidden="false" customHeight="false" outlineLevel="0" collapsed="false">
      <c r="I594" s="6"/>
      <c r="M594" s="6"/>
      <c r="N594" s="6"/>
      <c r="O594" s="6"/>
      <c r="P594" s="6"/>
      <c r="Q594" s="6"/>
      <c r="AC594" s="6"/>
      <c r="AN594" s="6"/>
      <c r="AO594" s="6"/>
      <c r="AP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</row>
    <row r="595" customFormat="false" ht="15.75" hidden="false" customHeight="false" outlineLevel="0" collapsed="false">
      <c r="I595" s="6"/>
      <c r="M595" s="6"/>
      <c r="N595" s="6"/>
      <c r="O595" s="6"/>
      <c r="P595" s="6"/>
      <c r="Q595" s="6"/>
      <c r="AC595" s="6"/>
      <c r="AN595" s="6"/>
      <c r="AO595" s="6"/>
      <c r="AP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</row>
    <row r="596" customFormat="false" ht="15.75" hidden="false" customHeight="false" outlineLevel="0" collapsed="false">
      <c r="I596" s="6"/>
      <c r="M596" s="6"/>
      <c r="N596" s="6"/>
      <c r="O596" s="6"/>
      <c r="P596" s="6"/>
      <c r="Q596" s="6"/>
      <c r="AC596" s="6"/>
      <c r="AN596" s="6"/>
      <c r="AO596" s="6"/>
      <c r="AP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</row>
    <row r="597" customFormat="false" ht="15.75" hidden="false" customHeight="false" outlineLevel="0" collapsed="false">
      <c r="I597" s="6"/>
      <c r="M597" s="6"/>
      <c r="N597" s="6"/>
      <c r="O597" s="6"/>
      <c r="P597" s="6"/>
      <c r="Q597" s="6"/>
      <c r="AC597" s="6"/>
      <c r="AN597" s="6"/>
      <c r="AO597" s="6"/>
      <c r="AP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</row>
    <row r="598" customFormat="false" ht="15.75" hidden="false" customHeight="false" outlineLevel="0" collapsed="false">
      <c r="I598" s="6"/>
      <c r="M598" s="6"/>
      <c r="N598" s="6"/>
      <c r="O598" s="6"/>
      <c r="P598" s="6"/>
      <c r="Q598" s="6"/>
      <c r="AC598" s="6"/>
      <c r="AN598" s="6"/>
      <c r="AO598" s="6"/>
      <c r="AP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</row>
    <row r="599" customFormat="false" ht="15.75" hidden="false" customHeight="false" outlineLevel="0" collapsed="false">
      <c r="I599" s="6"/>
      <c r="M599" s="6"/>
      <c r="N599" s="6"/>
      <c r="O599" s="6"/>
      <c r="P599" s="6"/>
      <c r="Q599" s="6"/>
      <c r="AC599" s="6"/>
      <c r="AN599" s="6"/>
      <c r="AO599" s="6"/>
      <c r="AP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</row>
    <row r="600" customFormat="false" ht="15.75" hidden="false" customHeight="false" outlineLevel="0" collapsed="false">
      <c r="I600" s="6"/>
      <c r="M600" s="6"/>
      <c r="N600" s="6"/>
      <c r="O600" s="6"/>
      <c r="P600" s="6"/>
      <c r="Q600" s="6"/>
      <c r="AC600" s="6"/>
      <c r="AN600" s="6"/>
      <c r="AO600" s="6"/>
      <c r="AP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</row>
    <row r="601" customFormat="false" ht="15.75" hidden="false" customHeight="false" outlineLevel="0" collapsed="false">
      <c r="I601" s="6"/>
      <c r="M601" s="6"/>
      <c r="N601" s="6"/>
      <c r="O601" s="6"/>
      <c r="P601" s="6"/>
      <c r="Q601" s="6"/>
      <c r="AC601" s="6"/>
      <c r="AN601" s="6"/>
      <c r="AO601" s="6"/>
      <c r="AP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</row>
    <row r="602" customFormat="false" ht="15.75" hidden="false" customHeight="false" outlineLevel="0" collapsed="false">
      <c r="I602" s="6"/>
      <c r="M602" s="6"/>
      <c r="N602" s="6"/>
      <c r="O602" s="6"/>
      <c r="P602" s="6"/>
      <c r="Q602" s="6"/>
      <c r="AC602" s="6"/>
      <c r="AN602" s="6"/>
      <c r="AO602" s="6"/>
      <c r="AP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</row>
    <row r="603" customFormat="false" ht="15.75" hidden="false" customHeight="false" outlineLevel="0" collapsed="false">
      <c r="I603" s="6"/>
      <c r="M603" s="6"/>
      <c r="N603" s="6"/>
      <c r="O603" s="6"/>
      <c r="P603" s="6"/>
      <c r="Q603" s="6"/>
      <c r="AC603" s="6"/>
      <c r="AN603" s="6"/>
      <c r="AO603" s="6"/>
      <c r="AP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</row>
    <row r="604" customFormat="false" ht="15.75" hidden="false" customHeight="false" outlineLevel="0" collapsed="false">
      <c r="I604" s="6"/>
      <c r="M604" s="6"/>
      <c r="N604" s="6"/>
      <c r="O604" s="6"/>
      <c r="P604" s="6"/>
      <c r="Q604" s="6"/>
      <c r="AC604" s="6"/>
      <c r="AN604" s="6"/>
      <c r="AO604" s="6"/>
      <c r="AP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</row>
    <row r="605" customFormat="false" ht="15.75" hidden="false" customHeight="false" outlineLevel="0" collapsed="false">
      <c r="I605" s="6"/>
      <c r="M605" s="6"/>
      <c r="N605" s="6"/>
      <c r="O605" s="6"/>
      <c r="P605" s="6"/>
      <c r="Q605" s="6"/>
      <c r="AC605" s="6"/>
      <c r="AN605" s="6"/>
      <c r="AO605" s="6"/>
      <c r="AP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</row>
    <row r="606" customFormat="false" ht="15.75" hidden="false" customHeight="false" outlineLevel="0" collapsed="false">
      <c r="I606" s="6"/>
      <c r="M606" s="6"/>
      <c r="N606" s="6"/>
      <c r="O606" s="6"/>
      <c r="P606" s="6"/>
      <c r="Q606" s="6"/>
      <c r="AC606" s="6"/>
      <c r="AN606" s="6"/>
      <c r="AO606" s="6"/>
      <c r="AP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</row>
    <row r="607" customFormat="false" ht="15.75" hidden="false" customHeight="false" outlineLevel="0" collapsed="false">
      <c r="I607" s="6"/>
      <c r="M607" s="6"/>
      <c r="N607" s="6"/>
      <c r="O607" s="6"/>
      <c r="P607" s="6"/>
      <c r="Q607" s="6"/>
      <c r="AC607" s="6"/>
      <c r="AN607" s="6"/>
      <c r="AO607" s="6"/>
      <c r="AP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</row>
    <row r="608" customFormat="false" ht="15.75" hidden="false" customHeight="false" outlineLevel="0" collapsed="false">
      <c r="I608" s="6"/>
      <c r="M608" s="6"/>
      <c r="N608" s="6"/>
      <c r="O608" s="6"/>
      <c r="P608" s="6"/>
      <c r="Q608" s="6"/>
      <c r="AC608" s="6"/>
      <c r="AN608" s="6"/>
      <c r="AO608" s="6"/>
      <c r="AP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</row>
    <row r="609" customFormat="false" ht="15.75" hidden="false" customHeight="false" outlineLevel="0" collapsed="false">
      <c r="I609" s="6"/>
      <c r="M609" s="6"/>
      <c r="N609" s="6"/>
      <c r="O609" s="6"/>
      <c r="P609" s="6"/>
      <c r="Q609" s="6"/>
      <c r="AC609" s="6"/>
      <c r="AN609" s="6"/>
      <c r="AO609" s="6"/>
      <c r="AP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</row>
    <row r="610" customFormat="false" ht="15.75" hidden="false" customHeight="false" outlineLevel="0" collapsed="false">
      <c r="I610" s="6"/>
      <c r="M610" s="6"/>
      <c r="N610" s="6"/>
      <c r="O610" s="6"/>
      <c r="P610" s="6"/>
      <c r="Q610" s="6"/>
      <c r="AC610" s="6"/>
      <c r="AN610" s="6"/>
      <c r="AO610" s="6"/>
      <c r="AP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</row>
    <row r="611" customFormat="false" ht="15.75" hidden="false" customHeight="false" outlineLevel="0" collapsed="false">
      <c r="I611" s="6"/>
      <c r="M611" s="6"/>
      <c r="N611" s="6"/>
      <c r="O611" s="6"/>
      <c r="P611" s="6"/>
      <c r="Q611" s="6"/>
      <c r="AC611" s="6"/>
      <c r="AN611" s="6"/>
      <c r="AO611" s="6"/>
      <c r="AP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</row>
    <row r="612" customFormat="false" ht="15.75" hidden="false" customHeight="false" outlineLevel="0" collapsed="false">
      <c r="I612" s="6"/>
      <c r="M612" s="6"/>
      <c r="N612" s="6"/>
      <c r="O612" s="6"/>
      <c r="P612" s="6"/>
      <c r="Q612" s="6"/>
      <c r="AC612" s="6"/>
      <c r="AN612" s="6"/>
      <c r="AO612" s="6"/>
      <c r="AP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</row>
    <row r="613" customFormat="false" ht="15.75" hidden="false" customHeight="false" outlineLevel="0" collapsed="false">
      <c r="I613" s="6"/>
      <c r="M613" s="6"/>
      <c r="N613" s="6"/>
      <c r="O613" s="6"/>
      <c r="P613" s="6"/>
      <c r="Q613" s="6"/>
      <c r="AC613" s="6"/>
      <c r="AN613" s="6"/>
      <c r="AO613" s="6"/>
      <c r="AP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</row>
    <row r="614" customFormat="false" ht="15.75" hidden="false" customHeight="false" outlineLevel="0" collapsed="false">
      <c r="I614" s="6"/>
      <c r="M614" s="6"/>
      <c r="N614" s="6"/>
      <c r="O614" s="6"/>
      <c r="P614" s="6"/>
      <c r="Q614" s="6"/>
      <c r="AC614" s="6"/>
      <c r="AN614" s="6"/>
      <c r="AO614" s="6"/>
      <c r="AP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</row>
    <row r="615" customFormat="false" ht="15.75" hidden="false" customHeight="false" outlineLevel="0" collapsed="false">
      <c r="I615" s="6"/>
      <c r="M615" s="6"/>
      <c r="N615" s="6"/>
      <c r="O615" s="6"/>
      <c r="P615" s="6"/>
      <c r="Q615" s="6"/>
      <c r="AC615" s="6"/>
      <c r="AN615" s="6"/>
      <c r="AO615" s="6"/>
      <c r="AP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</row>
    <row r="616" customFormat="false" ht="15.75" hidden="false" customHeight="false" outlineLevel="0" collapsed="false">
      <c r="I616" s="6"/>
      <c r="M616" s="6"/>
      <c r="N616" s="6"/>
      <c r="O616" s="6"/>
      <c r="P616" s="6"/>
      <c r="Q616" s="6"/>
      <c r="AC616" s="6"/>
      <c r="AN616" s="6"/>
      <c r="AO616" s="6"/>
      <c r="AP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</row>
    <row r="617" customFormat="false" ht="15.75" hidden="false" customHeight="false" outlineLevel="0" collapsed="false">
      <c r="I617" s="6"/>
      <c r="M617" s="6"/>
      <c r="N617" s="6"/>
      <c r="O617" s="6"/>
      <c r="P617" s="6"/>
      <c r="Q617" s="6"/>
      <c r="AC617" s="6"/>
      <c r="AN617" s="6"/>
      <c r="AO617" s="6"/>
      <c r="AP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</row>
    <row r="618" customFormat="false" ht="15.75" hidden="false" customHeight="false" outlineLevel="0" collapsed="false">
      <c r="I618" s="6"/>
      <c r="M618" s="6"/>
      <c r="N618" s="6"/>
      <c r="O618" s="6"/>
      <c r="P618" s="6"/>
      <c r="Q618" s="6"/>
      <c r="AC618" s="6"/>
      <c r="AN618" s="6"/>
      <c r="AO618" s="6"/>
      <c r="AP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</row>
    <row r="619" customFormat="false" ht="15.75" hidden="false" customHeight="false" outlineLevel="0" collapsed="false">
      <c r="I619" s="6"/>
      <c r="M619" s="6"/>
      <c r="N619" s="6"/>
      <c r="O619" s="6"/>
      <c r="P619" s="6"/>
      <c r="Q619" s="6"/>
      <c r="AC619" s="6"/>
      <c r="AN619" s="6"/>
      <c r="AO619" s="6"/>
      <c r="AP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</row>
    <row r="620" customFormat="false" ht="15.75" hidden="false" customHeight="false" outlineLevel="0" collapsed="false">
      <c r="I620" s="6"/>
      <c r="M620" s="6"/>
      <c r="N620" s="6"/>
      <c r="O620" s="6"/>
      <c r="P620" s="6"/>
      <c r="Q620" s="6"/>
      <c r="AC620" s="6"/>
      <c r="AN620" s="6"/>
      <c r="AO620" s="6"/>
      <c r="AP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</row>
    <row r="621" customFormat="false" ht="15.75" hidden="false" customHeight="false" outlineLevel="0" collapsed="false">
      <c r="I621" s="6"/>
      <c r="M621" s="6"/>
      <c r="N621" s="6"/>
      <c r="O621" s="6"/>
      <c r="P621" s="6"/>
      <c r="Q621" s="6"/>
      <c r="AC621" s="6"/>
      <c r="AN621" s="6"/>
      <c r="AO621" s="6"/>
      <c r="AP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</row>
    <row r="622" customFormat="false" ht="15.75" hidden="false" customHeight="false" outlineLevel="0" collapsed="false">
      <c r="I622" s="6"/>
      <c r="M622" s="6"/>
      <c r="N622" s="6"/>
      <c r="O622" s="6"/>
      <c r="P622" s="6"/>
      <c r="Q622" s="6"/>
      <c r="AC622" s="6"/>
      <c r="AN622" s="6"/>
      <c r="AO622" s="6"/>
      <c r="AP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</row>
    <row r="623" customFormat="false" ht="15.75" hidden="false" customHeight="false" outlineLevel="0" collapsed="false">
      <c r="I623" s="6"/>
      <c r="M623" s="6"/>
      <c r="N623" s="6"/>
      <c r="O623" s="6"/>
      <c r="P623" s="6"/>
      <c r="Q623" s="6"/>
      <c r="AC623" s="6"/>
      <c r="AN623" s="6"/>
      <c r="AO623" s="6"/>
      <c r="AP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</row>
    <row r="624" customFormat="false" ht="15.75" hidden="false" customHeight="false" outlineLevel="0" collapsed="false">
      <c r="I624" s="6"/>
      <c r="M624" s="6"/>
      <c r="N624" s="6"/>
      <c r="O624" s="6"/>
      <c r="P624" s="6"/>
      <c r="Q624" s="6"/>
      <c r="AC624" s="6"/>
      <c r="AN624" s="6"/>
      <c r="AO624" s="6"/>
      <c r="AP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</row>
    <row r="625" customFormat="false" ht="15.75" hidden="false" customHeight="false" outlineLevel="0" collapsed="false">
      <c r="I625" s="6"/>
      <c r="M625" s="6"/>
      <c r="N625" s="6"/>
      <c r="O625" s="6"/>
      <c r="P625" s="6"/>
      <c r="Q625" s="6"/>
      <c r="AC625" s="6"/>
      <c r="AN625" s="6"/>
      <c r="AO625" s="6"/>
      <c r="AP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</row>
    <row r="626" customFormat="false" ht="15.75" hidden="false" customHeight="false" outlineLevel="0" collapsed="false">
      <c r="I626" s="6"/>
      <c r="M626" s="6"/>
      <c r="N626" s="6"/>
      <c r="O626" s="6"/>
      <c r="P626" s="6"/>
      <c r="Q626" s="6"/>
      <c r="AC626" s="6"/>
      <c r="AN626" s="6"/>
      <c r="AO626" s="6"/>
      <c r="AP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</row>
    <row r="627" customFormat="false" ht="15.75" hidden="false" customHeight="false" outlineLevel="0" collapsed="false">
      <c r="I627" s="6"/>
      <c r="M627" s="6"/>
      <c r="N627" s="6"/>
      <c r="O627" s="6"/>
      <c r="P627" s="6"/>
      <c r="Q627" s="6"/>
      <c r="AC627" s="6"/>
      <c r="AN627" s="6"/>
      <c r="AO627" s="6"/>
      <c r="AP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</row>
    <row r="628" customFormat="false" ht="15.75" hidden="false" customHeight="false" outlineLevel="0" collapsed="false">
      <c r="I628" s="6"/>
      <c r="M628" s="6"/>
      <c r="N628" s="6"/>
      <c r="O628" s="6"/>
      <c r="P628" s="6"/>
      <c r="Q628" s="6"/>
      <c r="AC628" s="6"/>
      <c r="AN628" s="6"/>
      <c r="AO628" s="6"/>
      <c r="AP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</row>
    <row r="629" customFormat="false" ht="15.75" hidden="false" customHeight="false" outlineLevel="0" collapsed="false">
      <c r="I629" s="6"/>
      <c r="M629" s="6"/>
      <c r="N629" s="6"/>
      <c r="O629" s="6"/>
      <c r="P629" s="6"/>
      <c r="Q629" s="6"/>
      <c r="AC629" s="6"/>
      <c r="AN629" s="6"/>
      <c r="AO629" s="6"/>
      <c r="AP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</row>
    <row r="630" customFormat="false" ht="15.75" hidden="false" customHeight="false" outlineLevel="0" collapsed="false">
      <c r="I630" s="6"/>
      <c r="M630" s="6"/>
      <c r="N630" s="6"/>
      <c r="O630" s="6"/>
      <c r="P630" s="6"/>
      <c r="Q630" s="6"/>
      <c r="AC630" s="6"/>
      <c r="AN630" s="6"/>
      <c r="AO630" s="6"/>
      <c r="AP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</row>
    <row r="631" customFormat="false" ht="15.75" hidden="false" customHeight="false" outlineLevel="0" collapsed="false">
      <c r="I631" s="6"/>
      <c r="M631" s="6"/>
      <c r="N631" s="6"/>
      <c r="O631" s="6"/>
      <c r="P631" s="6"/>
      <c r="Q631" s="6"/>
      <c r="AC631" s="6"/>
      <c r="AN631" s="6"/>
      <c r="AO631" s="6"/>
      <c r="AP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</row>
    <row r="632" customFormat="false" ht="15.75" hidden="false" customHeight="false" outlineLevel="0" collapsed="false">
      <c r="I632" s="6"/>
      <c r="M632" s="6"/>
      <c r="N632" s="6"/>
      <c r="O632" s="6"/>
      <c r="P632" s="6"/>
      <c r="Q632" s="6"/>
      <c r="AC632" s="6"/>
      <c r="AN632" s="6"/>
      <c r="AO632" s="6"/>
      <c r="AP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</row>
    <row r="633" customFormat="false" ht="15.75" hidden="false" customHeight="false" outlineLevel="0" collapsed="false">
      <c r="I633" s="6"/>
      <c r="M633" s="6"/>
      <c r="N633" s="6"/>
      <c r="O633" s="6"/>
      <c r="P633" s="6"/>
      <c r="Q633" s="6"/>
      <c r="AC633" s="6"/>
      <c r="AN633" s="6"/>
      <c r="AO633" s="6"/>
      <c r="AP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</row>
    <row r="634" customFormat="false" ht="15.75" hidden="false" customHeight="false" outlineLevel="0" collapsed="false">
      <c r="I634" s="6"/>
      <c r="M634" s="6"/>
      <c r="N634" s="6"/>
      <c r="O634" s="6"/>
      <c r="P634" s="6"/>
      <c r="Q634" s="6"/>
      <c r="AC634" s="6"/>
      <c r="AN634" s="6"/>
      <c r="AO634" s="6"/>
      <c r="AP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</row>
    <row r="635" customFormat="false" ht="15.75" hidden="false" customHeight="false" outlineLevel="0" collapsed="false">
      <c r="I635" s="6"/>
      <c r="M635" s="6"/>
      <c r="N635" s="6"/>
      <c r="O635" s="6"/>
      <c r="P635" s="6"/>
      <c r="Q635" s="6"/>
      <c r="AC635" s="6"/>
      <c r="AN635" s="6"/>
      <c r="AO635" s="6"/>
      <c r="AP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</row>
    <row r="636" customFormat="false" ht="15.75" hidden="false" customHeight="false" outlineLevel="0" collapsed="false">
      <c r="I636" s="6"/>
      <c r="M636" s="6"/>
      <c r="N636" s="6"/>
      <c r="O636" s="6"/>
      <c r="P636" s="6"/>
      <c r="Q636" s="6"/>
      <c r="AC636" s="6"/>
      <c r="AN636" s="6"/>
      <c r="AO636" s="6"/>
      <c r="AP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</row>
    <row r="637" customFormat="false" ht="15.75" hidden="false" customHeight="false" outlineLevel="0" collapsed="false">
      <c r="I637" s="6"/>
      <c r="M637" s="6"/>
      <c r="N637" s="6"/>
      <c r="O637" s="6"/>
      <c r="P637" s="6"/>
      <c r="Q637" s="6"/>
      <c r="AC637" s="6"/>
      <c r="AN637" s="6"/>
      <c r="AO637" s="6"/>
      <c r="AP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</row>
    <row r="638" customFormat="false" ht="15.75" hidden="false" customHeight="false" outlineLevel="0" collapsed="false">
      <c r="I638" s="6"/>
      <c r="M638" s="6"/>
      <c r="N638" s="6"/>
      <c r="O638" s="6"/>
      <c r="P638" s="6"/>
      <c r="Q638" s="6"/>
      <c r="AC638" s="6"/>
      <c r="AN638" s="6"/>
      <c r="AO638" s="6"/>
      <c r="AP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</row>
    <row r="639" customFormat="false" ht="15.75" hidden="false" customHeight="false" outlineLevel="0" collapsed="false">
      <c r="I639" s="6"/>
      <c r="M639" s="6"/>
      <c r="N639" s="6"/>
      <c r="O639" s="6"/>
      <c r="P639" s="6"/>
      <c r="Q639" s="6"/>
      <c r="AC639" s="6"/>
      <c r="AN639" s="6"/>
      <c r="AO639" s="6"/>
      <c r="AP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</row>
    <row r="640" customFormat="false" ht="15.75" hidden="false" customHeight="false" outlineLevel="0" collapsed="false">
      <c r="I640" s="6"/>
      <c r="M640" s="6"/>
      <c r="N640" s="6"/>
      <c r="O640" s="6"/>
      <c r="P640" s="6"/>
      <c r="Q640" s="6"/>
      <c r="AC640" s="6"/>
      <c r="AN640" s="6"/>
      <c r="AO640" s="6"/>
      <c r="AP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</row>
    <row r="641" customFormat="false" ht="15.75" hidden="false" customHeight="false" outlineLevel="0" collapsed="false">
      <c r="I641" s="6"/>
      <c r="M641" s="6"/>
      <c r="N641" s="6"/>
      <c r="O641" s="6"/>
      <c r="P641" s="6"/>
      <c r="Q641" s="6"/>
      <c r="AC641" s="6"/>
      <c r="AN641" s="6"/>
      <c r="AO641" s="6"/>
      <c r="AP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</row>
    <row r="642" customFormat="false" ht="15.75" hidden="false" customHeight="false" outlineLevel="0" collapsed="false">
      <c r="I642" s="6"/>
      <c r="M642" s="6"/>
      <c r="N642" s="6"/>
      <c r="O642" s="6"/>
      <c r="P642" s="6"/>
      <c r="Q642" s="6"/>
      <c r="AC642" s="6"/>
      <c r="AN642" s="6"/>
      <c r="AO642" s="6"/>
      <c r="AP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</row>
    <row r="643" customFormat="false" ht="15.75" hidden="false" customHeight="false" outlineLevel="0" collapsed="false">
      <c r="I643" s="6"/>
      <c r="M643" s="6"/>
      <c r="N643" s="6"/>
      <c r="O643" s="6"/>
      <c r="P643" s="6"/>
      <c r="Q643" s="6"/>
      <c r="AC643" s="6"/>
      <c r="AN643" s="6"/>
      <c r="AO643" s="6"/>
      <c r="AP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</row>
    <row r="644" customFormat="false" ht="15.75" hidden="false" customHeight="false" outlineLevel="0" collapsed="false">
      <c r="I644" s="6"/>
      <c r="M644" s="6"/>
      <c r="N644" s="6"/>
      <c r="O644" s="6"/>
      <c r="P644" s="6"/>
      <c r="Q644" s="6"/>
      <c r="AC644" s="6"/>
      <c r="AN644" s="6"/>
      <c r="AO644" s="6"/>
      <c r="AP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</row>
    <row r="645" customFormat="false" ht="15.75" hidden="false" customHeight="false" outlineLevel="0" collapsed="false">
      <c r="I645" s="6"/>
      <c r="M645" s="6"/>
      <c r="N645" s="6"/>
      <c r="O645" s="6"/>
      <c r="P645" s="6"/>
      <c r="Q645" s="6"/>
      <c r="AC645" s="6"/>
      <c r="AN645" s="6"/>
      <c r="AO645" s="6"/>
      <c r="AP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</row>
    <row r="646" customFormat="false" ht="15.75" hidden="false" customHeight="false" outlineLevel="0" collapsed="false">
      <c r="I646" s="6"/>
      <c r="M646" s="6"/>
      <c r="N646" s="6"/>
      <c r="O646" s="6"/>
      <c r="P646" s="6"/>
      <c r="Q646" s="6"/>
      <c r="AC646" s="6"/>
      <c r="AN646" s="6"/>
      <c r="AO646" s="6"/>
      <c r="AP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</row>
    <row r="647" customFormat="false" ht="15.75" hidden="false" customHeight="false" outlineLevel="0" collapsed="false">
      <c r="I647" s="6"/>
      <c r="M647" s="6"/>
      <c r="N647" s="6"/>
      <c r="O647" s="6"/>
      <c r="P647" s="6"/>
      <c r="Q647" s="6"/>
      <c r="AC647" s="6"/>
      <c r="AN647" s="6"/>
      <c r="AO647" s="6"/>
      <c r="AP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</row>
    <row r="648" customFormat="false" ht="15.75" hidden="false" customHeight="false" outlineLevel="0" collapsed="false">
      <c r="I648" s="6"/>
      <c r="M648" s="6"/>
      <c r="N648" s="6"/>
      <c r="O648" s="6"/>
      <c r="P648" s="6"/>
      <c r="Q648" s="6"/>
      <c r="AC648" s="6"/>
      <c r="AN648" s="6"/>
      <c r="AO648" s="6"/>
      <c r="AP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</row>
    <row r="649" customFormat="false" ht="15.75" hidden="false" customHeight="false" outlineLevel="0" collapsed="false">
      <c r="I649" s="6"/>
      <c r="M649" s="6"/>
      <c r="N649" s="6"/>
      <c r="O649" s="6"/>
      <c r="P649" s="6"/>
      <c r="Q649" s="6"/>
      <c r="AC649" s="6"/>
      <c r="AN649" s="6"/>
      <c r="AO649" s="6"/>
      <c r="AP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</row>
    <row r="650" customFormat="false" ht="15.75" hidden="false" customHeight="false" outlineLevel="0" collapsed="false">
      <c r="I650" s="6"/>
      <c r="M650" s="6"/>
      <c r="N650" s="6"/>
      <c r="O650" s="6"/>
      <c r="P650" s="6"/>
      <c r="Q650" s="6"/>
      <c r="AC650" s="6"/>
      <c r="AN650" s="6"/>
      <c r="AO650" s="6"/>
      <c r="AP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</row>
    <row r="651" customFormat="false" ht="15.75" hidden="false" customHeight="false" outlineLevel="0" collapsed="false">
      <c r="I651" s="6"/>
      <c r="M651" s="6"/>
      <c r="N651" s="6"/>
      <c r="O651" s="6"/>
      <c r="P651" s="6"/>
      <c r="Q651" s="6"/>
      <c r="AC651" s="6"/>
      <c r="AN651" s="6"/>
      <c r="AO651" s="6"/>
      <c r="AP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</row>
    <row r="652" customFormat="false" ht="15.75" hidden="false" customHeight="false" outlineLevel="0" collapsed="false">
      <c r="I652" s="6"/>
      <c r="M652" s="6"/>
      <c r="N652" s="6"/>
      <c r="O652" s="6"/>
      <c r="P652" s="6"/>
      <c r="Q652" s="6"/>
      <c r="AC652" s="6"/>
      <c r="AN652" s="6"/>
      <c r="AO652" s="6"/>
      <c r="AP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</row>
    <row r="653" customFormat="false" ht="15.75" hidden="false" customHeight="false" outlineLevel="0" collapsed="false">
      <c r="I653" s="6"/>
      <c r="M653" s="6"/>
      <c r="N653" s="6"/>
      <c r="O653" s="6"/>
      <c r="P653" s="6"/>
      <c r="Q653" s="6"/>
      <c r="AC653" s="6"/>
      <c r="AN653" s="6"/>
      <c r="AO653" s="6"/>
      <c r="AP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</row>
    <row r="654" customFormat="false" ht="15.75" hidden="false" customHeight="false" outlineLevel="0" collapsed="false">
      <c r="I654" s="6"/>
      <c r="M654" s="6"/>
      <c r="N654" s="6"/>
      <c r="O654" s="6"/>
      <c r="P654" s="6"/>
      <c r="Q654" s="6"/>
      <c r="AC654" s="6"/>
      <c r="AN654" s="6"/>
      <c r="AO654" s="6"/>
      <c r="AP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</row>
    <row r="655" customFormat="false" ht="15.75" hidden="false" customHeight="false" outlineLevel="0" collapsed="false">
      <c r="I655" s="6"/>
      <c r="M655" s="6"/>
      <c r="N655" s="6"/>
      <c r="O655" s="6"/>
      <c r="P655" s="6"/>
      <c r="Q655" s="6"/>
      <c r="AC655" s="6"/>
      <c r="AN655" s="6"/>
      <c r="AO655" s="6"/>
      <c r="AP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</row>
    <row r="656" customFormat="false" ht="15.75" hidden="false" customHeight="false" outlineLevel="0" collapsed="false">
      <c r="I656" s="6"/>
      <c r="M656" s="6"/>
      <c r="N656" s="6"/>
      <c r="O656" s="6"/>
      <c r="P656" s="6"/>
      <c r="Q656" s="6"/>
      <c r="AC656" s="6"/>
      <c r="AN656" s="6"/>
      <c r="AO656" s="6"/>
      <c r="AP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</row>
    <row r="657" customFormat="false" ht="15.75" hidden="false" customHeight="false" outlineLevel="0" collapsed="false">
      <c r="I657" s="6"/>
      <c r="M657" s="6"/>
      <c r="N657" s="6"/>
      <c r="O657" s="6"/>
      <c r="P657" s="6"/>
      <c r="Q657" s="6"/>
      <c r="AC657" s="6"/>
      <c r="AN657" s="6"/>
      <c r="AO657" s="6"/>
      <c r="AP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</row>
    <row r="658" customFormat="false" ht="15.75" hidden="false" customHeight="false" outlineLevel="0" collapsed="false">
      <c r="I658" s="6"/>
      <c r="M658" s="6"/>
      <c r="N658" s="6"/>
      <c r="O658" s="6"/>
      <c r="P658" s="6"/>
      <c r="Q658" s="6"/>
      <c r="AC658" s="6"/>
      <c r="AN658" s="6"/>
      <c r="AO658" s="6"/>
      <c r="AP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</row>
    <row r="659" customFormat="false" ht="15.75" hidden="false" customHeight="false" outlineLevel="0" collapsed="false">
      <c r="I659" s="6"/>
      <c r="M659" s="6"/>
      <c r="N659" s="6"/>
      <c r="O659" s="6"/>
      <c r="P659" s="6"/>
      <c r="Q659" s="6"/>
      <c r="AC659" s="6"/>
      <c r="AN659" s="6"/>
      <c r="AO659" s="6"/>
      <c r="AP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</row>
    <row r="660" customFormat="false" ht="15.75" hidden="false" customHeight="false" outlineLevel="0" collapsed="false">
      <c r="I660" s="6"/>
      <c r="M660" s="6"/>
      <c r="N660" s="6"/>
      <c r="O660" s="6"/>
      <c r="P660" s="6"/>
      <c r="Q660" s="6"/>
      <c r="AC660" s="6"/>
      <c r="AN660" s="6"/>
      <c r="AO660" s="6"/>
      <c r="AP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</row>
    <row r="661" customFormat="false" ht="15.75" hidden="false" customHeight="false" outlineLevel="0" collapsed="false">
      <c r="I661" s="6"/>
      <c r="M661" s="6"/>
      <c r="N661" s="6"/>
      <c r="O661" s="6"/>
      <c r="P661" s="6"/>
      <c r="Q661" s="6"/>
      <c r="AC661" s="6"/>
      <c r="AN661" s="6"/>
      <c r="AO661" s="6"/>
      <c r="AP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</row>
    <row r="662" customFormat="false" ht="15.75" hidden="false" customHeight="false" outlineLevel="0" collapsed="false">
      <c r="I662" s="6"/>
      <c r="M662" s="6"/>
      <c r="N662" s="6"/>
      <c r="O662" s="6"/>
      <c r="P662" s="6"/>
      <c r="Q662" s="6"/>
      <c r="AC662" s="6"/>
      <c r="AN662" s="6"/>
      <c r="AO662" s="6"/>
      <c r="AP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</row>
    <row r="663" customFormat="false" ht="15.75" hidden="false" customHeight="false" outlineLevel="0" collapsed="false">
      <c r="I663" s="6"/>
      <c r="M663" s="6"/>
      <c r="N663" s="6"/>
      <c r="O663" s="6"/>
      <c r="P663" s="6"/>
      <c r="Q663" s="6"/>
      <c r="AC663" s="6"/>
      <c r="AN663" s="6"/>
      <c r="AO663" s="6"/>
      <c r="AP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</row>
    <row r="664" customFormat="false" ht="15.75" hidden="false" customHeight="false" outlineLevel="0" collapsed="false">
      <c r="I664" s="6"/>
      <c r="M664" s="6"/>
      <c r="N664" s="6"/>
      <c r="O664" s="6"/>
      <c r="P664" s="6"/>
      <c r="Q664" s="6"/>
      <c r="AC664" s="6"/>
      <c r="AN664" s="6"/>
      <c r="AO664" s="6"/>
      <c r="AP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</row>
    <row r="665" customFormat="false" ht="15.75" hidden="false" customHeight="false" outlineLevel="0" collapsed="false">
      <c r="I665" s="6"/>
      <c r="M665" s="6"/>
      <c r="N665" s="6"/>
      <c r="O665" s="6"/>
      <c r="P665" s="6"/>
      <c r="Q665" s="6"/>
      <c r="AC665" s="6"/>
      <c r="AN665" s="6"/>
      <c r="AO665" s="6"/>
      <c r="AP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</row>
    <row r="666" customFormat="false" ht="15.75" hidden="false" customHeight="false" outlineLevel="0" collapsed="false">
      <c r="I666" s="6"/>
      <c r="M666" s="6"/>
      <c r="N666" s="6"/>
      <c r="O666" s="6"/>
      <c r="P666" s="6"/>
      <c r="Q666" s="6"/>
      <c r="AC666" s="6"/>
      <c r="AN666" s="6"/>
      <c r="AO666" s="6"/>
      <c r="AP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</row>
    <row r="667" customFormat="false" ht="15.75" hidden="false" customHeight="false" outlineLevel="0" collapsed="false">
      <c r="I667" s="6"/>
      <c r="M667" s="6"/>
      <c r="N667" s="6"/>
      <c r="O667" s="6"/>
      <c r="P667" s="6"/>
      <c r="Q667" s="6"/>
      <c r="AC667" s="6"/>
      <c r="AN667" s="6"/>
      <c r="AO667" s="6"/>
      <c r="AP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</row>
    <row r="668" customFormat="false" ht="15.75" hidden="false" customHeight="false" outlineLevel="0" collapsed="false">
      <c r="I668" s="6"/>
      <c r="M668" s="6"/>
      <c r="N668" s="6"/>
      <c r="O668" s="6"/>
      <c r="P668" s="6"/>
      <c r="Q668" s="6"/>
      <c r="AC668" s="6"/>
      <c r="AN668" s="6"/>
      <c r="AO668" s="6"/>
      <c r="AP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</row>
    <row r="669" customFormat="false" ht="15.75" hidden="false" customHeight="false" outlineLevel="0" collapsed="false">
      <c r="I669" s="6"/>
      <c r="M669" s="6"/>
      <c r="N669" s="6"/>
      <c r="O669" s="6"/>
      <c r="P669" s="6"/>
      <c r="Q669" s="6"/>
      <c r="AC669" s="6"/>
      <c r="AN669" s="6"/>
      <c r="AO669" s="6"/>
      <c r="AP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</row>
    <row r="670" customFormat="false" ht="15.75" hidden="false" customHeight="false" outlineLevel="0" collapsed="false">
      <c r="I670" s="6"/>
      <c r="M670" s="6"/>
      <c r="N670" s="6"/>
      <c r="O670" s="6"/>
      <c r="P670" s="6"/>
      <c r="Q670" s="6"/>
      <c r="AC670" s="6"/>
      <c r="AN670" s="6"/>
      <c r="AO670" s="6"/>
      <c r="AP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</row>
    <row r="671" customFormat="false" ht="15.75" hidden="false" customHeight="false" outlineLevel="0" collapsed="false">
      <c r="I671" s="6"/>
      <c r="M671" s="6"/>
      <c r="N671" s="6"/>
      <c r="O671" s="6"/>
      <c r="P671" s="6"/>
      <c r="Q671" s="6"/>
      <c r="AC671" s="6"/>
      <c r="AN671" s="6"/>
      <c r="AO671" s="6"/>
      <c r="AP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</row>
    <row r="672" customFormat="false" ht="15.75" hidden="false" customHeight="false" outlineLevel="0" collapsed="false">
      <c r="I672" s="6"/>
      <c r="M672" s="6"/>
      <c r="N672" s="6"/>
      <c r="O672" s="6"/>
      <c r="P672" s="6"/>
      <c r="Q672" s="6"/>
      <c r="AC672" s="6"/>
      <c r="AN672" s="6"/>
      <c r="AO672" s="6"/>
      <c r="AP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</row>
    <row r="673" customFormat="false" ht="15.75" hidden="false" customHeight="false" outlineLevel="0" collapsed="false">
      <c r="I673" s="6"/>
      <c r="M673" s="6"/>
      <c r="N673" s="6"/>
      <c r="O673" s="6"/>
      <c r="P673" s="6"/>
      <c r="Q673" s="6"/>
      <c r="AC673" s="6"/>
      <c r="AN673" s="6"/>
      <c r="AO673" s="6"/>
      <c r="AP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</row>
    <row r="674" customFormat="false" ht="15.75" hidden="false" customHeight="false" outlineLevel="0" collapsed="false">
      <c r="I674" s="6"/>
      <c r="M674" s="6"/>
      <c r="N674" s="6"/>
      <c r="O674" s="6"/>
      <c r="P674" s="6"/>
      <c r="Q674" s="6"/>
      <c r="AC674" s="6"/>
      <c r="AN674" s="6"/>
      <c r="AO674" s="6"/>
      <c r="AP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</row>
    <row r="675" customFormat="false" ht="15.75" hidden="false" customHeight="false" outlineLevel="0" collapsed="false">
      <c r="I675" s="6"/>
      <c r="M675" s="6"/>
      <c r="N675" s="6"/>
      <c r="O675" s="6"/>
      <c r="P675" s="6"/>
      <c r="Q675" s="6"/>
      <c r="AC675" s="6"/>
      <c r="AN675" s="6"/>
      <c r="AO675" s="6"/>
      <c r="AP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</row>
    <row r="676" customFormat="false" ht="15.75" hidden="false" customHeight="false" outlineLevel="0" collapsed="false">
      <c r="I676" s="6"/>
      <c r="M676" s="6"/>
      <c r="N676" s="6"/>
      <c r="O676" s="6"/>
      <c r="P676" s="6"/>
      <c r="Q676" s="6"/>
      <c r="AC676" s="6"/>
      <c r="AN676" s="6"/>
      <c r="AO676" s="6"/>
      <c r="AP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</row>
    <row r="677" customFormat="false" ht="15.75" hidden="false" customHeight="false" outlineLevel="0" collapsed="false">
      <c r="I677" s="6"/>
      <c r="M677" s="6"/>
      <c r="N677" s="6"/>
      <c r="O677" s="6"/>
      <c r="P677" s="6"/>
      <c r="Q677" s="6"/>
      <c r="AC677" s="6"/>
      <c r="AN677" s="6"/>
      <c r="AO677" s="6"/>
      <c r="AP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</row>
    <row r="678" customFormat="false" ht="15.75" hidden="false" customHeight="false" outlineLevel="0" collapsed="false">
      <c r="I678" s="6"/>
      <c r="M678" s="6"/>
      <c r="N678" s="6"/>
      <c r="O678" s="6"/>
      <c r="P678" s="6"/>
      <c r="Q678" s="6"/>
      <c r="AC678" s="6"/>
      <c r="AN678" s="6"/>
      <c r="AO678" s="6"/>
      <c r="AP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</row>
    <row r="679" customFormat="false" ht="15.75" hidden="false" customHeight="false" outlineLevel="0" collapsed="false">
      <c r="I679" s="6"/>
      <c r="M679" s="6"/>
      <c r="N679" s="6"/>
      <c r="O679" s="6"/>
      <c r="P679" s="6"/>
      <c r="Q679" s="6"/>
      <c r="AC679" s="6"/>
      <c r="AN679" s="6"/>
      <c r="AO679" s="6"/>
      <c r="AP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</row>
    <row r="680" customFormat="false" ht="15.75" hidden="false" customHeight="false" outlineLevel="0" collapsed="false">
      <c r="I680" s="6"/>
      <c r="M680" s="6"/>
      <c r="N680" s="6"/>
      <c r="O680" s="6"/>
      <c r="P680" s="6"/>
      <c r="Q680" s="6"/>
      <c r="AC680" s="6"/>
      <c r="AN680" s="6"/>
      <c r="AO680" s="6"/>
      <c r="AP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</row>
    <row r="681" customFormat="false" ht="15.75" hidden="false" customHeight="false" outlineLevel="0" collapsed="false">
      <c r="I681" s="6"/>
      <c r="M681" s="6"/>
      <c r="N681" s="6"/>
      <c r="O681" s="6"/>
      <c r="P681" s="6"/>
      <c r="Q681" s="6"/>
      <c r="AC681" s="6"/>
      <c r="AN681" s="6"/>
      <c r="AO681" s="6"/>
      <c r="AP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</row>
    <row r="682" customFormat="false" ht="15.75" hidden="false" customHeight="false" outlineLevel="0" collapsed="false">
      <c r="I682" s="6"/>
      <c r="M682" s="6"/>
      <c r="N682" s="6"/>
      <c r="O682" s="6"/>
      <c r="P682" s="6"/>
      <c r="Q682" s="6"/>
      <c r="AC682" s="6"/>
      <c r="AN682" s="6"/>
      <c r="AO682" s="6"/>
      <c r="AP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</row>
    <row r="683" customFormat="false" ht="15.75" hidden="false" customHeight="false" outlineLevel="0" collapsed="false">
      <c r="I683" s="6"/>
      <c r="M683" s="6"/>
      <c r="N683" s="6"/>
      <c r="O683" s="6"/>
      <c r="P683" s="6"/>
      <c r="Q683" s="6"/>
      <c r="AC683" s="6"/>
      <c r="AN683" s="6"/>
      <c r="AO683" s="6"/>
      <c r="AP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</row>
    <row r="684" customFormat="false" ht="15.75" hidden="false" customHeight="false" outlineLevel="0" collapsed="false">
      <c r="I684" s="6"/>
      <c r="M684" s="6"/>
      <c r="N684" s="6"/>
      <c r="O684" s="6"/>
      <c r="P684" s="6"/>
      <c r="Q684" s="6"/>
      <c r="AC684" s="6"/>
      <c r="AN684" s="6"/>
      <c r="AO684" s="6"/>
      <c r="AP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</row>
    <row r="685" customFormat="false" ht="15.75" hidden="false" customHeight="false" outlineLevel="0" collapsed="false">
      <c r="I685" s="6"/>
      <c r="M685" s="6"/>
      <c r="N685" s="6"/>
      <c r="O685" s="6"/>
      <c r="P685" s="6"/>
      <c r="Q685" s="6"/>
      <c r="AC685" s="6"/>
      <c r="AN685" s="6"/>
      <c r="AO685" s="6"/>
      <c r="AP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</row>
    <row r="686" customFormat="false" ht="15.75" hidden="false" customHeight="false" outlineLevel="0" collapsed="false">
      <c r="I686" s="6"/>
      <c r="M686" s="6"/>
      <c r="N686" s="6"/>
      <c r="O686" s="6"/>
      <c r="P686" s="6"/>
      <c r="Q686" s="6"/>
      <c r="AC686" s="6"/>
      <c r="AN686" s="6"/>
      <c r="AO686" s="6"/>
      <c r="AP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</row>
    <row r="687" customFormat="false" ht="15.75" hidden="false" customHeight="false" outlineLevel="0" collapsed="false">
      <c r="I687" s="6"/>
      <c r="M687" s="6"/>
      <c r="N687" s="6"/>
      <c r="O687" s="6"/>
      <c r="P687" s="6"/>
      <c r="Q687" s="6"/>
      <c r="AC687" s="6"/>
      <c r="AN687" s="6"/>
      <c r="AO687" s="6"/>
      <c r="AP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</row>
    <row r="688" customFormat="false" ht="15.75" hidden="false" customHeight="false" outlineLevel="0" collapsed="false">
      <c r="I688" s="6"/>
      <c r="M688" s="6"/>
      <c r="N688" s="6"/>
      <c r="O688" s="6"/>
      <c r="P688" s="6"/>
      <c r="Q688" s="6"/>
      <c r="AC688" s="6"/>
      <c r="AN688" s="6"/>
      <c r="AO688" s="6"/>
      <c r="AP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</row>
    <row r="689" customFormat="false" ht="15.75" hidden="false" customHeight="false" outlineLevel="0" collapsed="false">
      <c r="I689" s="6"/>
      <c r="M689" s="6"/>
      <c r="N689" s="6"/>
      <c r="O689" s="6"/>
      <c r="P689" s="6"/>
      <c r="Q689" s="6"/>
      <c r="AC689" s="6"/>
      <c r="AN689" s="6"/>
      <c r="AO689" s="6"/>
      <c r="AP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</row>
    <row r="690" customFormat="false" ht="15.75" hidden="false" customHeight="false" outlineLevel="0" collapsed="false">
      <c r="I690" s="6"/>
      <c r="M690" s="6"/>
      <c r="N690" s="6"/>
      <c r="O690" s="6"/>
      <c r="P690" s="6"/>
      <c r="Q690" s="6"/>
      <c r="AC690" s="6"/>
      <c r="AN690" s="6"/>
      <c r="AO690" s="6"/>
      <c r="AP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</row>
    <row r="691" customFormat="false" ht="15.75" hidden="false" customHeight="false" outlineLevel="0" collapsed="false">
      <c r="I691" s="6"/>
      <c r="M691" s="6"/>
      <c r="N691" s="6"/>
      <c r="O691" s="6"/>
      <c r="P691" s="6"/>
      <c r="Q691" s="6"/>
      <c r="AC691" s="6"/>
      <c r="AN691" s="6"/>
      <c r="AO691" s="6"/>
      <c r="AP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</row>
    <row r="692" customFormat="false" ht="15.75" hidden="false" customHeight="false" outlineLevel="0" collapsed="false">
      <c r="I692" s="6"/>
      <c r="M692" s="6"/>
      <c r="N692" s="6"/>
      <c r="O692" s="6"/>
      <c r="P692" s="6"/>
      <c r="Q692" s="6"/>
      <c r="AC692" s="6"/>
      <c r="AN692" s="6"/>
      <c r="AO692" s="6"/>
      <c r="AP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</row>
    <row r="693" customFormat="false" ht="15.75" hidden="false" customHeight="false" outlineLevel="0" collapsed="false">
      <c r="I693" s="6"/>
      <c r="M693" s="6"/>
      <c r="N693" s="6"/>
      <c r="O693" s="6"/>
      <c r="P693" s="6"/>
      <c r="Q693" s="6"/>
      <c r="AC693" s="6"/>
      <c r="AN693" s="6"/>
      <c r="AO693" s="6"/>
      <c r="AP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</row>
    <row r="694" customFormat="false" ht="15.75" hidden="false" customHeight="false" outlineLevel="0" collapsed="false">
      <c r="I694" s="6"/>
      <c r="M694" s="6"/>
      <c r="N694" s="6"/>
      <c r="O694" s="6"/>
      <c r="P694" s="6"/>
      <c r="Q694" s="6"/>
      <c r="AC694" s="6"/>
      <c r="AN694" s="6"/>
      <c r="AO694" s="6"/>
      <c r="AP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</row>
    <row r="695" customFormat="false" ht="15.75" hidden="false" customHeight="false" outlineLevel="0" collapsed="false">
      <c r="I695" s="6"/>
      <c r="M695" s="6"/>
      <c r="N695" s="6"/>
      <c r="O695" s="6"/>
      <c r="P695" s="6"/>
      <c r="Q695" s="6"/>
      <c r="AC695" s="6"/>
      <c r="AN695" s="6"/>
      <c r="AO695" s="6"/>
      <c r="AP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</row>
    <row r="696" customFormat="false" ht="15.75" hidden="false" customHeight="false" outlineLevel="0" collapsed="false">
      <c r="I696" s="6"/>
      <c r="M696" s="6"/>
      <c r="N696" s="6"/>
      <c r="O696" s="6"/>
      <c r="P696" s="6"/>
      <c r="Q696" s="6"/>
      <c r="AC696" s="6"/>
      <c r="AN696" s="6"/>
      <c r="AO696" s="6"/>
      <c r="AP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</row>
    <row r="697" customFormat="false" ht="15.75" hidden="false" customHeight="false" outlineLevel="0" collapsed="false">
      <c r="I697" s="6"/>
      <c r="M697" s="6"/>
      <c r="N697" s="6"/>
      <c r="O697" s="6"/>
      <c r="P697" s="6"/>
      <c r="Q697" s="6"/>
      <c r="AC697" s="6"/>
      <c r="AN697" s="6"/>
      <c r="AO697" s="6"/>
      <c r="AP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</row>
    <row r="698" customFormat="false" ht="15.75" hidden="false" customHeight="false" outlineLevel="0" collapsed="false">
      <c r="I698" s="6"/>
      <c r="M698" s="6"/>
      <c r="N698" s="6"/>
      <c r="O698" s="6"/>
      <c r="P698" s="6"/>
      <c r="Q698" s="6"/>
      <c r="AC698" s="6"/>
      <c r="AN698" s="6"/>
      <c r="AO698" s="6"/>
      <c r="AP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</row>
    <row r="699" customFormat="false" ht="15.75" hidden="false" customHeight="false" outlineLevel="0" collapsed="false">
      <c r="I699" s="6"/>
      <c r="M699" s="6"/>
      <c r="N699" s="6"/>
      <c r="O699" s="6"/>
      <c r="P699" s="6"/>
      <c r="Q699" s="6"/>
      <c r="AC699" s="6"/>
      <c r="AN699" s="6"/>
      <c r="AO699" s="6"/>
      <c r="AP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</row>
    <row r="700" customFormat="false" ht="15.75" hidden="false" customHeight="false" outlineLevel="0" collapsed="false">
      <c r="I700" s="6"/>
      <c r="M700" s="6"/>
      <c r="N700" s="6"/>
      <c r="O700" s="6"/>
      <c r="P700" s="6"/>
      <c r="Q700" s="6"/>
      <c r="AC700" s="6"/>
      <c r="AN700" s="6"/>
      <c r="AO700" s="6"/>
      <c r="AP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</row>
    <row r="701" customFormat="false" ht="15.75" hidden="false" customHeight="false" outlineLevel="0" collapsed="false">
      <c r="I701" s="6"/>
      <c r="M701" s="6"/>
      <c r="N701" s="6"/>
      <c r="O701" s="6"/>
      <c r="P701" s="6"/>
      <c r="Q701" s="6"/>
      <c r="AC701" s="6"/>
      <c r="AN701" s="6"/>
      <c r="AO701" s="6"/>
      <c r="AP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</row>
    <row r="702" customFormat="false" ht="15.75" hidden="false" customHeight="false" outlineLevel="0" collapsed="false">
      <c r="I702" s="6"/>
      <c r="M702" s="6"/>
      <c r="N702" s="6"/>
      <c r="O702" s="6"/>
      <c r="P702" s="6"/>
      <c r="Q702" s="6"/>
      <c r="AC702" s="6"/>
      <c r="AN702" s="6"/>
      <c r="AO702" s="6"/>
      <c r="AP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</row>
    <row r="703" customFormat="false" ht="15.75" hidden="false" customHeight="false" outlineLevel="0" collapsed="false">
      <c r="I703" s="6"/>
      <c r="M703" s="6"/>
      <c r="N703" s="6"/>
      <c r="O703" s="6"/>
      <c r="P703" s="6"/>
      <c r="Q703" s="6"/>
      <c r="AC703" s="6"/>
      <c r="AN703" s="6"/>
      <c r="AO703" s="6"/>
      <c r="AP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</row>
    <row r="704" customFormat="false" ht="15.75" hidden="false" customHeight="false" outlineLevel="0" collapsed="false">
      <c r="I704" s="6"/>
      <c r="M704" s="6"/>
      <c r="N704" s="6"/>
      <c r="O704" s="6"/>
      <c r="P704" s="6"/>
      <c r="Q704" s="6"/>
      <c r="AC704" s="6"/>
      <c r="AN704" s="6"/>
      <c r="AO704" s="6"/>
      <c r="AP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</row>
    <row r="705" customFormat="false" ht="15.75" hidden="false" customHeight="false" outlineLevel="0" collapsed="false">
      <c r="I705" s="6"/>
      <c r="M705" s="6"/>
      <c r="N705" s="6"/>
      <c r="O705" s="6"/>
      <c r="P705" s="6"/>
      <c r="Q705" s="6"/>
      <c r="AC705" s="6"/>
      <c r="AN705" s="6"/>
      <c r="AO705" s="6"/>
      <c r="AP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</row>
    <row r="706" customFormat="false" ht="15.75" hidden="false" customHeight="false" outlineLevel="0" collapsed="false">
      <c r="I706" s="6"/>
      <c r="M706" s="6"/>
      <c r="N706" s="6"/>
      <c r="O706" s="6"/>
      <c r="P706" s="6"/>
      <c r="Q706" s="6"/>
      <c r="AC706" s="6"/>
      <c r="AN706" s="6"/>
      <c r="AO706" s="6"/>
      <c r="AP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</row>
    <row r="707" customFormat="false" ht="15.75" hidden="false" customHeight="false" outlineLevel="0" collapsed="false">
      <c r="I707" s="6"/>
      <c r="M707" s="6"/>
      <c r="N707" s="6"/>
      <c r="O707" s="6"/>
      <c r="P707" s="6"/>
      <c r="Q707" s="6"/>
      <c r="AC707" s="6"/>
      <c r="AN707" s="6"/>
      <c r="AO707" s="6"/>
      <c r="AP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</row>
    <row r="708" customFormat="false" ht="15.75" hidden="false" customHeight="false" outlineLevel="0" collapsed="false">
      <c r="I708" s="6"/>
      <c r="M708" s="6"/>
      <c r="N708" s="6"/>
      <c r="O708" s="6"/>
      <c r="P708" s="6"/>
      <c r="Q708" s="6"/>
      <c r="AC708" s="6"/>
      <c r="AN708" s="6"/>
      <c r="AO708" s="6"/>
      <c r="AP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</row>
    <row r="709" customFormat="false" ht="15.75" hidden="false" customHeight="false" outlineLevel="0" collapsed="false">
      <c r="I709" s="6"/>
      <c r="M709" s="6"/>
      <c r="N709" s="6"/>
      <c r="O709" s="6"/>
      <c r="P709" s="6"/>
      <c r="Q709" s="6"/>
      <c r="AC709" s="6"/>
      <c r="AN709" s="6"/>
      <c r="AO709" s="6"/>
      <c r="AP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</row>
    <row r="710" customFormat="false" ht="15.75" hidden="false" customHeight="false" outlineLevel="0" collapsed="false">
      <c r="I710" s="6"/>
      <c r="M710" s="6"/>
      <c r="N710" s="6"/>
      <c r="O710" s="6"/>
      <c r="P710" s="6"/>
      <c r="Q710" s="6"/>
      <c r="AC710" s="6"/>
      <c r="AN710" s="6"/>
      <c r="AO710" s="6"/>
      <c r="AP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</row>
    <row r="711" customFormat="false" ht="15.75" hidden="false" customHeight="false" outlineLevel="0" collapsed="false">
      <c r="I711" s="6"/>
      <c r="M711" s="6"/>
      <c r="N711" s="6"/>
      <c r="O711" s="6"/>
      <c r="P711" s="6"/>
      <c r="Q711" s="6"/>
      <c r="AC711" s="6"/>
      <c r="AN711" s="6"/>
      <c r="AO711" s="6"/>
      <c r="AP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</row>
    <row r="712" customFormat="false" ht="15.75" hidden="false" customHeight="false" outlineLevel="0" collapsed="false">
      <c r="I712" s="6"/>
      <c r="M712" s="6"/>
      <c r="N712" s="6"/>
      <c r="O712" s="6"/>
      <c r="P712" s="6"/>
      <c r="Q712" s="6"/>
      <c r="AC712" s="6"/>
      <c r="AN712" s="6"/>
      <c r="AO712" s="6"/>
      <c r="AP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</row>
    <row r="713" customFormat="false" ht="15.75" hidden="false" customHeight="false" outlineLevel="0" collapsed="false">
      <c r="I713" s="6"/>
      <c r="M713" s="6"/>
      <c r="N713" s="6"/>
      <c r="O713" s="6"/>
      <c r="P713" s="6"/>
      <c r="Q713" s="6"/>
      <c r="AC713" s="6"/>
      <c r="AN713" s="6"/>
      <c r="AO713" s="6"/>
      <c r="AP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</row>
    <row r="714" customFormat="false" ht="15.75" hidden="false" customHeight="false" outlineLevel="0" collapsed="false">
      <c r="I714" s="6"/>
      <c r="M714" s="6"/>
      <c r="N714" s="6"/>
      <c r="O714" s="6"/>
      <c r="P714" s="6"/>
      <c r="Q714" s="6"/>
      <c r="AC714" s="6"/>
      <c r="AN714" s="6"/>
      <c r="AO714" s="6"/>
      <c r="AP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</row>
    <row r="715" customFormat="false" ht="15.75" hidden="false" customHeight="false" outlineLevel="0" collapsed="false">
      <c r="I715" s="6"/>
      <c r="M715" s="6"/>
      <c r="N715" s="6"/>
      <c r="O715" s="6"/>
      <c r="P715" s="6"/>
      <c r="Q715" s="6"/>
      <c r="AC715" s="6"/>
      <c r="AN715" s="6"/>
      <c r="AO715" s="6"/>
      <c r="AP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</row>
    <row r="716" customFormat="false" ht="15.75" hidden="false" customHeight="false" outlineLevel="0" collapsed="false">
      <c r="I716" s="6"/>
      <c r="M716" s="6"/>
      <c r="N716" s="6"/>
      <c r="O716" s="6"/>
      <c r="P716" s="6"/>
      <c r="Q716" s="6"/>
      <c r="AC716" s="6"/>
      <c r="AN716" s="6"/>
      <c r="AO716" s="6"/>
      <c r="AP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</row>
    <row r="717" customFormat="false" ht="15.75" hidden="false" customHeight="false" outlineLevel="0" collapsed="false">
      <c r="I717" s="6"/>
      <c r="M717" s="6"/>
      <c r="N717" s="6"/>
      <c r="O717" s="6"/>
      <c r="P717" s="6"/>
      <c r="Q717" s="6"/>
      <c r="AC717" s="6"/>
      <c r="AN717" s="6"/>
      <c r="AO717" s="6"/>
      <c r="AP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</row>
    <row r="718" customFormat="false" ht="15.75" hidden="false" customHeight="false" outlineLevel="0" collapsed="false">
      <c r="I718" s="6"/>
      <c r="M718" s="6"/>
      <c r="N718" s="6"/>
      <c r="O718" s="6"/>
      <c r="P718" s="6"/>
      <c r="Q718" s="6"/>
      <c r="AC718" s="6"/>
      <c r="AN718" s="6"/>
      <c r="AO718" s="6"/>
      <c r="AP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</row>
    <row r="719" customFormat="false" ht="15.75" hidden="false" customHeight="false" outlineLevel="0" collapsed="false">
      <c r="I719" s="6"/>
      <c r="M719" s="6"/>
      <c r="N719" s="6"/>
      <c r="O719" s="6"/>
      <c r="P719" s="6"/>
      <c r="Q719" s="6"/>
      <c r="AC719" s="6"/>
      <c r="AN719" s="6"/>
      <c r="AO719" s="6"/>
      <c r="AP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</row>
    <row r="720" customFormat="false" ht="15.75" hidden="false" customHeight="false" outlineLevel="0" collapsed="false">
      <c r="I720" s="6"/>
      <c r="M720" s="6"/>
      <c r="N720" s="6"/>
      <c r="O720" s="6"/>
      <c r="P720" s="6"/>
      <c r="Q720" s="6"/>
      <c r="AC720" s="6"/>
      <c r="AN720" s="6"/>
      <c r="AO720" s="6"/>
      <c r="AP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</row>
    <row r="721" customFormat="false" ht="15.75" hidden="false" customHeight="false" outlineLevel="0" collapsed="false">
      <c r="I721" s="6"/>
      <c r="M721" s="6"/>
      <c r="N721" s="6"/>
      <c r="O721" s="6"/>
      <c r="P721" s="6"/>
      <c r="Q721" s="6"/>
      <c r="AC721" s="6"/>
      <c r="AN721" s="6"/>
      <c r="AO721" s="6"/>
      <c r="AP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</row>
    <row r="722" customFormat="false" ht="15.75" hidden="false" customHeight="false" outlineLevel="0" collapsed="false">
      <c r="I722" s="6"/>
      <c r="M722" s="6"/>
      <c r="N722" s="6"/>
      <c r="O722" s="6"/>
      <c r="P722" s="6"/>
      <c r="Q722" s="6"/>
      <c r="AC722" s="6"/>
      <c r="AN722" s="6"/>
      <c r="AO722" s="6"/>
      <c r="AP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</row>
    <row r="723" customFormat="false" ht="15.75" hidden="false" customHeight="false" outlineLevel="0" collapsed="false">
      <c r="I723" s="6"/>
      <c r="M723" s="6"/>
      <c r="N723" s="6"/>
      <c r="O723" s="6"/>
      <c r="P723" s="6"/>
      <c r="Q723" s="6"/>
      <c r="AC723" s="6"/>
      <c r="AN723" s="6"/>
      <c r="AO723" s="6"/>
      <c r="AP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</row>
    <row r="724" customFormat="false" ht="15.75" hidden="false" customHeight="false" outlineLevel="0" collapsed="false">
      <c r="I724" s="6"/>
      <c r="M724" s="6"/>
      <c r="N724" s="6"/>
      <c r="O724" s="6"/>
      <c r="P724" s="6"/>
      <c r="Q724" s="6"/>
      <c r="AC724" s="6"/>
      <c r="AN724" s="6"/>
      <c r="AO724" s="6"/>
      <c r="AP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</row>
    <row r="725" customFormat="false" ht="15.75" hidden="false" customHeight="false" outlineLevel="0" collapsed="false">
      <c r="I725" s="6"/>
      <c r="M725" s="6"/>
      <c r="N725" s="6"/>
      <c r="O725" s="6"/>
      <c r="P725" s="6"/>
      <c r="Q725" s="6"/>
      <c r="AC725" s="6"/>
      <c r="AN725" s="6"/>
      <c r="AO725" s="6"/>
      <c r="AP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</row>
    <row r="726" customFormat="false" ht="15.75" hidden="false" customHeight="false" outlineLevel="0" collapsed="false">
      <c r="I726" s="6"/>
      <c r="M726" s="6"/>
      <c r="N726" s="6"/>
      <c r="O726" s="6"/>
      <c r="P726" s="6"/>
      <c r="Q726" s="6"/>
      <c r="AC726" s="6"/>
      <c r="AN726" s="6"/>
      <c r="AO726" s="6"/>
      <c r="AP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</row>
    <row r="727" customFormat="false" ht="15.75" hidden="false" customHeight="false" outlineLevel="0" collapsed="false">
      <c r="I727" s="6"/>
      <c r="M727" s="6"/>
      <c r="N727" s="6"/>
      <c r="O727" s="6"/>
      <c r="P727" s="6"/>
      <c r="Q727" s="6"/>
      <c r="AC727" s="6"/>
      <c r="AN727" s="6"/>
      <c r="AO727" s="6"/>
      <c r="AP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</row>
    <row r="728" customFormat="false" ht="15.75" hidden="false" customHeight="false" outlineLevel="0" collapsed="false">
      <c r="I728" s="6"/>
      <c r="M728" s="6"/>
      <c r="N728" s="6"/>
      <c r="O728" s="6"/>
      <c r="P728" s="6"/>
      <c r="Q728" s="6"/>
      <c r="AC728" s="6"/>
      <c r="AN728" s="6"/>
      <c r="AO728" s="6"/>
      <c r="AP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</row>
    <row r="729" customFormat="false" ht="15.75" hidden="false" customHeight="false" outlineLevel="0" collapsed="false">
      <c r="I729" s="6"/>
      <c r="M729" s="6"/>
      <c r="N729" s="6"/>
      <c r="O729" s="6"/>
      <c r="P729" s="6"/>
      <c r="Q729" s="6"/>
      <c r="AC729" s="6"/>
      <c r="AN729" s="6"/>
      <c r="AO729" s="6"/>
      <c r="AP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</row>
    <row r="730" customFormat="false" ht="15.75" hidden="false" customHeight="false" outlineLevel="0" collapsed="false">
      <c r="I730" s="6"/>
      <c r="M730" s="6"/>
      <c r="N730" s="6"/>
      <c r="O730" s="6"/>
      <c r="P730" s="6"/>
      <c r="Q730" s="6"/>
      <c r="AC730" s="6"/>
      <c r="AN730" s="6"/>
      <c r="AO730" s="6"/>
      <c r="AP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</row>
    <row r="731" customFormat="false" ht="15.75" hidden="false" customHeight="false" outlineLevel="0" collapsed="false">
      <c r="I731" s="6"/>
      <c r="M731" s="6"/>
      <c r="N731" s="6"/>
      <c r="O731" s="6"/>
      <c r="P731" s="6"/>
      <c r="Q731" s="6"/>
      <c r="AC731" s="6"/>
      <c r="AN731" s="6"/>
      <c r="AO731" s="6"/>
      <c r="AP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</row>
    <row r="732" customFormat="false" ht="15.75" hidden="false" customHeight="false" outlineLevel="0" collapsed="false">
      <c r="I732" s="6"/>
      <c r="M732" s="6"/>
      <c r="N732" s="6"/>
      <c r="O732" s="6"/>
      <c r="P732" s="6"/>
      <c r="Q732" s="6"/>
      <c r="AC732" s="6"/>
      <c r="AN732" s="6"/>
      <c r="AO732" s="6"/>
      <c r="AP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</row>
    <row r="733" customFormat="false" ht="15.75" hidden="false" customHeight="false" outlineLevel="0" collapsed="false">
      <c r="I733" s="6"/>
      <c r="M733" s="6"/>
      <c r="N733" s="6"/>
      <c r="O733" s="6"/>
      <c r="P733" s="6"/>
      <c r="Q733" s="6"/>
      <c r="AC733" s="6"/>
      <c r="AN733" s="6"/>
      <c r="AO733" s="6"/>
      <c r="AP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</row>
    <row r="734" customFormat="false" ht="15.75" hidden="false" customHeight="false" outlineLevel="0" collapsed="false">
      <c r="I734" s="6"/>
      <c r="M734" s="6"/>
      <c r="N734" s="6"/>
      <c r="O734" s="6"/>
      <c r="P734" s="6"/>
      <c r="Q734" s="6"/>
      <c r="AC734" s="6"/>
      <c r="AN734" s="6"/>
      <c r="AO734" s="6"/>
      <c r="AP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</row>
    <row r="735" customFormat="false" ht="15.75" hidden="false" customHeight="false" outlineLevel="0" collapsed="false">
      <c r="I735" s="6"/>
      <c r="M735" s="6"/>
      <c r="N735" s="6"/>
      <c r="O735" s="6"/>
      <c r="P735" s="6"/>
      <c r="Q735" s="6"/>
      <c r="AC735" s="6"/>
      <c r="AN735" s="6"/>
      <c r="AO735" s="6"/>
      <c r="AP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</row>
    <row r="736" customFormat="false" ht="15.75" hidden="false" customHeight="false" outlineLevel="0" collapsed="false">
      <c r="I736" s="6"/>
      <c r="M736" s="6"/>
      <c r="N736" s="6"/>
      <c r="O736" s="6"/>
      <c r="P736" s="6"/>
      <c r="Q736" s="6"/>
      <c r="AC736" s="6"/>
      <c r="AN736" s="6"/>
      <c r="AO736" s="6"/>
      <c r="AP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</row>
    <row r="737" customFormat="false" ht="15.75" hidden="false" customHeight="false" outlineLevel="0" collapsed="false">
      <c r="I737" s="6"/>
      <c r="M737" s="6"/>
      <c r="N737" s="6"/>
      <c r="O737" s="6"/>
      <c r="P737" s="6"/>
      <c r="Q737" s="6"/>
      <c r="AC737" s="6"/>
      <c r="AN737" s="6"/>
      <c r="AO737" s="6"/>
      <c r="AP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</row>
    <row r="738" customFormat="false" ht="15.75" hidden="false" customHeight="false" outlineLevel="0" collapsed="false">
      <c r="I738" s="6"/>
      <c r="M738" s="6"/>
      <c r="N738" s="6"/>
      <c r="O738" s="6"/>
      <c r="P738" s="6"/>
      <c r="Q738" s="6"/>
      <c r="AC738" s="6"/>
      <c r="AN738" s="6"/>
      <c r="AO738" s="6"/>
      <c r="AP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</row>
    <row r="739" customFormat="false" ht="15.75" hidden="false" customHeight="false" outlineLevel="0" collapsed="false">
      <c r="I739" s="6"/>
      <c r="M739" s="6"/>
      <c r="N739" s="6"/>
      <c r="O739" s="6"/>
      <c r="P739" s="6"/>
      <c r="Q739" s="6"/>
      <c r="AC739" s="6"/>
      <c r="AN739" s="6"/>
      <c r="AO739" s="6"/>
      <c r="AP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</row>
    <row r="740" customFormat="false" ht="15.75" hidden="false" customHeight="false" outlineLevel="0" collapsed="false">
      <c r="I740" s="6"/>
      <c r="M740" s="6"/>
      <c r="N740" s="6"/>
      <c r="O740" s="6"/>
      <c r="P740" s="6"/>
      <c r="Q740" s="6"/>
      <c r="AC740" s="6"/>
      <c r="AN740" s="6"/>
      <c r="AO740" s="6"/>
      <c r="AP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</row>
    <row r="741" customFormat="false" ht="15.75" hidden="false" customHeight="false" outlineLevel="0" collapsed="false">
      <c r="I741" s="6"/>
      <c r="M741" s="6"/>
      <c r="N741" s="6"/>
      <c r="O741" s="6"/>
      <c r="P741" s="6"/>
      <c r="Q741" s="6"/>
      <c r="AC741" s="6"/>
      <c r="AN741" s="6"/>
      <c r="AO741" s="6"/>
      <c r="AP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</row>
    <row r="742" customFormat="false" ht="15.75" hidden="false" customHeight="false" outlineLevel="0" collapsed="false">
      <c r="I742" s="6"/>
      <c r="M742" s="6"/>
      <c r="N742" s="6"/>
      <c r="O742" s="6"/>
      <c r="P742" s="6"/>
      <c r="Q742" s="6"/>
      <c r="AC742" s="6"/>
      <c r="AN742" s="6"/>
      <c r="AO742" s="6"/>
      <c r="AP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</row>
    <row r="743" customFormat="false" ht="15.75" hidden="false" customHeight="false" outlineLevel="0" collapsed="false">
      <c r="I743" s="6"/>
      <c r="M743" s="6"/>
      <c r="N743" s="6"/>
      <c r="O743" s="6"/>
      <c r="P743" s="6"/>
      <c r="Q743" s="6"/>
      <c r="AC743" s="6"/>
      <c r="AN743" s="6"/>
      <c r="AO743" s="6"/>
      <c r="AP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</row>
    <row r="744" customFormat="false" ht="15.75" hidden="false" customHeight="false" outlineLevel="0" collapsed="false">
      <c r="I744" s="6"/>
      <c r="M744" s="6"/>
      <c r="N744" s="6"/>
      <c r="O744" s="6"/>
      <c r="P744" s="6"/>
      <c r="Q744" s="6"/>
      <c r="AC744" s="6"/>
      <c r="AN744" s="6"/>
      <c r="AO744" s="6"/>
      <c r="AP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</row>
    <row r="745" customFormat="false" ht="15.75" hidden="false" customHeight="false" outlineLevel="0" collapsed="false">
      <c r="I745" s="6"/>
      <c r="M745" s="6"/>
      <c r="N745" s="6"/>
      <c r="O745" s="6"/>
      <c r="P745" s="6"/>
      <c r="Q745" s="6"/>
      <c r="AC745" s="6"/>
      <c r="AN745" s="6"/>
      <c r="AO745" s="6"/>
      <c r="AP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</row>
    <row r="746" customFormat="false" ht="15.75" hidden="false" customHeight="false" outlineLevel="0" collapsed="false">
      <c r="I746" s="6"/>
      <c r="M746" s="6"/>
      <c r="N746" s="6"/>
      <c r="O746" s="6"/>
      <c r="P746" s="6"/>
      <c r="Q746" s="6"/>
      <c r="AC746" s="6"/>
      <c r="AN746" s="6"/>
      <c r="AO746" s="6"/>
      <c r="AP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</row>
    <row r="747" customFormat="false" ht="15.75" hidden="false" customHeight="false" outlineLevel="0" collapsed="false">
      <c r="I747" s="6"/>
      <c r="M747" s="6"/>
      <c r="N747" s="6"/>
      <c r="O747" s="6"/>
      <c r="P747" s="6"/>
      <c r="Q747" s="6"/>
      <c r="AC747" s="6"/>
      <c r="AN747" s="6"/>
      <c r="AO747" s="6"/>
      <c r="AP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</row>
    <row r="748" customFormat="false" ht="15.75" hidden="false" customHeight="false" outlineLevel="0" collapsed="false">
      <c r="I748" s="6"/>
      <c r="M748" s="6"/>
      <c r="N748" s="6"/>
      <c r="O748" s="6"/>
      <c r="P748" s="6"/>
      <c r="Q748" s="6"/>
      <c r="AC748" s="6"/>
      <c r="AN748" s="6"/>
      <c r="AO748" s="6"/>
      <c r="AP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</row>
    <row r="749" customFormat="false" ht="15.75" hidden="false" customHeight="false" outlineLevel="0" collapsed="false">
      <c r="I749" s="6"/>
      <c r="M749" s="6"/>
      <c r="N749" s="6"/>
      <c r="O749" s="6"/>
      <c r="P749" s="6"/>
      <c r="Q749" s="6"/>
      <c r="AC749" s="6"/>
      <c r="AN749" s="6"/>
      <c r="AO749" s="6"/>
      <c r="AP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</row>
    <row r="750" customFormat="false" ht="15.75" hidden="false" customHeight="false" outlineLevel="0" collapsed="false">
      <c r="I750" s="6"/>
      <c r="M750" s="6"/>
      <c r="N750" s="6"/>
      <c r="O750" s="6"/>
      <c r="P750" s="6"/>
      <c r="Q750" s="6"/>
      <c r="AC750" s="6"/>
      <c r="AN750" s="6"/>
      <c r="AO750" s="6"/>
      <c r="AP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</row>
    <row r="751" customFormat="false" ht="15.75" hidden="false" customHeight="false" outlineLevel="0" collapsed="false">
      <c r="I751" s="6"/>
      <c r="M751" s="6"/>
      <c r="N751" s="6"/>
      <c r="O751" s="6"/>
      <c r="P751" s="6"/>
      <c r="Q751" s="6"/>
      <c r="AC751" s="6"/>
      <c r="AN751" s="6"/>
      <c r="AO751" s="6"/>
      <c r="AP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</row>
    <row r="752" customFormat="false" ht="15.75" hidden="false" customHeight="false" outlineLevel="0" collapsed="false">
      <c r="I752" s="6"/>
      <c r="M752" s="6"/>
      <c r="N752" s="6"/>
      <c r="O752" s="6"/>
      <c r="P752" s="6"/>
      <c r="Q752" s="6"/>
      <c r="AC752" s="6"/>
      <c r="AN752" s="6"/>
      <c r="AO752" s="6"/>
      <c r="AP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</row>
    <row r="753" customFormat="false" ht="15.75" hidden="false" customHeight="false" outlineLevel="0" collapsed="false">
      <c r="I753" s="6"/>
      <c r="M753" s="6"/>
      <c r="N753" s="6"/>
      <c r="O753" s="6"/>
      <c r="P753" s="6"/>
      <c r="Q753" s="6"/>
      <c r="AC753" s="6"/>
      <c r="AN753" s="6"/>
      <c r="AO753" s="6"/>
      <c r="AP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</row>
    <row r="754" customFormat="false" ht="15.75" hidden="false" customHeight="false" outlineLevel="0" collapsed="false">
      <c r="I754" s="6"/>
      <c r="M754" s="6"/>
      <c r="N754" s="6"/>
      <c r="O754" s="6"/>
      <c r="P754" s="6"/>
      <c r="Q754" s="6"/>
      <c r="AC754" s="6"/>
      <c r="AN754" s="6"/>
      <c r="AO754" s="6"/>
      <c r="AP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</row>
    <row r="755" customFormat="false" ht="15.75" hidden="false" customHeight="false" outlineLevel="0" collapsed="false">
      <c r="I755" s="6"/>
      <c r="M755" s="6"/>
      <c r="N755" s="6"/>
      <c r="O755" s="6"/>
      <c r="P755" s="6"/>
      <c r="Q755" s="6"/>
      <c r="AC755" s="6"/>
      <c r="AN755" s="6"/>
      <c r="AO755" s="6"/>
      <c r="AP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</row>
    <row r="756" customFormat="false" ht="15.75" hidden="false" customHeight="false" outlineLevel="0" collapsed="false">
      <c r="I756" s="6"/>
      <c r="M756" s="6"/>
      <c r="N756" s="6"/>
      <c r="O756" s="6"/>
      <c r="P756" s="6"/>
      <c r="Q756" s="6"/>
      <c r="AC756" s="6"/>
      <c r="AN756" s="6"/>
      <c r="AO756" s="6"/>
      <c r="AP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</row>
    <row r="757" customFormat="false" ht="15.75" hidden="false" customHeight="false" outlineLevel="0" collapsed="false">
      <c r="I757" s="6"/>
      <c r="M757" s="6"/>
      <c r="N757" s="6"/>
      <c r="O757" s="6"/>
      <c r="P757" s="6"/>
      <c r="Q757" s="6"/>
      <c r="AC757" s="6"/>
      <c r="AN757" s="6"/>
      <c r="AO757" s="6"/>
      <c r="AP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</row>
    <row r="758" customFormat="false" ht="15.75" hidden="false" customHeight="false" outlineLevel="0" collapsed="false">
      <c r="I758" s="6"/>
      <c r="M758" s="6"/>
      <c r="N758" s="6"/>
      <c r="O758" s="6"/>
      <c r="P758" s="6"/>
      <c r="Q758" s="6"/>
      <c r="AC758" s="6"/>
      <c r="AN758" s="6"/>
      <c r="AO758" s="6"/>
      <c r="AP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</row>
    <row r="759" customFormat="false" ht="15.75" hidden="false" customHeight="false" outlineLevel="0" collapsed="false">
      <c r="I759" s="6"/>
      <c r="M759" s="6"/>
      <c r="N759" s="6"/>
      <c r="O759" s="6"/>
      <c r="P759" s="6"/>
      <c r="Q759" s="6"/>
      <c r="AC759" s="6"/>
      <c r="AN759" s="6"/>
      <c r="AO759" s="6"/>
      <c r="AP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</row>
    <row r="760" customFormat="false" ht="15.75" hidden="false" customHeight="false" outlineLevel="0" collapsed="false">
      <c r="I760" s="6"/>
      <c r="M760" s="6"/>
      <c r="N760" s="6"/>
      <c r="O760" s="6"/>
      <c r="P760" s="6"/>
      <c r="Q760" s="6"/>
      <c r="AC760" s="6"/>
      <c r="AN760" s="6"/>
      <c r="AO760" s="6"/>
      <c r="AP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</row>
    <row r="761" customFormat="false" ht="15.75" hidden="false" customHeight="false" outlineLevel="0" collapsed="false">
      <c r="I761" s="6"/>
      <c r="M761" s="6"/>
      <c r="N761" s="6"/>
      <c r="O761" s="6"/>
      <c r="P761" s="6"/>
      <c r="Q761" s="6"/>
      <c r="AC761" s="6"/>
      <c r="AN761" s="6"/>
      <c r="AO761" s="6"/>
      <c r="AP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</row>
    <row r="762" customFormat="false" ht="15.75" hidden="false" customHeight="false" outlineLevel="0" collapsed="false">
      <c r="I762" s="6"/>
      <c r="M762" s="6"/>
      <c r="N762" s="6"/>
      <c r="O762" s="6"/>
      <c r="P762" s="6"/>
      <c r="Q762" s="6"/>
      <c r="AC762" s="6"/>
      <c r="AN762" s="6"/>
      <c r="AO762" s="6"/>
      <c r="AP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</row>
    <row r="763" customFormat="false" ht="15.75" hidden="false" customHeight="false" outlineLevel="0" collapsed="false">
      <c r="I763" s="6"/>
      <c r="M763" s="6"/>
      <c r="N763" s="6"/>
      <c r="O763" s="6"/>
      <c r="P763" s="6"/>
      <c r="Q763" s="6"/>
      <c r="AC763" s="6"/>
      <c r="AN763" s="6"/>
      <c r="AO763" s="6"/>
      <c r="AP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</row>
    <row r="764" customFormat="false" ht="15.75" hidden="false" customHeight="false" outlineLevel="0" collapsed="false">
      <c r="I764" s="6"/>
      <c r="M764" s="6"/>
      <c r="N764" s="6"/>
      <c r="O764" s="6"/>
      <c r="P764" s="6"/>
      <c r="Q764" s="6"/>
      <c r="AC764" s="6"/>
      <c r="AN764" s="6"/>
      <c r="AO764" s="6"/>
      <c r="AP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</row>
    <row r="765" customFormat="false" ht="15.75" hidden="false" customHeight="false" outlineLevel="0" collapsed="false">
      <c r="I765" s="6"/>
      <c r="M765" s="6"/>
      <c r="N765" s="6"/>
      <c r="O765" s="6"/>
      <c r="P765" s="6"/>
      <c r="Q765" s="6"/>
      <c r="AC765" s="6"/>
      <c r="AN765" s="6"/>
      <c r="AO765" s="6"/>
      <c r="AP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</row>
    <row r="766" customFormat="false" ht="15.75" hidden="false" customHeight="false" outlineLevel="0" collapsed="false">
      <c r="I766" s="6"/>
      <c r="M766" s="6"/>
      <c r="N766" s="6"/>
      <c r="O766" s="6"/>
      <c r="P766" s="6"/>
      <c r="Q766" s="6"/>
      <c r="AC766" s="6"/>
      <c r="AN766" s="6"/>
      <c r="AO766" s="6"/>
      <c r="AP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</row>
    <row r="767" customFormat="false" ht="15.75" hidden="false" customHeight="false" outlineLevel="0" collapsed="false">
      <c r="I767" s="6"/>
      <c r="M767" s="6"/>
      <c r="N767" s="6"/>
      <c r="O767" s="6"/>
      <c r="P767" s="6"/>
      <c r="Q767" s="6"/>
      <c r="AC767" s="6"/>
      <c r="AN767" s="6"/>
      <c r="AO767" s="6"/>
      <c r="AP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</row>
    <row r="768" customFormat="false" ht="15.75" hidden="false" customHeight="false" outlineLevel="0" collapsed="false">
      <c r="I768" s="6"/>
      <c r="M768" s="6"/>
      <c r="N768" s="6"/>
      <c r="O768" s="6"/>
      <c r="P768" s="6"/>
      <c r="Q768" s="6"/>
      <c r="AC768" s="6"/>
      <c r="AN768" s="6"/>
      <c r="AO768" s="6"/>
      <c r="AP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</row>
    <row r="769" customFormat="false" ht="15.75" hidden="false" customHeight="false" outlineLevel="0" collapsed="false">
      <c r="I769" s="6"/>
      <c r="M769" s="6"/>
      <c r="N769" s="6"/>
      <c r="O769" s="6"/>
      <c r="P769" s="6"/>
      <c r="Q769" s="6"/>
      <c r="AC769" s="6"/>
      <c r="AN769" s="6"/>
      <c r="AO769" s="6"/>
      <c r="AP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</row>
    <row r="770" customFormat="false" ht="15.75" hidden="false" customHeight="false" outlineLevel="0" collapsed="false">
      <c r="I770" s="6"/>
      <c r="M770" s="6"/>
      <c r="N770" s="6"/>
      <c r="O770" s="6"/>
      <c r="P770" s="6"/>
      <c r="Q770" s="6"/>
      <c r="AC770" s="6"/>
      <c r="AN770" s="6"/>
      <c r="AO770" s="6"/>
      <c r="AP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</row>
    <row r="771" customFormat="false" ht="15.75" hidden="false" customHeight="false" outlineLevel="0" collapsed="false">
      <c r="I771" s="6"/>
      <c r="M771" s="6"/>
      <c r="N771" s="6"/>
      <c r="O771" s="6"/>
      <c r="P771" s="6"/>
      <c r="Q771" s="6"/>
      <c r="AC771" s="6"/>
      <c r="AN771" s="6"/>
      <c r="AO771" s="6"/>
      <c r="AP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</row>
    <row r="772" customFormat="false" ht="15.75" hidden="false" customHeight="false" outlineLevel="0" collapsed="false">
      <c r="I772" s="6"/>
      <c r="M772" s="6"/>
      <c r="N772" s="6"/>
      <c r="O772" s="6"/>
      <c r="P772" s="6"/>
      <c r="Q772" s="6"/>
      <c r="AC772" s="6"/>
      <c r="AN772" s="6"/>
      <c r="AO772" s="6"/>
      <c r="AP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</row>
    <row r="773" customFormat="false" ht="15.75" hidden="false" customHeight="false" outlineLevel="0" collapsed="false">
      <c r="I773" s="6"/>
      <c r="M773" s="6"/>
      <c r="N773" s="6"/>
      <c r="O773" s="6"/>
      <c r="P773" s="6"/>
      <c r="Q773" s="6"/>
      <c r="AC773" s="6"/>
      <c r="AN773" s="6"/>
      <c r="AO773" s="6"/>
      <c r="AP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</row>
    <row r="774" customFormat="false" ht="15.75" hidden="false" customHeight="false" outlineLevel="0" collapsed="false">
      <c r="I774" s="6"/>
      <c r="M774" s="6"/>
      <c r="N774" s="6"/>
      <c r="O774" s="6"/>
      <c r="P774" s="6"/>
      <c r="Q774" s="6"/>
      <c r="AC774" s="6"/>
      <c r="AN774" s="6"/>
      <c r="AO774" s="6"/>
      <c r="AP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</row>
    <row r="775" customFormat="false" ht="15.75" hidden="false" customHeight="false" outlineLevel="0" collapsed="false">
      <c r="I775" s="6"/>
      <c r="M775" s="6"/>
      <c r="N775" s="6"/>
      <c r="O775" s="6"/>
      <c r="P775" s="6"/>
      <c r="Q775" s="6"/>
      <c r="AC775" s="6"/>
      <c r="AN775" s="6"/>
      <c r="AO775" s="6"/>
      <c r="AP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</row>
    <row r="776" customFormat="false" ht="15.75" hidden="false" customHeight="false" outlineLevel="0" collapsed="false">
      <c r="I776" s="6"/>
      <c r="M776" s="6"/>
      <c r="N776" s="6"/>
      <c r="O776" s="6"/>
      <c r="P776" s="6"/>
      <c r="Q776" s="6"/>
      <c r="AC776" s="6"/>
      <c r="AN776" s="6"/>
      <c r="AO776" s="6"/>
      <c r="AP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</row>
    <row r="777" customFormat="false" ht="15.75" hidden="false" customHeight="false" outlineLevel="0" collapsed="false">
      <c r="I777" s="6"/>
      <c r="M777" s="6"/>
      <c r="N777" s="6"/>
      <c r="O777" s="6"/>
      <c r="P777" s="6"/>
      <c r="Q777" s="6"/>
      <c r="AC777" s="6"/>
      <c r="AN777" s="6"/>
      <c r="AO777" s="6"/>
      <c r="AP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</row>
    <row r="778" customFormat="false" ht="15.75" hidden="false" customHeight="false" outlineLevel="0" collapsed="false">
      <c r="I778" s="6"/>
      <c r="M778" s="6"/>
      <c r="N778" s="6"/>
      <c r="O778" s="6"/>
      <c r="P778" s="6"/>
      <c r="Q778" s="6"/>
      <c r="AC778" s="6"/>
      <c r="AN778" s="6"/>
      <c r="AO778" s="6"/>
      <c r="AP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</row>
    <row r="779" customFormat="false" ht="15.75" hidden="false" customHeight="false" outlineLevel="0" collapsed="false">
      <c r="I779" s="6"/>
      <c r="M779" s="6"/>
      <c r="N779" s="6"/>
      <c r="O779" s="6"/>
      <c r="P779" s="6"/>
      <c r="Q779" s="6"/>
      <c r="AC779" s="6"/>
      <c r="AN779" s="6"/>
      <c r="AO779" s="6"/>
      <c r="AP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</row>
    <row r="780" customFormat="false" ht="15.75" hidden="false" customHeight="false" outlineLevel="0" collapsed="false">
      <c r="I780" s="6"/>
      <c r="M780" s="6"/>
      <c r="N780" s="6"/>
      <c r="O780" s="6"/>
      <c r="P780" s="6"/>
      <c r="Q780" s="6"/>
      <c r="AC780" s="6"/>
      <c r="AN780" s="6"/>
      <c r="AO780" s="6"/>
      <c r="AP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</row>
    <row r="781" customFormat="false" ht="15.75" hidden="false" customHeight="false" outlineLevel="0" collapsed="false">
      <c r="I781" s="6"/>
      <c r="M781" s="6"/>
      <c r="N781" s="6"/>
      <c r="O781" s="6"/>
      <c r="P781" s="6"/>
      <c r="Q781" s="6"/>
      <c r="AC781" s="6"/>
      <c r="AN781" s="6"/>
      <c r="AO781" s="6"/>
      <c r="AP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</row>
    <row r="782" customFormat="false" ht="15.75" hidden="false" customHeight="false" outlineLevel="0" collapsed="false">
      <c r="I782" s="6"/>
      <c r="M782" s="6"/>
      <c r="N782" s="6"/>
      <c r="O782" s="6"/>
      <c r="P782" s="6"/>
      <c r="Q782" s="6"/>
      <c r="AC782" s="6"/>
      <c r="AN782" s="6"/>
      <c r="AO782" s="6"/>
      <c r="AP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</row>
    <row r="783" customFormat="false" ht="15.75" hidden="false" customHeight="false" outlineLevel="0" collapsed="false">
      <c r="I783" s="6"/>
      <c r="M783" s="6"/>
      <c r="N783" s="6"/>
      <c r="O783" s="6"/>
      <c r="P783" s="6"/>
      <c r="Q783" s="6"/>
      <c r="AC783" s="6"/>
      <c r="AN783" s="6"/>
      <c r="AO783" s="6"/>
      <c r="AP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</row>
    <row r="784" customFormat="false" ht="15.75" hidden="false" customHeight="false" outlineLevel="0" collapsed="false">
      <c r="I784" s="6"/>
      <c r="M784" s="6"/>
      <c r="N784" s="6"/>
      <c r="O784" s="6"/>
      <c r="P784" s="6"/>
      <c r="Q784" s="6"/>
      <c r="AC784" s="6"/>
      <c r="AN784" s="6"/>
      <c r="AO784" s="6"/>
      <c r="AP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</row>
    <row r="785" customFormat="false" ht="15.75" hidden="false" customHeight="false" outlineLevel="0" collapsed="false">
      <c r="I785" s="6"/>
      <c r="M785" s="6"/>
      <c r="N785" s="6"/>
      <c r="O785" s="6"/>
      <c r="P785" s="6"/>
      <c r="Q785" s="6"/>
      <c r="AC785" s="6"/>
      <c r="AN785" s="6"/>
      <c r="AO785" s="6"/>
      <c r="AP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</row>
    <row r="786" customFormat="false" ht="15.75" hidden="false" customHeight="false" outlineLevel="0" collapsed="false">
      <c r="I786" s="6"/>
      <c r="M786" s="6"/>
      <c r="N786" s="6"/>
      <c r="O786" s="6"/>
      <c r="P786" s="6"/>
      <c r="Q786" s="6"/>
      <c r="AC786" s="6"/>
      <c r="AN786" s="6"/>
      <c r="AO786" s="6"/>
      <c r="AP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</row>
    <row r="787" customFormat="false" ht="15.75" hidden="false" customHeight="false" outlineLevel="0" collapsed="false">
      <c r="I787" s="6"/>
      <c r="M787" s="6"/>
      <c r="N787" s="6"/>
      <c r="O787" s="6"/>
      <c r="P787" s="6"/>
      <c r="Q787" s="6"/>
      <c r="AC787" s="6"/>
      <c r="AN787" s="6"/>
      <c r="AO787" s="6"/>
      <c r="AP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</row>
    <row r="788" customFormat="false" ht="15.75" hidden="false" customHeight="false" outlineLevel="0" collapsed="false">
      <c r="I788" s="6"/>
      <c r="M788" s="6"/>
      <c r="N788" s="6"/>
      <c r="O788" s="6"/>
      <c r="P788" s="6"/>
      <c r="Q788" s="6"/>
      <c r="AC788" s="6"/>
      <c r="AN788" s="6"/>
      <c r="AO788" s="6"/>
      <c r="AP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</row>
    <row r="789" customFormat="false" ht="15.75" hidden="false" customHeight="false" outlineLevel="0" collapsed="false">
      <c r="I789" s="6"/>
      <c r="M789" s="6"/>
      <c r="N789" s="6"/>
      <c r="O789" s="6"/>
      <c r="P789" s="6"/>
      <c r="Q789" s="6"/>
      <c r="AC789" s="6"/>
      <c r="AN789" s="6"/>
      <c r="AO789" s="6"/>
      <c r="AP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</row>
    <row r="790" customFormat="false" ht="15.75" hidden="false" customHeight="false" outlineLevel="0" collapsed="false">
      <c r="I790" s="6"/>
      <c r="M790" s="6"/>
      <c r="N790" s="6"/>
      <c r="O790" s="6"/>
      <c r="P790" s="6"/>
      <c r="Q790" s="6"/>
      <c r="AC790" s="6"/>
      <c r="AN790" s="6"/>
      <c r="AO790" s="6"/>
      <c r="AP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</row>
    <row r="791" customFormat="false" ht="15.75" hidden="false" customHeight="false" outlineLevel="0" collapsed="false">
      <c r="I791" s="6"/>
      <c r="M791" s="6"/>
      <c r="N791" s="6"/>
      <c r="O791" s="6"/>
      <c r="P791" s="6"/>
      <c r="Q791" s="6"/>
      <c r="AC791" s="6"/>
      <c r="AN791" s="6"/>
      <c r="AO791" s="6"/>
      <c r="AP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</row>
    <row r="792" customFormat="false" ht="15.75" hidden="false" customHeight="false" outlineLevel="0" collapsed="false">
      <c r="I792" s="6"/>
      <c r="M792" s="6"/>
      <c r="N792" s="6"/>
      <c r="O792" s="6"/>
      <c r="P792" s="6"/>
      <c r="Q792" s="6"/>
      <c r="AC792" s="6"/>
      <c r="AN792" s="6"/>
      <c r="AO792" s="6"/>
      <c r="AP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</row>
    <row r="793" customFormat="false" ht="15.75" hidden="false" customHeight="false" outlineLevel="0" collapsed="false">
      <c r="I793" s="6"/>
      <c r="M793" s="6"/>
      <c r="N793" s="6"/>
      <c r="O793" s="6"/>
      <c r="P793" s="6"/>
      <c r="Q793" s="6"/>
      <c r="AC793" s="6"/>
      <c r="AN793" s="6"/>
      <c r="AO793" s="6"/>
      <c r="AP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</row>
    <row r="794" customFormat="false" ht="15.75" hidden="false" customHeight="false" outlineLevel="0" collapsed="false">
      <c r="I794" s="6"/>
      <c r="M794" s="6"/>
      <c r="N794" s="6"/>
      <c r="O794" s="6"/>
      <c r="P794" s="6"/>
      <c r="Q794" s="6"/>
      <c r="AC794" s="6"/>
      <c r="AN794" s="6"/>
      <c r="AO794" s="6"/>
      <c r="AP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</row>
    <row r="795" customFormat="false" ht="15.75" hidden="false" customHeight="false" outlineLevel="0" collapsed="false">
      <c r="I795" s="6"/>
      <c r="M795" s="6"/>
      <c r="N795" s="6"/>
      <c r="O795" s="6"/>
      <c r="P795" s="6"/>
      <c r="Q795" s="6"/>
      <c r="AC795" s="6"/>
      <c r="AN795" s="6"/>
      <c r="AO795" s="6"/>
      <c r="AP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</row>
    <row r="796" customFormat="false" ht="15.75" hidden="false" customHeight="false" outlineLevel="0" collapsed="false">
      <c r="I796" s="6"/>
      <c r="M796" s="6"/>
      <c r="N796" s="6"/>
      <c r="O796" s="6"/>
      <c r="P796" s="6"/>
      <c r="Q796" s="6"/>
      <c r="AC796" s="6"/>
      <c r="AN796" s="6"/>
      <c r="AO796" s="6"/>
      <c r="AP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</row>
    <row r="797" customFormat="false" ht="15.75" hidden="false" customHeight="false" outlineLevel="0" collapsed="false">
      <c r="I797" s="6"/>
      <c r="M797" s="6"/>
      <c r="N797" s="6"/>
      <c r="O797" s="6"/>
      <c r="P797" s="6"/>
      <c r="Q797" s="6"/>
      <c r="AC797" s="6"/>
      <c r="AN797" s="6"/>
      <c r="AO797" s="6"/>
      <c r="AP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</row>
    <row r="798" customFormat="false" ht="15.75" hidden="false" customHeight="false" outlineLevel="0" collapsed="false">
      <c r="I798" s="6"/>
      <c r="M798" s="6"/>
      <c r="N798" s="6"/>
      <c r="O798" s="6"/>
      <c r="P798" s="6"/>
      <c r="Q798" s="6"/>
      <c r="AC798" s="6"/>
      <c r="AN798" s="6"/>
      <c r="AO798" s="6"/>
      <c r="AP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</row>
    <row r="799" customFormat="false" ht="15.75" hidden="false" customHeight="false" outlineLevel="0" collapsed="false">
      <c r="I799" s="6"/>
      <c r="M799" s="6"/>
      <c r="N799" s="6"/>
      <c r="O799" s="6"/>
      <c r="P799" s="6"/>
      <c r="Q799" s="6"/>
      <c r="AC799" s="6"/>
      <c r="AN799" s="6"/>
      <c r="AO799" s="6"/>
      <c r="AP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</row>
    <row r="800" customFormat="false" ht="15.75" hidden="false" customHeight="false" outlineLevel="0" collapsed="false">
      <c r="I800" s="6"/>
      <c r="M800" s="6"/>
      <c r="N800" s="6"/>
      <c r="O800" s="6"/>
      <c r="P800" s="6"/>
      <c r="Q800" s="6"/>
      <c r="AC800" s="6"/>
      <c r="AN800" s="6"/>
      <c r="AO800" s="6"/>
      <c r="AP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</row>
    <row r="801" customFormat="false" ht="15.75" hidden="false" customHeight="false" outlineLevel="0" collapsed="false">
      <c r="I801" s="6"/>
      <c r="M801" s="6"/>
      <c r="N801" s="6"/>
      <c r="O801" s="6"/>
      <c r="P801" s="6"/>
      <c r="Q801" s="6"/>
      <c r="AC801" s="6"/>
      <c r="AN801" s="6"/>
      <c r="AO801" s="6"/>
      <c r="AP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</row>
    <row r="802" customFormat="false" ht="15.75" hidden="false" customHeight="false" outlineLevel="0" collapsed="false">
      <c r="I802" s="6"/>
      <c r="M802" s="6"/>
      <c r="N802" s="6"/>
      <c r="O802" s="6"/>
      <c r="P802" s="6"/>
      <c r="Q802" s="6"/>
      <c r="AC802" s="6"/>
      <c r="AN802" s="6"/>
      <c r="AO802" s="6"/>
      <c r="AP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</row>
    <row r="803" customFormat="false" ht="15.75" hidden="false" customHeight="false" outlineLevel="0" collapsed="false">
      <c r="I803" s="6"/>
      <c r="M803" s="6"/>
      <c r="N803" s="6"/>
      <c r="O803" s="6"/>
      <c r="P803" s="6"/>
      <c r="Q803" s="6"/>
      <c r="AC803" s="6"/>
      <c r="AN803" s="6"/>
      <c r="AO803" s="6"/>
      <c r="AP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</row>
    <row r="804" customFormat="false" ht="15.75" hidden="false" customHeight="false" outlineLevel="0" collapsed="false">
      <c r="I804" s="6"/>
      <c r="M804" s="6"/>
      <c r="N804" s="6"/>
      <c r="O804" s="6"/>
      <c r="P804" s="6"/>
      <c r="Q804" s="6"/>
      <c r="AC804" s="6"/>
      <c r="AN804" s="6"/>
      <c r="AO804" s="6"/>
      <c r="AP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</row>
    <row r="805" customFormat="false" ht="15.75" hidden="false" customHeight="false" outlineLevel="0" collapsed="false">
      <c r="I805" s="6"/>
      <c r="M805" s="6"/>
      <c r="N805" s="6"/>
      <c r="O805" s="6"/>
      <c r="P805" s="6"/>
      <c r="Q805" s="6"/>
      <c r="AC805" s="6"/>
      <c r="AN805" s="6"/>
      <c r="AO805" s="6"/>
      <c r="AP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</row>
    <row r="806" customFormat="false" ht="15.75" hidden="false" customHeight="false" outlineLevel="0" collapsed="false">
      <c r="I806" s="6"/>
      <c r="M806" s="6"/>
      <c r="N806" s="6"/>
      <c r="O806" s="6"/>
      <c r="P806" s="6"/>
      <c r="Q806" s="6"/>
      <c r="AC806" s="6"/>
      <c r="AN806" s="6"/>
      <c r="AO806" s="6"/>
      <c r="AP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</row>
    <row r="807" customFormat="false" ht="15.75" hidden="false" customHeight="false" outlineLevel="0" collapsed="false">
      <c r="I807" s="6"/>
      <c r="M807" s="6"/>
      <c r="N807" s="6"/>
      <c r="O807" s="6"/>
      <c r="P807" s="6"/>
      <c r="Q807" s="6"/>
      <c r="AC807" s="6"/>
      <c r="AN807" s="6"/>
      <c r="AO807" s="6"/>
      <c r="AP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</row>
    <row r="808" customFormat="false" ht="15.75" hidden="false" customHeight="false" outlineLevel="0" collapsed="false">
      <c r="I808" s="6"/>
      <c r="M808" s="6"/>
      <c r="N808" s="6"/>
      <c r="O808" s="6"/>
      <c r="P808" s="6"/>
      <c r="Q808" s="6"/>
      <c r="AC808" s="6"/>
      <c r="AN808" s="6"/>
      <c r="AO808" s="6"/>
      <c r="AP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</row>
    <row r="809" customFormat="false" ht="15.75" hidden="false" customHeight="false" outlineLevel="0" collapsed="false">
      <c r="I809" s="6"/>
      <c r="M809" s="6"/>
      <c r="N809" s="6"/>
      <c r="O809" s="6"/>
      <c r="P809" s="6"/>
      <c r="Q809" s="6"/>
      <c r="AC809" s="6"/>
      <c r="AN809" s="6"/>
      <c r="AO809" s="6"/>
      <c r="AP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</row>
    <row r="810" customFormat="false" ht="15.75" hidden="false" customHeight="false" outlineLevel="0" collapsed="false">
      <c r="I810" s="6"/>
      <c r="M810" s="6"/>
      <c r="N810" s="6"/>
      <c r="O810" s="6"/>
      <c r="P810" s="6"/>
      <c r="Q810" s="6"/>
      <c r="AC810" s="6"/>
      <c r="AN810" s="6"/>
      <c r="AO810" s="6"/>
      <c r="AP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</row>
    <row r="811" customFormat="false" ht="15.75" hidden="false" customHeight="false" outlineLevel="0" collapsed="false">
      <c r="I811" s="6"/>
      <c r="M811" s="6"/>
      <c r="N811" s="6"/>
      <c r="O811" s="6"/>
      <c r="P811" s="6"/>
      <c r="Q811" s="6"/>
      <c r="AC811" s="6"/>
      <c r="AN811" s="6"/>
      <c r="AO811" s="6"/>
      <c r="AP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</row>
    <row r="812" customFormat="false" ht="15.75" hidden="false" customHeight="false" outlineLevel="0" collapsed="false">
      <c r="I812" s="6"/>
      <c r="M812" s="6"/>
      <c r="N812" s="6"/>
      <c r="O812" s="6"/>
      <c r="P812" s="6"/>
      <c r="Q812" s="6"/>
      <c r="AC812" s="6"/>
      <c r="AN812" s="6"/>
      <c r="AO812" s="6"/>
      <c r="AP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</row>
    <row r="813" customFormat="false" ht="15.75" hidden="false" customHeight="false" outlineLevel="0" collapsed="false">
      <c r="I813" s="6"/>
      <c r="M813" s="6"/>
      <c r="N813" s="6"/>
      <c r="O813" s="6"/>
      <c r="P813" s="6"/>
      <c r="Q813" s="6"/>
      <c r="AC813" s="6"/>
      <c r="AN813" s="6"/>
      <c r="AO813" s="6"/>
      <c r="AP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</row>
    <row r="814" customFormat="false" ht="15.75" hidden="false" customHeight="false" outlineLevel="0" collapsed="false">
      <c r="I814" s="6"/>
      <c r="M814" s="6"/>
      <c r="N814" s="6"/>
      <c r="O814" s="6"/>
      <c r="P814" s="6"/>
      <c r="Q814" s="6"/>
      <c r="AC814" s="6"/>
      <c r="AN814" s="6"/>
      <c r="AO814" s="6"/>
      <c r="AP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</row>
    <row r="815" customFormat="false" ht="15.75" hidden="false" customHeight="false" outlineLevel="0" collapsed="false">
      <c r="I815" s="6"/>
      <c r="M815" s="6"/>
      <c r="N815" s="6"/>
      <c r="O815" s="6"/>
      <c r="P815" s="6"/>
      <c r="Q815" s="6"/>
      <c r="AC815" s="6"/>
      <c r="AN815" s="6"/>
      <c r="AO815" s="6"/>
      <c r="AP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</row>
    <row r="816" customFormat="false" ht="15.75" hidden="false" customHeight="false" outlineLevel="0" collapsed="false">
      <c r="I816" s="6"/>
      <c r="M816" s="6"/>
      <c r="N816" s="6"/>
      <c r="O816" s="6"/>
      <c r="P816" s="6"/>
      <c r="Q816" s="6"/>
      <c r="AC816" s="6"/>
      <c r="AN816" s="6"/>
      <c r="AO816" s="6"/>
      <c r="AP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</row>
    <row r="817" customFormat="false" ht="15.75" hidden="false" customHeight="false" outlineLevel="0" collapsed="false">
      <c r="I817" s="6"/>
      <c r="M817" s="6"/>
      <c r="N817" s="6"/>
      <c r="O817" s="6"/>
      <c r="P817" s="6"/>
      <c r="Q817" s="6"/>
      <c r="AC817" s="6"/>
      <c r="AN817" s="6"/>
      <c r="AO817" s="6"/>
      <c r="AP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</row>
    <row r="818" customFormat="false" ht="15.75" hidden="false" customHeight="false" outlineLevel="0" collapsed="false">
      <c r="I818" s="6"/>
      <c r="M818" s="6"/>
      <c r="N818" s="6"/>
      <c r="O818" s="6"/>
      <c r="P818" s="6"/>
      <c r="Q818" s="6"/>
      <c r="AC818" s="6"/>
      <c r="AN818" s="6"/>
      <c r="AO818" s="6"/>
      <c r="AP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</row>
    <row r="819" customFormat="false" ht="15.75" hidden="false" customHeight="false" outlineLevel="0" collapsed="false">
      <c r="I819" s="6"/>
      <c r="M819" s="6"/>
      <c r="N819" s="6"/>
      <c r="O819" s="6"/>
      <c r="P819" s="6"/>
      <c r="Q819" s="6"/>
      <c r="AC819" s="6"/>
      <c r="AN819" s="6"/>
      <c r="AO819" s="6"/>
      <c r="AP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</row>
    <row r="820" customFormat="false" ht="15.75" hidden="false" customHeight="false" outlineLevel="0" collapsed="false">
      <c r="I820" s="6"/>
      <c r="M820" s="6"/>
      <c r="N820" s="6"/>
      <c r="O820" s="6"/>
      <c r="P820" s="6"/>
      <c r="Q820" s="6"/>
      <c r="AC820" s="6"/>
      <c r="AN820" s="6"/>
      <c r="AO820" s="6"/>
      <c r="AP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</row>
    <row r="821" customFormat="false" ht="15.75" hidden="false" customHeight="false" outlineLevel="0" collapsed="false">
      <c r="I821" s="6"/>
      <c r="M821" s="6"/>
      <c r="N821" s="6"/>
      <c r="O821" s="6"/>
      <c r="P821" s="6"/>
      <c r="Q821" s="6"/>
      <c r="AC821" s="6"/>
      <c r="AN821" s="6"/>
      <c r="AO821" s="6"/>
      <c r="AP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</row>
    <row r="822" customFormat="false" ht="15.75" hidden="false" customHeight="false" outlineLevel="0" collapsed="false">
      <c r="I822" s="6"/>
      <c r="M822" s="6"/>
      <c r="N822" s="6"/>
      <c r="O822" s="6"/>
      <c r="P822" s="6"/>
      <c r="Q822" s="6"/>
      <c r="AC822" s="6"/>
      <c r="AN822" s="6"/>
      <c r="AO822" s="6"/>
      <c r="AP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</row>
    <row r="823" customFormat="false" ht="15.75" hidden="false" customHeight="false" outlineLevel="0" collapsed="false">
      <c r="I823" s="6"/>
      <c r="M823" s="6"/>
      <c r="N823" s="6"/>
      <c r="O823" s="6"/>
      <c r="P823" s="6"/>
      <c r="Q823" s="6"/>
      <c r="AC823" s="6"/>
      <c r="AN823" s="6"/>
      <c r="AO823" s="6"/>
      <c r="AP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</row>
    <row r="824" customFormat="false" ht="15.75" hidden="false" customHeight="false" outlineLevel="0" collapsed="false">
      <c r="I824" s="6"/>
      <c r="M824" s="6"/>
      <c r="N824" s="6"/>
      <c r="O824" s="6"/>
      <c r="P824" s="6"/>
      <c r="Q824" s="6"/>
      <c r="AC824" s="6"/>
      <c r="AN824" s="6"/>
      <c r="AO824" s="6"/>
      <c r="AP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</row>
    <row r="825" customFormat="false" ht="15.75" hidden="false" customHeight="false" outlineLevel="0" collapsed="false">
      <c r="I825" s="6"/>
      <c r="M825" s="6"/>
      <c r="N825" s="6"/>
      <c r="O825" s="6"/>
      <c r="P825" s="6"/>
      <c r="Q825" s="6"/>
      <c r="AC825" s="6"/>
      <c r="AN825" s="6"/>
      <c r="AO825" s="6"/>
      <c r="AP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</row>
    <row r="826" customFormat="false" ht="15.75" hidden="false" customHeight="false" outlineLevel="0" collapsed="false">
      <c r="I826" s="6"/>
      <c r="M826" s="6"/>
      <c r="N826" s="6"/>
      <c r="O826" s="6"/>
      <c r="P826" s="6"/>
      <c r="Q826" s="6"/>
      <c r="AC826" s="6"/>
      <c r="AN826" s="6"/>
      <c r="AO826" s="6"/>
      <c r="AP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</row>
    <row r="827" customFormat="false" ht="15.75" hidden="false" customHeight="false" outlineLevel="0" collapsed="false">
      <c r="I827" s="6"/>
      <c r="M827" s="6"/>
      <c r="N827" s="6"/>
      <c r="O827" s="6"/>
      <c r="P827" s="6"/>
      <c r="Q827" s="6"/>
      <c r="AC827" s="6"/>
      <c r="AN827" s="6"/>
      <c r="AO827" s="6"/>
      <c r="AP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</row>
    <row r="828" customFormat="false" ht="15.75" hidden="false" customHeight="false" outlineLevel="0" collapsed="false">
      <c r="I828" s="6"/>
      <c r="M828" s="6"/>
      <c r="N828" s="6"/>
      <c r="O828" s="6"/>
      <c r="P828" s="6"/>
      <c r="Q828" s="6"/>
      <c r="AC828" s="6"/>
      <c r="AN828" s="6"/>
      <c r="AO828" s="6"/>
      <c r="AP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</row>
    <row r="829" customFormat="false" ht="15.75" hidden="false" customHeight="false" outlineLevel="0" collapsed="false">
      <c r="I829" s="6"/>
      <c r="M829" s="6"/>
      <c r="N829" s="6"/>
      <c r="O829" s="6"/>
      <c r="P829" s="6"/>
      <c r="Q829" s="6"/>
      <c r="AC829" s="6"/>
      <c r="AN829" s="6"/>
      <c r="AO829" s="6"/>
      <c r="AP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</row>
    <row r="830" customFormat="false" ht="15.75" hidden="false" customHeight="false" outlineLevel="0" collapsed="false">
      <c r="I830" s="6"/>
      <c r="M830" s="6"/>
      <c r="N830" s="6"/>
      <c r="O830" s="6"/>
      <c r="P830" s="6"/>
      <c r="Q830" s="6"/>
      <c r="AC830" s="6"/>
      <c r="AN830" s="6"/>
      <c r="AO830" s="6"/>
      <c r="AP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</row>
    <row r="831" customFormat="false" ht="15.75" hidden="false" customHeight="false" outlineLevel="0" collapsed="false">
      <c r="I831" s="6"/>
      <c r="M831" s="6"/>
      <c r="N831" s="6"/>
      <c r="O831" s="6"/>
      <c r="P831" s="6"/>
      <c r="Q831" s="6"/>
      <c r="AC831" s="6"/>
      <c r="AN831" s="6"/>
      <c r="AO831" s="6"/>
      <c r="AP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</row>
    <row r="832" customFormat="false" ht="15.75" hidden="false" customHeight="false" outlineLevel="0" collapsed="false">
      <c r="I832" s="6"/>
      <c r="M832" s="6"/>
      <c r="N832" s="6"/>
      <c r="O832" s="6"/>
      <c r="P832" s="6"/>
      <c r="Q832" s="6"/>
      <c r="AC832" s="6"/>
      <c r="AN832" s="6"/>
      <c r="AO832" s="6"/>
      <c r="AP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</row>
    <row r="833" customFormat="false" ht="15.75" hidden="false" customHeight="false" outlineLevel="0" collapsed="false">
      <c r="I833" s="6"/>
      <c r="M833" s="6"/>
      <c r="N833" s="6"/>
      <c r="O833" s="6"/>
      <c r="P833" s="6"/>
      <c r="Q833" s="6"/>
      <c r="AC833" s="6"/>
      <c r="AN833" s="6"/>
      <c r="AO833" s="6"/>
      <c r="AP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</row>
    <row r="834" customFormat="false" ht="15.75" hidden="false" customHeight="false" outlineLevel="0" collapsed="false">
      <c r="I834" s="6"/>
      <c r="M834" s="6"/>
      <c r="N834" s="6"/>
      <c r="O834" s="6"/>
      <c r="P834" s="6"/>
      <c r="Q834" s="6"/>
      <c r="AC834" s="6"/>
      <c r="AN834" s="6"/>
      <c r="AO834" s="6"/>
      <c r="AP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</row>
    <row r="835" customFormat="false" ht="15.75" hidden="false" customHeight="false" outlineLevel="0" collapsed="false">
      <c r="I835" s="6"/>
      <c r="M835" s="6"/>
      <c r="N835" s="6"/>
      <c r="O835" s="6"/>
      <c r="P835" s="6"/>
      <c r="Q835" s="6"/>
      <c r="AC835" s="6"/>
      <c r="AN835" s="6"/>
      <c r="AO835" s="6"/>
      <c r="AP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</row>
    <row r="836" customFormat="false" ht="15.75" hidden="false" customHeight="false" outlineLevel="0" collapsed="false">
      <c r="I836" s="6"/>
      <c r="M836" s="6"/>
      <c r="N836" s="6"/>
      <c r="O836" s="6"/>
      <c r="P836" s="6"/>
      <c r="Q836" s="6"/>
      <c r="AC836" s="6"/>
      <c r="AN836" s="6"/>
      <c r="AO836" s="6"/>
      <c r="AP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</row>
    <row r="837" customFormat="false" ht="15.75" hidden="false" customHeight="false" outlineLevel="0" collapsed="false">
      <c r="I837" s="6"/>
      <c r="M837" s="6"/>
      <c r="N837" s="6"/>
      <c r="O837" s="6"/>
      <c r="P837" s="6"/>
      <c r="Q837" s="6"/>
      <c r="AC837" s="6"/>
      <c r="AN837" s="6"/>
      <c r="AO837" s="6"/>
      <c r="AP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</row>
    <row r="838" customFormat="false" ht="15.75" hidden="false" customHeight="false" outlineLevel="0" collapsed="false">
      <c r="I838" s="6"/>
      <c r="M838" s="6"/>
      <c r="N838" s="6"/>
      <c r="O838" s="6"/>
      <c r="P838" s="6"/>
      <c r="Q838" s="6"/>
      <c r="AC838" s="6"/>
      <c r="AN838" s="6"/>
      <c r="AO838" s="6"/>
      <c r="AP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</row>
    <row r="839" customFormat="false" ht="15.75" hidden="false" customHeight="false" outlineLevel="0" collapsed="false">
      <c r="I839" s="6"/>
      <c r="M839" s="6"/>
      <c r="N839" s="6"/>
      <c r="O839" s="6"/>
      <c r="P839" s="6"/>
      <c r="Q839" s="6"/>
      <c r="AC839" s="6"/>
      <c r="AN839" s="6"/>
      <c r="AO839" s="6"/>
      <c r="AP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</row>
    <row r="840" customFormat="false" ht="15.75" hidden="false" customHeight="false" outlineLevel="0" collapsed="false">
      <c r="I840" s="6"/>
      <c r="M840" s="6"/>
      <c r="N840" s="6"/>
      <c r="O840" s="6"/>
      <c r="P840" s="6"/>
      <c r="Q840" s="6"/>
      <c r="AC840" s="6"/>
      <c r="AN840" s="6"/>
      <c r="AO840" s="6"/>
      <c r="AP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</row>
    <row r="841" customFormat="false" ht="15.75" hidden="false" customHeight="false" outlineLevel="0" collapsed="false">
      <c r="I841" s="6"/>
      <c r="M841" s="6"/>
      <c r="N841" s="6"/>
      <c r="O841" s="6"/>
      <c r="P841" s="6"/>
      <c r="Q841" s="6"/>
      <c r="AC841" s="6"/>
      <c r="AN841" s="6"/>
      <c r="AO841" s="6"/>
      <c r="AP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</row>
    <row r="842" customFormat="false" ht="15.75" hidden="false" customHeight="false" outlineLevel="0" collapsed="false">
      <c r="I842" s="6"/>
      <c r="M842" s="6"/>
      <c r="N842" s="6"/>
      <c r="O842" s="6"/>
      <c r="P842" s="6"/>
      <c r="Q842" s="6"/>
      <c r="AC842" s="6"/>
      <c r="AN842" s="6"/>
      <c r="AO842" s="6"/>
      <c r="AP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</row>
    <row r="843" customFormat="false" ht="15.75" hidden="false" customHeight="false" outlineLevel="0" collapsed="false">
      <c r="I843" s="6"/>
      <c r="M843" s="6"/>
      <c r="N843" s="6"/>
      <c r="O843" s="6"/>
      <c r="P843" s="6"/>
      <c r="Q843" s="6"/>
      <c r="AC843" s="6"/>
      <c r="AN843" s="6"/>
      <c r="AO843" s="6"/>
      <c r="AP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</row>
    <row r="844" customFormat="false" ht="15.75" hidden="false" customHeight="false" outlineLevel="0" collapsed="false">
      <c r="I844" s="6"/>
      <c r="M844" s="6"/>
      <c r="N844" s="6"/>
      <c r="O844" s="6"/>
      <c r="P844" s="6"/>
      <c r="Q844" s="6"/>
      <c r="AC844" s="6"/>
      <c r="AN844" s="6"/>
      <c r="AO844" s="6"/>
      <c r="AP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</row>
    <row r="845" customFormat="false" ht="15.75" hidden="false" customHeight="false" outlineLevel="0" collapsed="false">
      <c r="I845" s="6"/>
      <c r="M845" s="6"/>
      <c r="N845" s="6"/>
      <c r="O845" s="6"/>
      <c r="P845" s="6"/>
      <c r="Q845" s="6"/>
      <c r="AC845" s="6"/>
      <c r="AN845" s="6"/>
      <c r="AO845" s="6"/>
      <c r="AP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</row>
    <row r="846" customFormat="false" ht="15.75" hidden="false" customHeight="false" outlineLevel="0" collapsed="false">
      <c r="I846" s="6"/>
      <c r="M846" s="6"/>
      <c r="N846" s="6"/>
      <c r="O846" s="6"/>
      <c r="P846" s="6"/>
      <c r="Q846" s="6"/>
      <c r="AC846" s="6"/>
      <c r="AN846" s="6"/>
      <c r="AO846" s="6"/>
      <c r="AP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</row>
    <row r="847" customFormat="false" ht="15.75" hidden="false" customHeight="false" outlineLevel="0" collapsed="false">
      <c r="I847" s="6"/>
      <c r="M847" s="6"/>
      <c r="N847" s="6"/>
      <c r="O847" s="6"/>
      <c r="P847" s="6"/>
      <c r="Q847" s="6"/>
      <c r="AC847" s="6"/>
      <c r="AN847" s="6"/>
      <c r="AO847" s="6"/>
      <c r="AP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</row>
    <row r="848" customFormat="false" ht="15.75" hidden="false" customHeight="false" outlineLevel="0" collapsed="false">
      <c r="I848" s="6"/>
      <c r="M848" s="6"/>
      <c r="N848" s="6"/>
      <c r="O848" s="6"/>
      <c r="P848" s="6"/>
      <c r="Q848" s="6"/>
      <c r="AC848" s="6"/>
      <c r="AN848" s="6"/>
      <c r="AO848" s="6"/>
      <c r="AP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</row>
    <row r="849" customFormat="false" ht="15.75" hidden="false" customHeight="false" outlineLevel="0" collapsed="false">
      <c r="I849" s="6"/>
      <c r="M849" s="6"/>
      <c r="N849" s="6"/>
      <c r="O849" s="6"/>
      <c r="P849" s="6"/>
      <c r="Q849" s="6"/>
      <c r="AC849" s="6"/>
      <c r="AN849" s="6"/>
      <c r="AO849" s="6"/>
      <c r="AP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</row>
    <row r="850" customFormat="false" ht="15.75" hidden="false" customHeight="false" outlineLevel="0" collapsed="false">
      <c r="I850" s="6"/>
      <c r="M850" s="6"/>
      <c r="N850" s="6"/>
      <c r="O850" s="6"/>
      <c r="P850" s="6"/>
      <c r="Q850" s="6"/>
      <c r="AC850" s="6"/>
      <c r="AN850" s="6"/>
      <c r="AO850" s="6"/>
      <c r="AP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</row>
    <row r="851" customFormat="false" ht="15.75" hidden="false" customHeight="false" outlineLevel="0" collapsed="false">
      <c r="I851" s="6"/>
      <c r="M851" s="6"/>
      <c r="N851" s="6"/>
      <c r="O851" s="6"/>
      <c r="P851" s="6"/>
      <c r="Q851" s="6"/>
      <c r="AC851" s="6"/>
      <c r="AN851" s="6"/>
      <c r="AO851" s="6"/>
      <c r="AP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</row>
    <row r="852" customFormat="false" ht="15.75" hidden="false" customHeight="false" outlineLevel="0" collapsed="false">
      <c r="I852" s="6"/>
      <c r="M852" s="6"/>
      <c r="N852" s="6"/>
      <c r="O852" s="6"/>
      <c r="P852" s="6"/>
      <c r="Q852" s="6"/>
      <c r="AC852" s="6"/>
      <c r="AN852" s="6"/>
      <c r="AO852" s="6"/>
      <c r="AP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</row>
    <row r="853" customFormat="false" ht="15.75" hidden="false" customHeight="false" outlineLevel="0" collapsed="false">
      <c r="I853" s="6"/>
      <c r="M853" s="6"/>
      <c r="N853" s="6"/>
      <c r="O853" s="6"/>
      <c r="P853" s="6"/>
      <c r="Q853" s="6"/>
      <c r="AC853" s="6"/>
      <c r="AN853" s="6"/>
      <c r="AO853" s="6"/>
      <c r="AP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</row>
    <row r="854" customFormat="false" ht="15.75" hidden="false" customHeight="false" outlineLevel="0" collapsed="false">
      <c r="I854" s="6"/>
      <c r="M854" s="6"/>
      <c r="N854" s="6"/>
      <c r="O854" s="6"/>
      <c r="P854" s="6"/>
      <c r="Q854" s="6"/>
      <c r="AC854" s="6"/>
      <c r="AN854" s="6"/>
      <c r="AO854" s="6"/>
      <c r="AP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</row>
    <row r="855" customFormat="false" ht="15.75" hidden="false" customHeight="false" outlineLevel="0" collapsed="false">
      <c r="I855" s="6"/>
      <c r="M855" s="6"/>
      <c r="N855" s="6"/>
      <c r="O855" s="6"/>
      <c r="P855" s="6"/>
      <c r="Q855" s="6"/>
      <c r="AC855" s="6"/>
      <c r="AN855" s="6"/>
      <c r="AO855" s="6"/>
      <c r="AP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</row>
    <row r="856" customFormat="false" ht="15.75" hidden="false" customHeight="false" outlineLevel="0" collapsed="false">
      <c r="I856" s="6"/>
      <c r="M856" s="6"/>
      <c r="N856" s="6"/>
      <c r="O856" s="6"/>
      <c r="P856" s="6"/>
      <c r="Q856" s="6"/>
      <c r="AC856" s="6"/>
      <c r="AN856" s="6"/>
      <c r="AO856" s="6"/>
      <c r="AP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</row>
    <row r="857" customFormat="false" ht="15.75" hidden="false" customHeight="false" outlineLevel="0" collapsed="false">
      <c r="I857" s="6"/>
      <c r="M857" s="6"/>
      <c r="N857" s="6"/>
      <c r="O857" s="6"/>
      <c r="P857" s="6"/>
      <c r="Q857" s="6"/>
      <c r="AC857" s="6"/>
      <c r="AN857" s="6"/>
      <c r="AO857" s="6"/>
      <c r="AP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</row>
    <row r="858" customFormat="false" ht="15.75" hidden="false" customHeight="false" outlineLevel="0" collapsed="false">
      <c r="I858" s="6"/>
      <c r="M858" s="6"/>
      <c r="N858" s="6"/>
      <c r="O858" s="6"/>
      <c r="P858" s="6"/>
      <c r="Q858" s="6"/>
      <c r="AC858" s="6"/>
      <c r="AN858" s="6"/>
      <c r="AO858" s="6"/>
      <c r="AP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</row>
    <row r="859" customFormat="false" ht="15.75" hidden="false" customHeight="false" outlineLevel="0" collapsed="false">
      <c r="I859" s="6"/>
      <c r="M859" s="6"/>
      <c r="N859" s="6"/>
      <c r="O859" s="6"/>
      <c r="P859" s="6"/>
      <c r="Q859" s="6"/>
      <c r="AC859" s="6"/>
      <c r="AN859" s="6"/>
      <c r="AO859" s="6"/>
      <c r="AP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</row>
    <row r="860" customFormat="false" ht="15.75" hidden="false" customHeight="false" outlineLevel="0" collapsed="false">
      <c r="I860" s="6"/>
      <c r="M860" s="6"/>
      <c r="N860" s="6"/>
      <c r="O860" s="6"/>
      <c r="P860" s="6"/>
      <c r="Q860" s="6"/>
      <c r="AC860" s="6"/>
      <c r="AN860" s="6"/>
      <c r="AO860" s="6"/>
      <c r="AP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</row>
    <row r="861" customFormat="false" ht="15.75" hidden="false" customHeight="false" outlineLevel="0" collapsed="false">
      <c r="I861" s="6"/>
      <c r="M861" s="6"/>
      <c r="N861" s="6"/>
      <c r="O861" s="6"/>
      <c r="P861" s="6"/>
      <c r="Q861" s="6"/>
      <c r="AC861" s="6"/>
      <c r="AN861" s="6"/>
      <c r="AO861" s="6"/>
      <c r="AP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</row>
    <row r="862" customFormat="false" ht="15.75" hidden="false" customHeight="false" outlineLevel="0" collapsed="false">
      <c r="I862" s="6"/>
      <c r="M862" s="6"/>
      <c r="N862" s="6"/>
      <c r="O862" s="6"/>
      <c r="P862" s="6"/>
      <c r="Q862" s="6"/>
      <c r="AC862" s="6"/>
      <c r="AN862" s="6"/>
      <c r="AO862" s="6"/>
      <c r="AP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</row>
    <row r="863" customFormat="false" ht="15.75" hidden="false" customHeight="false" outlineLevel="0" collapsed="false">
      <c r="I863" s="6"/>
      <c r="M863" s="6"/>
      <c r="N863" s="6"/>
      <c r="O863" s="6"/>
      <c r="P863" s="6"/>
      <c r="Q863" s="6"/>
      <c r="AC863" s="6"/>
      <c r="AN863" s="6"/>
      <c r="AO863" s="6"/>
      <c r="AP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</row>
    <row r="864" customFormat="false" ht="15.75" hidden="false" customHeight="false" outlineLevel="0" collapsed="false">
      <c r="I864" s="6"/>
      <c r="M864" s="6"/>
      <c r="N864" s="6"/>
      <c r="O864" s="6"/>
      <c r="P864" s="6"/>
      <c r="Q864" s="6"/>
      <c r="AC864" s="6"/>
      <c r="AN864" s="6"/>
      <c r="AO864" s="6"/>
      <c r="AP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</row>
    <row r="865" customFormat="false" ht="15.75" hidden="false" customHeight="false" outlineLevel="0" collapsed="false">
      <c r="I865" s="6"/>
      <c r="M865" s="6"/>
      <c r="N865" s="6"/>
      <c r="O865" s="6"/>
      <c r="P865" s="6"/>
      <c r="Q865" s="6"/>
      <c r="AC865" s="6"/>
      <c r="AN865" s="6"/>
      <c r="AO865" s="6"/>
      <c r="AP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</row>
    <row r="866" customFormat="false" ht="15.75" hidden="false" customHeight="false" outlineLevel="0" collapsed="false">
      <c r="I866" s="6"/>
      <c r="M866" s="6"/>
      <c r="N866" s="6"/>
      <c r="O866" s="6"/>
      <c r="P866" s="6"/>
      <c r="Q866" s="6"/>
      <c r="AC866" s="6"/>
      <c r="AN866" s="6"/>
      <c r="AO866" s="6"/>
      <c r="AP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</row>
    <row r="867" customFormat="false" ht="15.75" hidden="false" customHeight="false" outlineLevel="0" collapsed="false">
      <c r="I867" s="6"/>
      <c r="M867" s="6"/>
      <c r="N867" s="6"/>
      <c r="O867" s="6"/>
      <c r="P867" s="6"/>
      <c r="Q867" s="6"/>
      <c r="AC867" s="6"/>
      <c r="AN867" s="6"/>
      <c r="AO867" s="6"/>
      <c r="AP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</row>
    <row r="868" customFormat="false" ht="15.75" hidden="false" customHeight="false" outlineLevel="0" collapsed="false">
      <c r="I868" s="6"/>
      <c r="M868" s="6"/>
      <c r="N868" s="6"/>
      <c r="O868" s="6"/>
      <c r="P868" s="6"/>
      <c r="Q868" s="6"/>
      <c r="AC868" s="6"/>
      <c r="AN868" s="6"/>
      <c r="AO868" s="6"/>
      <c r="AP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</row>
    <row r="869" customFormat="false" ht="15.75" hidden="false" customHeight="false" outlineLevel="0" collapsed="false">
      <c r="I869" s="6"/>
      <c r="M869" s="6"/>
      <c r="N869" s="6"/>
      <c r="O869" s="6"/>
      <c r="P869" s="6"/>
      <c r="Q869" s="6"/>
      <c r="AC869" s="6"/>
      <c r="AN869" s="6"/>
      <c r="AO869" s="6"/>
      <c r="AP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</row>
    <row r="870" customFormat="false" ht="15.75" hidden="false" customHeight="false" outlineLevel="0" collapsed="false">
      <c r="I870" s="6"/>
      <c r="M870" s="6"/>
      <c r="N870" s="6"/>
      <c r="O870" s="6"/>
      <c r="P870" s="6"/>
      <c r="Q870" s="6"/>
      <c r="AC870" s="6"/>
      <c r="AN870" s="6"/>
      <c r="AO870" s="6"/>
      <c r="AP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</row>
    <row r="871" customFormat="false" ht="15.75" hidden="false" customHeight="false" outlineLevel="0" collapsed="false">
      <c r="I871" s="6"/>
      <c r="M871" s="6"/>
      <c r="N871" s="6"/>
      <c r="O871" s="6"/>
      <c r="P871" s="6"/>
      <c r="Q871" s="6"/>
      <c r="AC871" s="6"/>
      <c r="AN871" s="6"/>
      <c r="AO871" s="6"/>
      <c r="AP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</row>
    <row r="872" customFormat="false" ht="15.75" hidden="false" customHeight="false" outlineLevel="0" collapsed="false">
      <c r="I872" s="6"/>
      <c r="M872" s="6"/>
      <c r="N872" s="6"/>
      <c r="O872" s="6"/>
      <c r="P872" s="6"/>
      <c r="Q872" s="6"/>
      <c r="AC872" s="6"/>
      <c r="AN872" s="6"/>
      <c r="AO872" s="6"/>
      <c r="AP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</row>
    <row r="873" customFormat="false" ht="15.75" hidden="false" customHeight="false" outlineLevel="0" collapsed="false">
      <c r="I873" s="6"/>
      <c r="M873" s="6"/>
      <c r="N873" s="6"/>
      <c r="O873" s="6"/>
      <c r="P873" s="6"/>
      <c r="Q873" s="6"/>
      <c r="AC873" s="6"/>
      <c r="AN873" s="6"/>
      <c r="AO873" s="6"/>
      <c r="AP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</row>
    <row r="874" customFormat="false" ht="15.75" hidden="false" customHeight="false" outlineLevel="0" collapsed="false">
      <c r="I874" s="6"/>
      <c r="M874" s="6"/>
      <c r="N874" s="6"/>
      <c r="O874" s="6"/>
      <c r="P874" s="6"/>
      <c r="Q874" s="6"/>
      <c r="AC874" s="6"/>
      <c r="AN874" s="6"/>
      <c r="AO874" s="6"/>
      <c r="AP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</row>
    <row r="875" customFormat="false" ht="15.75" hidden="false" customHeight="false" outlineLevel="0" collapsed="false">
      <c r="I875" s="6"/>
      <c r="M875" s="6"/>
      <c r="N875" s="6"/>
      <c r="O875" s="6"/>
      <c r="P875" s="6"/>
      <c r="Q875" s="6"/>
      <c r="AC875" s="6"/>
      <c r="AN875" s="6"/>
      <c r="AO875" s="6"/>
      <c r="AP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</row>
    <row r="876" customFormat="false" ht="15.75" hidden="false" customHeight="false" outlineLevel="0" collapsed="false">
      <c r="I876" s="6"/>
      <c r="M876" s="6"/>
      <c r="N876" s="6"/>
      <c r="O876" s="6"/>
      <c r="P876" s="6"/>
      <c r="Q876" s="6"/>
      <c r="AC876" s="6"/>
      <c r="AN876" s="6"/>
      <c r="AO876" s="6"/>
      <c r="AP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</row>
    <row r="877" customFormat="false" ht="15.75" hidden="false" customHeight="false" outlineLevel="0" collapsed="false">
      <c r="I877" s="6"/>
      <c r="M877" s="6"/>
      <c r="N877" s="6"/>
      <c r="O877" s="6"/>
      <c r="P877" s="6"/>
      <c r="Q877" s="6"/>
      <c r="AC877" s="6"/>
      <c r="AN877" s="6"/>
      <c r="AO877" s="6"/>
      <c r="AP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</row>
    <row r="878" customFormat="false" ht="15.75" hidden="false" customHeight="false" outlineLevel="0" collapsed="false">
      <c r="I878" s="6"/>
      <c r="M878" s="6"/>
      <c r="N878" s="6"/>
      <c r="O878" s="6"/>
      <c r="P878" s="6"/>
      <c r="Q878" s="6"/>
      <c r="AC878" s="6"/>
      <c r="AN878" s="6"/>
      <c r="AO878" s="6"/>
      <c r="AP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</row>
    <row r="879" customFormat="false" ht="15.75" hidden="false" customHeight="false" outlineLevel="0" collapsed="false">
      <c r="I879" s="6"/>
      <c r="M879" s="6"/>
      <c r="N879" s="6"/>
      <c r="O879" s="6"/>
      <c r="P879" s="6"/>
      <c r="Q879" s="6"/>
      <c r="AC879" s="6"/>
      <c r="AN879" s="6"/>
      <c r="AO879" s="6"/>
      <c r="AP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</row>
    <row r="880" customFormat="false" ht="15.75" hidden="false" customHeight="false" outlineLevel="0" collapsed="false">
      <c r="I880" s="6"/>
      <c r="M880" s="6"/>
      <c r="N880" s="6"/>
      <c r="O880" s="6"/>
      <c r="P880" s="6"/>
      <c r="Q880" s="6"/>
      <c r="AC880" s="6"/>
      <c r="AN880" s="6"/>
      <c r="AO880" s="6"/>
      <c r="AP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</row>
    <row r="881" customFormat="false" ht="15.75" hidden="false" customHeight="false" outlineLevel="0" collapsed="false">
      <c r="I881" s="6"/>
      <c r="M881" s="6"/>
      <c r="N881" s="6"/>
      <c r="O881" s="6"/>
      <c r="P881" s="6"/>
      <c r="Q881" s="6"/>
      <c r="AC881" s="6"/>
      <c r="AN881" s="6"/>
      <c r="AO881" s="6"/>
      <c r="AP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</row>
    <row r="882" customFormat="false" ht="15.75" hidden="false" customHeight="false" outlineLevel="0" collapsed="false">
      <c r="I882" s="6"/>
      <c r="M882" s="6"/>
      <c r="N882" s="6"/>
      <c r="O882" s="6"/>
      <c r="P882" s="6"/>
      <c r="Q882" s="6"/>
      <c r="AC882" s="6"/>
      <c r="AN882" s="6"/>
      <c r="AO882" s="6"/>
      <c r="AP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</row>
    <row r="883" customFormat="false" ht="15.75" hidden="false" customHeight="false" outlineLevel="0" collapsed="false">
      <c r="I883" s="6"/>
      <c r="M883" s="6"/>
      <c r="N883" s="6"/>
      <c r="O883" s="6"/>
      <c r="P883" s="6"/>
      <c r="Q883" s="6"/>
      <c r="AC883" s="6"/>
      <c r="AN883" s="6"/>
      <c r="AO883" s="6"/>
      <c r="AP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</row>
    <row r="884" customFormat="false" ht="15.75" hidden="false" customHeight="false" outlineLevel="0" collapsed="false">
      <c r="I884" s="6"/>
      <c r="M884" s="6"/>
      <c r="N884" s="6"/>
      <c r="O884" s="6"/>
      <c r="P884" s="6"/>
      <c r="Q884" s="6"/>
      <c r="AC884" s="6"/>
      <c r="AN884" s="6"/>
      <c r="AO884" s="6"/>
      <c r="AP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</row>
    <row r="885" customFormat="false" ht="15.75" hidden="false" customHeight="false" outlineLevel="0" collapsed="false">
      <c r="I885" s="6"/>
      <c r="M885" s="6"/>
      <c r="N885" s="6"/>
      <c r="O885" s="6"/>
      <c r="P885" s="6"/>
      <c r="Q885" s="6"/>
      <c r="AC885" s="6"/>
      <c r="AN885" s="6"/>
      <c r="AO885" s="6"/>
      <c r="AP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</row>
    <row r="886" customFormat="false" ht="15.75" hidden="false" customHeight="false" outlineLevel="0" collapsed="false">
      <c r="I886" s="6"/>
      <c r="M886" s="6"/>
      <c r="N886" s="6"/>
      <c r="O886" s="6"/>
      <c r="P886" s="6"/>
      <c r="Q886" s="6"/>
      <c r="AC886" s="6"/>
      <c r="AN886" s="6"/>
      <c r="AO886" s="6"/>
      <c r="AP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</row>
    <row r="887" customFormat="false" ht="15.75" hidden="false" customHeight="false" outlineLevel="0" collapsed="false">
      <c r="I887" s="6"/>
      <c r="M887" s="6"/>
      <c r="N887" s="6"/>
      <c r="O887" s="6"/>
      <c r="P887" s="6"/>
      <c r="Q887" s="6"/>
      <c r="AC887" s="6"/>
      <c r="AN887" s="6"/>
      <c r="AO887" s="6"/>
      <c r="AP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</row>
    <row r="888" customFormat="false" ht="15.75" hidden="false" customHeight="false" outlineLevel="0" collapsed="false">
      <c r="I888" s="6"/>
      <c r="M888" s="6"/>
      <c r="N888" s="6"/>
      <c r="O888" s="6"/>
      <c r="P888" s="6"/>
      <c r="Q888" s="6"/>
      <c r="AC888" s="6"/>
      <c r="AN888" s="6"/>
      <c r="AO888" s="6"/>
      <c r="AP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</row>
    <row r="889" customFormat="false" ht="15.75" hidden="false" customHeight="false" outlineLevel="0" collapsed="false">
      <c r="I889" s="6"/>
      <c r="M889" s="6"/>
      <c r="N889" s="6"/>
      <c r="O889" s="6"/>
      <c r="P889" s="6"/>
      <c r="Q889" s="6"/>
      <c r="AC889" s="6"/>
      <c r="AN889" s="6"/>
      <c r="AO889" s="6"/>
      <c r="AP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</row>
    <row r="890" customFormat="false" ht="15.75" hidden="false" customHeight="false" outlineLevel="0" collapsed="false">
      <c r="I890" s="6"/>
      <c r="M890" s="6"/>
      <c r="N890" s="6"/>
      <c r="O890" s="6"/>
      <c r="P890" s="6"/>
      <c r="Q890" s="6"/>
      <c r="AC890" s="6"/>
      <c r="AN890" s="6"/>
      <c r="AO890" s="6"/>
      <c r="AP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</row>
    <row r="891" customFormat="false" ht="15.75" hidden="false" customHeight="false" outlineLevel="0" collapsed="false">
      <c r="I891" s="6"/>
      <c r="M891" s="6"/>
      <c r="N891" s="6"/>
      <c r="O891" s="6"/>
      <c r="P891" s="6"/>
      <c r="Q891" s="6"/>
      <c r="AC891" s="6"/>
      <c r="AN891" s="6"/>
      <c r="AO891" s="6"/>
      <c r="AP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</row>
    <row r="892" customFormat="false" ht="15.75" hidden="false" customHeight="false" outlineLevel="0" collapsed="false">
      <c r="I892" s="6"/>
      <c r="M892" s="6"/>
      <c r="N892" s="6"/>
      <c r="O892" s="6"/>
      <c r="P892" s="6"/>
      <c r="Q892" s="6"/>
      <c r="AC892" s="6"/>
      <c r="AN892" s="6"/>
      <c r="AO892" s="6"/>
      <c r="AP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</row>
    <row r="893" customFormat="false" ht="15.75" hidden="false" customHeight="false" outlineLevel="0" collapsed="false">
      <c r="I893" s="6"/>
      <c r="M893" s="6"/>
      <c r="N893" s="6"/>
      <c r="O893" s="6"/>
      <c r="P893" s="6"/>
      <c r="Q893" s="6"/>
      <c r="AC893" s="6"/>
      <c r="AN893" s="6"/>
      <c r="AO893" s="6"/>
      <c r="AP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</row>
    <row r="894" customFormat="false" ht="15.75" hidden="false" customHeight="false" outlineLevel="0" collapsed="false">
      <c r="I894" s="6"/>
      <c r="M894" s="6"/>
      <c r="N894" s="6"/>
      <c r="O894" s="6"/>
      <c r="P894" s="6"/>
      <c r="Q894" s="6"/>
      <c r="AC894" s="6"/>
      <c r="AN894" s="6"/>
      <c r="AO894" s="6"/>
      <c r="AP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</row>
    <row r="895" customFormat="false" ht="15.75" hidden="false" customHeight="false" outlineLevel="0" collapsed="false">
      <c r="I895" s="6"/>
      <c r="M895" s="6"/>
      <c r="N895" s="6"/>
      <c r="O895" s="6"/>
      <c r="P895" s="6"/>
      <c r="Q895" s="6"/>
      <c r="AC895" s="6"/>
      <c r="AN895" s="6"/>
      <c r="AO895" s="6"/>
      <c r="AP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</row>
    <row r="896" customFormat="false" ht="15.75" hidden="false" customHeight="false" outlineLevel="0" collapsed="false">
      <c r="I896" s="6"/>
      <c r="M896" s="6"/>
      <c r="N896" s="6"/>
      <c r="O896" s="6"/>
      <c r="P896" s="6"/>
      <c r="Q896" s="6"/>
      <c r="AC896" s="6"/>
      <c r="AN896" s="6"/>
      <c r="AO896" s="6"/>
      <c r="AP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</row>
    <row r="897" customFormat="false" ht="15.75" hidden="false" customHeight="false" outlineLevel="0" collapsed="false">
      <c r="I897" s="6"/>
      <c r="M897" s="6"/>
      <c r="N897" s="6"/>
      <c r="O897" s="6"/>
      <c r="P897" s="6"/>
      <c r="Q897" s="6"/>
      <c r="AC897" s="6"/>
      <c r="AN897" s="6"/>
      <c r="AO897" s="6"/>
      <c r="AP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</row>
    <row r="898" customFormat="false" ht="15.75" hidden="false" customHeight="false" outlineLevel="0" collapsed="false">
      <c r="I898" s="6"/>
      <c r="M898" s="6"/>
      <c r="N898" s="6"/>
      <c r="O898" s="6"/>
      <c r="P898" s="6"/>
      <c r="Q898" s="6"/>
      <c r="AC898" s="6"/>
      <c r="AN898" s="6"/>
      <c r="AO898" s="6"/>
      <c r="AP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</row>
    <row r="899" customFormat="false" ht="15.75" hidden="false" customHeight="false" outlineLevel="0" collapsed="false">
      <c r="I899" s="6"/>
      <c r="M899" s="6"/>
      <c r="N899" s="6"/>
      <c r="O899" s="6"/>
      <c r="P899" s="6"/>
      <c r="Q899" s="6"/>
      <c r="AC899" s="6"/>
      <c r="AN899" s="6"/>
      <c r="AO899" s="6"/>
      <c r="AP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</row>
    <row r="900" customFormat="false" ht="15.75" hidden="false" customHeight="false" outlineLevel="0" collapsed="false">
      <c r="I900" s="6"/>
      <c r="M900" s="6"/>
      <c r="N900" s="6"/>
      <c r="O900" s="6"/>
      <c r="P900" s="6"/>
      <c r="Q900" s="6"/>
      <c r="AC900" s="6"/>
      <c r="AN900" s="6"/>
      <c r="AO900" s="6"/>
      <c r="AP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</row>
    <row r="901" customFormat="false" ht="15.75" hidden="false" customHeight="false" outlineLevel="0" collapsed="false">
      <c r="I901" s="6"/>
      <c r="M901" s="6"/>
      <c r="N901" s="6"/>
      <c r="O901" s="6"/>
      <c r="P901" s="6"/>
      <c r="Q901" s="6"/>
      <c r="AC901" s="6"/>
      <c r="AN901" s="6"/>
      <c r="AO901" s="6"/>
      <c r="AP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</row>
    <row r="902" customFormat="false" ht="15.75" hidden="false" customHeight="false" outlineLevel="0" collapsed="false">
      <c r="I902" s="6"/>
      <c r="M902" s="6"/>
      <c r="N902" s="6"/>
      <c r="O902" s="6"/>
      <c r="P902" s="6"/>
      <c r="Q902" s="6"/>
      <c r="AC902" s="6"/>
      <c r="AN902" s="6"/>
      <c r="AO902" s="6"/>
      <c r="AP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</row>
    <row r="903" customFormat="false" ht="15.75" hidden="false" customHeight="false" outlineLevel="0" collapsed="false">
      <c r="I903" s="6"/>
      <c r="M903" s="6"/>
      <c r="N903" s="6"/>
      <c r="O903" s="6"/>
      <c r="P903" s="6"/>
      <c r="Q903" s="6"/>
      <c r="AC903" s="6"/>
      <c r="AN903" s="6"/>
      <c r="AO903" s="6"/>
      <c r="AP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</row>
    <row r="904" customFormat="false" ht="15.75" hidden="false" customHeight="false" outlineLevel="0" collapsed="false">
      <c r="I904" s="6"/>
      <c r="M904" s="6"/>
      <c r="N904" s="6"/>
      <c r="O904" s="6"/>
      <c r="P904" s="6"/>
      <c r="Q904" s="6"/>
      <c r="AC904" s="6"/>
      <c r="AN904" s="6"/>
      <c r="AO904" s="6"/>
      <c r="AP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</row>
    <row r="905" customFormat="false" ht="15.75" hidden="false" customHeight="false" outlineLevel="0" collapsed="false">
      <c r="I905" s="6"/>
      <c r="M905" s="6"/>
      <c r="N905" s="6"/>
      <c r="O905" s="6"/>
      <c r="P905" s="6"/>
      <c r="Q905" s="6"/>
      <c r="AC905" s="6"/>
      <c r="AN905" s="6"/>
      <c r="AO905" s="6"/>
      <c r="AP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</row>
    <row r="906" customFormat="false" ht="15.75" hidden="false" customHeight="false" outlineLevel="0" collapsed="false">
      <c r="I906" s="6"/>
      <c r="M906" s="6"/>
      <c r="N906" s="6"/>
      <c r="O906" s="6"/>
      <c r="P906" s="6"/>
      <c r="Q906" s="6"/>
      <c r="AC906" s="6"/>
      <c r="AN906" s="6"/>
      <c r="AO906" s="6"/>
      <c r="AP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</row>
    <row r="907" customFormat="false" ht="15.75" hidden="false" customHeight="false" outlineLevel="0" collapsed="false">
      <c r="I907" s="6"/>
      <c r="M907" s="6"/>
      <c r="N907" s="6"/>
      <c r="O907" s="6"/>
      <c r="P907" s="6"/>
      <c r="Q907" s="6"/>
      <c r="AC907" s="6"/>
      <c r="AN907" s="6"/>
      <c r="AO907" s="6"/>
      <c r="AP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</row>
    <row r="908" customFormat="false" ht="15.75" hidden="false" customHeight="false" outlineLevel="0" collapsed="false">
      <c r="I908" s="6"/>
      <c r="M908" s="6"/>
      <c r="N908" s="6"/>
      <c r="O908" s="6"/>
      <c r="P908" s="6"/>
      <c r="Q908" s="6"/>
      <c r="AC908" s="6"/>
      <c r="AN908" s="6"/>
      <c r="AO908" s="6"/>
      <c r="AP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</row>
    <row r="909" customFormat="false" ht="15.75" hidden="false" customHeight="false" outlineLevel="0" collapsed="false">
      <c r="I909" s="6"/>
      <c r="M909" s="6"/>
      <c r="N909" s="6"/>
      <c r="O909" s="6"/>
      <c r="P909" s="6"/>
      <c r="Q909" s="6"/>
      <c r="AC909" s="6"/>
      <c r="AN909" s="6"/>
      <c r="AO909" s="6"/>
      <c r="AP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</row>
    <row r="910" customFormat="false" ht="15.75" hidden="false" customHeight="false" outlineLevel="0" collapsed="false">
      <c r="I910" s="6"/>
      <c r="M910" s="6"/>
      <c r="N910" s="6"/>
      <c r="O910" s="6"/>
      <c r="P910" s="6"/>
      <c r="Q910" s="6"/>
      <c r="AC910" s="6"/>
      <c r="AN910" s="6"/>
      <c r="AO910" s="6"/>
      <c r="AP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</row>
    <row r="911" customFormat="false" ht="15.75" hidden="false" customHeight="false" outlineLevel="0" collapsed="false">
      <c r="I911" s="6"/>
      <c r="M911" s="6"/>
      <c r="N911" s="6"/>
      <c r="O911" s="6"/>
      <c r="P911" s="6"/>
      <c r="Q911" s="6"/>
      <c r="AC911" s="6"/>
      <c r="AN911" s="6"/>
      <c r="AO911" s="6"/>
      <c r="AP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</row>
    <row r="912" customFormat="false" ht="15.75" hidden="false" customHeight="false" outlineLevel="0" collapsed="false">
      <c r="I912" s="6"/>
      <c r="M912" s="6"/>
      <c r="N912" s="6"/>
      <c r="O912" s="6"/>
      <c r="P912" s="6"/>
      <c r="Q912" s="6"/>
      <c r="AC912" s="6"/>
      <c r="AN912" s="6"/>
      <c r="AO912" s="6"/>
      <c r="AP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</row>
    <row r="913" customFormat="false" ht="15.75" hidden="false" customHeight="false" outlineLevel="0" collapsed="false">
      <c r="I913" s="6"/>
      <c r="M913" s="6"/>
      <c r="N913" s="6"/>
      <c r="O913" s="6"/>
      <c r="P913" s="6"/>
      <c r="Q913" s="6"/>
      <c r="AC913" s="6"/>
      <c r="AN913" s="6"/>
      <c r="AO913" s="6"/>
      <c r="AP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</row>
    <row r="914" customFormat="false" ht="15.75" hidden="false" customHeight="false" outlineLevel="0" collapsed="false">
      <c r="I914" s="6"/>
      <c r="M914" s="6"/>
      <c r="N914" s="6"/>
      <c r="O914" s="6"/>
      <c r="P914" s="6"/>
      <c r="Q914" s="6"/>
      <c r="AC914" s="6"/>
      <c r="AN914" s="6"/>
      <c r="AO914" s="6"/>
      <c r="AP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</row>
    <row r="915" customFormat="false" ht="15.75" hidden="false" customHeight="false" outlineLevel="0" collapsed="false">
      <c r="I915" s="6"/>
      <c r="M915" s="6"/>
      <c r="N915" s="6"/>
      <c r="O915" s="6"/>
      <c r="P915" s="6"/>
      <c r="Q915" s="6"/>
      <c r="AC915" s="6"/>
      <c r="AN915" s="6"/>
      <c r="AO915" s="6"/>
      <c r="AP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</row>
    <row r="916" customFormat="false" ht="15.75" hidden="false" customHeight="false" outlineLevel="0" collapsed="false">
      <c r="I916" s="6"/>
      <c r="M916" s="6"/>
      <c r="N916" s="6"/>
      <c r="O916" s="6"/>
      <c r="P916" s="6"/>
      <c r="Q916" s="6"/>
      <c r="AC916" s="6"/>
      <c r="AN916" s="6"/>
      <c r="AO916" s="6"/>
      <c r="AP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</row>
    <row r="917" customFormat="false" ht="15.75" hidden="false" customHeight="false" outlineLevel="0" collapsed="false">
      <c r="I917" s="6"/>
      <c r="M917" s="6"/>
      <c r="N917" s="6"/>
      <c r="O917" s="6"/>
      <c r="P917" s="6"/>
      <c r="Q917" s="6"/>
      <c r="AC917" s="6"/>
      <c r="AN917" s="6"/>
      <c r="AO917" s="6"/>
      <c r="AP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</row>
    <row r="918" customFormat="false" ht="15.75" hidden="false" customHeight="false" outlineLevel="0" collapsed="false">
      <c r="I918" s="6"/>
      <c r="M918" s="6"/>
      <c r="N918" s="6"/>
      <c r="O918" s="6"/>
      <c r="P918" s="6"/>
      <c r="Q918" s="6"/>
      <c r="AC918" s="6"/>
      <c r="AN918" s="6"/>
      <c r="AO918" s="6"/>
      <c r="AP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</row>
    <row r="919" customFormat="false" ht="15.75" hidden="false" customHeight="false" outlineLevel="0" collapsed="false">
      <c r="I919" s="6"/>
      <c r="M919" s="6"/>
      <c r="N919" s="6"/>
      <c r="O919" s="6"/>
      <c r="P919" s="6"/>
      <c r="Q919" s="6"/>
      <c r="AC919" s="6"/>
      <c r="AN919" s="6"/>
      <c r="AO919" s="6"/>
      <c r="AP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</row>
    <row r="920" customFormat="false" ht="15.75" hidden="false" customHeight="false" outlineLevel="0" collapsed="false">
      <c r="I920" s="6"/>
      <c r="M920" s="6"/>
      <c r="N920" s="6"/>
      <c r="O920" s="6"/>
      <c r="P920" s="6"/>
      <c r="Q920" s="6"/>
      <c r="AC920" s="6"/>
      <c r="AN920" s="6"/>
      <c r="AO920" s="6"/>
      <c r="AP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</row>
    <row r="921" customFormat="false" ht="15.75" hidden="false" customHeight="false" outlineLevel="0" collapsed="false">
      <c r="I921" s="6"/>
      <c r="M921" s="6"/>
      <c r="N921" s="6"/>
      <c r="O921" s="6"/>
      <c r="P921" s="6"/>
      <c r="Q921" s="6"/>
      <c r="AC921" s="6"/>
      <c r="AN921" s="6"/>
      <c r="AO921" s="6"/>
      <c r="AP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</row>
    <row r="922" customFormat="false" ht="15.75" hidden="false" customHeight="false" outlineLevel="0" collapsed="false">
      <c r="I922" s="6"/>
      <c r="M922" s="6"/>
      <c r="N922" s="6"/>
      <c r="O922" s="6"/>
      <c r="P922" s="6"/>
      <c r="Q922" s="6"/>
      <c r="AC922" s="6"/>
      <c r="AN922" s="6"/>
      <c r="AO922" s="6"/>
      <c r="AP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</row>
    <row r="923" customFormat="false" ht="15.75" hidden="false" customHeight="false" outlineLevel="0" collapsed="false">
      <c r="I923" s="6"/>
      <c r="M923" s="6"/>
      <c r="N923" s="6"/>
      <c r="O923" s="6"/>
      <c r="P923" s="6"/>
      <c r="Q923" s="6"/>
      <c r="AC923" s="6"/>
      <c r="AN923" s="6"/>
      <c r="AO923" s="6"/>
      <c r="AP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</row>
    <row r="924" customFormat="false" ht="15.75" hidden="false" customHeight="false" outlineLevel="0" collapsed="false">
      <c r="I924" s="6"/>
      <c r="M924" s="6"/>
      <c r="N924" s="6"/>
      <c r="O924" s="6"/>
      <c r="P924" s="6"/>
      <c r="Q924" s="6"/>
      <c r="AC924" s="6"/>
      <c r="AN924" s="6"/>
      <c r="AO924" s="6"/>
      <c r="AP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</row>
    <row r="925" customFormat="false" ht="15.75" hidden="false" customHeight="false" outlineLevel="0" collapsed="false">
      <c r="I925" s="6"/>
      <c r="M925" s="6"/>
      <c r="N925" s="6"/>
      <c r="O925" s="6"/>
      <c r="P925" s="6"/>
      <c r="Q925" s="6"/>
      <c r="AC925" s="6"/>
      <c r="AN925" s="6"/>
      <c r="AO925" s="6"/>
      <c r="AP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</row>
    <row r="926" customFormat="false" ht="15.75" hidden="false" customHeight="false" outlineLevel="0" collapsed="false">
      <c r="I926" s="6"/>
      <c r="M926" s="6"/>
      <c r="N926" s="6"/>
      <c r="O926" s="6"/>
      <c r="P926" s="6"/>
      <c r="Q926" s="6"/>
      <c r="AC926" s="6"/>
      <c r="AN926" s="6"/>
      <c r="AO926" s="6"/>
      <c r="AP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</row>
    <row r="927" customFormat="false" ht="15.75" hidden="false" customHeight="false" outlineLevel="0" collapsed="false">
      <c r="I927" s="6"/>
      <c r="M927" s="6"/>
      <c r="N927" s="6"/>
      <c r="O927" s="6"/>
      <c r="P927" s="6"/>
      <c r="Q927" s="6"/>
      <c r="AC927" s="6"/>
      <c r="AN927" s="6"/>
      <c r="AO927" s="6"/>
      <c r="AP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</row>
    <row r="928" customFormat="false" ht="15.75" hidden="false" customHeight="false" outlineLevel="0" collapsed="false">
      <c r="I928" s="6"/>
      <c r="M928" s="6"/>
      <c r="N928" s="6"/>
      <c r="O928" s="6"/>
      <c r="P928" s="6"/>
      <c r="Q928" s="6"/>
      <c r="AC928" s="6"/>
      <c r="AN928" s="6"/>
      <c r="AO928" s="6"/>
      <c r="AP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</row>
    <row r="929" customFormat="false" ht="15.75" hidden="false" customHeight="false" outlineLevel="0" collapsed="false">
      <c r="I929" s="6"/>
      <c r="M929" s="6"/>
      <c r="N929" s="6"/>
      <c r="O929" s="6"/>
      <c r="P929" s="6"/>
      <c r="Q929" s="6"/>
      <c r="AC929" s="6"/>
      <c r="AN929" s="6"/>
      <c r="AO929" s="6"/>
      <c r="AP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</row>
    <row r="930" customFormat="false" ht="15.75" hidden="false" customHeight="false" outlineLevel="0" collapsed="false">
      <c r="I930" s="6"/>
      <c r="M930" s="6"/>
      <c r="N930" s="6"/>
      <c r="O930" s="6"/>
      <c r="P930" s="6"/>
      <c r="Q930" s="6"/>
      <c r="AC930" s="6"/>
      <c r="AN930" s="6"/>
      <c r="AO930" s="6"/>
      <c r="AP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</row>
    <row r="931" customFormat="false" ht="15.75" hidden="false" customHeight="false" outlineLevel="0" collapsed="false">
      <c r="I931" s="6"/>
      <c r="M931" s="6"/>
      <c r="N931" s="6"/>
      <c r="O931" s="6"/>
      <c r="P931" s="6"/>
      <c r="Q931" s="6"/>
      <c r="AC931" s="6"/>
      <c r="AN931" s="6"/>
      <c r="AO931" s="6"/>
      <c r="AP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</row>
    <row r="932" customFormat="false" ht="15.75" hidden="false" customHeight="false" outlineLevel="0" collapsed="false">
      <c r="I932" s="6"/>
      <c r="M932" s="6"/>
      <c r="N932" s="6"/>
      <c r="O932" s="6"/>
      <c r="P932" s="6"/>
      <c r="Q932" s="6"/>
      <c r="AC932" s="6"/>
      <c r="AN932" s="6"/>
      <c r="AO932" s="6"/>
      <c r="AP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</row>
    <row r="933" customFormat="false" ht="15.75" hidden="false" customHeight="false" outlineLevel="0" collapsed="false">
      <c r="I933" s="6"/>
      <c r="M933" s="6"/>
      <c r="N933" s="6"/>
      <c r="O933" s="6"/>
      <c r="P933" s="6"/>
      <c r="Q933" s="6"/>
      <c r="AC933" s="6"/>
      <c r="AN933" s="6"/>
      <c r="AO933" s="6"/>
      <c r="AP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</row>
    <row r="934" customFormat="false" ht="15.75" hidden="false" customHeight="false" outlineLevel="0" collapsed="false">
      <c r="I934" s="6"/>
      <c r="M934" s="6"/>
      <c r="N934" s="6"/>
      <c r="O934" s="6"/>
      <c r="P934" s="6"/>
      <c r="Q934" s="6"/>
      <c r="AC934" s="6"/>
      <c r="AN934" s="6"/>
      <c r="AO934" s="6"/>
      <c r="AP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</row>
    <row r="935" customFormat="false" ht="15.75" hidden="false" customHeight="false" outlineLevel="0" collapsed="false">
      <c r="I935" s="6"/>
      <c r="M935" s="6"/>
      <c r="N935" s="6"/>
      <c r="O935" s="6"/>
      <c r="P935" s="6"/>
      <c r="Q935" s="6"/>
      <c r="AC935" s="6"/>
      <c r="AN935" s="6"/>
      <c r="AO935" s="6"/>
      <c r="AP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</row>
    <row r="936" customFormat="false" ht="15.75" hidden="false" customHeight="false" outlineLevel="0" collapsed="false">
      <c r="I936" s="6"/>
      <c r="M936" s="6"/>
      <c r="N936" s="6"/>
      <c r="O936" s="6"/>
      <c r="P936" s="6"/>
      <c r="Q936" s="6"/>
      <c r="AC936" s="6"/>
      <c r="AN936" s="6"/>
      <c r="AO936" s="6"/>
      <c r="AP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</row>
    <row r="937" customFormat="false" ht="15.75" hidden="false" customHeight="false" outlineLevel="0" collapsed="false">
      <c r="I937" s="6"/>
      <c r="M937" s="6"/>
      <c r="N937" s="6"/>
      <c r="O937" s="6"/>
      <c r="P937" s="6"/>
      <c r="Q937" s="6"/>
      <c r="AC937" s="6"/>
      <c r="AN937" s="6"/>
      <c r="AO937" s="6"/>
      <c r="AP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</row>
    <row r="938" customFormat="false" ht="15.75" hidden="false" customHeight="false" outlineLevel="0" collapsed="false">
      <c r="I938" s="6"/>
      <c r="M938" s="6"/>
      <c r="N938" s="6"/>
      <c r="O938" s="6"/>
      <c r="P938" s="6"/>
      <c r="Q938" s="6"/>
      <c r="AC938" s="6"/>
      <c r="AN938" s="6"/>
      <c r="AO938" s="6"/>
      <c r="AP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</row>
    <row r="939" customFormat="false" ht="15.75" hidden="false" customHeight="false" outlineLevel="0" collapsed="false">
      <c r="I939" s="6"/>
      <c r="M939" s="6"/>
      <c r="N939" s="6"/>
      <c r="O939" s="6"/>
      <c r="P939" s="6"/>
      <c r="Q939" s="6"/>
      <c r="AC939" s="6"/>
      <c r="AN939" s="6"/>
      <c r="AO939" s="6"/>
      <c r="AP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</row>
    <row r="940" customFormat="false" ht="15.75" hidden="false" customHeight="false" outlineLevel="0" collapsed="false">
      <c r="I940" s="6"/>
      <c r="M940" s="6"/>
      <c r="N940" s="6"/>
      <c r="O940" s="6"/>
      <c r="P940" s="6"/>
      <c r="Q940" s="6"/>
      <c r="AC940" s="6"/>
      <c r="AN940" s="6"/>
      <c r="AO940" s="6"/>
      <c r="AP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</row>
    <row r="941" customFormat="false" ht="15.75" hidden="false" customHeight="false" outlineLevel="0" collapsed="false">
      <c r="I941" s="6"/>
      <c r="M941" s="6"/>
      <c r="N941" s="6"/>
      <c r="O941" s="6"/>
      <c r="P941" s="6"/>
      <c r="Q941" s="6"/>
      <c r="AC941" s="6"/>
      <c r="AN941" s="6"/>
      <c r="AO941" s="6"/>
      <c r="AP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</row>
    <row r="942" customFormat="false" ht="15.75" hidden="false" customHeight="false" outlineLevel="0" collapsed="false">
      <c r="I942" s="6"/>
      <c r="M942" s="6"/>
      <c r="N942" s="6"/>
      <c r="O942" s="6"/>
      <c r="P942" s="6"/>
      <c r="Q942" s="6"/>
      <c r="AC942" s="6"/>
      <c r="AN942" s="6"/>
      <c r="AO942" s="6"/>
      <c r="AP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</row>
    <row r="943" customFormat="false" ht="15.75" hidden="false" customHeight="false" outlineLevel="0" collapsed="false">
      <c r="I943" s="6"/>
      <c r="M943" s="6"/>
      <c r="N943" s="6"/>
      <c r="O943" s="6"/>
      <c r="P943" s="6"/>
      <c r="Q943" s="6"/>
      <c r="AC943" s="6"/>
      <c r="AN943" s="6"/>
      <c r="AO943" s="6"/>
      <c r="AP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</row>
    <row r="944" customFormat="false" ht="15.75" hidden="false" customHeight="false" outlineLevel="0" collapsed="false">
      <c r="I944" s="6"/>
      <c r="M944" s="6"/>
      <c r="N944" s="6"/>
      <c r="O944" s="6"/>
      <c r="P944" s="6"/>
      <c r="Q944" s="6"/>
      <c r="AC944" s="6"/>
      <c r="AN944" s="6"/>
      <c r="AO944" s="6"/>
      <c r="AP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</row>
    <row r="945" customFormat="false" ht="15.75" hidden="false" customHeight="false" outlineLevel="0" collapsed="false">
      <c r="I945" s="6"/>
      <c r="M945" s="6"/>
      <c r="N945" s="6"/>
      <c r="O945" s="6"/>
      <c r="P945" s="6"/>
      <c r="Q945" s="6"/>
      <c r="AC945" s="6"/>
      <c r="AN945" s="6"/>
      <c r="AO945" s="6"/>
      <c r="AP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</row>
    <row r="946" customFormat="false" ht="15.75" hidden="false" customHeight="false" outlineLevel="0" collapsed="false">
      <c r="I946" s="6"/>
      <c r="M946" s="6"/>
      <c r="N946" s="6"/>
      <c r="O946" s="6"/>
      <c r="P946" s="6"/>
      <c r="Q946" s="6"/>
      <c r="AC946" s="6"/>
      <c r="AN946" s="6"/>
      <c r="AO946" s="6"/>
      <c r="AP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</row>
    <row r="947" customFormat="false" ht="15.75" hidden="false" customHeight="false" outlineLevel="0" collapsed="false">
      <c r="I947" s="6"/>
      <c r="M947" s="6"/>
      <c r="N947" s="6"/>
      <c r="O947" s="6"/>
      <c r="P947" s="6"/>
      <c r="Q947" s="6"/>
      <c r="AC947" s="6"/>
      <c r="AN947" s="6"/>
      <c r="AO947" s="6"/>
      <c r="AP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</row>
    <row r="948" customFormat="false" ht="15.75" hidden="false" customHeight="false" outlineLevel="0" collapsed="false">
      <c r="I948" s="6"/>
      <c r="M948" s="6"/>
      <c r="N948" s="6"/>
      <c r="O948" s="6"/>
      <c r="P948" s="6"/>
      <c r="Q948" s="6"/>
      <c r="AC948" s="6"/>
      <c r="AN948" s="6"/>
      <c r="AO948" s="6"/>
      <c r="AP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</row>
    <row r="949" customFormat="false" ht="15.75" hidden="false" customHeight="false" outlineLevel="0" collapsed="false">
      <c r="I949" s="6"/>
      <c r="M949" s="6"/>
      <c r="N949" s="6"/>
      <c r="O949" s="6"/>
      <c r="P949" s="6"/>
      <c r="Q949" s="6"/>
      <c r="AC949" s="6"/>
      <c r="AN949" s="6"/>
      <c r="AO949" s="6"/>
      <c r="AP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</row>
    <row r="950" customFormat="false" ht="15.75" hidden="false" customHeight="false" outlineLevel="0" collapsed="false">
      <c r="I950" s="6"/>
      <c r="M950" s="6"/>
      <c r="N950" s="6"/>
      <c r="O950" s="6"/>
      <c r="P950" s="6"/>
      <c r="Q950" s="6"/>
      <c r="AC950" s="6"/>
      <c r="AN950" s="6"/>
      <c r="AO950" s="6"/>
      <c r="AP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</row>
    <row r="951" customFormat="false" ht="15.75" hidden="false" customHeight="false" outlineLevel="0" collapsed="false">
      <c r="I951" s="6"/>
      <c r="M951" s="6"/>
      <c r="N951" s="6"/>
      <c r="O951" s="6"/>
      <c r="P951" s="6"/>
      <c r="Q951" s="6"/>
      <c r="AC951" s="6"/>
      <c r="AN951" s="6"/>
      <c r="AO951" s="6"/>
      <c r="AP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</row>
    <row r="952" customFormat="false" ht="15.75" hidden="false" customHeight="false" outlineLevel="0" collapsed="false">
      <c r="I952" s="6"/>
      <c r="M952" s="6"/>
      <c r="N952" s="6"/>
      <c r="O952" s="6"/>
      <c r="P952" s="6"/>
      <c r="Q952" s="6"/>
      <c r="AC952" s="6"/>
      <c r="AN952" s="6"/>
      <c r="AO952" s="6"/>
      <c r="AP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</row>
    <row r="953" customFormat="false" ht="15.75" hidden="false" customHeight="false" outlineLevel="0" collapsed="false">
      <c r="I953" s="6"/>
      <c r="M953" s="6"/>
      <c r="N953" s="6"/>
      <c r="O953" s="6"/>
      <c r="P953" s="6"/>
      <c r="Q953" s="6"/>
      <c r="AC953" s="6"/>
      <c r="AN953" s="6"/>
      <c r="AO953" s="6"/>
      <c r="AP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</row>
    <row r="954" customFormat="false" ht="15.75" hidden="false" customHeight="false" outlineLevel="0" collapsed="false">
      <c r="I954" s="6"/>
      <c r="M954" s="6"/>
      <c r="N954" s="6"/>
      <c r="O954" s="6"/>
      <c r="P954" s="6"/>
      <c r="Q954" s="6"/>
      <c r="AC954" s="6"/>
      <c r="AN954" s="6"/>
      <c r="AO954" s="6"/>
      <c r="AP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</row>
    <row r="955" customFormat="false" ht="15.75" hidden="false" customHeight="false" outlineLevel="0" collapsed="false">
      <c r="I955" s="6"/>
      <c r="M955" s="6"/>
      <c r="N955" s="6"/>
      <c r="O955" s="6"/>
      <c r="P955" s="6"/>
      <c r="Q955" s="6"/>
      <c r="AC955" s="6"/>
      <c r="AN955" s="6"/>
      <c r="AO955" s="6"/>
      <c r="AP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</row>
    <row r="956" customFormat="false" ht="15.75" hidden="false" customHeight="false" outlineLevel="0" collapsed="false">
      <c r="I956" s="6"/>
      <c r="M956" s="6"/>
      <c r="N956" s="6"/>
      <c r="O956" s="6"/>
      <c r="P956" s="6"/>
      <c r="Q956" s="6"/>
      <c r="AC956" s="6"/>
      <c r="AN956" s="6"/>
      <c r="AO956" s="6"/>
      <c r="AP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</row>
    <row r="957" customFormat="false" ht="15.75" hidden="false" customHeight="false" outlineLevel="0" collapsed="false">
      <c r="I957" s="6"/>
      <c r="M957" s="6"/>
      <c r="N957" s="6"/>
      <c r="O957" s="6"/>
      <c r="P957" s="6"/>
      <c r="Q957" s="6"/>
      <c r="AC957" s="6"/>
      <c r="AN957" s="6"/>
      <c r="AO957" s="6"/>
      <c r="AP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</row>
    <row r="958" customFormat="false" ht="15.75" hidden="false" customHeight="false" outlineLevel="0" collapsed="false">
      <c r="I958" s="6"/>
      <c r="M958" s="6"/>
      <c r="N958" s="6"/>
      <c r="O958" s="6"/>
      <c r="P958" s="6"/>
      <c r="Q958" s="6"/>
      <c r="AC958" s="6"/>
      <c r="AN958" s="6"/>
      <c r="AO958" s="6"/>
      <c r="AP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</row>
    <row r="959" customFormat="false" ht="15.75" hidden="false" customHeight="false" outlineLevel="0" collapsed="false">
      <c r="I959" s="6"/>
      <c r="M959" s="6"/>
      <c r="N959" s="6"/>
      <c r="O959" s="6"/>
      <c r="P959" s="6"/>
      <c r="Q959" s="6"/>
      <c r="AC959" s="6"/>
      <c r="AN959" s="6"/>
      <c r="AO959" s="6"/>
      <c r="AP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</row>
    <row r="960" customFormat="false" ht="15.75" hidden="false" customHeight="false" outlineLevel="0" collapsed="false">
      <c r="I960" s="6"/>
      <c r="M960" s="6"/>
      <c r="N960" s="6"/>
      <c r="O960" s="6"/>
      <c r="P960" s="6"/>
      <c r="Q960" s="6"/>
      <c r="AC960" s="6"/>
      <c r="AN960" s="6"/>
      <c r="AO960" s="6"/>
      <c r="AP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</row>
    <row r="961" customFormat="false" ht="15.75" hidden="false" customHeight="false" outlineLevel="0" collapsed="false">
      <c r="I961" s="6"/>
      <c r="M961" s="6"/>
      <c r="N961" s="6"/>
      <c r="O961" s="6"/>
      <c r="P961" s="6"/>
      <c r="Q961" s="6"/>
      <c r="AC961" s="6"/>
      <c r="AN961" s="6"/>
      <c r="AO961" s="6"/>
      <c r="AP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</row>
    <row r="962" customFormat="false" ht="15.75" hidden="false" customHeight="false" outlineLevel="0" collapsed="false">
      <c r="I962" s="6"/>
      <c r="M962" s="6"/>
      <c r="N962" s="6"/>
      <c r="O962" s="6"/>
      <c r="P962" s="6"/>
      <c r="Q962" s="6"/>
      <c r="AC962" s="6"/>
      <c r="AN962" s="6"/>
      <c r="AO962" s="6"/>
      <c r="AP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</row>
    <row r="963" customFormat="false" ht="15.75" hidden="false" customHeight="false" outlineLevel="0" collapsed="false">
      <c r="I963" s="6"/>
      <c r="M963" s="6"/>
      <c r="N963" s="6"/>
      <c r="O963" s="6"/>
      <c r="P963" s="6"/>
      <c r="Q963" s="6"/>
      <c r="AC963" s="6"/>
      <c r="AN963" s="6"/>
      <c r="AO963" s="6"/>
      <c r="AP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</row>
    <row r="964" customFormat="false" ht="15.75" hidden="false" customHeight="false" outlineLevel="0" collapsed="false">
      <c r="I964" s="6"/>
      <c r="M964" s="6"/>
      <c r="N964" s="6"/>
      <c r="O964" s="6"/>
      <c r="P964" s="6"/>
      <c r="Q964" s="6"/>
      <c r="AC964" s="6"/>
      <c r="AN964" s="6"/>
      <c r="AO964" s="6"/>
      <c r="AP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</row>
    <row r="965" customFormat="false" ht="15.75" hidden="false" customHeight="false" outlineLevel="0" collapsed="false">
      <c r="I965" s="6"/>
      <c r="M965" s="6"/>
      <c r="N965" s="6"/>
      <c r="O965" s="6"/>
      <c r="P965" s="6"/>
      <c r="Q965" s="6"/>
      <c r="AC965" s="6"/>
      <c r="AN965" s="6"/>
      <c r="AO965" s="6"/>
      <c r="AP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</row>
    <row r="966" customFormat="false" ht="15.75" hidden="false" customHeight="false" outlineLevel="0" collapsed="false">
      <c r="I966" s="6"/>
      <c r="M966" s="6"/>
      <c r="N966" s="6"/>
      <c r="O966" s="6"/>
      <c r="P966" s="6"/>
      <c r="Q966" s="6"/>
      <c r="AC966" s="6"/>
      <c r="AN966" s="6"/>
      <c r="AO966" s="6"/>
      <c r="AP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</row>
    <row r="967" customFormat="false" ht="15.75" hidden="false" customHeight="false" outlineLevel="0" collapsed="false">
      <c r="I967" s="6"/>
      <c r="M967" s="6"/>
      <c r="N967" s="6"/>
      <c r="O967" s="6"/>
      <c r="P967" s="6"/>
      <c r="Q967" s="6"/>
      <c r="AC967" s="6"/>
      <c r="AN967" s="6"/>
      <c r="AO967" s="6"/>
      <c r="AP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</row>
    <row r="968" customFormat="false" ht="15.75" hidden="false" customHeight="false" outlineLevel="0" collapsed="false">
      <c r="I968" s="6"/>
      <c r="M968" s="6"/>
      <c r="N968" s="6"/>
      <c r="O968" s="6"/>
      <c r="P968" s="6"/>
      <c r="Q968" s="6"/>
      <c r="AC968" s="6"/>
      <c r="AN968" s="6"/>
      <c r="AO968" s="6"/>
      <c r="AP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</row>
    <row r="969" customFormat="false" ht="15.75" hidden="false" customHeight="false" outlineLevel="0" collapsed="false">
      <c r="I969" s="6"/>
      <c r="M969" s="6"/>
      <c r="N969" s="6"/>
      <c r="O969" s="6"/>
      <c r="P969" s="6"/>
      <c r="Q969" s="6"/>
      <c r="AC969" s="6"/>
      <c r="AN969" s="6"/>
      <c r="AO969" s="6"/>
      <c r="AP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</row>
    <row r="970" customFormat="false" ht="15.75" hidden="false" customHeight="false" outlineLevel="0" collapsed="false">
      <c r="I970" s="6"/>
      <c r="M970" s="6"/>
      <c r="N970" s="6"/>
      <c r="O970" s="6"/>
      <c r="P970" s="6"/>
      <c r="Q970" s="6"/>
      <c r="AC970" s="6"/>
      <c r="AN970" s="6"/>
      <c r="AO970" s="6"/>
      <c r="AP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</row>
    <row r="971" customFormat="false" ht="15.75" hidden="false" customHeight="false" outlineLevel="0" collapsed="false">
      <c r="I971" s="6"/>
      <c r="M971" s="6"/>
      <c r="N971" s="6"/>
      <c r="O971" s="6"/>
      <c r="P971" s="6"/>
      <c r="Q971" s="6"/>
      <c r="AC971" s="6"/>
      <c r="AN971" s="6"/>
      <c r="AO971" s="6"/>
      <c r="AP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</row>
    <row r="972" customFormat="false" ht="15.75" hidden="false" customHeight="false" outlineLevel="0" collapsed="false">
      <c r="I972" s="6"/>
      <c r="M972" s="6"/>
      <c r="N972" s="6"/>
      <c r="O972" s="6"/>
      <c r="P972" s="6"/>
      <c r="Q972" s="6"/>
      <c r="AC972" s="6"/>
      <c r="AN972" s="6"/>
      <c r="AO972" s="6"/>
      <c r="AP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</row>
    <row r="973" customFormat="false" ht="15.75" hidden="false" customHeight="false" outlineLevel="0" collapsed="false">
      <c r="I973" s="6"/>
      <c r="M973" s="6"/>
      <c r="N973" s="6"/>
      <c r="O973" s="6"/>
      <c r="P973" s="6"/>
      <c r="Q973" s="6"/>
      <c r="AC973" s="6"/>
      <c r="AN973" s="6"/>
      <c r="AO973" s="6"/>
      <c r="AP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</row>
    <row r="974" customFormat="false" ht="15.75" hidden="false" customHeight="false" outlineLevel="0" collapsed="false">
      <c r="I974" s="6"/>
      <c r="M974" s="6"/>
      <c r="N974" s="6"/>
      <c r="O974" s="6"/>
      <c r="P974" s="6"/>
      <c r="Q974" s="6"/>
      <c r="AC974" s="6"/>
      <c r="AN974" s="6"/>
      <c r="AO974" s="6"/>
      <c r="AP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</row>
    <row r="975" customFormat="false" ht="15.75" hidden="false" customHeight="false" outlineLevel="0" collapsed="false">
      <c r="I975" s="6"/>
      <c r="M975" s="6"/>
      <c r="N975" s="6"/>
      <c r="O975" s="6"/>
      <c r="P975" s="6"/>
      <c r="Q975" s="6"/>
      <c r="AC975" s="6"/>
      <c r="AN975" s="6"/>
      <c r="AO975" s="6"/>
      <c r="AP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</row>
    <row r="976" customFormat="false" ht="15.75" hidden="false" customHeight="false" outlineLevel="0" collapsed="false">
      <c r="I976" s="6"/>
      <c r="M976" s="6"/>
      <c r="N976" s="6"/>
      <c r="O976" s="6"/>
      <c r="P976" s="6"/>
      <c r="Q976" s="6"/>
      <c r="AC976" s="6"/>
      <c r="AN976" s="6"/>
      <c r="AO976" s="6"/>
      <c r="AP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</row>
    <row r="977" customFormat="false" ht="15.75" hidden="false" customHeight="false" outlineLevel="0" collapsed="false">
      <c r="I977" s="6"/>
      <c r="M977" s="6"/>
      <c r="N977" s="6"/>
      <c r="O977" s="6"/>
      <c r="P977" s="6"/>
      <c r="Q977" s="6"/>
      <c r="AC977" s="6"/>
      <c r="AN977" s="6"/>
      <c r="AO977" s="6"/>
      <c r="AP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</row>
    <row r="978" customFormat="false" ht="15.75" hidden="false" customHeight="false" outlineLevel="0" collapsed="false">
      <c r="I978" s="6"/>
      <c r="M978" s="6"/>
      <c r="N978" s="6"/>
      <c r="O978" s="6"/>
      <c r="P978" s="6"/>
      <c r="Q978" s="6"/>
      <c r="AC978" s="6"/>
      <c r="AN978" s="6"/>
      <c r="AO978" s="6"/>
      <c r="AP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</row>
    <row r="979" customFormat="false" ht="15.75" hidden="false" customHeight="false" outlineLevel="0" collapsed="false">
      <c r="I979" s="6"/>
      <c r="M979" s="6"/>
      <c r="N979" s="6"/>
      <c r="O979" s="6"/>
      <c r="P979" s="6"/>
      <c r="Q979" s="6"/>
      <c r="AC979" s="6"/>
      <c r="AN979" s="6"/>
      <c r="AO979" s="6"/>
      <c r="AP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</row>
    <row r="980" customFormat="false" ht="15.75" hidden="false" customHeight="false" outlineLevel="0" collapsed="false">
      <c r="I980" s="6"/>
      <c r="M980" s="6"/>
      <c r="N980" s="6"/>
      <c r="O980" s="6"/>
      <c r="P980" s="6"/>
      <c r="Q980" s="6"/>
      <c r="AC980" s="6"/>
      <c r="AN980" s="6"/>
      <c r="AO980" s="6"/>
      <c r="AP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</row>
    <row r="981" customFormat="false" ht="15.75" hidden="false" customHeight="false" outlineLevel="0" collapsed="false">
      <c r="I981" s="6"/>
      <c r="M981" s="6"/>
      <c r="N981" s="6"/>
      <c r="O981" s="6"/>
      <c r="P981" s="6"/>
      <c r="Q981" s="6"/>
      <c r="AC981" s="6"/>
      <c r="AN981" s="6"/>
      <c r="AO981" s="6"/>
      <c r="AP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</row>
    <row r="982" customFormat="false" ht="15.75" hidden="false" customHeight="false" outlineLevel="0" collapsed="false">
      <c r="I982" s="6"/>
      <c r="M982" s="6"/>
      <c r="N982" s="6"/>
      <c r="O982" s="6"/>
      <c r="P982" s="6"/>
      <c r="Q982" s="6"/>
      <c r="AC982" s="6"/>
      <c r="AN982" s="6"/>
      <c r="AO982" s="6"/>
      <c r="AP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</row>
    <row r="983" customFormat="false" ht="15.75" hidden="false" customHeight="false" outlineLevel="0" collapsed="false">
      <c r="I983" s="6"/>
      <c r="M983" s="6"/>
      <c r="N983" s="6"/>
      <c r="O983" s="6"/>
      <c r="P983" s="6"/>
      <c r="Q983" s="6"/>
      <c r="AC983" s="6"/>
      <c r="AN983" s="6"/>
      <c r="AO983" s="6"/>
      <c r="AP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</row>
    <row r="984" customFormat="false" ht="15.75" hidden="false" customHeight="false" outlineLevel="0" collapsed="false">
      <c r="I984" s="6"/>
      <c r="M984" s="6"/>
      <c r="N984" s="6"/>
      <c r="O984" s="6"/>
      <c r="P984" s="6"/>
      <c r="Q984" s="6"/>
      <c r="AC984" s="6"/>
      <c r="AN984" s="6"/>
      <c r="AO984" s="6"/>
      <c r="AP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</row>
    <row r="985" customFormat="false" ht="15.75" hidden="false" customHeight="false" outlineLevel="0" collapsed="false">
      <c r="I985" s="6"/>
      <c r="M985" s="6"/>
      <c r="N985" s="6"/>
      <c r="O985" s="6"/>
      <c r="P985" s="6"/>
      <c r="Q985" s="6"/>
      <c r="AC985" s="6"/>
      <c r="AN985" s="6"/>
      <c r="AO985" s="6"/>
      <c r="AP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</row>
    <row r="986" customFormat="false" ht="15.75" hidden="false" customHeight="false" outlineLevel="0" collapsed="false">
      <c r="I986" s="6"/>
      <c r="M986" s="6"/>
      <c r="N986" s="6"/>
      <c r="O986" s="6"/>
      <c r="P986" s="6"/>
      <c r="Q986" s="6"/>
      <c r="AC986" s="6"/>
      <c r="AN986" s="6"/>
      <c r="AO986" s="6"/>
      <c r="AP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</row>
    <row r="987" customFormat="false" ht="15.75" hidden="false" customHeight="false" outlineLevel="0" collapsed="false">
      <c r="I987" s="6"/>
      <c r="M987" s="6"/>
      <c r="N987" s="6"/>
      <c r="O987" s="6"/>
      <c r="P987" s="6"/>
      <c r="Q987" s="6"/>
      <c r="AC987" s="6"/>
      <c r="AN987" s="6"/>
      <c r="AO987" s="6"/>
      <c r="AP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</row>
    <row r="988" customFormat="false" ht="15.75" hidden="false" customHeight="false" outlineLevel="0" collapsed="false">
      <c r="I988" s="6"/>
      <c r="M988" s="6"/>
      <c r="N988" s="6"/>
      <c r="O988" s="6"/>
      <c r="P988" s="6"/>
      <c r="Q988" s="6"/>
      <c r="AC988" s="6"/>
      <c r="AN988" s="6"/>
      <c r="AO988" s="6"/>
      <c r="AP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</row>
    <row r="989" customFormat="false" ht="15.75" hidden="false" customHeight="false" outlineLevel="0" collapsed="false">
      <c r="I989" s="6"/>
      <c r="M989" s="6"/>
      <c r="N989" s="6"/>
      <c r="O989" s="6"/>
      <c r="P989" s="6"/>
      <c r="Q989" s="6"/>
      <c r="AC989" s="6"/>
      <c r="AN989" s="6"/>
      <c r="AO989" s="6"/>
      <c r="AP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</row>
    <row r="990" customFormat="false" ht="15.75" hidden="false" customHeight="false" outlineLevel="0" collapsed="false">
      <c r="I990" s="6"/>
      <c r="M990" s="6"/>
      <c r="N990" s="6"/>
      <c r="O990" s="6"/>
      <c r="P990" s="6"/>
      <c r="Q990" s="6"/>
      <c r="AC990" s="6"/>
      <c r="AN990" s="6"/>
      <c r="AO990" s="6"/>
      <c r="AP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</row>
    <row r="991" customFormat="false" ht="15.75" hidden="false" customHeight="false" outlineLevel="0" collapsed="false">
      <c r="I991" s="6"/>
      <c r="M991" s="6"/>
      <c r="N991" s="6"/>
      <c r="O991" s="6"/>
      <c r="P991" s="6"/>
      <c r="Q991" s="6"/>
      <c r="AC991" s="6"/>
      <c r="AN991" s="6"/>
      <c r="AO991" s="6"/>
      <c r="AP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</row>
    <row r="992" customFormat="false" ht="15.75" hidden="false" customHeight="false" outlineLevel="0" collapsed="false">
      <c r="I992" s="6"/>
      <c r="M992" s="6"/>
      <c r="N992" s="6"/>
      <c r="O992" s="6"/>
      <c r="P992" s="6"/>
      <c r="Q992" s="6"/>
      <c r="AC992" s="6"/>
      <c r="AN992" s="6"/>
      <c r="AO992" s="6"/>
      <c r="AP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</row>
    <row r="993" customFormat="false" ht="15.75" hidden="false" customHeight="false" outlineLevel="0" collapsed="false">
      <c r="I993" s="6"/>
      <c r="M993" s="6"/>
      <c r="N993" s="6"/>
      <c r="O993" s="6"/>
      <c r="P993" s="6"/>
      <c r="Q993" s="6"/>
      <c r="AC993" s="6"/>
      <c r="AN993" s="6"/>
      <c r="AO993" s="6"/>
      <c r="AP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</row>
    <row r="994" customFormat="false" ht="15.75" hidden="false" customHeight="false" outlineLevel="0" collapsed="false">
      <c r="I994" s="6"/>
      <c r="M994" s="6"/>
      <c r="N994" s="6"/>
      <c r="O994" s="6"/>
      <c r="P994" s="6"/>
      <c r="Q994" s="6"/>
      <c r="AC994" s="6"/>
      <c r="AN994" s="6"/>
      <c r="AO994" s="6"/>
      <c r="AP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</row>
    <row r="995" customFormat="false" ht="15.75" hidden="false" customHeight="false" outlineLevel="0" collapsed="false">
      <c r="I995" s="6"/>
      <c r="M995" s="6"/>
      <c r="N995" s="6"/>
      <c r="O995" s="6"/>
      <c r="P995" s="6"/>
      <c r="Q995" s="6"/>
      <c r="AC995" s="6"/>
      <c r="AN995" s="6"/>
      <c r="AO995" s="6"/>
      <c r="AP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</row>
    <row r="996" customFormat="false" ht="15.75" hidden="false" customHeight="false" outlineLevel="0" collapsed="false">
      <c r="I996" s="6"/>
      <c r="M996" s="6"/>
      <c r="N996" s="6"/>
      <c r="O996" s="6"/>
      <c r="P996" s="6"/>
      <c r="Q996" s="6"/>
      <c r="AC996" s="6"/>
      <c r="AN996" s="6"/>
      <c r="AO996" s="6"/>
      <c r="AP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</row>
    <row r="997" customFormat="false" ht="15.75" hidden="false" customHeight="false" outlineLevel="0" collapsed="false">
      <c r="I997" s="6"/>
      <c r="M997" s="6"/>
      <c r="N997" s="6"/>
      <c r="O997" s="6"/>
      <c r="P997" s="6"/>
      <c r="Q997" s="6"/>
      <c r="AC997" s="6"/>
      <c r="AN997" s="6"/>
      <c r="AO997" s="6"/>
      <c r="AP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</row>
    <row r="998" customFormat="false" ht="15.75" hidden="false" customHeight="false" outlineLevel="0" collapsed="false">
      <c r="I998" s="6"/>
      <c r="M998" s="6"/>
      <c r="N998" s="6"/>
      <c r="O998" s="6"/>
      <c r="P998" s="6"/>
      <c r="Q998" s="6"/>
      <c r="AC998" s="6"/>
      <c r="AN998" s="6"/>
      <c r="AO998" s="6"/>
      <c r="AP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</row>
    <row r="999" customFormat="false" ht="15.75" hidden="false" customHeight="false" outlineLevel="0" collapsed="false">
      <c r="I999" s="6"/>
      <c r="M999" s="6"/>
      <c r="N999" s="6"/>
      <c r="O999" s="6"/>
      <c r="P999" s="6"/>
      <c r="Q999" s="6"/>
      <c r="AC999" s="6"/>
      <c r="AN999" s="6"/>
      <c r="AO999" s="6"/>
      <c r="AP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</row>
    <row r="1000" customFormat="false" ht="15.75" hidden="false" customHeight="false" outlineLevel="0" collapsed="false">
      <c r="I1000" s="6"/>
      <c r="M1000" s="6"/>
      <c r="N1000" s="6"/>
      <c r="O1000" s="6"/>
      <c r="P1000" s="6"/>
      <c r="Q1000" s="6"/>
      <c r="AC1000" s="6"/>
      <c r="AN1000" s="6"/>
      <c r="AO1000" s="6"/>
      <c r="AP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</row>
    <row r="1001" customFormat="false" ht="15.75" hidden="false" customHeight="false" outlineLevel="0" collapsed="false">
      <c r="I1001" s="6"/>
      <c r="M1001" s="6"/>
      <c r="N1001" s="6"/>
      <c r="O1001" s="6"/>
      <c r="P1001" s="6"/>
      <c r="Q1001" s="6"/>
      <c r="AC1001" s="6"/>
      <c r="AN1001" s="6"/>
      <c r="AO1001" s="6"/>
      <c r="AP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</row>
    <row r="1002" customFormat="false" ht="15.75" hidden="false" customHeight="false" outlineLevel="0" collapsed="false">
      <c r="I1002" s="6"/>
      <c r="M1002" s="6"/>
      <c r="N1002" s="6"/>
      <c r="O1002" s="6"/>
      <c r="P1002" s="6"/>
      <c r="Q1002" s="6"/>
      <c r="AC1002" s="6"/>
      <c r="AN1002" s="6"/>
      <c r="AO1002" s="6"/>
      <c r="AP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S1" colorId="64" zoomScale="85" zoomScaleNormal="85" zoomScalePageLayoutView="100" workbookViewId="0">
      <selection pane="topLeft" activeCell="W7" activeCellId="0" sqref="W7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6.63"/>
    <col collapsed="false" customWidth="true" hidden="false" outlineLevel="0" max="2" min="2" style="1" width="67.02"/>
    <col collapsed="false" customWidth="true" hidden="false" outlineLevel="0" max="3" min="3" style="1" width="15.33"/>
    <col collapsed="false" customWidth="true" hidden="false" outlineLevel="0" max="5" min="4" style="1" width="17.27"/>
    <col collapsed="false" customWidth="true" hidden="false" outlineLevel="0" max="6" min="6" style="1" width="18.24"/>
    <col collapsed="false" customWidth="true" hidden="false" outlineLevel="0" max="7" min="7" style="1" width="12.63"/>
    <col collapsed="false" customWidth="true" hidden="false" outlineLevel="0" max="8" min="8" style="1" width="26.76"/>
    <col collapsed="false" customWidth="true" hidden="false" outlineLevel="0" max="9" min="9" style="1" width="18.82"/>
    <col collapsed="false" customWidth="true" hidden="false" outlineLevel="0" max="10" min="10" style="1" width="18.24"/>
    <col collapsed="false" customWidth="true" hidden="false" outlineLevel="0" max="11" min="11" style="1" width="19.4"/>
    <col collapsed="false" customWidth="true" hidden="false" outlineLevel="0" max="12" min="12" style="1" width="18.63"/>
    <col collapsed="false" customWidth="true" hidden="false" outlineLevel="0" max="13" min="13" style="1" width="32.76"/>
    <col collapsed="false" customWidth="true" hidden="false" outlineLevel="0" max="14" min="14" style="1" width="29.86"/>
    <col collapsed="false" customWidth="true" hidden="false" outlineLevel="0" max="15" min="15" style="1" width="30.24"/>
    <col collapsed="false" customWidth="true" hidden="false" outlineLevel="0" max="16" min="16" style="1" width="33.14"/>
    <col collapsed="false" customWidth="true" hidden="false" outlineLevel="0" max="17" min="17" style="1" width="37.6"/>
    <col collapsed="false" customWidth="true" hidden="false" outlineLevel="0" max="18" min="18" style="1" width="37.98"/>
    <col collapsed="false" customWidth="true" hidden="false" outlineLevel="0" max="19" min="19" style="1" width="40.89"/>
    <col collapsed="false" customWidth="true" hidden="false" outlineLevel="0" max="20" min="20" style="1" width="38.56"/>
    <col collapsed="false" customWidth="true" hidden="false" outlineLevel="0" max="21" min="21" style="1" width="38.94"/>
    <col collapsed="false" customWidth="true" hidden="false" outlineLevel="0" max="22" min="22" style="1" width="41.86"/>
    <col collapsed="false" customWidth="true" hidden="false" outlineLevel="0" max="23" min="23" style="1" width="36.63"/>
    <col collapsed="false" customWidth="true" hidden="false" outlineLevel="0" max="24" min="24" style="1" width="37.02"/>
    <col collapsed="false" customWidth="true" hidden="false" outlineLevel="0" max="25" min="25" style="1" width="39.92"/>
  </cols>
  <sheetData>
    <row r="1" customFormat="false" ht="15.75" hidden="false" customHeight="false" outlineLevel="0" collapsed="false">
      <c r="A1" s="5" t="s">
        <v>94</v>
      </c>
      <c r="B1" s="5" t="s">
        <v>13</v>
      </c>
      <c r="C1" s="5" t="s">
        <v>95</v>
      </c>
      <c r="D1" s="5" t="s">
        <v>96</v>
      </c>
      <c r="E1" s="5" t="s">
        <v>97</v>
      </c>
      <c r="F1" s="5" t="s">
        <v>98</v>
      </c>
      <c r="G1" s="5" t="s">
        <v>99</v>
      </c>
      <c r="H1" s="5" t="s">
        <v>100</v>
      </c>
      <c r="I1" s="5" t="s">
        <v>101</v>
      </c>
      <c r="J1" s="5" t="s">
        <v>102</v>
      </c>
      <c r="K1" s="5" t="s">
        <v>103</v>
      </c>
      <c r="L1" s="5" t="s">
        <v>104</v>
      </c>
      <c r="M1" s="5" t="s">
        <v>105</v>
      </c>
      <c r="N1" s="5" t="s">
        <v>106</v>
      </c>
      <c r="O1" s="5" t="s">
        <v>107</v>
      </c>
      <c r="P1" s="5" t="s">
        <v>108</v>
      </c>
      <c r="Q1" s="5" t="s">
        <v>109</v>
      </c>
      <c r="R1" s="5" t="s">
        <v>110</v>
      </c>
      <c r="S1" s="5" t="s">
        <v>111</v>
      </c>
      <c r="T1" s="5" t="s">
        <v>112</v>
      </c>
      <c r="U1" s="5" t="s">
        <v>113</v>
      </c>
      <c r="V1" s="5" t="s">
        <v>114</v>
      </c>
      <c r="W1" s="5" t="s">
        <v>115</v>
      </c>
      <c r="X1" s="5" t="s">
        <v>116</v>
      </c>
      <c r="Y1" s="5" t="s">
        <v>117</v>
      </c>
    </row>
    <row r="2" customFormat="false" ht="15.75" hidden="false" customHeight="false" outlineLevel="0" collapsed="false">
      <c r="A2" s="5" t="n">
        <f aca="false">mcda_calc!$A2</f>
        <v>1</v>
      </c>
      <c r="B2" s="12" t="str">
        <f aca="false">mcda_calc!$B2</f>
        <v>range == dataset range, x in range</v>
      </c>
      <c r="C2" s="5" t="n">
        <f aca="false">mcda_calc!C2</f>
        <v>1</v>
      </c>
      <c r="D2" s="5" t="str">
        <f aca="false">IF(mcda_calc!D2=TRUE(),"good","bad")</f>
        <v>bad</v>
      </c>
      <c r="E2" s="5" t="str">
        <f aca="false">IF(mcda_calc!D2&lt;&gt;TRUE(),"good","bad")</f>
        <v>good</v>
      </c>
      <c r="F2" s="5" t="str">
        <f aca="false">mcda_calc!F2</f>
        <v>max-min</v>
      </c>
      <c r="G2" s="5" t="str">
        <f aca="false">mcda_calc!E2</f>
        <v>clamp</v>
      </c>
      <c r="H2" s="5" t="n">
        <f aca="false">mcda_calc!H2</f>
        <v>1.11509821112395</v>
      </c>
      <c r="I2" s="5" t="n">
        <f aca="false">mcda_calc!K2</f>
        <v>1.11509821112395</v>
      </c>
      <c r="J2" s="5" t="n">
        <f aca="false">mcda_calc!L2</f>
        <v>46199.999841762</v>
      </c>
      <c r="K2" s="5" t="n">
        <f aca="false">mcda_calc!I2</f>
        <v>5.26699607245598</v>
      </c>
      <c r="L2" s="5" t="n">
        <f aca="false">mcda_calc!J2</f>
        <v>1</v>
      </c>
      <c r="M2" s="5" t="n">
        <f aca="false">mcda_calc!Q2</f>
        <v>8.98700885179185E-005</v>
      </c>
      <c r="N2" s="5" t="n">
        <f aca="false">mcda_calc!T2</f>
        <v>0</v>
      </c>
      <c r="O2" s="5" t="n">
        <f aca="false">mcda_calc!U2</f>
        <v>3.70941562319023</v>
      </c>
      <c r="P2" s="5" t="n">
        <f aca="false">mcda_calc!AD2</f>
        <v>0.191935150082589</v>
      </c>
      <c r="Q2" s="5" t="n">
        <f aca="false">mcda_calc!AH2</f>
        <v>-1.37135399406317</v>
      </c>
      <c r="R2" s="5" t="n">
        <f aca="false">mcda_calc!AI2</f>
        <v>4.66463149166937</v>
      </c>
      <c r="S2" s="5" t="n">
        <f aca="false">mcda_calc!AR2</f>
        <v>0.329623167565005</v>
      </c>
      <c r="T2" s="5" t="n">
        <f aca="false">mcda_calc!AU2</f>
        <v>1.05598210738817</v>
      </c>
      <c r="U2" s="5" t="n">
        <f aca="false">mcda_calc!AV2</f>
        <v>47.7387584430432</v>
      </c>
      <c r="V2" s="5" t="n">
        <f aca="false">mcda_calc!BE2</f>
        <v>0.0265410861898476</v>
      </c>
      <c r="W2" s="5" t="n">
        <f aca="false">mcda_calc!BH2</f>
        <v>1.03698157440772</v>
      </c>
      <c r="X2" s="5" t="n">
        <f aca="false">mcda_calc!BI2</f>
        <v>13.1597431639408</v>
      </c>
      <c r="Y2" s="5" t="n">
        <f aca="false">mcda_calc!BR2</f>
        <v>0.0579822707935827</v>
      </c>
    </row>
    <row r="3" customFormat="false" ht="15.75" hidden="false" customHeight="false" outlineLevel="0" collapsed="false">
      <c r="A3" s="5" t="n">
        <f aca="false">mcda_calc!$A3</f>
        <v>2</v>
      </c>
      <c r="B3" s="12" t="str">
        <f aca="false">mcda_calc!$B3</f>
        <v>range == dataset range, x in range, sentiment "good -&gt; bad"</v>
      </c>
      <c r="C3" s="5" t="n">
        <f aca="false">mcda_calc!C3</f>
        <v>1</v>
      </c>
      <c r="D3" s="5" t="str">
        <f aca="false">IF(mcda_calc!D3=TRUE(),"good","bad")</f>
        <v>good</v>
      </c>
      <c r="E3" s="5" t="str">
        <f aca="false">IF(mcda_calc!D3&lt;&gt;TRUE(),"good","bad")</f>
        <v>bad</v>
      </c>
      <c r="F3" s="5" t="str">
        <f aca="false">mcda_calc!F3</f>
        <v>max-min</v>
      </c>
      <c r="G3" s="5" t="str">
        <f aca="false">mcda_calc!E3</f>
        <v>clamp</v>
      </c>
      <c r="H3" s="5" t="n">
        <f aca="false">mcda_calc!H3</f>
        <v>1.11509821112395</v>
      </c>
      <c r="I3" s="5" t="n">
        <f aca="false">mcda_calc!K3</f>
        <v>1.11509821112395</v>
      </c>
      <c r="J3" s="5" t="n">
        <f aca="false">mcda_calc!L3</f>
        <v>46199.999841762</v>
      </c>
      <c r="K3" s="5" t="n">
        <f aca="false">mcda_calc!I3</f>
        <v>5.26699607245598</v>
      </c>
      <c r="L3" s="5" t="n">
        <f aca="false">mcda_calc!J3</f>
        <v>1</v>
      </c>
      <c r="M3" s="5" t="n">
        <f aca="false">mcda_calc!Q3</f>
        <v>0.999910129911482</v>
      </c>
      <c r="N3" s="5" t="n">
        <f aca="false">mcda_calc!T3</f>
        <v>0</v>
      </c>
      <c r="O3" s="5" t="n">
        <f aca="false">mcda_calc!U3</f>
        <v>3.70941562319023</v>
      </c>
      <c r="P3" s="5" t="n">
        <f aca="false">mcda_calc!AD3</f>
        <v>0.808064849917411</v>
      </c>
      <c r="Q3" s="5" t="n">
        <f aca="false">mcda_calc!AH3</f>
        <v>-1.37135399406317</v>
      </c>
      <c r="R3" s="5" t="n">
        <f aca="false">mcda_calc!AI3</f>
        <v>4.66463149166937</v>
      </c>
      <c r="S3" s="5" t="n">
        <f aca="false">mcda_calc!AR3</f>
        <v>0.670376832434995</v>
      </c>
      <c r="T3" s="5" t="n">
        <f aca="false">mcda_calc!AU3</f>
        <v>1.05598210738817</v>
      </c>
      <c r="U3" s="5" t="n">
        <f aca="false">mcda_calc!AV3</f>
        <v>47.7387584430432</v>
      </c>
      <c r="V3" s="5" t="n">
        <f aca="false">mcda_calc!BE3</f>
        <v>0.973458913810152</v>
      </c>
      <c r="W3" s="5" t="n">
        <f aca="false">mcda_calc!BH3</f>
        <v>1.03698157440772</v>
      </c>
      <c r="X3" s="5" t="n">
        <f aca="false">mcda_calc!BI3</f>
        <v>13.1597431639408</v>
      </c>
      <c r="Y3" s="5" t="n">
        <f aca="false">mcda_calc!BR3</f>
        <v>0.942017729206417</v>
      </c>
    </row>
    <row r="4" customFormat="false" ht="15.75" hidden="false" customHeight="false" outlineLevel="0" collapsed="false">
      <c r="A4" s="5" t="n">
        <f aca="false">mcda_calc!$A4</f>
        <v>3</v>
      </c>
      <c r="B4" s="12" t="str">
        <f aca="false">mcda_calc!$B4</f>
        <v>outliers: "unmodified", range == dataset range, x in range</v>
      </c>
      <c r="C4" s="5" t="n">
        <f aca="false">mcda_calc!C4</f>
        <v>1</v>
      </c>
      <c r="D4" s="5" t="str">
        <f aca="false">IF(mcda_calc!D4=TRUE(),"good","bad")</f>
        <v>bad</v>
      </c>
      <c r="E4" s="5" t="str">
        <f aca="false">IF(mcda_calc!D4&lt;&gt;TRUE(),"good","bad")</f>
        <v>good</v>
      </c>
      <c r="F4" s="5" t="str">
        <f aca="false">mcda_calc!F4</f>
        <v>max-min</v>
      </c>
      <c r="G4" s="5" t="str">
        <f aca="false">mcda_calc!E4</f>
        <v>unmodified</v>
      </c>
      <c r="H4" s="5" t="n">
        <f aca="false">mcda_calc!H4</f>
        <v>1.11509821112395</v>
      </c>
      <c r="I4" s="5" t="n">
        <f aca="false">mcda_calc!K4</f>
        <v>1.11509821112395</v>
      </c>
      <c r="J4" s="5" t="n">
        <f aca="false">mcda_calc!L4</f>
        <v>46199.999841762</v>
      </c>
      <c r="K4" s="5" t="n">
        <f aca="false">mcda_calc!I4</f>
        <v>5.26699607245598</v>
      </c>
      <c r="L4" s="5" t="n">
        <f aca="false">mcda_calc!J4</f>
        <v>1</v>
      </c>
      <c r="M4" s="5" t="n">
        <f aca="false">mcda_calc!Q4</f>
        <v>8.98700885179185E-005</v>
      </c>
      <c r="N4" s="5" t="n">
        <f aca="false">mcda_calc!T4</f>
        <v>0</v>
      </c>
      <c r="O4" s="5" t="n">
        <f aca="false">mcda_calc!U4</f>
        <v>3.70941562319023</v>
      </c>
      <c r="P4" s="5" t="n">
        <f aca="false">mcda_calc!AD4</f>
        <v>0.191935150082589</v>
      </c>
      <c r="Q4" s="5" t="n">
        <f aca="false">mcda_calc!AH4</f>
        <v>-1.37135399406317</v>
      </c>
      <c r="R4" s="5" t="n">
        <f aca="false">mcda_calc!AI4</f>
        <v>4.66463149166937</v>
      </c>
      <c r="S4" s="5" t="n">
        <f aca="false">mcda_calc!AR4</f>
        <v>0.329623167565005</v>
      </c>
      <c r="T4" s="5" t="n">
        <f aca="false">mcda_calc!AU4</f>
        <v>1.05598210738817</v>
      </c>
      <c r="U4" s="5" t="n">
        <f aca="false">mcda_calc!AV4</f>
        <v>47.7387584430432</v>
      </c>
      <c r="V4" s="5" t="n">
        <f aca="false">mcda_calc!BE4</f>
        <v>0.0265410861898476</v>
      </c>
      <c r="W4" s="5" t="n">
        <f aca="false">mcda_calc!BH4</f>
        <v>1.03698157440772</v>
      </c>
      <c r="X4" s="5" t="n">
        <f aca="false">mcda_calc!BI4</f>
        <v>13.1597431639408</v>
      </c>
      <c r="Y4" s="5" t="n">
        <f aca="false">mcda_calc!BR4</f>
        <v>0.0579822707935827</v>
      </c>
    </row>
    <row r="5" customFormat="false" ht="15.75" hidden="false" customHeight="false" outlineLevel="0" collapsed="false">
      <c r="A5" s="5" t="n">
        <f aca="false">mcda_calc!$A5</f>
        <v>4</v>
      </c>
      <c r="B5" s="12" t="str">
        <f aca="false">mcda_calc!$B5</f>
        <v>outliers: "unmodified", range == dataset range, x in range, sentiment "good -&gt; bad"</v>
      </c>
      <c r="C5" s="5" t="n">
        <f aca="false">mcda_calc!C5</f>
        <v>1</v>
      </c>
      <c r="D5" s="5" t="str">
        <f aca="false">IF(mcda_calc!D5=TRUE(),"good","bad")</f>
        <v>good</v>
      </c>
      <c r="E5" s="5" t="str">
        <f aca="false">IF(mcda_calc!D5&lt;&gt;TRUE(),"good","bad")</f>
        <v>bad</v>
      </c>
      <c r="F5" s="5" t="str">
        <f aca="false">mcda_calc!F5</f>
        <v>max-min</v>
      </c>
      <c r="G5" s="5" t="str">
        <f aca="false">mcda_calc!E5</f>
        <v>unmodified</v>
      </c>
      <c r="H5" s="5" t="n">
        <f aca="false">mcda_calc!H5</f>
        <v>1.11509821112395</v>
      </c>
      <c r="I5" s="5" t="n">
        <f aca="false">mcda_calc!K5</f>
        <v>1.11509821112395</v>
      </c>
      <c r="J5" s="5" t="n">
        <f aca="false">mcda_calc!L5</f>
        <v>46199.999841762</v>
      </c>
      <c r="K5" s="5" t="n">
        <f aca="false">mcda_calc!I5</f>
        <v>5.26699607245598</v>
      </c>
      <c r="L5" s="5" t="n">
        <f aca="false">mcda_calc!J5</f>
        <v>1</v>
      </c>
      <c r="M5" s="5" t="n">
        <f aca="false">mcda_calc!Q5</f>
        <v>0.999910129911482</v>
      </c>
      <c r="N5" s="5" t="n">
        <f aca="false">mcda_calc!T5</f>
        <v>0</v>
      </c>
      <c r="O5" s="5" t="n">
        <f aca="false">mcda_calc!U5</f>
        <v>3.70941562319023</v>
      </c>
      <c r="P5" s="5" t="n">
        <f aca="false">mcda_calc!AD5</f>
        <v>0.808064849917411</v>
      </c>
      <c r="Q5" s="5" t="n">
        <f aca="false">mcda_calc!AH5</f>
        <v>-1.37135399406317</v>
      </c>
      <c r="R5" s="5" t="n">
        <f aca="false">mcda_calc!AI5</f>
        <v>4.66463149166937</v>
      </c>
      <c r="S5" s="5" t="n">
        <f aca="false">mcda_calc!AR5</f>
        <v>0.670376832434995</v>
      </c>
      <c r="T5" s="5" t="n">
        <f aca="false">mcda_calc!AU5</f>
        <v>1.05598210738817</v>
      </c>
      <c r="U5" s="5" t="n">
        <f aca="false">mcda_calc!AV5</f>
        <v>47.7387584430432</v>
      </c>
      <c r="V5" s="5" t="n">
        <f aca="false">mcda_calc!BE5</f>
        <v>0.973458913810152</v>
      </c>
      <c r="W5" s="5" t="n">
        <f aca="false">mcda_calc!BH5</f>
        <v>1.03698157440772</v>
      </c>
      <c r="X5" s="5" t="n">
        <f aca="false">mcda_calc!BI5</f>
        <v>13.1597431639408</v>
      </c>
      <c r="Y5" s="5" t="n">
        <f aca="false">mcda_calc!BR5</f>
        <v>0.942017729206417</v>
      </c>
    </row>
    <row r="6" customFormat="false" ht="15.75" hidden="false" customHeight="false" outlineLevel="0" collapsed="false">
      <c r="A6" s="5" t="n">
        <f aca="false">mcda_calc!$A6</f>
        <v>5</v>
      </c>
      <c r="B6" s="12" t="str">
        <f aca="false">mcda_calc!$B6</f>
        <v>outliers: "clamp", x &gt; rangeTo</v>
      </c>
      <c r="C6" s="5" t="n">
        <f aca="false">mcda_calc!C6</f>
        <v>1</v>
      </c>
      <c r="D6" s="5" t="str">
        <f aca="false">IF(mcda_calc!D6=TRUE(),"good","bad")</f>
        <v>bad</v>
      </c>
      <c r="E6" s="5" t="str">
        <f aca="false">IF(mcda_calc!D6&lt;&gt;TRUE(),"good","bad")</f>
        <v>good</v>
      </c>
      <c r="F6" s="5" t="str">
        <f aca="false">mcda_calc!F6</f>
        <v>max-min</v>
      </c>
      <c r="G6" s="5" t="str">
        <f aca="false">mcda_calc!E6</f>
        <v>clamp</v>
      </c>
      <c r="H6" s="5" t="n">
        <f aca="false">mcda_calc!H6</f>
        <v>0</v>
      </c>
      <c r="I6" s="5" t="n">
        <f aca="false">mcda_calc!K6</f>
        <v>500</v>
      </c>
      <c r="J6" s="5" t="n">
        <f aca="false">mcda_calc!L6</f>
        <v>2500</v>
      </c>
      <c r="K6" s="5" t="n">
        <f aca="false">mcda_calc!I6</f>
        <v>3000</v>
      </c>
      <c r="L6" s="5" t="n">
        <f aca="false">mcda_calc!J6</f>
        <v>1</v>
      </c>
      <c r="M6" s="5" t="n">
        <f aca="false">mcda_calc!Q6</f>
        <v>1</v>
      </c>
      <c r="N6" s="5" t="n">
        <f aca="false">mcda_calc!T6</f>
        <v>0</v>
      </c>
      <c r="O6" s="5" t="n">
        <f aca="false">mcda_calc!U6</f>
        <v>3.70941562319023</v>
      </c>
      <c r="P6" s="5" t="n">
        <f aca="false">mcda_calc!AD6</f>
        <v>1</v>
      </c>
      <c r="Q6" s="5" t="n">
        <f aca="false">mcda_calc!AH6</f>
        <v>-1.37135399406317</v>
      </c>
      <c r="R6" s="5" t="n">
        <f aca="false">mcda_calc!AI6</f>
        <v>4.66463149166937</v>
      </c>
      <c r="S6" s="5" t="n">
        <f aca="false">mcda_calc!AR6</f>
        <v>1</v>
      </c>
      <c r="T6" s="5" t="n">
        <f aca="false">mcda_calc!AU6</f>
        <v>1.05598210738817</v>
      </c>
      <c r="U6" s="5" t="n">
        <f aca="false">mcda_calc!AV6</f>
        <v>47.7387584430432</v>
      </c>
      <c r="V6" s="5" t="n">
        <f aca="false">mcda_calc!BE6</f>
        <v>1</v>
      </c>
      <c r="W6" s="5" t="n">
        <f aca="false">mcda_calc!BH6</f>
        <v>1.03698157440772</v>
      </c>
      <c r="X6" s="5" t="n">
        <f aca="false">mcda_calc!BI6</f>
        <v>13.1597431639408</v>
      </c>
      <c r="Y6" s="5" t="n">
        <f aca="false">mcda_calc!BR6</f>
        <v>1</v>
      </c>
    </row>
    <row r="7" customFormat="false" ht="15.75" hidden="false" customHeight="false" outlineLevel="0" collapsed="false">
      <c r="A7" s="5" t="n">
        <f aca="false">mcda_calc!$A7</f>
        <v>6</v>
      </c>
      <c r="B7" s="12" t="str">
        <f aca="false">mcda_calc!$B7</f>
        <v>outliers: "clamp", x &gt; rangeTo, sentiment "good -&gt; bad"</v>
      </c>
      <c r="C7" s="5" t="n">
        <f aca="false">mcda_calc!C7</f>
        <v>1</v>
      </c>
      <c r="D7" s="5" t="str">
        <f aca="false">IF(mcda_calc!D7=TRUE(),"good","bad")</f>
        <v>good</v>
      </c>
      <c r="E7" s="5" t="str">
        <f aca="false">IF(mcda_calc!D7&lt;&gt;TRUE(),"good","bad")</f>
        <v>bad</v>
      </c>
      <c r="F7" s="5" t="str">
        <f aca="false">mcda_calc!F7</f>
        <v>max-min</v>
      </c>
      <c r="G7" s="5" t="str">
        <f aca="false">mcda_calc!E7</f>
        <v>clamp</v>
      </c>
      <c r="H7" s="5" t="n">
        <f aca="false">mcda_calc!H7</f>
        <v>0</v>
      </c>
      <c r="I7" s="5" t="n">
        <f aca="false">mcda_calc!K7</f>
        <v>500</v>
      </c>
      <c r="J7" s="5" t="n">
        <f aca="false">mcda_calc!L7</f>
        <v>2500</v>
      </c>
      <c r="K7" s="5" t="n">
        <f aca="false">mcda_calc!I7</f>
        <v>3000</v>
      </c>
      <c r="L7" s="5" t="n">
        <f aca="false">mcda_calc!J7</f>
        <v>1</v>
      </c>
      <c r="M7" s="5" t="n">
        <f aca="false">mcda_calc!Q7</f>
        <v>0</v>
      </c>
      <c r="N7" s="5" t="n">
        <f aca="false">mcda_calc!T7</f>
        <v>0</v>
      </c>
      <c r="O7" s="5" t="n">
        <f aca="false">mcda_calc!U7</f>
        <v>3.70941562319023</v>
      </c>
      <c r="P7" s="5" t="n">
        <f aca="false">mcda_calc!AD7</f>
        <v>0</v>
      </c>
      <c r="Q7" s="5" t="n">
        <f aca="false">mcda_calc!AH7</f>
        <v>-1.37135399406317</v>
      </c>
      <c r="R7" s="5" t="n">
        <f aca="false">mcda_calc!AI7</f>
        <v>4.66463149166937</v>
      </c>
      <c r="S7" s="5" t="n">
        <f aca="false">mcda_calc!AR7</f>
        <v>0</v>
      </c>
      <c r="T7" s="5" t="n">
        <f aca="false">mcda_calc!AU7</f>
        <v>1.05598210738817</v>
      </c>
      <c r="U7" s="5" t="n">
        <f aca="false">mcda_calc!AV7</f>
        <v>47.7387584430432</v>
      </c>
      <c r="V7" s="5" t="n">
        <f aca="false">mcda_calc!BE7</f>
        <v>0</v>
      </c>
      <c r="W7" s="5" t="n">
        <f aca="false">mcda_calc!BH7</f>
        <v>1.03698157440772</v>
      </c>
      <c r="X7" s="5" t="n">
        <f aca="false">mcda_calc!BI7</f>
        <v>13.1597431639408</v>
      </c>
      <c r="Y7" s="5" t="n">
        <f aca="false">mcda_calc!BR7</f>
        <v>0</v>
      </c>
    </row>
    <row r="8" customFormat="false" ht="15.75" hidden="false" customHeight="false" outlineLevel="0" collapsed="false">
      <c r="A8" s="5" t="n">
        <f aca="false">mcda_calc!$A8</f>
        <v>7</v>
      </c>
      <c r="B8" s="12" t="str">
        <f aca="false">mcda_calc!$B8</f>
        <v>outliers: "unmodified", x &gt; rangeTo</v>
      </c>
      <c r="C8" s="5" t="n">
        <f aca="false">mcda_calc!C8</f>
        <v>1</v>
      </c>
      <c r="D8" s="5" t="str">
        <f aca="false">IF(mcda_calc!D8=TRUE(),"good","bad")</f>
        <v>bad</v>
      </c>
      <c r="E8" s="5" t="str">
        <f aca="false">IF(mcda_calc!D8&lt;&gt;TRUE(),"good","bad")</f>
        <v>good</v>
      </c>
      <c r="F8" s="5" t="str">
        <f aca="false">mcda_calc!F8</f>
        <v>max-min</v>
      </c>
      <c r="G8" s="5" t="str">
        <f aca="false">mcda_calc!E8</f>
        <v>unmodified</v>
      </c>
      <c r="H8" s="5" t="n">
        <f aca="false">mcda_calc!H8</f>
        <v>0</v>
      </c>
      <c r="I8" s="5" t="n">
        <f aca="false">mcda_calc!K8</f>
        <v>500</v>
      </c>
      <c r="J8" s="5" t="n">
        <f aca="false">mcda_calc!L8</f>
        <v>2500</v>
      </c>
      <c r="K8" s="5" t="n">
        <f aca="false">mcda_calc!I8</f>
        <v>3000</v>
      </c>
      <c r="L8" s="5" t="n">
        <f aca="false">mcda_calc!J8</f>
        <v>1</v>
      </c>
      <c r="M8" s="5" t="n">
        <f aca="false">mcda_calc!Q8</f>
        <v>1.25</v>
      </c>
      <c r="N8" s="5" t="n">
        <f aca="false">mcda_calc!T8</f>
        <v>0</v>
      </c>
      <c r="O8" s="5" t="n">
        <f aca="false">mcda_calc!U8</f>
        <v>3.70941562319023</v>
      </c>
      <c r="P8" s="5" t="n">
        <f aca="false">mcda_calc!AD8</f>
        <v>1.11335389955245</v>
      </c>
      <c r="Q8" s="5" t="n">
        <f aca="false">mcda_calc!AH8</f>
        <v>-1.37135399406317</v>
      </c>
      <c r="R8" s="5" t="n">
        <f aca="false">mcda_calc!AI8</f>
        <v>4.66463149166937</v>
      </c>
      <c r="S8" s="5" t="n">
        <f aca="false">mcda_calc!AR8</f>
        <v>1.11328275255937</v>
      </c>
      <c r="T8" s="5" t="n">
        <f aca="false">mcda_calc!AU8</f>
        <v>1.05598210738817</v>
      </c>
      <c r="U8" s="5" t="n">
        <f aca="false">mcda_calc!AV8</f>
        <v>47.7387584430432</v>
      </c>
      <c r="V8" s="5" t="n">
        <f aca="false">mcda_calc!BE8</f>
        <v>1.27714853435022</v>
      </c>
      <c r="W8" s="5" t="n">
        <f aca="false">mcda_calc!BH8</f>
        <v>1.03698157440772</v>
      </c>
      <c r="X8" s="5" t="n">
        <f aca="false">mcda_calc!BI8</f>
        <v>13.1597431639408</v>
      </c>
      <c r="Y8" s="5" t="n">
        <f aca="false">mcda_calc!BR8</f>
        <v>1.2417798025327</v>
      </c>
    </row>
    <row r="9" customFormat="false" ht="15.75" hidden="false" customHeight="false" outlineLevel="0" collapsed="false">
      <c r="A9" s="5" t="n">
        <f aca="false">mcda_calc!$A9</f>
        <v>8</v>
      </c>
      <c r="B9" s="12" t="str">
        <f aca="false">mcda_calc!$B9</f>
        <v>outliers: "unmodified", x &gt; rangeTo, sentiment "good -&gt; bad"</v>
      </c>
      <c r="C9" s="5" t="n">
        <f aca="false">mcda_calc!C9</f>
        <v>1</v>
      </c>
      <c r="D9" s="5" t="str">
        <f aca="false">IF(mcda_calc!D9=TRUE(),"good","bad")</f>
        <v>good</v>
      </c>
      <c r="E9" s="5" t="str">
        <f aca="false">IF(mcda_calc!D9&lt;&gt;TRUE(),"good","bad")</f>
        <v>bad</v>
      </c>
      <c r="F9" s="5" t="str">
        <f aca="false">mcda_calc!F9</f>
        <v>max-min</v>
      </c>
      <c r="G9" s="5" t="str">
        <f aca="false">mcda_calc!E9</f>
        <v>unmodified</v>
      </c>
      <c r="H9" s="5" t="n">
        <f aca="false">mcda_calc!H9</f>
        <v>0</v>
      </c>
      <c r="I9" s="5" t="n">
        <f aca="false">mcda_calc!K9</f>
        <v>500</v>
      </c>
      <c r="J9" s="5" t="n">
        <f aca="false">mcda_calc!L9</f>
        <v>2500</v>
      </c>
      <c r="K9" s="5" t="n">
        <f aca="false">mcda_calc!I9</f>
        <v>3000</v>
      </c>
      <c r="L9" s="5" t="n">
        <f aca="false">mcda_calc!J9</f>
        <v>1</v>
      </c>
      <c r="M9" s="5" t="n">
        <f aca="false">mcda_calc!Q9</f>
        <v>-0.25</v>
      </c>
      <c r="N9" s="5" t="n">
        <f aca="false">mcda_calc!T9</f>
        <v>0</v>
      </c>
      <c r="O9" s="5" t="n">
        <f aca="false">mcda_calc!U9</f>
        <v>3.70941562319023</v>
      </c>
      <c r="P9" s="5" t="n">
        <f aca="false">mcda_calc!AD9</f>
        <v>-0.113353899552446</v>
      </c>
      <c r="Q9" s="5" t="n">
        <f aca="false">mcda_calc!AH9</f>
        <v>-1.37135399406317</v>
      </c>
      <c r="R9" s="5" t="n">
        <f aca="false">mcda_calc!AI9</f>
        <v>4.66463149166937</v>
      </c>
      <c r="S9" s="5" t="n">
        <f aca="false">mcda_calc!AR9</f>
        <v>-0.113282752559371</v>
      </c>
      <c r="T9" s="5" t="n">
        <f aca="false">mcda_calc!AU9</f>
        <v>1.05598210738817</v>
      </c>
      <c r="U9" s="5" t="n">
        <f aca="false">mcda_calc!AV9</f>
        <v>47.7387584430432</v>
      </c>
      <c r="V9" s="5" t="n">
        <f aca="false">mcda_calc!BE9</f>
        <v>-0.277148534350222</v>
      </c>
      <c r="W9" s="5" t="n">
        <f aca="false">mcda_calc!BH9</f>
        <v>1.03698157440772</v>
      </c>
      <c r="X9" s="5" t="n">
        <f aca="false">mcda_calc!BI9</f>
        <v>13.1597431639408</v>
      </c>
      <c r="Y9" s="5" t="n">
        <f aca="false">mcda_calc!BR9</f>
        <v>-0.241779802532701</v>
      </c>
    </row>
    <row r="10" customFormat="false" ht="15.75" hidden="false" customHeight="false" outlineLevel="0" collapsed="false">
      <c r="A10" s="5" t="n">
        <f aca="false">mcda_calc!$A10</f>
        <v>9</v>
      </c>
      <c r="B10" s="12" t="str">
        <f aca="false">mcda_calc!$B10</f>
        <v>outliers: "clamp", x &lt; rangeFrom</v>
      </c>
      <c r="C10" s="5" t="n">
        <f aca="false">mcda_calc!C10</f>
        <v>1</v>
      </c>
      <c r="D10" s="5" t="str">
        <f aca="false">IF(mcda_calc!D10=TRUE(),"good","bad")</f>
        <v>bad</v>
      </c>
      <c r="E10" s="5" t="str">
        <f aca="false">IF(mcda_calc!D10&lt;&gt;TRUE(),"good","bad")</f>
        <v>good</v>
      </c>
      <c r="F10" s="5" t="str">
        <f aca="false">mcda_calc!F10</f>
        <v>max-min</v>
      </c>
      <c r="G10" s="5" t="str">
        <f aca="false">mcda_calc!E10</f>
        <v>clamp</v>
      </c>
      <c r="H10" s="5" t="n">
        <f aca="false">mcda_calc!H10</f>
        <v>0</v>
      </c>
      <c r="I10" s="5" t="n">
        <f aca="false">mcda_calc!K10</f>
        <v>500</v>
      </c>
      <c r="J10" s="5" t="n">
        <f aca="false">mcda_calc!L10</f>
        <v>2500</v>
      </c>
      <c r="K10" s="5" t="n">
        <f aca="false">mcda_calc!I10</f>
        <v>100</v>
      </c>
      <c r="L10" s="5" t="n">
        <f aca="false">mcda_calc!J10</f>
        <v>1</v>
      </c>
      <c r="M10" s="5" t="n">
        <f aca="false">mcda_calc!Q10</f>
        <v>0</v>
      </c>
      <c r="N10" s="5" t="n">
        <f aca="false">mcda_calc!T10</f>
        <v>0</v>
      </c>
      <c r="O10" s="5" t="n">
        <f aca="false">mcda_calc!U10</f>
        <v>3.70941562319023</v>
      </c>
      <c r="P10" s="5" t="n">
        <f aca="false">mcda_calc!AD10</f>
        <v>0</v>
      </c>
      <c r="Q10" s="5" t="n">
        <f aca="false">mcda_calc!AH10</f>
        <v>-1.37135399406317</v>
      </c>
      <c r="R10" s="5" t="n">
        <f aca="false">mcda_calc!AI10</f>
        <v>4.66463149166937</v>
      </c>
      <c r="S10" s="5" t="n">
        <f aca="false">mcda_calc!AR10</f>
        <v>0</v>
      </c>
      <c r="T10" s="5" t="n">
        <f aca="false">mcda_calc!AU10</f>
        <v>1.05598210738817</v>
      </c>
      <c r="U10" s="5" t="n">
        <f aca="false">mcda_calc!AV10</f>
        <v>47.7387584430432</v>
      </c>
      <c r="V10" s="5" t="n">
        <f aca="false">mcda_calc!BE10</f>
        <v>0</v>
      </c>
      <c r="W10" s="5" t="n">
        <f aca="false">mcda_calc!BH10</f>
        <v>1.03698157440772</v>
      </c>
      <c r="X10" s="5" t="n">
        <f aca="false">mcda_calc!BI10</f>
        <v>13.1597431639408</v>
      </c>
      <c r="Y10" s="5" t="n">
        <f aca="false">mcda_calc!BR10</f>
        <v>0</v>
      </c>
    </row>
    <row r="11" customFormat="false" ht="15.75" hidden="false" customHeight="false" outlineLevel="0" collapsed="false">
      <c r="A11" s="5" t="n">
        <f aca="false">mcda_calc!$A11</f>
        <v>10</v>
      </c>
      <c r="B11" s="12" t="str">
        <f aca="false">mcda_calc!$B11</f>
        <v>outliers: "clamp", x &lt; rangeFrom, sentiment "good -&gt; bad"</v>
      </c>
      <c r="C11" s="5" t="n">
        <f aca="false">mcda_calc!C11</f>
        <v>1</v>
      </c>
      <c r="D11" s="5" t="str">
        <f aca="false">IF(mcda_calc!D11=TRUE(),"good","bad")</f>
        <v>good</v>
      </c>
      <c r="E11" s="5" t="str">
        <f aca="false">IF(mcda_calc!D11&lt;&gt;TRUE(),"good","bad")</f>
        <v>bad</v>
      </c>
      <c r="F11" s="5" t="str">
        <f aca="false">mcda_calc!F11</f>
        <v>max-min</v>
      </c>
      <c r="G11" s="5" t="str">
        <f aca="false">mcda_calc!E11</f>
        <v>clamp</v>
      </c>
      <c r="H11" s="5" t="n">
        <f aca="false">mcda_calc!H11</f>
        <v>0</v>
      </c>
      <c r="I11" s="5" t="n">
        <f aca="false">mcda_calc!K11</f>
        <v>500</v>
      </c>
      <c r="J11" s="5" t="n">
        <f aca="false">mcda_calc!L11</f>
        <v>2500</v>
      </c>
      <c r="K11" s="5" t="n">
        <f aca="false">mcda_calc!I11</f>
        <v>100</v>
      </c>
      <c r="L11" s="5" t="n">
        <f aca="false">mcda_calc!J11</f>
        <v>1</v>
      </c>
      <c r="M11" s="5" t="n">
        <f aca="false">mcda_calc!Q11</f>
        <v>1</v>
      </c>
      <c r="N11" s="5" t="n">
        <f aca="false">mcda_calc!T11</f>
        <v>0</v>
      </c>
      <c r="O11" s="5" t="n">
        <f aca="false">mcda_calc!U11</f>
        <v>3.70941562319023</v>
      </c>
      <c r="P11" s="5" t="n">
        <f aca="false">mcda_calc!AD11</f>
        <v>1</v>
      </c>
      <c r="Q11" s="5" t="n">
        <f aca="false">mcda_calc!AH11</f>
        <v>-1.37135399406317</v>
      </c>
      <c r="R11" s="5" t="n">
        <f aca="false">mcda_calc!AI11</f>
        <v>4.66463149166937</v>
      </c>
      <c r="S11" s="5" t="n">
        <f aca="false">mcda_calc!AR11</f>
        <v>1</v>
      </c>
      <c r="T11" s="5" t="n">
        <f aca="false">mcda_calc!AU11</f>
        <v>1.05598210738817</v>
      </c>
      <c r="U11" s="5" t="n">
        <f aca="false">mcda_calc!AV11</f>
        <v>47.7387584430432</v>
      </c>
      <c r="V11" s="5" t="n">
        <f aca="false">mcda_calc!BE11</f>
        <v>1</v>
      </c>
      <c r="W11" s="5" t="n">
        <f aca="false">mcda_calc!BH11</f>
        <v>1.03698157440772</v>
      </c>
      <c r="X11" s="5" t="n">
        <f aca="false">mcda_calc!BI11</f>
        <v>13.1597431639408</v>
      </c>
      <c r="Y11" s="5" t="n">
        <f aca="false">mcda_calc!BR11</f>
        <v>1</v>
      </c>
    </row>
    <row r="12" customFormat="false" ht="15.75" hidden="false" customHeight="false" outlineLevel="0" collapsed="false">
      <c r="A12" s="5" t="n">
        <f aca="false">mcda_calc!$A12</f>
        <v>11</v>
      </c>
      <c r="B12" s="12" t="str">
        <f aca="false">mcda_calc!$B12</f>
        <v>outliers: "unmodified", x &lt; rangeFrom</v>
      </c>
      <c r="C12" s="5" t="n">
        <f aca="false">mcda_calc!C12</f>
        <v>1</v>
      </c>
      <c r="D12" s="5" t="str">
        <f aca="false">IF(mcda_calc!D12=TRUE(),"good","bad")</f>
        <v>bad</v>
      </c>
      <c r="E12" s="5" t="str">
        <f aca="false">IF(mcda_calc!D12&lt;&gt;TRUE(),"good","bad")</f>
        <v>good</v>
      </c>
      <c r="F12" s="5" t="str">
        <f aca="false">mcda_calc!F12</f>
        <v>max-min</v>
      </c>
      <c r="G12" s="5" t="str">
        <f aca="false">mcda_calc!E12</f>
        <v>unmodified</v>
      </c>
      <c r="H12" s="5" t="n">
        <f aca="false">mcda_calc!H12</f>
        <v>0</v>
      </c>
      <c r="I12" s="5" t="n">
        <f aca="false">mcda_calc!K12</f>
        <v>500</v>
      </c>
      <c r="J12" s="5" t="n">
        <f aca="false">mcda_calc!L12</f>
        <v>2500</v>
      </c>
      <c r="K12" s="5" t="n">
        <f aca="false">mcda_calc!I12</f>
        <v>100</v>
      </c>
      <c r="L12" s="5" t="n">
        <f aca="false">mcda_calc!J12</f>
        <v>1</v>
      </c>
      <c r="M12" s="5" t="n">
        <f aca="false">mcda_calc!Q12</f>
        <v>-0.2</v>
      </c>
      <c r="N12" s="5" t="n">
        <f aca="false">mcda_calc!T12</f>
        <v>0</v>
      </c>
      <c r="O12" s="5" t="n">
        <f aca="false">mcda_calc!U12</f>
        <v>3.70941562319023</v>
      </c>
      <c r="P12" s="5" t="n">
        <f aca="false">mcda_calc!AD12</f>
        <v>-0.996047961101986</v>
      </c>
      <c r="Q12" s="5" t="n">
        <f aca="false">mcda_calc!AH12</f>
        <v>-1.37135399406317</v>
      </c>
      <c r="R12" s="5" t="n">
        <f aca="false">mcda_calc!AI12</f>
        <v>4.66463149166937</v>
      </c>
      <c r="S12" s="5" t="n">
        <f aca="false">mcda_calc!AR12</f>
        <v>-1</v>
      </c>
      <c r="T12" s="5" t="n">
        <f aca="false">mcda_calc!AU12</f>
        <v>1.05598210738817</v>
      </c>
      <c r="U12" s="5" t="n">
        <f aca="false">mcda_calc!AV12</f>
        <v>47.7387584430432</v>
      </c>
      <c r="V12" s="5" t="n">
        <f aca="false">mcda_calc!BE12</f>
        <v>-0.487061291624169</v>
      </c>
      <c r="W12" s="5" t="n">
        <f aca="false">mcda_calc!BH12</f>
        <v>1.03698157440772</v>
      </c>
      <c r="X12" s="5" t="n">
        <f aca="false">mcda_calc!BI12</f>
        <v>13.1597431639408</v>
      </c>
      <c r="Y12" s="5" t="n">
        <f aca="false">mcda_calc!BR12</f>
        <v>-0.630974880750066</v>
      </c>
    </row>
    <row r="13" customFormat="false" ht="15.75" hidden="false" customHeight="false" outlineLevel="0" collapsed="false">
      <c r="A13" s="5" t="n">
        <f aca="false">mcda_calc!$A13</f>
        <v>12</v>
      </c>
      <c r="B13" s="12" t="str">
        <f aca="false">mcda_calc!$B13</f>
        <v>outliers: "unmodified", x &lt; rangeFrom, sentiment "good -&gt; bad"</v>
      </c>
      <c r="C13" s="5" t="n">
        <f aca="false">mcda_calc!C13</f>
        <v>1</v>
      </c>
      <c r="D13" s="5" t="str">
        <f aca="false">IF(mcda_calc!D13=TRUE(),"good","bad")</f>
        <v>good</v>
      </c>
      <c r="E13" s="5" t="str">
        <f aca="false">IF(mcda_calc!D13&lt;&gt;TRUE(),"good","bad")</f>
        <v>bad</v>
      </c>
      <c r="F13" s="5" t="str">
        <f aca="false">mcda_calc!F13</f>
        <v>max-min</v>
      </c>
      <c r="G13" s="5" t="str">
        <f aca="false">mcda_calc!E13</f>
        <v>unmodified</v>
      </c>
      <c r="H13" s="5" t="n">
        <f aca="false">mcda_calc!H13</f>
        <v>0</v>
      </c>
      <c r="I13" s="5" t="n">
        <f aca="false">mcda_calc!K13</f>
        <v>500</v>
      </c>
      <c r="J13" s="5" t="n">
        <f aca="false">mcda_calc!L13</f>
        <v>2500</v>
      </c>
      <c r="K13" s="5" t="n">
        <f aca="false">mcda_calc!I13</f>
        <v>100</v>
      </c>
      <c r="L13" s="5" t="n">
        <f aca="false">mcda_calc!J13</f>
        <v>1</v>
      </c>
      <c r="M13" s="5" t="n">
        <f aca="false">mcda_calc!Q13</f>
        <v>1.2</v>
      </c>
      <c r="N13" s="5" t="n">
        <f aca="false">mcda_calc!T13</f>
        <v>0</v>
      </c>
      <c r="O13" s="5" t="n">
        <f aca="false">mcda_calc!U13</f>
        <v>3.70941562319023</v>
      </c>
      <c r="P13" s="5" t="n">
        <f aca="false">mcda_calc!AD13</f>
        <v>1.99604796110199</v>
      </c>
      <c r="Q13" s="5" t="n">
        <f aca="false">mcda_calc!AH13</f>
        <v>-1.37135399406317</v>
      </c>
      <c r="R13" s="5" t="n">
        <f aca="false">mcda_calc!AI13</f>
        <v>4.66463149166937</v>
      </c>
      <c r="S13" s="5" t="n">
        <f aca="false">mcda_calc!AR13</f>
        <v>2</v>
      </c>
      <c r="T13" s="5" t="n">
        <f aca="false">mcda_calc!AU13</f>
        <v>1.05598210738817</v>
      </c>
      <c r="U13" s="5" t="n">
        <f aca="false">mcda_calc!AV13</f>
        <v>47.7387584430432</v>
      </c>
      <c r="V13" s="5" t="n">
        <f aca="false">mcda_calc!BE13</f>
        <v>1.48706129162417</v>
      </c>
      <c r="W13" s="5" t="n">
        <f aca="false">mcda_calc!BH13</f>
        <v>1.03698157440772</v>
      </c>
      <c r="X13" s="5" t="n">
        <f aca="false">mcda_calc!BI13</f>
        <v>13.1597431639408</v>
      </c>
      <c r="Y13" s="5" t="n">
        <f aca="false">mcda_calc!BR13</f>
        <v>1.63097488075007</v>
      </c>
    </row>
    <row r="14" customFormat="false" ht="15.75" hidden="false" customHeight="false" outlineLevel="0" collapsed="false">
      <c r="A14" s="5" t="n">
        <f aca="false">mcda_calc!$A14</f>
        <v>13</v>
      </c>
      <c r="B14" s="12" t="str">
        <f aca="false">mcda_calc!$B14</f>
        <v>weight: 2, range == dataset range, x in range</v>
      </c>
      <c r="C14" s="5" t="n">
        <f aca="false">mcda_calc!C14</f>
        <v>2</v>
      </c>
      <c r="D14" s="5" t="str">
        <f aca="false">IF(mcda_calc!D14=TRUE(),"good","bad")</f>
        <v>bad</v>
      </c>
      <c r="E14" s="5" t="str">
        <f aca="false">IF(mcda_calc!D14&lt;&gt;TRUE(),"good","bad")</f>
        <v>good</v>
      </c>
      <c r="F14" s="5" t="str">
        <f aca="false">mcda_calc!F14</f>
        <v>max-min</v>
      </c>
      <c r="G14" s="5" t="str">
        <f aca="false">mcda_calc!E14</f>
        <v>clamp</v>
      </c>
      <c r="H14" s="5" t="n">
        <f aca="false">mcda_calc!H14</f>
        <v>1.11509821112395</v>
      </c>
      <c r="I14" s="5" t="n">
        <f aca="false">mcda_calc!K14</f>
        <v>1.11509821112395</v>
      </c>
      <c r="J14" s="5" t="n">
        <f aca="false">mcda_calc!L14</f>
        <v>46199.999841762</v>
      </c>
      <c r="K14" s="5" t="n">
        <f aca="false">mcda_calc!I14</f>
        <v>5.26699607245598</v>
      </c>
      <c r="L14" s="5" t="n">
        <f aca="false">mcda_calc!J14</f>
        <v>1</v>
      </c>
      <c r="M14" s="5" t="n">
        <f aca="false">mcda_calc!Q14</f>
        <v>0.000179740177035837</v>
      </c>
      <c r="N14" s="5" t="n">
        <f aca="false">mcda_calc!T14</f>
        <v>0</v>
      </c>
      <c r="O14" s="5" t="n">
        <f aca="false">mcda_calc!U14</f>
        <v>3.70941562319023</v>
      </c>
      <c r="P14" s="5" t="n">
        <f aca="false">mcda_calc!AD14</f>
        <v>0.383870300165177</v>
      </c>
      <c r="Q14" s="5" t="n">
        <f aca="false">mcda_calc!AH14</f>
        <v>-1.37135399406317</v>
      </c>
      <c r="R14" s="5" t="n">
        <f aca="false">mcda_calc!AI14</f>
        <v>4.66463149166937</v>
      </c>
      <c r="S14" s="5" t="n">
        <f aca="false">mcda_calc!AR14</f>
        <v>0.659246335130011</v>
      </c>
      <c r="T14" s="5" t="n">
        <f aca="false">mcda_calc!AU14</f>
        <v>1.05598210738817</v>
      </c>
      <c r="U14" s="5" t="n">
        <f aca="false">mcda_calc!AV14</f>
        <v>47.7387584430432</v>
      </c>
      <c r="V14" s="5" t="n">
        <f aca="false">mcda_calc!BE14</f>
        <v>0.0530821723796953</v>
      </c>
      <c r="W14" s="5" t="n">
        <f aca="false">mcda_calc!BH14</f>
        <v>1.03698157440772</v>
      </c>
      <c r="X14" s="5" t="n">
        <f aca="false">mcda_calc!BI14</f>
        <v>13.1597431639408</v>
      </c>
      <c r="Y14" s="5" t="n">
        <f aca="false">mcda_calc!BR14</f>
        <v>0.115964541587165</v>
      </c>
    </row>
    <row r="15" customFormat="false" ht="15.75" hidden="false" customHeight="false" outlineLevel="0" collapsed="false">
      <c r="A15" s="5" t="n">
        <f aca="false">mcda_calc!$A15</f>
        <v>14</v>
      </c>
      <c r="B15" s="12" t="str">
        <f aca="false">mcda_calc!$B15</f>
        <v>weight: 0.5, range == dataset range, x in range</v>
      </c>
      <c r="C15" s="5" t="n">
        <f aca="false">mcda_calc!C15</f>
        <v>0.5</v>
      </c>
      <c r="D15" s="5" t="str">
        <f aca="false">IF(mcda_calc!D15=TRUE(),"good","bad")</f>
        <v>bad</v>
      </c>
      <c r="E15" s="5" t="str">
        <f aca="false">IF(mcda_calc!D15&lt;&gt;TRUE(),"good","bad")</f>
        <v>good</v>
      </c>
      <c r="F15" s="5" t="str">
        <f aca="false">mcda_calc!F15</f>
        <v>max-min</v>
      </c>
      <c r="G15" s="5" t="str">
        <f aca="false">mcda_calc!E15</f>
        <v>clamp</v>
      </c>
      <c r="H15" s="5" t="n">
        <f aca="false">mcda_calc!H15</f>
        <v>1.11509821112395</v>
      </c>
      <c r="I15" s="5" t="n">
        <f aca="false">mcda_calc!K15</f>
        <v>1.11509821112395</v>
      </c>
      <c r="J15" s="5" t="n">
        <f aca="false">mcda_calc!L15</f>
        <v>46199.999841762</v>
      </c>
      <c r="K15" s="5" t="n">
        <f aca="false">mcda_calc!I15</f>
        <v>5.26699607245598</v>
      </c>
      <c r="L15" s="5" t="n">
        <f aca="false">mcda_calc!J15</f>
        <v>1</v>
      </c>
      <c r="M15" s="5" t="n">
        <f aca="false">mcda_calc!Q15</f>
        <v>4.49350442589592E-005</v>
      </c>
      <c r="N15" s="5" t="n">
        <f aca="false">mcda_calc!T15</f>
        <v>0</v>
      </c>
      <c r="O15" s="5" t="n">
        <f aca="false">mcda_calc!U15</f>
        <v>3.70941562319023</v>
      </c>
      <c r="P15" s="5" t="n">
        <f aca="false">mcda_calc!AD15</f>
        <v>0.0959675750412943</v>
      </c>
      <c r="Q15" s="5" t="n">
        <f aca="false">mcda_calc!AH15</f>
        <v>-1.37135399406317</v>
      </c>
      <c r="R15" s="5" t="n">
        <f aca="false">mcda_calc!AI15</f>
        <v>4.66463149166937</v>
      </c>
      <c r="S15" s="5" t="n">
        <f aca="false">mcda_calc!AR15</f>
        <v>0.164811583782503</v>
      </c>
      <c r="T15" s="5" t="n">
        <f aca="false">mcda_calc!AU15</f>
        <v>1.05598210738817</v>
      </c>
      <c r="U15" s="5" t="n">
        <f aca="false">mcda_calc!AV15</f>
        <v>47.7387584430432</v>
      </c>
      <c r="V15" s="5" t="n">
        <f aca="false">mcda_calc!BE15</f>
        <v>0.0132705430949238</v>
      </c>
      <c r="W15" s="5" t="n">
        <f aca="false">mcda_calc!BH15</f>
        <v>1.03698157440772</v>
      </c>
      <c r="X15" s="5" t="n">
        <f aca="false">mcda_calc!BI15</f>
        <v>13.1597431639408</v>
      </c>
      <c r="Y15" s="5" t="n">
        <f aca="false">mcda_calc!BR15</f>
        <v>0.0289911353967913</v>
      </c>
    </row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LibreOffice/7.4.7.2$MacOSX_AARCH64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2024-08-28T22:59:29Z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