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642\Dropbox\ICSE24-privacy-policy-generation\replication-package\Evaluation\"/>
    </mc:Choice>
  </mc:AlternateContent>
  <xr:revisionPtr revIDLastSave="0" documentId="13_ncr:1_{4498122E-1AE1-4FA8-ABC1-DBA635DDBACA}" xr6:coauthVersionLast="47" xr6:coauthVersionMax="47" xr10:uidLastSave="{00000000-0000-0000-0000-000000000000}"/>
  <bookViews>
    <workbookView xWindow="-108" yWindow="-108" windowWidth="23256" windowHeight="12576" activeTab="3" xr2:uid="{9811ED37-4BCA-C34A-AE5A-B40E658C2E4E}"/>
  </bookViews>
  <sheets>
    <sheet name="Questionnaire" sheetId="4" r:id="rId1"/>
    <sheet name="Readability" sheetId="1" r:id="rId2"/>
    <sheet name="Completeness" sheetId="2" r:id="rId3"/>
    <sheet name="Coverage" sheetId="3" r:id="rId4"/>
  </sheets>
  <definedNames>
    <definedName name="_xlnm.Print_Titles" localSheetId="2">Completeness!$1:$2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G28" i="2"/>
  <c r="H28" i="2"/>
  <c r="I28" i="2"/>
  <c r="J28" i="2"/>
  <c r="B54" i="3" l="1"/>
  <c r="B53" i="3"/>
  <c r="B52" i="3"/>
  <c r="F54" i="3"/>
  <c r="F53" i="3"/>
  <c r="F52" i="3"/>
  <c r="E54" i="3"/>
  <c r="E53" i="3"/>
  <c r="E52" i="3"/>
  <c r="D54" i="3"/>
  <c r="D53" i="3"/>
  <c r="D52" i="3"/>
  <c r="C54" i="3"/>
  <c r="C53" i="3"/>
  <c r="C52" i="3"/>
  <c r="F55" i="3" l="1"/>
  <c r="B55" i="3"/>
  <c r="I26" i="2"/>
  <c r="J26" i="2"/>
  <c r="I27" i="2"/>
  <c r="J27" i="2"/>
  <c r="H27" i="2"/>
  <c r="H26" i="2"/>
  <c r="D55" i="3" l="1"/>
  <c r="E55" i="3"/>
  <c r="F27" i="2"/>
  <c r="F26" i="2"/>
  <c r="G27" i="2"/>
  <c r="G26" i="2"/>
  <c r="C55" i="3"/>
</calcChain>
</file>

<file path=xl/sharedStrings.xml><?xml version="1.0" encoding="utf-8"?>
<sst xmlns="http://schemas.openxmlformats.org/spreadsheetml/2006/main" count="545" uniqueCount="198">
  <si>
    <t>#words</t>
  </si>
  <si>
    <t>#sentences</t>
  </si>
  <si>
    <t>Personal data collection</t>
  </si>
  <si>
    <t>Personal data use</t>
  </si>
  <si>
    <t>Personal data storage</t>
  </si>
  <si>
    <t>Individual rights</t>
  </si>
  <si>
    <t>Personal data transfer</t>
  </si>
  <si>
    <t>Children's data</t>
  </si>
  <si>
    <t>Personal data protection</t>
  </si>
  <si>
    <t>Contact information</t>
  </si>
  <si>
    <t>Y</t>
  </si>
  <si>
    <t>W</t>
  </si>
  <si>
    <t>N</t>
  </si>
  <si>
    <t>Completeness criteria</t>
  </si>
  <si>
    <t>ID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</si>
  <si>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</si>
  <si>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</si>
  <si>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</si>
  <si>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</si>
  <si>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</si>
  <si>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</si>
  <si>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</si>
  <si>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</si>
  <si>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</si>
  <si>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</si>
  <si>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</si>
  <si>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</si>
  <si>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</si>
  <si>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</si>
  <si>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</si>
  <si>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</si>
  <si>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</si>
  <si>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</si>
  <si>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</si>
  <si>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</si>
  <si>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</si>
  <si>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</si>
  <si>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</si>
  <si>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Presence condition</t>
  </si>
  <si>
    <t>Must be present</t>
  </si>
  <si>
    <t>Precondition</t>
  </si>
  <si>
    <t>Postcondition</t>
  </si>
  <si>
    <t>-</t>
  </si>
  <si>
    <t>CONTROLLER.CONTACT{LEGAL ADDRESS, EMAIL, or PHONE NUMBER}</t>
  </si>
  <si>
    <t>Metric</t>
  </si>
  <si>
    <t>A5 is a country outside the EU</t>
  </si>
  <si>
    <t>CONTROLLER REPRESENTATIVE.CONTACT{LEGAL ADDRESS, EMAIL, or PHONE NUMBER}</t>
  </si>
  <si>
    <t>DATA SUBJECT RIGHT.COMPLAINT</t>
  </si>
  <si>
    <t>DATA SUBJECT RIGHT.COMPLAINT.SA</t>
  </si>
  <si>
    <t>Should be present</t>
  </si>
  <si>
    <t>LEGAL BASIS.CONTRACT</t>
  </si>
  <si>
    <t>DATA SUBJECT RIGHT.PORTABILITY</t>
  </si>
  <si>
    <t>LEGAL BASIS.{LEGITIMATE INTEREST, or PUBLIC FUNCTION}</t>
  </si>
  <si>
    <t>DATA SUBJECT RIGHT.OBJECT</t>
  </si>
  <si>
    <t>LEGAL BASIS.CONSENT</t>
  </si>
  <si>
    <t>DATA SUBJECT RIGHT.{ERASURE, OBJECT, PORTABILITY, and WITHDRAW CONSENT}</t>
  </si>
  <si>
    <t>A2 is Yes</t>
  </si>
  <si>
    <t>TRANSFER OUTSIDE EUROPE</t>
  </si>
  <si>
    <t>TRANSFER OUTSIDE EUROPE.ADEQUACY DECISION</t>
  </si>
  <si>
    <t>TRANSFER OUTSIDE EUROPE.SAFEGUARDS</t>
  </si>
  <si>
    <t>TRANSFER OUTSIDE EUROPE.SPECIFIC DEROGATION</t>
  </si>
  <si>
    <t>TRANSFER OUTSIDE EUROPE.ADEQUACY DECISION.{COUNTRY, SECTOR, or TERRITORY}</t>
  </si>
  <si>
    <t>TRANSFER OUTSIDE EUROPE.SPECIFIC DEROGATION.UNAMBIGUOUS CONSENT</t>
  </si>
  <si>
    <t>A6 is INDIRECT or Both</t>
  </si>
  <si>
    <t>PD ORIGIN.INDIRECT</t>
  </si>
  <si>
    <t>PD CATEGORY</t>
  </si>
  <si>
    <t>PD ORIGIN.INDIRECT.{THIRD PARTY, or PUBLICLY}</t>
  </si>
  <si>
    <t>PD CATEGORY.TYPE</t>
  </si>
  <si>
    <t>A3 is Yes</t>
  </si>
  <si>
    <t>RECIPIENTS</t>
  </si>
  <si>
    <t>PD TIME STORED</t>
  </si>
  <si>
    <t>PROCESSING PURPOSES</t>
  </si>
  <si>
    <t>A6 is DIRECT or Both and LEGAL BASIS.{CONTRACT.TO ENTER CONTRACT, or LEGAL OBLIGATION}</t>
  </si>
  <si>
    <t>At least one answer in Q4 is selected</t>
  </si>
  <si>
    <r>
      <rPr>
        <b/>
        <sz val="12"/>
        <color theme="1"/>
        <rFont val="Times New Roman"/>
        <family val="1"/>
      </rPr>
      <t>Remark:</t>
    </r>
    <r>
      <rPr>
        <sz val="12"/>
        <color theme="1"/>
        <rFont val="Times New Roman"/>
        <family val="1"/>
      </rPr>
      <t xml:space="preserve"> the completeness criteria were brought from Amaral, O., Abualhaija, S., Torre, D., Sabetzadeh, M., &amp; Briand, L. (2021). AI-enabled Automation for Completeness Checking of Privacy Policies. IEEE Transactions on Software Engineering.</t>
    </r>
  </si>
  <si>
    <t>DPO.CONTACT.{LEGAL ADDRESS, EMAIL, or PHONE NUMBER}</t>
  </si>
  <si>
    <t>A1</t>
  </si>
  <si>
    <t>A2</t>
  </si>
  <si>
    <t>A3</t>
  </si>
  <si>
    <t>A4</t>
  </si>
  <si>
    <t>A5</t>
  </si>
  <si>
    <t>A6</t>
  </si>
  <si>
    <t>Precondition not satisfied</t>
  </si>
  <si>
    <t>PD PROVISION OBLIGED</t>
  </si>
  <si>
    <t>DATA SUBJECT RIGHT.{ACCESS, COMPLAINT, RECTIFICATION, and RESTRICTION}</t>
  </si>
  <si>
    <t>&gt; Definition of personal data</t>
  </si>
  <si>
    <t>&gt; Purposes of collection</t>
  </si>
  <si>
    <t>&gt; Special categories of personal data</t>
  </si>
  <si>
    <t>&gt; Type of personal data collected</t>
  </si>
  <si>
    <t>&gt; Purposes of use</t>
  </si>
  <si>
    <t>&gt; Share with third parties</t>
  </si>
  <si>
    <t>&gt; Share with service providers</t>
  </si>
  <si>
    <t>&gt; Purposes of storage</t>
  </si>
  <si>
    <t>&gt; Personal data storage methods</t>
  </si>
  <si>
    <t>&gt; Purposes of retention</t>
  </si>
  <si>
    <t>&gt; Personal data retention methods</t>
  </si>
  <si>
    <t>&gt; General information of individual rights</t>
  </si>
  <si>
    <t>&gt; Right to access</t>
  </si>
  <si>
    <t>&gt; Right to judicial review</t>
  </si>
  <si>
    <t>&gt; Right to rectification</t>
  </si>
  <si>
    <t>&gt; Right to restrict of processing</t>
  </si>
  <si>
    <t>&gt; Right to object to processing</t>
  </si>
  <si>
    <t>&gt; Right to object to automated processing</t>
  </si>
  <si>
    <t>&gt; Right to data portability</t>
  </si>
  <si>
    <t xml:space="preserve">&gt; Withdraw consent </t>
  </si>
  <si>
    <t>&gt; Request related to individual rights</t>
  </si>
  <si>
    <t>&gt; Transfer outside Europe</t>
  </si>
  <si>
    <t>&gt; With the controller</t>
  </si>
  <si>
    <t>&gt; With a supervisory authority</t>
  </si>
  <si>
    <t>&gt; Notification of data breaches</t>
  </si>
  <si>
    <t>&gt; Security measures</t>
  </si>
  <si>
    <t>&gt; Controller</t>
  </si>
  <si>
    <t>&gt; Controller representative</t>
  </si>
  <si>
    <t>&gt; DPO</t>
  </si>
  <si>
    <t>Total Y</t>
  </si>
  <si>
    <t>Total N</t>
  </si>
  <si>
    <t>Total W</t>
  </si>
  <si>
    <t>Satisfied</t>
  </si>
  <si>
    <t>Unsatisfied</t>
  </si>
  <si>
    <t>TotalSatisfied</t>
  </si>
  <si>
    <t>TotalUnsatisfied</t>
  </si>
  <si>
    <t>TotalPreconditionNotSatisfied</t>
  </si>
  <si>
    <t>Termly</t>
  </si>
  <si>
    <t>TermsFeed</t>
  </si>
  <si>
    <t>PrivacyPolicies</t>
  </si>
  <si>
    <t>Privacy policy generators</t>
  </si>
  <si>
    <t>Moodle (original)</t>
  </si>
  <si>
    <t>RQA-PPGen
(our study)</t>
  </si>
  <si>
    <t>Reading time</t>
  </si>
  <si>
    <t>8m 57s</t>
  </si>
  <si>
    <t>9m 3s</t>
  </si>
  <si>
    <t>9m 19s</t>
  </si>
  <si>
    <t>&gt; Right to delete/erasure/right to be forgotten</t>
  </si>
  <si>
    <t>&gt; Do not collect children's data</t>
  </si>
  <si>
    <t>&gt; Verification before processing requests</t>
  </si>
  <si>
    <t>&gt; Share with third parties outside the scope of this privacy policy</t>
  </si>
  <si>
    <t>19m 25s</t>
  </si>
  <si>
    <t>Total</t>
  </si>
  <si>
    <t>RQA-PPGen
(our approach)</t>
  </si>
  <si>
    <t>CONTROLLER.IDENTITY{REGISTER NUMBER, or LEGAL NAME}</t>
  </si>
  <si>
    <t>[ ], &lt;CONTROLLER.IDENTITY{REGISTER NUMBER, or LEGAL NAME} must be identified&gt;</t>
  </si>
  <si>
    <t>[ ], &lt;DATA SUBJECT RIGHT.{ACCESS, COMPLAINT, RECTIFICATION, and RESTRICTION} must be identified&gt;</t>
  </si>
  <si>
    <t>[ ], &lt;CONTROLLER.CONTACT{LEGAL ADDRESS, EMAIL, or PHONE NUMBER} must be identified&gt;</t>
  </si>
  <si>
    <t>[if CONTROLLER is located outside of Europe], &lt;then CONTROLLER REPRESENTATIVE.IDENTITY{REGISTER NUMBER, or LEGAL NAME} must be identified&gt;</t>
  </si>
  <si>
    <t>[if CONTROLLER is located outside of Europe], &lt;then CONTROLLER REPRESENTATIVE.CONTACT{LEGAL ADDRESS, EMAIL, or PHONE NUMBER} must be identified&gt;</t>
  </si>
  <si>
    <t>[if DATA SUBJECT RIGHT.COMPLAINT is identified], &lt;then DATA SUBJECT RIGHT.COMPLAINT.SA should be identified&gt;</t>
  </si>
  <si>
    <t>[if TRANSFER OUTSIDE EUROPE is identified], &lt;then TRANSFER OUTSIDE EUROPE.{ADEQUACY DECISION, SAFEGUARDS, or SPECIFIC DEROGATION} should be identified&gt;</t>
  </si>
  <si>
    <t>[if LEGAL BASIS.CONTRACT is identified], &lt;then DATA SUBJECT RIGHT.PORTABILITY must be identified&gt;</t>
  </si>
  <si>
    <t>[if LEGAL BASIS.{LEGITIMATE INTEREST, or PUBLIC FUNCTION} is identified], &lt;then DATA SUBJECT RIGHT.OBJECT must be identified&gt;</t>
  </si>
  <si>
    <t>[if CONTROLLER transfers the collected personal data outside of Europe], &lt;then TRANSFER OUTSIDE EUROPE must be identified&gt;</t>
  </si>
  <si>
    <t>[if TRANSFER OUTSIDE EUROPE.ADEQUACY DECISION is identified], &lt;then TRANSFER OUTSIDE EUROPE.ADEQUACY DECISION.{COUNTRY, SECTOR, or TERRITORY} should be identified&gt;</t>
  </si>
  <si>
    <t>[if TRANSFER OUTSIDE EUROPE.SAFEGUARDS is identified], &lt;then TRANSFER OUTSIDE EUROPE.SAFEGUARDS.{EU MODEL CLAUSES, or BINDING CORPORATE RULES} should be identified&gt;</t>
  </si>
  <si>
    <t>[if TRANSFER OUTSIDE EUROPE.SPECIFIC DEROGATION is identified], &lt;then TRANSFER OUTSIDE EUROPE.SPECIFIC DEROGATION.UNAMBIGUOUS CONSENT should be identified&gt;</t>
  </si>
  <si>
    <t>[if PD ORIGIN.INDIRECT is identified], &lt;then PD ORIGIN.INDIRECT.{THIRD PARTY, or PUBLICLY} should be identified&gt;</t>
  </si>
  <si>
    <t>[if PD ORIGIN.INDIRECT.{THIRD PARTY, or PUBLICLY} is identified], &lt;then PD CATEGORY.TYPE should be identified&gt;</t>
  </si>
  <si>
    <t>[ ], &lt;PD TIME STORED must be identified&gt;</t>
  </si>
  <si>
    <t>[ ], &lt;PROCESSING PURPOSES must be identified&gt;</t>
  </si>
  <si>
    <t>TRANSFER OUTSIDE EUROPE.SAFEGUARDS.{EU MODEL CLAUSES, or BINDING CORPORATE RULES}</t>
  </si>
  <si>
    <t>TRANSFER OUTSIDE EUROPE.{ADEQUACY DECISION, SAFEGUARDS, or SPECIFIC DEROGATION}</t>
  </si>
  <si>
    <t>Completeness criteria
(pseudo-code statements)
[precondition], &lt;postcondition&gt;</t>
  </si>
  <si>
    <t>CONTROLLER REPRESENTATIVE.IDENTITY{REGISTER NUMBER, or LEGAL NAME}</t>
  </si>
  <si>
    <t>[if LEGAL BASIS.CONSENT is identified], &lt;then DATA SUBJECT RIGHT.{ERASURE, OBJECT, PORTABILITY, and WITHDRAW CONSENT} must be identified&gt;</t>
  </si>
  <si>
    <t>[if there are other recipients of the collected personal data besides CONTROLLER], &lt;then RECIPIENTS must be identified&gt;</t>
  </si>
  <si>
    <t>[if your core of activities is either the processing of personal data is carried out by a public authority or body (except for courts acting in their judicial capacity), the processing of operations which, by nature, scope and/or purposes, require regular and systematic monitoring of data subjects on a large scale, or the processing, on a large scale, of personal data relating to sensitive categories (e.g., racial or ethnic origin, political opinions, or religious or philosophical beliefs) or to criminal convictions and offences], &lt;then DPO.CONTACT.{LEGAL ADDRESS, EMAIL, or PHONE NUMBER} must be identified&gt;</t>
  </si>
  <si>
    <t>[if personal data is collected indirectly], &lt;then PD ORIGIN.INDIRECT must be identified&gt;</t>
  </si>
  <si>
    <t>[if personal data is collected indirectly], &lt;then PD CATEGORY must be identified&gt;</t>
  </si>
  <si>
    <t>[if CONTROLLER collects personal data directly from the data subject and  LEGAL BASIS.{CONTRACT.TO ENTER CONTRACT, or LEGAL OBLIGATION} are identified], &lt;then PD PROVISION OBLIGED must be identified&gt;</t>
  </si>
  <si>
    <t>General information</t>
  </si>
  <si>
    <t>&gt; Effective/Last updated date provided</t>
  </si>
  <si>
    <t>&gt; General information of the controller</t>
  </si>
  <si>
    <t>&gt; Personal data provision agreement</t>
  </si>
  <si>
    <t>&gt; Collecting personal data from individuals</t>
  </si>
  <si>
    <t>&gt; Collecting personal data by partners/third parties/data collection tools</t>
  </si>
  <si>
    <t>&gt; Collecting personal data by email communication/direct marketing</t>
  </si>
  <si>
    <r>
      <rPr>
        <b/>
        <sz val="12"/>
        <color theme="1"/>
        <rFont val="Times New Roman"/>
        <family val="1"/>
      </rPr>
      <t>Remark:</t>
    </r>
    <r>
      <rPr>
        <sz val="12"/>
        <color theme="1"/>
        <rFont val="Times New Roman"/>
        <family val="1"/>
      </rPr>
      <t xml:space="preserve">
Y = The required information related to that topic is covered in the privacy policy.
N = The required information related to that topic is not covered in the privacy policy.
W = The required information related to that topic needs to be reviewed by a privacy policymaker.</t>
    </r>
  </si>
  <si>
    <t>FRE score</t>
  </si>
  <si>
    <t>#words per sentence</t>
  </si>
  <si>
    <t>Complaint handling</t>
  </si>
  <si>
    <t>Question</t>
  </si>
  <si>
    <t>Answer</t>
  </si>
  <si>
    <t>Q1</t>
  </si>
  <si>
    <t>Q2</t>
  </si>
  <si>
    <t>Q3</t>
  </si>
  <si>
    <t>Q4</t>
  </si>
  <si>
    <t>Q5</t>
  </si>
  <si>
    <t>Q6</t>
  </si>
  <si>
    <t>Moodle Pty Ltd is the controller in charge of data processing.</t>
  </si>
  <si>
    <t>Moodle collects personal data outside Europe.</t>
  </si>
  <si>
    <t>There are other recipients of the collected personal data besides Moodle (e.g., video conferencing facility).</t>
  </si>
  <si>
    <t>The activities carried out by Moodle are outside Europe.</t>
  </si>
  <si>
    <t>The personal data is collected directly from the data subject.</t>
  </si>
  <si>
    <r>
      <t xml:space="preserve">Who is the CONTROLLER in charge of data processing? </t>
    </r>
    <r>
      <rPr>
        <i/>
        <sz val="12"/>
        <color theme="1"/>
        <rFont val="Times New Roman"/>
        <family val="1"/>
      </rPr>
      <t>Write name</t>
    </r>
  </si>
  <si>
    <r>
      <t xml:space="preserve">Do you plan to transfer the collected personal data outside Europe? </t>
    </r>
    <r>
      <rPr>
        <i/>
        <sz val="12"/>
        <color theme="1"/>
        <rFont val="Times New Roman"/>
        <family val="1"/>
      </rPr>
      <t>Yes/No</t>
    </r>
  </si>
  <si>
    <t>Will there be other recipients of the collected personal data besides you? Yes/No</t>
  </si>
  <si>
    <t>The core activities are the processing of operations which require regular and systematic monitoring of data subjects on a large scale and the processing, on a large scale, of personal data relating to sensitive categories (e.g., racial or ethnic origin, political opinions, or religious or philosophical beliefs) or to criminal convictions and offences.</t>
  </si>
  <si>
    <t>What is the core of your activities?
❏ The processing of personal data is carried out by a public authority or body (except for courts acting in their judicial capacity).
❏ The processing of operations which require regular and systematic monitoring of data subjects on a large scale.
❏ The processing, on a large scale, of personal data relating to sensitive categories (e.g., racial or ethnic origin, political opinions, or religious or philosophical beliefs) or to criminal convictions and offences.</t>
  </si>
  <si>
    <r>
      <t xml:space="preserve">Where will the activities carried out by your organization take place?
❏ </t>
    </r>
    <r>
      <rPr>
        <i/>
        <sz val="12"/>
        <color theme="1"/>
        <rFont val="Times New Roman"/>
        <family val="1"/>
      </rPr>
      <t>Inside Europe</t>
    </r>
    <r>
      <rPr>
        <sz val="12"/>
        <color theme="1"/>
        <rFont val="Times New Roman"/>
        <family val="1"/>
      </rPr>
      <t xml:space="preserve">
❏ </t>
    </r>
    <r>
      <rPr>
        <i/>
        <sz val="12"/>
        <color theme="1"/>
        <rFont val="Times New Roman"/>
        <family val="1"/>
      </rPr>
      <t>Outside Europe</t>
    </r>
    <r>
      <rPr>
        <sz val="12"/>
        <color theme="1"/>
        <rFont val="Times New Roman"/>
        <family val="1"/>
      </rPr>
      <t xml:space="preserve"> - if selected, then write the name of CONTROLLER REPRESENTATIVE:…</t>
    </r>
  </si>
  <si>
    <r>
      <t xml:space="preserve">How will the personal data of data subject be collected?
❏ </t>
    </r>
    <r>
      <rPr>
        <i/>
        <sz val="12"/>
        <color theme="1"/>
        <rFont val="Times New Roman"/>
        <family val="1"/>
      </rPr>
      <t xml:space="preserve">Direct
</t>
    </r>
    <r>
      <rPr>
        <sz val="12"/>
        <color theme="1"/>
        <rFont val="Times New Roman"/>
        <family val="1"/>
      </rPr>
      <t>❏</t>
    </r>
    <r>
      <rPr>
        <i/>
        <sz val="12"/>
        <color theme="1"/>
        <rFont val="Times New Roman"/>
        <family val="1"/>
      </rPr>
      <t xml:space="preserve"> Indirect
</t>
    </r>
    <r>
      <rPr>
        <sz val="12"/>
        <color theme="1"/>
        <rFont val="Times New Roman"/>
        <family val="1"/>
      </rPr>
      <t xml:space="preserve">❏ </t>
    </r>
    <r>
      <rPr>
        <i/>
        <sz val="12"/>
        <color theme="1"/>
        <rFont val="Times New Roman"/>
        <family val="1"/>
      </rPr>
      <t>Both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</si>
</sst>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3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8CAB-435A-484B-A871-811B978BE6CF}">
  <dimension ref="A1:D11"/>
  <sheetViews>
    <sheetView zoomScale="90" zoomScaleNormal="90" workbookViewId="0">
      <selection activeCell="E5" sqref="E5"/>
    </sheetView>
  </sheetViews>
  <sheetFormatPr defaultColWidth="11.19921875" defaultRowHeight="15.6" x14ac:dyDescent="0.3"/>
  <cols>
    <col min="1" max="1" width="5.796875" customWidth="1"/>
    <col min="2" max="2" width="50.796875" customWidth="1"/>
    <col min="3" max="3" width="5.796875" customWidth="1"/>
    <col min="4" max="4" width="50.796875" customWidth="1"/>
  </cols>
  <sheetData>
    <row r="1" spans="1:4" x14ac:dyDescent="0.3">
      <c r="A1" s="15" t="s">
        <v>178</v>
      </c>
      <c r="B1" s="15"/>
      <c r="C1" s="15" t="s">
        <v>179</v>
      </c>
      <c r="D1" s="15"/>
    </row>
    <row r="2" spans="1:4" ht="31.2" x14ac:dyDescent="0.3">
      <c r="A2" s="8" t="s">
        <v>180</v>
      </c>
      <c r="B2" s="6" t="s">
        <v>191</v>
      </c>
      <c r="C2" s="8" t="s">
        <v>76</v>
      </c>
      <c r="D2" s="6" t="s">
        <v>186</v>
      </c>
    </row>
    <row r="3" spans="1:4" ht="31.2" x14ac:dyDescent="0.3">
      <c r="A3" s="8" t="s">
        <v>181</v>
      </c>
      <c r="B3" s="6" t="s">
        <v>192</v>
      </c>
      <c r="C3" s="8" t="s">
        <v>77</v>
      </c>
      <c r="D3" s="6" t="s">
        <v>187</v>
      </c>
    </row>
    <row r="4" spans="1:4" ht="31.2" x14ac:dyDescent="0.3">
      <c r="A4" s="8" t="s">
        <v>182</v>
      </c>
      <c r="B4" s="6" t="s">
        <v>193</v>
      </c>
      <c r="C4" s="8" t="s">
        <v>78</v>
      </c>
      <c r="D4" s="6" t="s">
        <v>188</v>
      </c>
    </row>
    <row r="5" spans="1:4" ht="156" x14ac:dyDescent="0.3">
      <c r="A5" s="8" t="s">
        <v>183</v>
      </c>
      <c r="B5" s="6" t="s">
        <v>195</v>
      </c>
      <c r="C5" s="8" t="s">
        <v>79</v>
      </c>
      <c r="D5" s="6" t="s">
        <v>194</v>
      </c>
    </row>
    <row r="6" spans="1:4" ht="78" x14ac:dyDescent="0.3">
      <c r="A6" s="8" t="s">
        <v>184</v>
      </c>
      <c r="B6" s="6" t="s">
        <v>196</v>
      </c>
      <c r="C6" s="8" t="s">
        <v>80</v>
      </c>
      <c r="D6" s="6" t="s">
        <v>189</v>
      </c>
    </row>
    <row r="7" spans="1:4" ht="62.4" x14ac:dyDescent="0.3">
      <c r="A7" s="8" t="s">
        <v>185</v>
      </c>
      <c r="B7" s="6" t="s">
        <v>197</v>
      </c>
      <c r="C7" s="8" t="s">
        <v>81</v>
      </c>
      <c r="D7" s="6" t="s">
        <v>190</v>
      </c>
    </row>
    <row r="8" spans="1:4" x14ac:dyDescent="0.3">
      <c r="A8" s="4"/>
      <c r="B8" s="14"/>
      <c r="C8" s="4"/>
      <c r="D8" s="13"/>
    </row>
    <row r="9" spans="1:4" x14ac:dyDescent="0.3">
      <c r="A9" s="4"/>
      <c r="B9" s="13"/>
      <c r="C9" s="4"/>
      <c r="D9" s="13"/>
    </row>
    <row r="10" spans="1:4" x14ac:dyDescent="0.3">
      <c r="D10" s="1"/>
    </row>
    <row r="11" spans="1:4" x14ac:dyDescent="0.3">
      <c r="D11" s="1"/>
    </row>
  </sheetData>
  <mergeCells count="2">
    <mergeCell ref="A1:B1"/>
    <mergeCell ref="C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320A-4BAE-404B-91D5-EEDBC0CC7AD3}">
  <dimension ref="A1:F7"/>
  <sheetViews>
    <sheetView workbookViewId="0">
      <selection activeCell="C11" sqref="C11"/>
    </sheetView>
  </sheetViews>
  <sheetFormatPr defaultColWidth="11.19921875" defaultRowHeight="15.6" x14ac:dyDescent="0.3"/>
  <cols>
    <col min="1" max="1" width="20.69921875" bestFit="1" customWidth="1"/>
    <col min="2" max="6" width="13.69921875" customWidth="1"/>
  </cols>
  <sheetData>
    <row r="1" spans="1:6" x14ac:dyDescent="0.3">
      <c r="A1" s="18" t="s">
        <v>44</v>
      </c>
      <c r="B1" s="18" t="s">
        <v>125</v>
      </c>
      <c r="C1" s="18"/>
      <c r="D1" s="18"/>
      <c r="E1" s="18"/>
      <c r="F1" s="18"/>
    </row>
    <row r="2" spans="1:6" ht="31.2" x14ac:dyDescent="0.3">
      <c r="A2" s="18"/>
      <c r="B2" s="19" t="s">
        <v>126</v>
      </c>
      <c r="C2" s="19" t="s">
        <v>127</v>
      </c>
      <c r="D2" s="19" t="s">
        <v>124</v>
      </c>
      <c r="E2" s="19" t="s">
        <v>122</v>
      </c>
      <c r="F2" s="19" t="s">
        <v>123</v>
      </c>
    </row>
    <row r="3" spans="1:6" x14ac:dyDescent="0.3">
      <c r="A3" s="20" t="s">
        <v>0</v>
      </c>
      <c r="B3" s="21">
        <v>2475</v>
      </c>
      <c r="C3" s="21">
        <v>2578</v>
      </c>
      <c r="D3" s="21">
        <v>2449</v>
      </c>
      <c r="E3" s="21">
        <v>5293</v>
      </c>
      <c r="F3" s="21">
        <v>2450</v>
      </c>
    </row>
    <row r="4" spans="1:6" x14ac:dyDescent="0.3">
      <c r="A4" s="20" t="s">
        <v>1</v>
      </c>
      <c r="B4" s="22">
        <v>85</v>
      </c>
      <c r="C4" s="22">
        <v>92</v>
      </c>
      <c r="D4" s="22">
        <v>89</v>
      </c>
      <c r="E4" s="22">
        <v>207</v>
      </c>
      <c r="F4" s="22">
        <v>89</v>
      </c>
    </row>
    <row r="5" spans="1:6" x14ac:dyDescent="0.3">
      <c r="A5" s="20" t="s">
        <v>176</v>
      </c>
      <c r="B5" s="22">
        <v>19.8</v>
      </c>
      <c r="C5" s="22">
        <v>22.4</v>
      </c>
      <c r="D5" s="22">
        <v>24.3</v>
      </c>
      <c r="E5" s="22">
        <v>19.3</v>
      </c>
      <c r="F5" s="22">
        <v>24.3</v>
      </c>
    </row>
    <row r="6" spans="1:6" x14ac:dyDescent="0.3">
      <c r="A6" s="20" t="s">
        <v>175</v>
      </c>
      <c r="B6" s="22">
        <v>45.5</v>
      </c>
      <c r="C6" s="22">
        <v>37.4</v>
      </c>
      <c r="D6" s="22">
        <v>37.299999999999997</v>
      </c>
      <c r="E6" s="22">
        <v>39</v>
      </c>
      <c r="F6" s="22">
        <v>37.4</v>
      </c>
    </row>
    <row r="7" spans="1:6" x14ac:dyDescent="0.3">
      <c r="A7" s="20" t="s">
        <v>128</v>
      </c>
      <c r="B7" s="22" t="s">
        <v>130</v>
      </c>
      <c r="C7" s="22" t="s">
        <v>131</v>
      </c>
      <c r="D7" s="22" t="s">
        <v>129</v>
      </c>
      <c r="E7" s="22" t="s">
        <v>136</v>
      </c>
      <c r="F7" s="22" t="s">
        <v>129</v>
      </c>
    </row>
  </sheetData>
  <mergeCells count="2">
    <mergeCell ref="A1:A2"/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F154-8BE0-4374-9D35-F1406B5157A3}">
  <dimension ref="A1:K52"/>
  <sheetViews>
    <sheetView zoomScale="80" zoomScaleNormal="80" workbookViewId="0">
      <selection activeCell="C39" sqref="C39"/>
    </sheetView>
  </sheetViews>
  <sheetFormatPr defaultColWidth="11.19921875" defaultRowHeight="15.6" x14ac:dyDescent="0.3"/>
  <cols>
    <col min="1" max="1" width="5" style="3" customWidth="1"/>
    <col min="2" max="2" width="25.296875" customWidth="1"/>
    <col min="3" max="3" width="36.296875" customWidth="1"/>
    <col min="4" max="4" width="16.796875" bestFit="1" customWidth="1"/>
    <col min="5" max="5" width="51.19921875" style="11" customWidth="1"/>
    <col min="6" max="11" width="13.69921875" customWidth="1"/>
  </cols>
  <sheetData>
    <row r="1" spans="1:11" x14ac:dyDescent="0.3">
      <c r="A1" s="18" t="s">
        <v>14</v>
      </c>
      <c r="B1" s="18" t="s">
        <v>13</v>
      </c>
      <c r="C1" s="18"/>
      <c r="D1" s="18" t="s">
        <v>38</v>
      </c>
      <c r="E1" s="18" t="s">
        <v>159</v>
      </c>
      <c r="F1" s="18" t="s">
        <v>125</v>
      </c>
      <c r="G1" s="18"/>
      <c r="H1" s="18"/>
      <c r="I1" s="18"/>
      <c r="J1" s="18"/>
      <c r="K1" s="9"/>
    </row>
    <row r="2" spans="1:11" ht="31.2" x14ac:dyDescent="0.3">
      <c r="A2" s="18"/>
      <c r="B2" s="19" t="s">
        <v>40</v>
      </c>
      <c r="C2" s="19" t="s">
        <v>41</v>
      </c>
      <c r="D2" s="18"/>
      <c r="E2" s="18"/>
      <c r="F2" s="19" t="s">
        <v>126</v>
      </c>
      <c r="G2" s="19" t="s">
        <v>138</v>
      </c>
      <c r="H2" s="19" t="s">
        <v>124</v>
      </c>
      <c r="I2" s="19" t="s">
        <v>122</v>
      </c>
      <c r="J2" s="19" t="s">
        <v>123</v>
      </c>
    </row>
    <row r="3" spans="1:11" ht="31.2" x14ac:dyDescent="0.3">
      <c r="A3" s="23" t="s">
        <v>15</v>
      </c>
      <c r="B3" s="24" t="s">
        <v>42</v>
      </c>
      <c r="C3" s="25" t="s">
        <v>139</v>
      </c>
      <c r="D3" s="23" t="s">
        <v>39</v>
      </c>
      <c r="E3" s="24" t="s">
        <v>140</v>
      </c>
      <c r="F3" s="23" t="s">
        <v>117</v>
      </c>
      <c r="G3" s="23" t="s">
        <v>117</v>
      </c>
      <c r="H3" s="23" t="s">
        <v>117</v>
      </c>
      <c r="I3" s="23" t="s">
        <v>117</v>
      </c>
      <c r="J3" s="23" t="s">
        <v>117</v>
      </c>
    </row>
    <row r="4" spans="1:11" ht="46.8" x14ac:dyDescent="0.3">
      <c r="A4" s="23" t="s">
        <v>16</v>
      </c>
      <c r="B4" s="24" t="s">
        <v>42</v>
      </c>
      <c r="C4" s="25" t="s">
        <v>43</v>
      </c>
      <c r="D4" s="23" t="s">
        <v>39</v>
      </c>
      <c r="E4" s="24" t="s">
        <v>142</v>
      </c>
      <c r="F4" s="23" t="s">
        <v>117</v>
      </c>
      <c r="G4" s="23" t="s">
        <v>117</v>
      </c>
      <c r="H4" s="23" t="s">
        <v>117</v>
      </c>
      <c r="I4" s="23" t="s">
        <v>117</v>
      </c>
      <c r="J4" s="23" t="s">
        <v>117</v>
      </c>
    </row>
    <row r="5" spans="1:11" ht="62.4" x14ac:dyDescent="0.3">
      <c r="A5" s="23" t="s">
        <v>17</v>
      </c>
      <c r="B5" s="24" t="s">
        <v>45</v>
      </c>
      <c r="C5" s="25" t="s">
        <v>160</v>
      </c>
      <c r="D5" s="23" t="s">
        <v>39</v>
      </c>
      <c r="E5" s="24" t="s">
        <v>143</v>
      </c>
      <c r="F5" s="23" t="s">
        <v>118</v>
      </c>
      <c r="G5" s="23" t="s">
        <v>118</v>
      </c>
      <c r="H5" s="23" t="s">
        <v>118</v>
      </c>
      <c r="I5" s="23" t="s">
        <v>118</v>
      </c>
      <c r="J5" s="23" t="s">
        <v>118</v>
      </c>
    </row>
    <row r="6" spans="1:11" ht="62.4" x14ac:dyDescent="0.3">
      <c r="A6" s="23" t="s">
        <v>18</v>
      </c>
      <c r="B6" s="24" t="s">
        <v>45</v>
      </c>
      <c r="C6" s="25" t="s">
        <v>46</v>
      </c>
      <c r="D6" s="23" t="s">
        <v>39</v>
      </c>
      <c r="E6" s="24" t="s">
        <v>144</v>
      </c>
      <c r="F6" s="23" t="s">
        <v>118</v>
      </c>
      <c r="G6" s="23" t="s">
        <v>118</v>
      </c>
      <c r="H6" s="23" t="s">
        <v>118</v>
      </c>
      <c r="I6" s="23" t="s">
        <v>118</v>
      </c>
      <c r="J6" s="23" t="s">
        <v>118</v>
      </c>
    </row>
    <row r="7" spans="1:11" ht="46.8" x14ac:dyDescent="0.3">
      <c r="A7" s="23" t="s">
        <v>19</v>
      </c>
      <c r="B7" s="24" t="s">
        <v>42</v>
      </c>
      <c r="C7" s="25" t="s">
        <v>84</v>
      </c>
      <c r="D7" s="23" t="s">
        <v>39</v>
      </c>
      <c r="E7" s="24" t="s">
        <v>141</v>
      </c>
      <c r="F7" s="23" t="s">
        <v>117</v>
      </c>
      <c r="G7" s="23" t="s">
        <v>117</v>
      </c>
      <c r="H7" s="23" t="s">
        <v>118</v>
      </c>
      <c r="I7" s="23" t="s">
        <v>117</v>
      </c>
      <c r="J7" s="23" t="s">
        <v>118</v>
      </c>
    </row>
    <row r="8" spans="1:11" ht="46.8" x14ac:dyDescent="0.3">
      <c r="A8" s="23" t="s">
        <v>20</v>
      </c>
      <c r="B8" s="24" t="s">
        <v>47</v>
      </c>
      <c r="C8" s="25" t="s">
        <v>48</v>
      </c>
      <c r="D8" s="23" t="s">
        <v>49</v>
      </c>
      <c r="E8" s="24" t="s">
        <v>145</v>
      </c>
      <c r="F8" s="23" t="s">
        <v>117</v>
      </c>
      <c r="G8" s="23" t="s">
        <v>117</v>
      </c>
      <c r="H8" s="23" t="s">
        <v>82</v>
      </c>
      <c r="I8" s="23" t="s">
        <v>118</v>
      </c>
      <c r="J8" s="23" t="s">
        <v>82</v>
      </c>
    </row>
    <row r="9" spans="1:11" ht="31.2" x14ac:dyDescent="0.3">
      <c r="A9" s="23" t="s">
        <v>21</v>
      </c>
      <c r="B9" s="24" t="s">
        <v>50</v>
      </c>
      <c r="C9" s="25" t="s">
        <v>51</v>
      </c>
      <c r="D9" s="23" t="s">
        <v>39</v>
      </c>
      <c r="E9" s="24" t="s">
        <v>147</v>
      </c>
      <c r="F9" s="23" t="s">
        <v>117</v>
      </c>
      <c r="G9" s="23" t="s">
        <v>117</v>
      </c>
      <c r="H9" s="23" t="s">
        <v>118</v>
      </c>
      <c r="I9" s="23" t="s">
        <v>117</v>
      </c>
      <c r="J9" s="23" t="s">
        <v>118</v>
      </c>
    </row>
    <row r="10" spans="1:11" ht="62.4" x14ac:dyDescent="0.3">
      <c r="A10" s="23" t="s">
        <v>22</v>
      </c>
      <c r="B10" s="24" t="s">
        <v>52</v>
      </c>
      <c r="C10" s="25" t="s">
        <v>53</v>
      </c>
      <c r="D10" s="23" t="s">
        <v>39</v>
      </c>
      <c r="E10" s="24" t="s">
        <v>148</v>
      </c>
      <c r="F10" s="23" t="s">
        <v>117</v>
      </c>
      <c r="G10" s="23" t="s">
        <v>117</v>
      </c>
      <c r="H10" s="23" t="s">
        <v>82</v>
      </c>
      <c r="I10" s="23" t="s">
        <v>117</v>
      </c>
      <c r="J10" s="23" t="s">
        <v>82</v>
      </c>
    </row>
    <row r="11" spans="1:11" ht="46.8" x14ac:dyDescent="0.3">
      <c r="A11" s="23" t="s">
        <v>23</v>
      </c>
      <c r="B11" s="24" t="s">
        <v>54</v>
      </c>
      <c r="C11" s="25" t="s">
        <v>55</v>
      </c>
      <c r="D11" s="23" t="s">
        <v>39</v>
      </c>
      <c r="E11" s="24" t="s">
        <v>161</v>
      </c>
      <c r="F11" s="23" t="s">
        <v>117</v>
      </c>
      <c r="G11" s="23" t="s">
        <v>117</v>
      </c>
      <c r="H11" s="23" t="s">
        <v>118</v>
      </c>
      <c r="I11" s="23" t="s">
        <v>117</v>
      </c>
      <c r="J11" s="23" t="s">
        <v>118</v>
      </c>
    </row>
    <row r="12" spans="1:11" ht="46.8" x14ac:dyDescent="0.3">
      <c r="A12" s="23" t="s">
        <v>24</v>
      </c>
      <c r="B12" s="24" t="s">
        <v>56</v>
      </c>
      <c r="C12" s="25" t="s">
        <v>57</v>
      </c>
      <c r="D12" s="23" t="s">
        <v>39</v>
      </c>
      <c r="E12" s="24" t="s">
        <v>149</v>
      </c>
      <c r="F12" s="23" t="s">
        <v>117</v>
      </c>
      <c r="G12" s="23" t="s">
        <v>117</v>
      </c>
      <c r="H12" s="23" t="s">
        <v>118</v>
      </c>
      <c r="I12" s="23" t="s">
        <v>117</v>
      </c>
      <c r="J12" s="23" t="s">
        <v>118</v>
      </c>
    </row>
    <row r="13" spans="1:11" ht="62.4" x14ac:dyDescent="0.3">
      <c r="A13" s="23" t="s">
        <v>25</v>
      </c>
      <c r="B13" s="24" t="s">
        <v>57</v>
      </c>
      <c r="C13" s="26" t="s">
        <v>158</v>
      </c>
      <c r="D13" s="23" t="s">
        <v>49</v>
      </c>
      <c r="E13" s="24" t="s">
        <v>146</v>
      </c>
      <c r="F13" s="23" t="s">
        <v>117</v>
      </c>
      <c r="G13" s="23" t="s">
        <v>117</v>
      </c>
      <c r="H13" s="23" t="s">
        <v>82</v>
      </c>
      <c r="I13" s="23" t="s">
        <v>117</v>
      </c>
      <c r="J13" s="23" t="s">
        <v>82</v>
      </c>
    </row>
    <row r="14" spans="1:11" ht="62.4" x14ac:dyDescent="0.3">
      <c r="A14" s="23" t="s">
        <v>26</v>
      </c>
      <c r="B14" s="24" t="s">
        <v>58</v>
      </c>
      <c r="C14" s="24" t="s">
        <v>61</v>
      </c>
      <c r="D14" s="23" t="s">
        <v>49</v>
      </c>
      <c r="E14" s="24" t="s">
        <v>150</v>
      </c>
      <c r="F14" s="23" t="s">
        <v>82</v>
      </c>
      <c r="G14" s="23" t="s">
        <v>82</v>
      </c>
      <c r="H14" s="23" t="s">
        <v>82</v>
      </c>
      <c r="I14" s="23" t="s">
        <v>82</v>
      </c>
      <c r="J14" s="23" t="s">
        <v>82</v>
      </c>
    </row>
    <row r="15" spans="1:11" ht="62.4" x14ac:dyDescent="0.3">
      <c r="A15" s="23" t="s">
        <v>27</v>
      </c>
      <c r="B15" s="27" t="s">
        <v>59</v>
      </c>
      <c r="C15" s="28" t="s">
        <v>157</v>
      </c>
      <c r="D15" s="29" t="s">
        <v>49</v>
      </c>
      <c r="E15" s="27" t="s">
        <v>151</v>
      </c>
      <c r="F15" s="23" t="s">
        <v>117</v>
      </c>
      <c r="G15" s="23" t="s">
        <v>117</v>
      </c>
      <c r="H15" s="23" t="s">
        <v>82</v>
      </c>
      <c r="I15" s="23" t="s">
        <v>117</v>
      </c>
      <c r="J15" s="23" t="s">
        <v>82</v>
      </c>
    </row>
    <row r="16" spans="1:11" ht="62.4" x14ac:dyDescent="0.3">
      <c r="A16" s="23" t="s">
        <v>28</v>
      </c>
      <c r="B16" s="27" t="s">
        <v>60</v>
      </c>
      <c r="C16" s="27" t="s">
        <v>62</v>
      </c>
      <c r="D16" s="29" t="s">
        <v>49</v>
      </c>
      <c r="E16" s="27" t="s">
        <v>152</v>
      </c>
      <c r="F16" s="23" t="s">
        <v>82</v>
      </c>
      <c r="G16" s="23" t="s">
        <v>82</v>
      </c>
      <c r="H16" s="23" t="s">
        <v>82</v>
      </c>
      <c r="I16" s="23" t="s">
        <v>82</v>
      </c>
      <c r="J16" s="23" t="s">
        <v>82</v>
      </c>
    </row>
    <row r="17" spans="1:10" ht="31.2" x14ac:dyDescent="0.3">
      <c r="A17" s="23" t="s">
        <v>29</v>
      </c>
      <c r="B17" s="27" t="s">
        <v>63</v>
      </c>
      <c r="C17" s="25" t="s">
        <v>64</v>
      </c>
      <c r="D17" s="29" t="s">
        <v>39</v>
      </c>
      <c r="E17" s="27" t="s">
        <v>164</v>
      </c>
      <c r="F17" s="23" t="s">
        <v>82</v>
      </c>
      <c r="G17" s="23" t="s">
        <v>82</v>
      </c>
      <c r="H17" s="23" t="s">
        <v>82</v>
      </c>
      <c r="I17" s="23" t="s">
        <v>82</v>
      </c>
      <c r="J17" s="23" t="s">
        <v>82</v>
      </c>
    </row>
    <row r="18" spans="1:10" ht="46.8" x14ac:dyDescent="0.3">
      <c r="A18" s="23" t="s">
        <v>30</v>
      </c>
      <c r="B18" s="27" t="s">
        <v>64</v>
      </c>
      <c r="C18" s="27" t="s">
        <v>66</v>
      </c>
      <c r="D18" s="29" t="s">
        <v>49</v>
      </c>
      <c r="E18" s="27" t="s">
        <v>153</v>
      </c>
      <c r="F18" s="23" t="s">
        <v>82</v>
      </c>
      <c r="G18" s="23" t="s">
        <v>82</v>
      </c>
      <c r="H18" s="23" t="s">
        <v>82</v>
      </c>
      <c r="I18" s="23" t="s">
        <v>82</v>
      </c>
      <c r="J18" s="23" t="s">
        <v>82</v>
      </c>
    </row>
    <row r="19" spans="1:10" ht="31.2" x14ac:dyDescent="0.3">
      <c r="A19" s="23" t="s">
        <v>31</v>
      </c>
      <c r="B19" s="27" t="s">
        <v>63</v>
      </c>
      <c r="C19" s="25" t="s">
        <v>65</v>
      </c>
      <c r="D19" s="29" t="s">
        <v>39</v>
      </c>
      <c r="E19" s="27" t="s">
        <v>165</v>
      </c>
      <c r="F19" s="23" t="s">
        <v>82</v>
      </c>
      <c r="G19" s="23" t="s">
        <v>82</v>
      </c>
      <c r="H19" s="23" t="s">
        <v>82</v>
      </c>
      <c r="I19" s="23" t="s">
        <v>82</v>
      </c>
      <c r="J19" s="23" t="s">
        <v>82</v>
      </c>
    </row>
    <row r="20" spans="1:10" ht="46.8" x14ac:dyDescent="0.3">
      <c r="A20" s="23" t="s">
        <v>32</v>
      </c>
      <c r="B20" s="27" t="s">
        <v>66</v>
      </c>
      <c r="C20" s="25" t="s">
        <v>67</v>
      </c>
      <c r="D20" s="29" t="s">
        <v>49</v>
      </c>
      <c r="E20" s="27" t="s">
        <v>154</v>
      </c>
      <c r="F20" s="23" t="s">
        <v>82</v>
      </c>
      <c r="G20" s="23" t="s">
        <v>82</v>
      </c>
      <c r="H20" s="23" t="s">
        <v>82</v>
      </c>
      <c r="I20" s="23" t="s">
        <v>82</v>
      </c>
      <c r="J20" s="23" t="s">
        <v>82</v>
      </c>
    </row>
    <row r="21" spans="1:10" ht="46.8" x14ac:dyDescent="0.3">
      <c r="A21" s="23" t="s">
        <v>33</v>
      </c>
      <c r="B21" s="27" t="s">
        <v>68</v>
      </c>
      <c r="C21" s="25" t="s">
        <v>69</v>
      </c>
      <c r="D21" s="29" t="s">
        <v>39</v>
      </c>
      <c r="E21" s="27" t="s">
        <v>162</v>
      </c>
      <c r="F21" s="23" t="s">
        <v>117</v>
      </c>
      <c r="G21" s="23" t="s">
        <v>117</v>
      </c>
      <c r="H21" s="23" t="s">
        <v>117</v>
      </c>
      <c r="I21" s="23" t="s">
        <v>117</v>
      </c>
      <c r="J21" s="23" t="s">
        <v>117</v>
      </c>
    </row>
    <row r="22" spans="1:10" x14ac:dyDescent="0.3">
      <c r="A22" s="23" t="s">
        <v>34</v>
      </c>
      <c r="B22" s="27" t="s">
        <v>42</v>
      </c>
      <c r="C22" s="25" t="s">
        <v>70</v>
      </c>
      <c r="D22" s="29" t="s">
        <v>39</v>
      </c>
      <c r="E22" s="27" t="s">
        <v>155</v>
      </c>
      <c r="F22" s="23" t="s">
        <v>117</v>
      </c>
      <c r="G22" s="23" t="s">
        <v>117</v>
      </c>
      <c r="H22" s="23" t="s">
        <v>117</v>
      </c>
      <c r="I22" s="23" t="s">
        <v>117</v>
      </c>
      <c r="J22" s="23" t="s">
        <v>117</v>
      </c>
    </row>
    <row r="23" spans="1:10" x14ac:dyDescent="0.3">
      <c r="A23" s="23" t="s">
        <v>35</v>
      </c>
      <c r="B23" s="27" t="s">
        <v>42</v>
      </c>
      <c r="C23" s="25" t="s">
        <v>71</v>
      </c>
      <c r="D23" s="29" t="s">
        <v>39</v>
      </c>
      <c r="E23" s="27" t="s">
        <v>156</v>
      </c>
      <c r="F23" s="23" t="s">
        <v>117</v>
      </c>
      <c r="G23" s="23" t="s">
        <v>117</v>
      </c>
      <c r="H23" s="23" t="s">
        <v>117</v>
      </c>
      <c r="I23" s="23" t="s">
        <v>117</v>
      </c>
      <c r="J23" s="23" t="s">
        <v>117</v>
      </c>
    </row>
    <row r="24" spans="1:10" ht="78" x14ac:dyDescent="0.3">
      <c r="A24" s="23" t="s">
        <v>36</v>
      </c>
      <c r="B24" s="27" t="s">
        <v>72</v>
      </c>
      <c r="C24" s="25" t="s">
        <v>83</v>
      </c>
      <c r="D24" s="29" t="s">
        <v>39</v>
      </c>
      <c r="E24" s="27" t="s">
        <v>166</v>
      </c>
      <c r="F24" s="23" t="s">
        <v>117</v>
      </c>
      <c r="G24" s="23" t="s">
        <v>117</v>
      </c>
      <c r="H24" s="23" t="s">
        <v>118</v>
      </c>
      <c r="I24" s="23" t="s">
        <v>117</v>
      </c>
      <c r="J24" s="23" t="s">
        <v>118</v>
      </c>
    </row>
    <row r="25" spans="1:10" ht="171.6" x14ac:dyDescent="0.3">
      <c r="A25" s="23" t="s">
        <v>37</v>
      </c>
      <c r="B25" s="24" t="s">
        <v>73</v>
      </c>
      <c r="C25" s="25" t="s">
        <v>75</v>
      </c>
      <c r="D25" s="23" t="s">
        <v>39</v>
      </c>
      <c r="E25" s="24" t="s">
        <v>163</v>
      </c>
      <c r="F25" s="23" t="s">
        <v>117</v>
      </c>
      <c r="G25" s="23" t="s">
        <v>117</v>
      </c>
      <c r="H25" s="23" t="s">
        <v>118</v>
      </c>
      <c r="I25" s="23" t="s">
        <v>117</v>
      </c>
      <c r="J25" s="23" t="s">
        <v>118</v>
      </c>
    </row>
    <row r="26" spans="1:10" x14ac:dyDescent="0.3">
      <c r="A26" s="18" t="s">
        <v>119</v>
      </c>
      <c r="B26" s="18"/>
      <c r="C26" s="18"/>
      <c r="D26" s="18"/>
      <c r="E26" s="30"/>
      <c r="F26" s="23">
        <f>COUNTIF($F$3:$F$25,"Satisfied")</f>
        <v>15</v>
      </c>
      <c r="G26" s="23">
        <f>COUNTIF($G$3:$G$25,"Satisfied")</f>
        <v>15</v>
      </c>
      <c r="H26" s="23">
        <f>COUNTIF(H$3:H$25,"Satisfied")</f>
        <v>5</v>
      </c>
      <c r="I26" s="23">
        <f t="shared" ref="I26:J26" si="0">COUNTIF(I$3:I$25,"Satisfied")</f>
        <v>14</v>
      </c>
      <c r="J26" s="23">
        <f t="shared" si="0"/>
        <v>5</v>
      </c>
    </row>
    <row r="27" spans="1:10" x14ac:dyDescent="0.3">
      <c r="A27" s="18" t="s">
        <v>120</v>
      </c>
      <c r="B27" s="18"/>
      <c r="C27" s="18"/>
      <c r="D27" s="18"/>
      <c r="E27" s="30"/>
      <c r="F27" s="23">
        <f>COUNTIF($F$3:$F$25,"Unsatisfied")</f>
        <v>2</v>
      </c>
      <c r="G27" s="23">
        <f>COUNTIF($G$3:$G$25,"Unsatisfied")</f>
        <v>2</v>
      </c>
      <c r="H27" s="23">
        <f>COUNTIF(H$3:H$25,"Unsatisfied")</f>
        <v>8</v>
      </c>
      <c r="I27" s="23">
        <f t="shared" ref="I27:J27" si="1">COUNTIF(I$3:I$25,"Unsatisfied")</f>
        <v>3</v>
      </c>
      <c r="J27" s="23">
        <f t="shared" si="1"/>
        <v>8</v>
      </c>
    </row>
    <row r="28" spans="1:10" ht="18" customHeight="1" x14ac:dyDescent="0.3">
      <c r="A28" s="18" t="s">
        <v>121</v>
      </c>
      <c r="B28" s="18"/>
      <c r="C28" s="18"/>
      <c r="D28" s="18"/>
      <c r="E28" s="30"/>
      <c r="F28" s="23">
        <f>COUNTIF($F$3:$F$25,"Precondition not satisfied")</f>
        <v>6</v>
      </c>
      <c r="G28" s="23">
        <f>COUNTIF($G$3:$G$25,"Precondition not satisfied")</f>
        <v>6</v>
      </c>
      <c r="H28" s="23">
        <f>COUNTIF(H$3:H$25,"Precondition not satisfied")</f>
        <v>10</v>
      </c>
      <c r="I28" s="23">
        <f t="shared" ref="I28:J28" si="2">COUNTIF(I$3:I$25,"Precondition not satisfied")</f>
        <v>6</v>
      </c>
      <c r="J28" s="23">
        <f t="shared" si="2"/>
        <v>10</v>
      </c>
    </row>
    <row r="29" spans="1:10" ht="4.8" customHeight="1" x14ac:dyDescent="0.3">
      <c r="B29" s="2"/>
      <c r="C29" s="2"/>
      <c r="D29" s="2"/>
      <c r="E29" s="10"/>
      <c r="F29" s="2"/>
      <c r="G29" s="2"/>
      <c r="H29" s="2"/>
    </row>
    <row r="30" spans="1:10" ht="34.799999999999997" customHeight="1" x14ac:dyDescent="0.3">
      <c r="A30" s="16" t="s">
        <v>74</v>
      </c>
      <c r="B30" s="16"/>
      <c r="C30" s="16"/>
      <c r="D30" s="16"/>
      <c r="E30" s="16"/>
      <c r="F30" s="16"/>
      <c r="G30" s="16"/>
      <c r="H30" s="6"/>
    </row>
    <row r="52" spans="2:8" x14ac:dyDescent="0.3">
      <c r="B52" s="1"/>
      <c r="D52" s="1"/>
      <c r="E52" s="12"/>
      <c r="F52" s="2"/>
      <c r="G52" s="2"/>
      <c r="H52" s="2"/>
    </row>
  </sheetData>
  <mergeCells count="9">
    <mergeCell ref="A28:D28"/>
    <mergeCell ref="A1:A2"/>
    <mergeCell ref="D1:D2"/>
    <mergeCell ref="B1:C1"/>
    <mergeCell ref="A30:G30"/>
    <mergeCell ref="A27:D27"/>
    <mergeCell ref="A26:D26"/>
    <mergeCell ref="F1:J1"/>
    <mergeCell ref="E1:E2"/>
  </mergeCells>
  <phoneticPr fontId="1" type="noConversion"/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47F6-8B0D-4D85-AC82-943B4CFFC125}">
  <dimension ref="A1:G57"/>
  <sheetViews>
    <sheetView tabSelected="1" topLeftCell="A38" workbookViewId="0">
      <selection activeCell="A61" sqref="A61"/>
    </sheetView>
  </sheetViews>
  <sheetFormatPr defaultColWidth="11.19921875" defaultRowHeight="15.6" x14ac:dyDescent="0.3"/>
  <cols>
    <col min="1" max="1" width="59.19921875" style="4" bestFit="1" customWidth="1"/>
    <col min="2" max="7" width="13.69921875" style="4" customWidth="1"/>
    <col min="8" max="16384" width="11.19921875" style="4"/>
  </cols>
  <sheetData>
    <row r="1" spans="1:7" ht="18" customHeight="1" x14ac:dyDescent="0.3">
      <c r="A1" s="18" t="s">
        <v>44</v>
      </c>
      <c r="B1" s="18" t="s">
        <v>125</v>
      </c>
      <c r="C1" s="18"/>
      <c r="D1" s="18"/>
      <c r="E1" s="18"/>
      <c r="F1" s="18"/>
      <c r="G1" s="9"/>
    </row>
    <row r="2" spans="1:7" ht="31.2" x14ac:dyDescent="0.3">
      <c r="A2" s="18"/>
      <c r="B2" s="19" t="s">
        <v>126</v>
      </c>
      <c r="C2" s="19" t="s">
        <v>127</v>
      </c>
      <c r="D2" s="19" t="s">
        <v>124</v>
      </c>
      <c r="E2" s="19" t="s">
        <v>122</v>
      </c>
      <c r="F2" s="19" t="s">
        <v>123</v>
      </c>
    </row>
    <row r="3" spans="1:7" x14ac:dyDescent="0.3">
      <c r="A3" s="37" t="s">
        <v>167</v>
      </c>
      <c r="B3" s="38"/>
      <c r="C3" s="38"/>
      <c r="D3" s="38"/>
      <c r="E3" s="38"/>
      <c r="F3" s="39"/>
    </row>
    <row r="4" spans="1:7" x14ac:dyDescent="0.3">
      <c r="A4" s="20" t="s">
        <v>168</v>
      </c>
      <c r="B4" s="22" t="s">
        <v>10</v>
      </c>
      <c r="C4" s="22" t="s">
        <v>10</v>
      </c>
      <c r="D4" s="22" t="s">
        <v>10</v>
      </c>
      <c r="E4" s="22" t="s">
        <v>10</v>
      </c>
      <c r="F4" s="22" t="s">
        <v>10</v>
      </c>
    </row>
    <row r="5" spans="1:7" x14ac:dyDescent="0.3">
      <c r="A5" s="20" t="s">
        <v>169</v>
      </c>
      <c r="B5" s="22" t="s">
        <v>10</v>
      </c>
      <c r="C5" s="22" t="s">
        <v>10</v>
      </c>
      <c r="D5" s="22" t="s">
        <v>10</v>
      </c>
      <c r="E5" s="22" t="s">
        <v>10</v>
      </c>
      <c r="F5" s="22" t="s">
        <v>10</v>
      </c>
    </row>
    <row r="6" spans="1:7" x14ac:dyDescent="0.3">
      <c r="A6" s="20" t="s">
        <v>170</v>
      </c>
      <c r="B6" s="22" t="s">
        <v>10</v>
      </c>
      <c r="C6" s="22" t="s">
        <v>10</v>
      </c>
      <c r="D6" s="22" t="s">
        <v>10</v>
      </c>
      <c r="E6" s="22" t="s">
        <v>10</v>
      </c>
      <c r="F6" s="22" t="s">
        <v>10</v>
      </c>
    </row>
    <row r="7" spans="1:7" x14ac:dyDescent="0.3">
      <c r="A7" s="40" t="s">
        <v>2</v>
      </c>
      <c r="B7" s="41"/>
      <c r="C7" s="41"/>
      <c r="D7" s="41"/>
      <c r="E7" s="41"/>
      <c r="F7" s="42"/>
    </row>
    <row r="8" spans="1:7" x14ac:dyDescent="0.3">
      <c r="A8" s="20" t="s">
        <v>85</v>
      </c>
      <c r="B8" s="22" t="s">
        <v>10</v>
      </c>
      <c r="C8" s="22" t="s">
        <v>10</v>
      </c>
      <c r="D8" s="22" t="s">
        <v>10</v>
      </c>
      <c r="E8" s="22" t="s">
        <v>12</v>
      </c>
      <c r="F8" s="22" t="s">
        <v>10</v>
      </c>
    </row>
    <row r="9" spans="1:7" x14ac:dyDescent="0.3">
      <c r="A9" s="20" t="s">
        <v>86</v>
      </c>
      <c r="B9" s="22" t="s">
        <v>10</v>
      </c>
      <c r="C9" s="22" t="s">
        <v>10</v>
      </c>
      <c r="D9" s="22" t="s">
        <v>10</v>
      </c>
      <c r="E9" s="22" t="s">
        <v>10</v>
      </c>
      <c r="F9" s="22" t="s">
        <v>10</v>
      </c>
    </row>
    <row r="10" spans="1:7" x14ac:dyDescent="0.3">
      <c r="A10" s="20" t="s">
        <v>87</v>
      </c>
      <c r="B10" s="22" t="s">
        <v>10</v>
      </c>
      <c r="C10" s="22" t="s">
        <v>10</v>
      </c>
      <c r="D10" s="22" t="s">
        <v>12</v>
      </c>
      <c r="E10" s="22" t="s">
        <v>10</v>
      </c>
      <c r="F10" s="22" t="s">
        <v>12</v>
      </c>
    </row>
    <row r="11" spans="1:7" x14ac:dyDescent="0.3">
      <c r="A11" s="20" t="s">
        <v>88</v>
      </c>
      <c r="B11" s="22" t="s">
        <v>10</v>
      </c>
      <c r="C11" s="22" t="s">
        <v>10</v>
      </c>
      <c r="D11" s="22" t="s">
        <v>10</v>
      </c>
      <c r="E11" s="22" t="s">
        <v>10</v>
      </c>
      <c r="F11" s="22" t="s">
        <v>10</v>
      </c>
    </row>
    <row r="12" spans="1:7" x14ac:dyDescent="0.3">
      <c r="A12" s="31" t="s">
        <v>171</v>
      </c>
      <c r="B12" s="22" t="s">
        <v>10</v>
      </c>
      <c r="C12" s="22" t="s">
        <v>10</v>
      </c>
      <c r="D12" s="22" t="s">
        <v>10</v>
      </c>
      <c r="E12" s="22" t="s">
        <v>10</v>
      </c>
      <c r="F12" s="22" t="s">
        <v>10</v>
      </c>
    </row>
    <row r="13" spans="1:7" x14ac:dyDescent="0.3">
      <c r="A13" s="31" t="s">
        <v>172</v>
      </c>
      <c r="B13" s="22" t="s">
        <v>12</v>
      </c>
      <c r="C13" s="22" t="s">
        <v>11</v>
      </c>
      <c r="D13" s="22" t="s">
        <v>10</v>
      </c>
      <c r="E13" s="22" t="s">
        <v>10</v>
      </c>
      <c r="F13" s="22" t="s">
        <v>10</v>
      </c>
    </row>
    <row r="14" spans="1:7" x14ac:dyDescent="0.3">
      <c r="A14" s="31" t="s">
        <v>173</v>
      </c>
      <c r="B14" s="22" t="s">
        <v>12</v>
      </c>
      <c r="C14" s="22" t="s">
        <v>11</v>
      </c>
      <c r="D14" s="22" t="s">
        <v>12</v>
      </c>
      <c r="E14" s="22" t="s">
        <v>12</v>
      </c>
      <c r="F14" s="22" t="s">
        <v>12</v>
      </c>
    </row>
    <row r="15" spans="1:7" x14ac:dyDescent="0.3">
      <c r="A15" s="34" t="s">
        <v>3</v>
      </c>
      <c r="B15" s="35"/>
      <c r="C15" s="35"/>
      <c r="D15" s="35"/>
      <c r="E15" s="35"/>
      <c r="F15" s="36"/>
    </row>
    <row r="16" spans="1:7" x14ac:dyDescent="0.3">
      <c r="A16" s="31" t="s">
        <v>89</v>
      </c>
      <c r="B16" s="22" t="s">
        <v>10</v>
      </c>
      <c r="C16" s="22" t="s">
        <v>10</v>
      </c>
      <c r="D16" s="22" t="s">
        <v>10</v>
      </c>
      <c r="E16" s="22" t="s">
        <v>10</v>
      </c>
      <c r="F16" s="22" t="s">
        <v>10</v>
      </c>
    </row>
    <row r="17" spans="1:6" x14ac:dyDescent="0.3">
      <c r="A17" s="31" t="s">
        <v>90</v>
      </c>
      <c r="B17" s="22" t="s">
        <v>10</v>
      </c>
      <c r="C17" s="22" t="s">
        <v>10</v>
      </c>
      <c r="D17" s="22" t="s">
        <v>10</v>
      </c>
      <c r="E17" s="22" t="s">
        <v>10</v>
      </c>
      <c r="F17" s="22" t="s">
        <v>10</v>
      </c>
    </row>
    <row r="18" spans="1:6" x14ac:dyDescent="0.3">
      <c r="A18" s="31" t="s">
        <v>91</v>
      </c>
      <c r="B18" s="22" t="s">
        <v>10</v>
      </c>
      <c r="C18" s="22" t="s">
        <v>10</v>
      </c>
      <c r="D18" s="22" t="s">
        <v>10</v>
      </c>
      <c r="E18" s="22" t="s">
        <v>10</v>
      </c>
      <c r="F18" s="22" t="s">
        <v>10</v>
      </c>
    </row>
    <row r="19" spans="1:6" s="7" customFormat="1" x14ac:dyDescent="0.3">
      <c r="A19" s="32" t="s">
        <v>135</v>
      </c>
      <c r="B19" s="23" t="s">
        <v>12</v>
      </c>
      <c r="C19" s="23" t="s">
        <v>12</v>
      </c>
      <c r="D19" s="23" t="s">
        <v>12</v>
      </c>
      <c r="E19" s="23" t="s">
        <v>12</v>
      </c>
      <c r="F19" s="23" t="s">
        <v>12</v>
      </c>
    </row>
    <row r="20" spans="1:6" x14ac:dyDescent="0.3">
      <c r="A20" s="34" t="s">
        <v>4</v>
      </c>
      <c r="B20" s="35"/>
      <c r="C20" s="35"/>
      <c r="D20" s="35"/>
      <c r="E20" s="35"/>
      <c r="F20" s="36"/>
    </row>
    <row r="21" spans="1:6" x14ac:dyDescent="0.3">
      <c r="A21" s="31" t="s">
        <v>92</v>
      </c>
      <c r="B21" s="22" t="s">
        <v>10</v>
      </c>
      <c r="C21" s="22" t="s">
        <v>10</v>
      </c>
      <c r="D21" s="22" t="s">
        <v>12</v>
      </c>
      <c r="E21" s="22" t="s">
        <v>10</v>
      </c>
      <c r="F21" s="22" t="s">
        <v>12</v>
      </c>
    </row>
    <row r="22" spans="1:6" x14ac:dyDescent="0.3">
      <c r="A22" s="20" t="s">
        <v>93</v>
      </c>
      <c r="B22" s="22" t="s">
        <v>10</v>
      </c>
      <c r="C22" s="22" t="s">
        <v>10</v>
      </c>
      <c r="D22" s="22" t="s">
        <v>12</v>
      </c>
      <c r="E22" s="22" t="s">
        <v>10</v>
      </c>
      <c r="F22" s="22" t="s">
        <v>12</v>
      </c>
    </row>
    <row r="23" spans="1:6" x14ac:dyDescent="0.3">
      <c r="A23" s="31" t="s">
        <v>94</v>
      </c>
      <c r="B23" s="22" t="s">
        <v>10</v>
      </c>
      <c r="C23" s="22" t="s">
        <v>10</v>
      </c>
      <c r="D23" s="22" t="s">
        <v>10</v>
      </c>
      <c r="E23" s="22" t="s">
        <v>10</v>
      </c>
      <c r="F23" s="22" t="s">
        <v>10</v>
      </c>
    </row>
    <row r="24" spans="1:6" x14ac:dyDescent="0.3">
      <c r="A24" s="20" t="s">
        <v>95</v>
      </c>
      <c r="B24" s="22" t="s">
        <v>10</v>
      </c>
      <c r="C24" s="22" t="s">
        <v>10</v>
      </c>
      <c r="D24" s="22" t="s">
        <v>10</v>
      </c>
      <c r="E24" s="22" t="s">
        <v>10</v>
      </c>
      <c r="F24" s="22" t="s">
        <v>10</v>
      </c>
    </row>
    <row r="25" spans="1:6" x14ac:dyDescent="0.3">
      <c r="A25" s="40" t="s">
        <v>6</v>
      </c>
      <c r="B25" s="41"/>
      <c r="C25" s="41"/>
      <c r="D25" s="41"/>
      <c r="E25" s="41"/>
      <c r="F25" s="42"/>
    </row>
    <row r="26" spans="1:6" x14ac:dyDescent="0.3">
      <c r="A26" s="20" t="s">
        <v>106</v>
      </c>
      <c r="B26" s="22" t="s">
        <v>10</v>
      </c>
      <c r="C26" s="22" t="s">
        <v>10</v>
      </c>
      <c r="D26" s="22" t="s">
        <v>10</v>
      </c>
      <c r="E26" s="22" t="s">
        <v>10</v>
      </c>
      <c r="F26" s="22" t="s">
        <v>10</v>
      </c>
    </row>
    <row r="27" spans="1:6" x14ac:dyDescent="0.3">
      <c r="A27" s="40" t="s">
        <v>5</v>
      </c>
      <c r="B27" s="41"/>
      <c r="C27" s="41"/>
      <c r="D27" s="41"/>
      <c r="E27" s="41"/>
      <c r="F27" s="42"/>
    </row>
    <row r="28" spans="1:6" x14ac:dyDescent="0.3">
      <c r="A28" s="20" t="s">
        <v>96</v>
      </c>
      <c r="B28" s="22" t="s">
        <v>10</v>
      </c>
      <c r="C28" s="22" t="s">
        <v>10</v>
      </c>
      <c r="D28" s="22" t="s">
        <v>10</v>
      </c>
      <c r="E28" s="22" t="s">
        <v>10</v>
      </c>
      <c r="F28" s="22" t="s">
        <v>10</v>
      </c>
    </row>
    <row r="29" spans="1:6" x14ac:dyDescent="0.3">
      <c r="A29" s="20" t="s">
        <v>97</v>
      </c>
      <c r="B29" s="22" t="s">
        <v>10</v>
      </c>
      <c r="C29" s="22" t="s">
        <v>10</v>
      </c>
      <c r="D29" s="22" t="s">
        <v>10</v>
      </c>
      <c r="E29" s="22" t="s">
        <v>10</v>
      </c>
      <c r="F29" s="22" t="s">
        <v>10</v>
      </c>
    </row>
    <row r="30" spans="1:6" x14ac:dyDescent="0.3">
      <c r="A30" s="20" t="s">
        <v>98</v>
      </c>
      <c r="B30" s="22" t="s">
        <v>10</v>
      </c>
      <c r="C30" s="22" t="s">
        <v>10</v>
      </c>
      <c r="D30" s="22" t="s">
        <v>12</v>
      </c>
      <c r="E30" s="22" t="s">
        <v>12</v>
      </c>
      <c r="F30" s="22" t="s">
        <v>12</v>
      </c>
    </row>
    <row r="31" spans="1:6" x14ac:dyDescent="0.3">
      <c r="A31" s="20" t="s">
        <v>99</v>
      </c>
      <c r="B31" s="22" t="s">
        <v>10</v>
      </c>
      <c r="C31" s="22" t="s">
        <v>10</v>
      </c>
      <c r="D31" s="22" t="s">
        <v>10</v>
      </c>
      <c r="E31" s="22" t="s">
        <v>10</v>
      </c>
      <c r="F31" s="22" t="s">
        <v>10</v>
      </c>
    </row>
    <row r="32" spans="1:6" x14ac:dyDescent="0.3">
      <c r="A32" s="20" t="s">
        <v>132</v>
      </c>
      <c r="B32" s="22" t="s">
        <v>10</v>
      </c>
      <c r="C32" s="22" t="s">
        <v>10</v>
      </c>
      <c r="D32" s="22" t="s">
        <v>10</v>
      </c>
      <c r="E32" s="22" t="s">
        <v>10</v>
      </c>
      <c r="F32" s="22" t="s">
        <v>10</v>
      </c>
    </row>
    <row r="33" spans="1:6" x14ac:dyDescent="0.3">
      <c r="A33" s="20" t="s">
        <v>100</v>
      </c>
      <c r="B33" s="22" t="s">
        <v>10</v>
      </c>
      <c r="C33" s="22" t="s">
        <v>10</v>
      </c>
      <c r="D33" s="22" t="s">
        <v>12</v>
      </c>
      <c r="E33" s="22" t="s">
        <v>10</v>
      </c>
      <c r="F33" s="22" t="s">
        <v>12</v>
      </c>
    </row>
    <row r="34" spans="1:6" x14ac:dyDescent="0.3">
      <c r="A34" s="20" t="s">
        <v>101</v>
      </c>
      <c r="B34" s="22" t="s">
        <v>10</v>
      </c>
      <c r="C34" s="22" t="s">
        <v>10</v>
      </c>
      <c r="D34" s="22" t="s">
        <v>12</v>
      </c>
      <c r="E34" s="22" t="s">
        <v>10</v>
      </c>
      <c r="F34" s="22" t="s">
        <v>12</v>
      </c>
    </row>
    <row r="35" spans="1:6" x14ac:dyDescent="0.3">
      <c r="A35" s="20" t="s">
        <v>102</v>
      </c>
      <c r="B35" s="22" t="s">
        <v>10</v>
      </c>
      <c r="C35" s="22" t="s">
        <v>10</v>
      </c>
      <c r="D35" s="22" t="s">
        <v>12</v>
      </c>
      <c r="E35" s="22" t="s">
        <v>12</v>
      </c>
      <c r="F35" s="22" t="s">
        <v>12</v>
      </c>
    </row>
    <row r="36" spans="1:6" x14ac:dyDescent="0.3">
      <c r="A36" s="20" t="s">
        <v>103</v>
      </c>
      <c r="B36" s="22" t="s">
        <v>10</v>
      </c>
      <c r="C36" s="22" t="s">
        <v>10</v>
      </c>
      <c r="D36" s="22" t="s">
        <v>12</v>
      </c>
      <c r="E36" s="22" t="s">
        <v>10</v>
      </c>
      <c r="F36" s="22" t="s">
        <v>12</v>
      </c>
    </row>
    <row r="37" spans="1:6" x14ac:dyDescent="0.3">
      <c r="A37" s="20" t="s">
        <v>104</v>
      </c>
      <c r="B37" s="22" t="s">
        <v>10</v>
      </c>
      <c r="C37" s="22" t="s">
        <v>10</v>
      </c>
      <c r="D37" s="22" t="s">
        <v>12</v>
      </c>
      <c r="E37" s="22" t="s">
        <v>10</v>
      </c>
      <c r="F37" s="22" t="s">
        <v>12</v>
      </c>
    </row>
    <row r="38" spans="1:6" x14ac:dyDescent="0.3">
      <c r="A38" s="20" t="s">
        <v>105</v>
      </c>
      <c r="B38" s="22" t="s">
        <v>10</v>
      </c>
      <c r="C38" s="22" t="s">
        <v>10</v>
      </c>
      <c r="D38" s="22" t="s">
        <v>10</v>
      </c>
      <c r="E38" s="22" t="s">
        <v>10</v>
      </c>
      <c r="F38" s="22" t="s">
        <v>10</v>
      </c>
    </row>
    <row r="39" spans="1:6" x14ac:dyDescent="0.3">
      <c r="A39" s="40" t="s">
        <v>7</v>
      </c>
      <c r="B39" s="41"/>
      <c r="C39" s="41"/>
      <c r="D39" s="41"/>
      <c r="E39" s="41"/>
      <c r="F39" s="42"/>
    </row>
    <row r="40" spans="1:6" x14ac:dyDescent="0.3">
      <c r="A40" s="20" t="s">
        <v>133</v>
      </c>
      <c r="B40" s="22" t="s">
        <v>10</v>
      </c>
      <c r="C40" s="22" t="s">
        <v>10</v>
      </c>
      <c r="D40" s="22" t="s">
        <v>10</v>
      </c>
      <c r="E40" s="22" t="s">
        <v>10</v>
      </c>
      <c r="F40" s="22" t="s">
        <v>10</v>
      </c>
    </row>
    <row r="41" spans="1:6" x14ac:dyDescent="0.3">
      <c r="A41" s="40" t="s">
        <v>177</v>
      </c>
      <c r="B41" s="41"/>
      <c r="C41" s="41"/>
      <c r="D41" s="41"/>
      <c r="E41" s="41"/>
      <c r="F41" s="42"/>
    </row>
    <row r="42" spans="1:6" x14ac:dyDescent="0.3">
      <c r="A42" s="20" t="s">
        <v>107</v>
      </c>
      <c r="B42" s="22" t="s">
        <v>10</v>
      </c>
      <c r="C42" s="22" t="s">
        <v>10</v>
      </c>
      <c r="D42" s="22" t="s">
        <v>12</v>
      </c>
      <c r="E42" s="22" t="s">
        <v>12</v>
      </c>
      <c r="F42" s="22" t="s">
        <v>12</v>
      </c>
    </row>
    <row r="43" spans="1:6" x14ac:dyDescent="0.3">
      <c r="A43" s="20" t="s">
        <v>108</v>
      </c>
      <c r="B43" s="22" t="s">
        <v>10</v>
      </c>
      <c r="C43" s="22" t="s">
        <v>10</v>
      </c>
      <c r="D43" s="22" t="s">
        <v>12</v>
      </c>
      <c r="E43" s="22" t="s">
        <v>12</v>
      </c>
      <c r="F43" s="22" t="s">
        <v>12</v>
      </c>
    </row>
    <row r="44" spans="1:6" x14ac:dyDescent="0.3">
      <c r="A44" s="20" t="s">
        <v>134</v>
      </c>
      <c r="B44" s="22" t="s">
        <v>10</v>
      </c>
      <c r="C44" s="22" t="s">
        <v>10</v>
      </c>
      <c r="D44" s="22" t="s">
        <v>12</v>
      </c>
      <c r="E44" s="22" t="s">
        <v>10</v>
      </c>
      <c r="F44" s="22" t="s">
        <v>12</v>
      </c>
    </row>
    <row r="45" spans="1:6" x14ac:dyDescent="0.3">
      <c r="A45" s="40" t="s">
        <v>8</v>
      </c>
      <c r="B45" s="41"/>
      <c r="C45" s="41"/>
      <c r="D45" s="41"/>
      <c r="E45" s="41"/>
      <c r="F45" s="42"/>
    </row>
    <row r="46" spans="1:6" x14ac:dyDescent="0.3">
      <c r="A46" s="20" t="s">
        <v>110</v>
      </c>
      <c r="B46" s="22" t="s">
        <v>10</v>
      </c>
      <c r="C46" s="22" t="s">
        <v>10</v>
      </c>
      <c r="D46" s="22" t="s">
        <v>10</v>
      </c>
      <c r="E46" s="22" t="s">
        <v>10</v>
      </c>
      <c r="F46" s="22" t="s">
        <v>10</v>
      </c>
    </row>
    <row r="47" spans="1:6" x14ac:dyDescent="0.3">
      <c r="A47" s="20" t="s">
        <v>109</v>
      </c>
      <c r="B47" s="22" t="s">
        <v>12</v>
      </c>
      <c r="C47" s="22" t="s">
        <v>12</v>
      </c>
      <c r="D47" s="22" t="s">
        <v>12</v>
      </c>
      <c r="E47" s="22" t="s">
        <v>12</v>
      </c>
      <c r="F47" s="22" t="s">
        <v>12</v>
      </c>
    </row>
    <row r="48" spans="1:6" x14ac:dyDescent="0.3">
      <c r="A48" s="40" t="s">
        <v>9</v>
      </c>
      <c r="B48" s="41"/>
      <c r="C48" s="41"/>
      <c r="D48" s="41"/>
      <c r="E48" s="41"/>
      <c r="F48" s="42"/>
    </row>
    <row r="49" spans="1:6" x14ac:dyDescent="0.3">
      <c r="A49" s="20" t="s">
        <v>111</v>
      </c>
      <c r="B49" s="22" t="s">
        <v>10</v>
      </c>
      <c r="C49" s="22" t="s">
        <v>10</v>
      </c>
      <c r="D49" s="22" t="s">
        <v>10</v>
      </c>
      <c r="E49" s="22" t="s">
        <v>10</v>
      </c>
      <c r="F49" s="22" t="s">
        <v>10</v>
      </c>
    </row>
    <row r="50" spans="1:6" x14ac:dyDescent="0.3">
      <c r="A50" s="20" t="s">
        <v>112</v>
      </c>
      <c r="B50" s="22" t="s">
        <v>12</v>
      </c>
      <c r="C50" s="22" t="s">
        <v>11</v>
      </c>
      <c r="D50" s="22" t="s">
        <v>12</v>
      </c>
      <c r="E50" s="22" t="s">
        <v>12</v>
      </c>
      <c r="F50" s="22" t="s">
        <v>12</v>
      </c>
    </row>
    <row r="51" spans="1:6" x14ac:dyDescent="0.3">
      <c r="A51" s="20" t="s">
        <v>113</v>
      </c>
      <c r="B51" s="22" t="s">
        <v>10</v>
      </c>
      <c r="C51" s="22" t="s">
        <v>10</v>
      </c>
      <c r="D51" s="22" t="s">
        <v>12</v>
      </c>
      <c r="E51" s="22" t="s">
        <v>10</v>
      </c>
      <c r="F51" s="22" t="s">
        <v>12</v>
      </c>
    </row>
    <row r="52" spans="1:6" x14ac:dyDescent="0.3">
      <c r="A52" s="33" t="s">
        <v>114</v>
      </c>
      <c r="B52" s="22">
        <f>COUNTIF(B4:B51,"Y")</f>
        <v>34</v>
      </c>
      <c r="C52" s="22">
        <f>COUNTIF(C4:C51,"Y")</f>
        <v>34</v>
      </c>
      <c r="D52" s="22">
        <f>COUNTIF(D4:D51,"Y")</f>
        <v>22</v>
      </c>
      <c r="E52" s="22">
        <f>COUNTIF(E4:E51,"Y")</f>
        <v>30</v>
      </c>
      <c r="F52" s="22">
        <f>COUNTIF(F4:F51,"Y")</f>
        <v>22</v>
      </c>
    </row>
    <row r="53" spans="1:6" x14ac:dyDescent="0.3">
      <c r="A53" s="33" t="s">
        <v>115</v>
      </c>
      <c r="B53" s="22">
        <f>COUNTIF(B4:B51,"N")</f>
        <v>5</v>
      </c>
      <c r="C53" s="22">
        <f>COUNTIF(C4:C51,"N")</f>
        <v>2</v>
      </c>
      <c r="D53" s="22">
        <f>COUNTIF(D4:D51,"N")</f>
        <v>17</v>
      </c>
      <c r="E53" s="22">
        <f>COUNTIF(E4:E51,"N")</f>
        <v>9</v>
      </c>
      <c r="F53" s="22">
        <f>COUNTIF(F4:F51,"N")</f>
        <v>17</v>
      </c>
    </row>
    <row r="54" spans="1:6" x14ac:dyDescent="0.3">
      <c r="A54" s="33" t="s">
        <v>116</v>
      </c>
      <c r="B54" s="22">
        <f>COUNTIF(B4:B51,"W")</f>
        <v>0</v>
      </c>
      <c r="C54" s="22">
        <f>COUNTIF(C4:C51,"W")</f>
        <v>3</v>
      </c>
      <c r="D54" s="22">
        <f>COUNTIF(D4:D51,"W")</f>
        <v>0</v>
      </c>
      <c r="E54" s="22">
        <f>COUNTIF(E4:E51,"W")</f>
        <v>0</v>
      </c>
      <c r="F54" s="22">
        <f>COUNTIF(F4:F51,"W")</f>
        <v>0</v>
      </c>
    </row>
    <row r="55" spans="1:6" x14ac:dyDescent="0.3">
      <c r="A55" s="33" t="s">
        <v>137</v>
      </c>
      <c r="B55" s="22">
        <f>SUM(B52:B54)</f>
        <v>39</v>
      </c>
      <c r="C55" s="22">
        <f>SUM(C52:C54)</f>
        <v>39</v>
      </c>
      <c r="D55" s="22">
        <f>SUM(D52:D54)</f>
        <v>39</v>
      </c>
      <c r="E55" s="22">
        <f>SUM(E52:E54)</f>
        <v>39</v>
      </c>
      <c r="F55" s="22">
        <f>SUM(F52:F54)</f>
        <v>39</v>
      </c>
    </row>
    <row r="57" spans="1:6" s="5" customFormat="1" ht="66" customHeight="1" x14ac:dyDescent="0.3">
      <c r="A57" s="16" t="s">
        <v>174</v>
      </c>
      <c r="B57" s="17"/>
      <c r="C57" s="17"/>
      <c r="D57" s="17"/>
      <c r="E57" s="17"/>
      <c r="F57" s="17"/>
    </row>
  </sheetData>
  <mergeCells count="13">
    <mergeCell ref="A1:A2"/>
    <mergeCell ref="B1:F1"/>
    <mergeCell ref="A57:F57"/>
    <mergeCell ref="A15:F15"/>
    <mergeCell ref="A3:F3"/>
    <mergeCell ref="A7:F7"/>
    <mergeCell ref="A20:F20"/>
    <mergeCell ref="A25:F25"/>
    <mergeCell ref="A27:F27"/>
    <mergeCell ref="A39:F39"/>
    <mergeCell ref="A41:F41"/>
    <mergeCell ref="A45:F45"/>
    <mergeCell ref="A48:F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Questionnaire</vt:lpstr>
      <vt:lpstr>Readability</vt:lpstr>
      <vt:lpstr>Completeness</vt:lpstr>
      <vt:lpstr>Coverage</vt:lpstr>
      <vt:lpstr>Completeness!Print_Titles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Pattaraporn Sangaroonsilp</dc:creator>
  <cp:lastModifiedBy>Pattaraporn Sangaroonsilp</cp:lastModifiedBy>
  <cp:lastPrinted>2023-06-20T06:04:31Z</cp:lastPrinted>
  <dcterms:created xsi:type="dcterms:W3CDTF">2023-06-12T03:07:50Z</dcterms:created>
  <dcterms:modified xsi:type="dcterms:W3CDTF">2023-08-03T01:12:51Z</dcterms:modified>
</cp:coreProperties>
</file>