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9040" windowHeight="15840"/>
  </bookViews>
  <sheets>
    <sheet name="최종 계산식" sheetId="12" r:id="rId1"/>
    <sheet name="용사" sheetId="1" r:id="rId2"/>
    <sheet name="기사단" sheetId="2" r:id="rId3"/>
    <sheet name="스탯" sheetId="3" r:id="rId4"/>
    <sheet name="신코어" sheetId="4" r:id="rId5"/>
    <sheet name="길드" sheetId="5" r:id="rId6"/>
    <sheet name="룬" sheetId="6" r:id="rId7"/>
    <sheet name="기본스탯" sheetId="7" r:id="rId8"/>
    <sheet name="---" sheetId="8" r:id="rId9"/>
    <sheet name="장비" sheetId="9" r:id="rId10"/>
    <sheet name="유물" sheetId="10" r:id="rId11"/>
    <sheet name="계수" sheetId="11" r:id="rId12"/>
  </sheets>
  <calcPr calcId="125725"/>
</workbook>
</file>

<file path=xl/calcChain.xml><?xml version="1.0" encoding="utf-8"?>
<calcChain xmlns="http://schemas.openxmlformats.org/spreadsheetml/2006/main">
  <c r="P3" i="11"/>
  <c r="O3"/>
  <c r="H9"/>
  <c r="F10"/>
  <c r="F9"/>
  <c r="F6"/>
  <c r="A2"/>
</calcChain>
</file>

<file path=xl/sharedStrings.xml><?xml version="1.0" encoding="utf-8"?>
<sst xmlns="http://schemas.openxmlformats.org/spreadsheetml/2006/main" count="165" uniqueCount="84">
  <si>
    <t>골드 생산량</t>
    <phoneticPr fontId="1" type="noConversion"/>
  </si>
  <si>
    <t>기사단 공격력</t>
    <phoneticPr fontId="1" type="noConversion"/>
  </si>
  <si>
    <t>기사단 체력</t>
    <phoneticPr fontId="1" type="noConversion"/>
  </si>
  <si>
    <t>메달 획득량</t>
    <phoneticPr fontId="1" type="noConversion"/>
  </si>
  <si>
    <t>코어 획득량</t>
    <phoneticPr fontId="1" type="noConversion"/>
  </si>
  <si>
    <t>도시 비용 감소</t>
    <phoneticPr fontId="1" type="noConversion"/>
  </si>
  <si>
    <t>근거리 체력</t>
    <phoneticPr fontId="1" type="noConversion"/>
  </si>
  <si>
    <t>공격력</t>
    <phoneticPr fontId="1" type="noConversion"/>
  </si>
  <si>
    <t>체력</t>
    <phoneticPr fontId="1" type="noConversion"/>
  </si>
  <si>
    <t>메달</t>
    <phoneticPr fontId="1" type="noConversion"/>
  </si>
  <si>
    <t>골드</t>
    <phoneticPr fontId="1" type="noConversion"/>
  </si>
  <si>
    <t>데미지</t>
    <phoneticPr fontId="1" type="noConversion"/>
  </si>
  <si>
    <t>공격속도</t>
    <phoneticPr fontId="1" type="noConversion"/>
  </si>
  <si>
    <t>이동속도</t>
    <phoneticPr fontId="1" type="noConversion"/>
  </si>
  <si>
    <t>치명타확률</t>
    <phoneticPr fontId="1" type="noConversion"/>
  </si>
  <si>
    <t>치명타피해</t>
    <phoneticPr fontId="1" type="noConversion"/>
  </si>
  <si>
    <t>물리방어</t>
    <phoneticPr fontId="1" type="noConversion"/>
  </si>
  <si>
    <t>마법방어</t>
    <phoneticPr fontId="1" type="noConversion"/>
  </si>
  <si>
    <t>회피율</t>
    <phoneticPr fontId="1" type="noConversion"/>
  </si>
  <si>
    <t>도시레벨업 비용 감소</t>
    <phoneticPr fontId="1" type="noConversion"/>
  </si>
  <si>
    <t>기사단원 레벨업 비용 감소</t>
    <phoneticPr fontId="1" type="noConversion"/>
  </si>
  <si>
    <t>던전 재화 획득량 증가</t>
    <phoneticPr fontId="1" type="noConversion"/>
  </si>
  <si>
    <t>파티</t>
    <phoneticPr fontId="1" type="noConversion"/>
  </si>
  <si>
    <t>장비</t>
    <phoneticPr fontId="1" type="noConversion"/>
  </si>
  <si>
    <t>유물</t>
    <phoneticPr fontId="1" type="noConversion"/>
  </si>
  <si>
    <t>아시아</t>
    <phoneticPr fontId="1" type="noConversion"/>
  </si>
  <si>
    <t>아메리카</t>
    <phoneticPr fontId="1" type="noConversion"/>
  </si>
  <si>
    <t>아프리카</t>
    <phoneticPr fontId="1" type="noConversion"/>
  </si>
  <si>
    <t>유럽</t>
    <phoneticPr fontId="1" type="noConversion"/>
  </si>
  <si>
    <t>물리방어력</t>
    <phoneticPr fontId="1" type="noConversion"/>
  </si>
  <si>
    <t>마법방어력</t>
    <phoneticPr fontId="1" type="noConversion"/>
  </si>
  <si>
    <t>치명타 피해량</t>
    <phoneticPr fontId="1" type="noConversion"/>
  </si>
  <si>
    <t>파괴신 공격력</t>
    <phoneticPr fontId="1" type="noConversion"/>
  </si>
  <si>
    <t>파괴신 체력</t>
    <phoneticPr fontId="1" type="noConversion"/>
  </si>
  <si>
    <t>공격 속도</t>
    <phoneticPr fontId="1" type="noConversion"/>
  </si>
  <si>
    <t>이동 속도</t>
    <phoneticPr fontId="1" type="noConversion"/>
  </si>
  <si>
    <t>골드레벨</t>
    <phoneticPr fontId="1" type="noConversion"/>
  </si>
  <si>
    <t>5성</t>
    <phoneticPr fontId="1" type="noConversion"/>
  </si>
  <si>
    <t>7성</t>
    <phoneticPr fontId="1" type="noConversion"/>
  </si>
  <si>
    <t>8성</t>
    <phoneticPr fontId="1" type="noConversion"/>
  </si>
  <si>
    <t>천사 강림</t>
    <phoneticPr fontId="1" type="noConversion"/>
  </si>
  <si>
    <t>절대 군주</t>
    <phoneticPr fontId="1" type="noConversion"/>
  </si>
  <si>
    <t>이계 파수꾼</t>
    <phoneticPr fontId="1" type="noConversion"/>
  </si>
  <si>
    <t>투구</t>
    <phoneticPr fontId="1" type="noConversion"/>
  </si>
  <si>
    <t>갑옷</t>
    <phoneticPr fontId="1" type="noConversion"/>
  </si>
  <si>
    <t>무기</t>
    <phoneticPr fontId="1" type="noConversion"/>
  </si>
  <si>
    <t>망토</t>
    <phoneticPr fontId="1" type="noConversion"/>
  </si>
  <si>
    <t>반지</t>
    <phoneticPr fontId="1" type="noConversion"/>
  </si>
  <si>
    <t>치피</t>
    <phoneticPr fontId="1" type="noConversion"/>
  </si>
  <si>
    <t>발</t>
    <phoneticPr fontId="1" type="noConversion"/>
  </si>
  <si>
    <t>골드 획득량</t>
    <phoneticPr fontId="1" type="noConversion"/>
  </si>
  <si>
    <t>비선별인원</t>
    <phoneticPr fontId="1" type="noConversion"/>
  </si>
  <si>
    <t>황금 유적</t>
    <phoneticPr fontId="1" type="noConversion"/>
  </si>
  <si>
    <t>솔져94</t>
    <phoneticPr fontId="1" type="noConversion"/>
  </si>
  <si>
    <t>블랙 오딘</t>
    <phoneticPr fontId="1" type="noConversion"/>
  </si>
  <si>
    <t>세이메이</t>
    <phoneticPr fontId="1" type="noConversion"/>
  </si>
  <si>
    <t>6성</t>
    <phoneticPr fontId="1" type="noConversion"/>
  </si>
  <si>
    <t>절대 왕녀</t>
    <phoneticPr fontId="1" type="noConversion"/>
  </si>
  <si>
    <t>블랙 닌자</t>
    <phoneticPr fontId="1" type="noConversion"/>
  </si>
  <si>
    <t>사막수호자</t>
    <phoneticPr fontId="1" type="noConversion"/>
  </si>
  <si>
    <t>심판자</t>
    <phoneticPr fontId="1" type="noConversion"/>
  </si>
  <si>
    <t>얼음의 마음</t>
    <phoneticPr fontId="1" type="noConversion"/>
  </si>
  <si>
    <t>무거운 강철</t>
    <phoneticPr fontId="1" type="noConversion"/>
  </si>
  <si>
    <t>두려운 공포</t>
    <phoneticPr fontId="1" type="noConversion"/>
  </si>
  <si>
    <t>구미호</t>
    <phoneticPr fontId="1" type="noConversion"/>
  </si>
  <si>
    <t>좌상</t>
    <phoneticPr fontId="1" type="noConversion"/>
  </si>
  <si>
    <t>좌하</t>
    <phoneticPr fontId="1" type="noConversion"/>
  </si>
  <si>
    <t>중앙</t>
    <phoneticPr fontId="1" type="noConversion"/>
  </si>
  <si>
    <t>우상</t>
    <phoneticPr fontId="1" type="noConversion"/>
  </si>
  <si>
    <t>우하</t>
    <phoneticPr fontId="1" type="noConversion"/>
  </si>
  <si>
    <t>근거리</t>
    <phoneticPr fontId="1" type="noConversion"/>
  </si>
  <si>
    <t>원거리</t>
    <phoneticPr fontId="1" type="noConversion"/>
  </si>
  <si>
    <t>파괴신</t>
    <phoneticPr fontId="1" type="noConversion"/>
  </si>
  <si>
    <t>CP</t>
    <phoneticPr fontId="1" type="noConversion"/>
  </si>
  <si>
    <t>용사</t>
    <phoneticPr fontId="1" type="noConversion"/>
  </si>
  <si>
    <t>기사단</t>
    <phoneticPr fontId="1" type="noConversion"/>
  </si>
  <si>
    <t>코어</t>
    <phoneticPr fontId="1" type="noConversion"/>
  </si>
  <si>
    <t>길드</t>
    <phoneticPr fontId="1" type="noConversion"/>
  </si>
  <si>
    <t>룬</t>
    <phoneticPr fontId="1" type="noConversion"/>
  </si>
  <si>
    <t>기본스탯</t>
    <phoneticPr fontId="1" type="noConversion"/>
  </si>
  <si>
    <t>골드 * 메달 * 100레벨 2배</t>
    <phoneticPr fontId="1" type="noConversion"/>
  </si>
  <si>
    <t>*</t>
    <phoneticPr fontId="1" type="noConversion"/>
  </si>
  <si>
    <t>스탯창</t>
    <phoneticPr fontId="1" type="noConversion"/>
  </si>
  <si>
    <t>합연산 후 곱연산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</si>
</sst>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N2"/>
  <sheetViews>
    <sheetView tabSelected="1" workbookViewId="0">
      <selection activeCell="J3" sqref="J3"/>
    </sheetView>
  </sheetViews>
  <sheetFormatPr defaultRowHeight="16.5"/>
  <sheetData>
    <row r="1" spans="2:14">
      <c r="B1" t="s">
        <v>79</v>
      </c>
      <c r="C1" t="s">
        <v>81</v>
      </c>
      <c r="D1" t="s">
        <v>74</v>
      </c>
      <c r="E1" t="s">
        <v>81</v>
      </c>
      <c r="F1" t="s">
        <v>75</v>
      </c>
      <c r="G1" t="s">
        <v>81</v>
      </c>
      <c r="H1" t="s">
        <v>76</v>
      </c>
      <c r="I1" t="s">
        <v>81</v>
      </c>
      <c r="J1" t="s">
        <v>82</v>
      </c>
      <c r="L1" t="s">
        <v>77</v>
      </c>
      <c r="N1" t="s">
        <v>78</v>
      </c>
    </row>
    <row r="2" spans="2:14">
      <c r="F2" t="s">
        <v>80</v>
      </c>
      <c r="J2" t="s">
        <v>83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sqref="A1:H17"/>
    </sheetView>
  </sheetViews>
  <sheetFormatPr defaultRowHeight="16.5"/>
  <sheetData>
    <row r="1" spans="1:15">
      <c r="C1" t="s">
        <v>43</v>
      </c>
      <c r="D1" t="s">
        <v>44</v>
      </c>
      <c r="E1" t="s">
        <v>49</v>
      </c>
      <c r="F1" t="s">
        <v>45</v>
      </c>
      <c r="G1" t="s">
        <v>46</v>
      </c>
      <c r="H1" t="s">
        <v>47</v>
      </c>
      <c r="J1" t="s">
        <v>43</v>
      </c>
      <c r="K1" t="s">
        <v>44</v>
      </c>
      <c r="L1" t="s">
        <v>49</v>
      </c>
      <c r="M1" t="s">
        <v>45</v>
      </c>
      <c r="N1" t="s">
        <v>46</v>
      </c>
      <c r="O1" t="s">
        <v>47</v>
      </c>
    </row>
    <row r="2" spans="1:15">
      <c r="C2" t="s">
        <v>48</v>
      </c>
      <c r="D2" t="s">
        <v>8</v>
      </c>
      <c r="E2" t="s">
        <v>8</v>
      </c>
      <c r="F2" t="s">
        <v>7</v>
      </c>
      <c r="G2" t="s">
        <v>7</v>
      </c>
      <c r="H2" t="s">
        <v>50</v>
      </c>
      <c r="J2" t="s">
        <v>48</v>
      </c>
      <c r="K2" t="s">
        <v>8</v>
      </c>
      <c r="L2" t="s">
        <v>8</v>
      </c>
      <c r="M2" t="s">
        <v>7</v>
      </c>
      <c r="N2" t="s">
        <v>7</v>
      </c>
      <c r="O2" t="s">
        <v>50</v>
      </c>
    </row>
    <row r="3" spans="1:15">
      <c r="A3" t="s">
        <v>39</v>
      </c>
      <c r="B3" t="s">
        <v>42</v>
      </c>
    </row>
    <row r="4" spans="1:15">
      <c r="B4" t="s">
        <v>40</v>
      </c>
    </row>
    <row r="5" spans="1:15">
      <c r="B5" t="s">
        <v>41</v>
      </c>
    </row>
    <row r="6" spans="1:15">
      <c r="A6" t="s">
        <v>38</v>
      </c>
      <c r="B6" t="s">
        <v>51</v>
      </c>
    </row>
    <row r="7" spans="1:15">
      <c r="B7" t="s">
        <v>52</v>
      </c>
    </row>
    <row r="8" spans="1:15">
      <c r="B8" t="s">
        <v>53</v>
      </c>
    </row>
    <row r="9" spans="1:15">
      <c r="B9" t="s">
        <v>54</v>
      </c>
    </row>
    <row r="10" spans="1:15">
      <c r="B10" t="s">
        <v>55</v>
      </c>
    </row>
    <row r="11" spans="1:15">
      <c r="A11" t="s">
        <v>56</v>
      </c>
      <c r="B11" t="s">
        <v>57</v>
      </c>
    </row>
    <row r="12" spans="1:15">
      <c r="B12" t="s">
        <v>58</v>
      </c>
    </row>
    <row r="13" spans="1:15">
      <c r="B13" t="s">
        <v>59</v>
      </c>
    </row>
    <row r="14" spans="1:15">
      <c r="B14" t="s">
        <v>60</v>
      </c>
    </row>
    <row r="15" spans="1:15">
      <c r="A15" t="s">
        <v>37</v>
      </c>
      <c r="B15" t="s">
        <v>61</v>
      </c>
    </row>
    <row r="16" spans="1:15">
      <c r="B16" t="s">
        <v>62</v>
      </c>
    </row>
    <row r="17" spans="2:2">
      <c r="B17" t="s">
        <v>63</v>
      </c>
    </row>
    <row r="18" spans="2:2">
      <c r="B18" t="s">
        <v>64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T10" sqref="T10"/>
    </sheetView>
  </sheetViews>
  <sheetFormatPr defaultRowHeight="16.5"/>
  <sheetData>
    <row r="1" spans="1:15">
      <c r="C1" t="s">
        <v>65</v>
      </c>
      <c r="D1" t="s">
        <v>66</v>
      </c>
      <c r="E1" t="s">
        <v>67</v>
      </c>
      <c r="F1" t="s">
        <v>68</v>
      </c>
      <c r="G1" t="s">
        <v>69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5">
      <c r="A2" t="s">
        <v>38</v>
      </c>
      <c r="B2" t="s">
        <v>27</v>
      </c>
      <c r="I2" t="s">
        <v>38</v>
      </c>
      <c r="J2" t="s">
        <v>27</v>
      </c>
    </row>
    <row r="3" spans="1:15">
      <c r="B3" t="s">
        <v>26</v>
      </c>
      <c r="J3" t="s">
        <v>26</v>
      </c>
    </row>
    <row r="4" spans="1:15">
      <c r="B4" t="s">
        <v>28</v>
      </c>
      <c r="J4" t="s">
        <v>28</v>
      </c>
    </row>
    <row r="5" spans="1:15">
      <c r="B5" t="s">
        <v>25</v>
      </c>
      <c r="J5" t="s">
        <v>25</v>
      </c>
    </row>
    <row r="6" spans="1:15">
      <c r="B6" t="s">
        <v>70</v>
      </c>
      <c r="J6" t="s">
        <v>70</v>
      </c>
    </row>
    <row r="7" spans="1:15">
      <c r="B7" t="s">
        <v>71</v>
      </c>
      <c r="J7" t="s">
        <v>71</v>
      </c>
    </row>
    <row r="8" spans="1:15">
      <c r="B8" t="s">
        <v>72</v>
      </c>
      <c r="J8" t="s">
        <v>72</v>
      </c>
    </row>
    <row r="9" spans="1:15">
      <c r="A9" t="s">
        <v>56</v>
      </c>
      <c r="B9" t="s">
        <v>27</v>
      </c>
      <c r="I9" t="s">
        <v>56</v>
      </c>
      <c r="J9" t="s">
        <v>27</v>
      </c>
    </row>
    <row r="10" spans="1:15">
      <c r="B10" t="s">
        <v>26</v>
      </c>
      <c r="J10" t="s">
        <v>26</v>
      </c>
    </row>
    <row r="11" spans="1:15">
      <c r="B11" t="s">
        <v>28</v>
      </c>
      <c r="J11" t="s">
        <v>28</v>
      </c>
    </row>
    <row r="12" spans="1:15">
      <c r="B12" t="s">
        <v>25</v>
      </c>
      <c r="J12" t="s">
        <v>25</v>
      </c>
    </row>
    <row r="13" spans="1:15">
      <c r="B13" t="s">
        <v>70</v>
      </c>
      <c r="J13" t="s">
        <v>70</v>
      </c>
    </row>
    <row r="14" spans="1:15">
      <c r="B14" t="s">
        <v>71</v>
      </c>
      <c r="J14" t="s">
        <v>71</v>
      </c>
    </row>
    <row r="15" spans="1:15">
      <c r="B15" t="s">
        <v>72</v>
      </c>
      <c r="J15" t="s">
        <v>72</v>
      </c>
    </row>
    <row r="16" spans="1:15">
      <c r="A16" t="s">
        <v>37</v>
      </c>
      <c r="B16" t="s">
        <v>27</v>
      </c>
      <c r="I16" t="s">
        <v>37</v>
      </c>
      <c r="J16" t="s">
        <v>27</v>
      </c>
    </row>
    <row r="17" spans="2:10">
      <c r="B17" t="s">
        <v>26</v>
      </c>
      <c r="J17" t="s">
        <v>26</v>
      </c>
    </row>
    <row r="18" spans="2:10">
      <c r="B18" t="s">
        <v>28</v>
      </c>
      <c r="J18" t="s">
        <v>28</v>
      </c>
    </row>
    <row r="19" spans="2:10">
      <c r="B19" t="s">
        <v>25</v>
      </c>
      <c r="J19" t="s">
        <v>25</v>
      </c>
    </row>
    <row r="20" spans="2:10">
      <c r="B20" t="s">
        <v>70</v>
      </c>
      <c r="J20" t="s">
        <v>70</v>
      </c>
    </row>
    <row r="21" spans="2:10">
      <c r="B21" t="s">
        <v>71</v>
      </c>
      <c r="J21" t="s">
        <v>71</v>
      </c>
    </row>
    <row r="22" spans="2:10">
      <c r="B22" t="s">
        <v>72</v>
      </c>
      <c r="J22" t="s">
        <v>72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selection activeCell="T17" sqref="T17"/>
    </sheetView>
  </sheetViews>
  <sheetFormatPr defaultRowHeight="16.5"/>
  <cols>
    <col min="6" max="6" width="13.125" bestFit="1" customWidth="1"/>
  </cols>
  <sheetData>
    <row r="1" spans="1:16">
      <c r="A1" t="s">
        <v>73</v>
      </c>
    </row>
    <row r="2" spans="1:16">
      <c r="A2">
        <f>26*3*3+(3*16)</f>
        <v>282</v>
      </c>
    </row>
    <row r="3" spans="1:16">
      <c r="M3">
        <v>140</v>
      </c>
      <c r="N3">
        <v>26</v>
      </c>
      <c r="O3">
        <f>M3/N3</f>
        <v>5.384615384615385</v>
      </c>
      <c r="P3">
        <f>M3-5*N3</f>
        <v>10</v>
      </c>
    </row>
    <row r="5" spans="1:16">
      <c r="G5">
        <v>5500</v>
      </c>
      <c r="H5">
        <v>1000</v>
      </c>
    </row>
    <row r="6" spans="1:16">
      <c r="F6">
        <f>1.045^(G5-1+H5)*2^(G5/100)</f>
        <v>6.2147172878421347E+140</v>
      </c>
      <c r="O6">
        <v>5</v>
      </c>
      <c r="P6">
        <v>10</v>
      </c>
    </row>
    <row r="9" spans="1:16">
      <c r="F9">
        <f>1.045^(G5-1+H5)</f>
        <v>1.7249305561245861E+124</v>
      </c>
      <c r="H9">
        <f>16*124</f>
        <v>1984</v>
      </c>
    </row>
    <row r="10" spans="1:16">
      <c r="F10">
        <f>2^(G5/100)</f>
        <v>3.6028797018963968E+16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6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2" sqref="C2"/>
    </sheetView>
  </sheetViews>
  <sheetFormatPr defaultRowHeight="16.5"/>
  <sheetData>
    <row r="1" spans="1:3">
      <c r="B1" t="s">
        <v>9</v>
      </c>
      <c r="C1" t="s">
        <v>10</v>
      </c>
    </row>
    <row r="2" spans="1:3">
      <c r="A2" t="s">
        <v>7</v>
      </c>
    </row>
    <row r="3" spans="1:3">
      <c r="A3" t="s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D2" sqref="D2"/>
    </sheetView>
  </sheetViews>
  <sheetFormatPr defaultRowHeight="16.5"/>
  <cols>
    <col min="1" max="1" width="25.5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t="s">
        <v>11</v>
      </c>
    </row>
    <row r="3" spans="1:4">
      <c r="A3" t="s">
        <v>12</v>
      </c>
    </row>
    <row r="4" spans="1:4">
      <c r="A4" t="s">
        <v>13</v>
      </c>
    </row>
    <row r="5" spans="1:4">
      <c r="A5" t="s">
        <v>14</v>
      </c>
    </row>
    <row r="6" spans="1:4">
      <c r="A6" t="s">
        <v>15</v>
      </c>
    </row>
    <row r="7" spans="1:4">
      <c r="A7" t="s">
        <v>16</v>
      </c>
    </row>
    <row r="8" spans="1:4">
      <c r="A8" t="s">
        <v>17</v>
      </c>
    </row>
    <row r="9" spans="1:4">
      <c r="A9" t="s">
        <v>18</v>
      </c>
    </row>
    <row r="10" spans="1:4">
      <c r="A10" t="s">
        <v>8</v>
      </c>
    </row>
    <row r="12" spans="1:4">
      <c r="A12" t="s">
        <v>0</v>
      </c>
    </row>
    <row r="13" spans="1:4">
      <c r="A13" t="s">
        <v>3</v>
      </c>
    </row>
    <row r="14" spans="1:4">
      <c r="A14" t="s">
        <v>4</v>
      </c>
    </row>
    <row r="15" spans="1:4">
      <c r="A15" t="s">
        <v>19</v>
      </c>
    </row>
    <row r="16" spans="1:4">
      <c r="A16" t="s">
        <v>20</v>
      </c>
    </row>
    <row r="17" spans="1:1">
      <c r="A17" t="s">
        <v>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RowHeight="16.5"/>
  <sheetData>
    <row r="1" spans="1:5">
      <c r="B1" t="s">
        <v>25</v>
      </c>
      <c r="C1" t="s">
        <v>26</v>
      </c>
      <c r="D1" t="s">
        <v>27</v>
      </c>
      <c r="E1" t="s">
        <v>28</v>
      </c>
    </row>
    <row r="2" spans="1:5">
      <c r="A2" t="s">
        <v>7</v>
      </c>
    </row>
    <row r="3" spans="1:5">
      <c r="A3" t="s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A10"/>
  <sheetViews>
    <sheetView workbookViewId="0">
      <selection activeCell="A8" sqref="A8:XFD8"/>
    </sheetView>
  </sheetViews>
  <sheetFormatPr defaultRowHeight="16.5"/>
  <sheetData>
    <row r="2" spans="1:1">
      <c r="A2" t="s">
        <v>7</v>
      </c>
    </row>
    <row r="3" spans="1:1">
      <c r="A3" t="s">
        <v>29</v>
      </c>
    </row>
    <row r="4" spans="1:1">
      <c r="A4" t="s">
        <v>30</v>
      </c>
    </row>
    <row r="5" spans="1:1">
      <c r="A5" t="s">
        <v>31</v>
      </c>
    </row>
    <row r="6" spans="1:1">
      <c r="A6" t="s">
        <v>8</v>
      </c>
    </row>
    <row r="7" spans="1:1">
      <c r="A7" t="s">
        <v>6</v>
      </c>
    </row>
    <row r="9" spans="1:1">
      <c r="A9" t="s">
        <v>32</v>
      </c>
    </row>
    <row r="10" spans="1:1">
      <c r="A10" t="s">
        <v>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7"/>
  <sheetViews>
    <sheetView workbookViewId="0">
      <selection activeCell="A7" sqref="A7"/>
    </sheetView>
  </sheetViews>
  <sheetFormatPr defaultRowHeight="16.5"/>
  <sheetData>
    <row r="2" spans="1:1">
      <c r="A2" t="s">
        <v>7</v>
      </c>
    </row>
    <row r="3" spans="1:1">
      <c r="A3" t="s">
        <v>31</v>
      </c>
    </row>
    <row r="4" spans="1:1">
      <c r="A4" t="s">
        <v>8</v>
      </c>
    </row>
    <row r="5" spans="1:1">
      <c r="A5" t="s">
        <v>34</v>
      </c>
    </row>
    <row r="6" spans="1:1">
      <c r="A6" t="s">
        <v>35</v>
      </c>
    </row>
    <row r="7" spans="1:1">
      <c r="A7" t="s">
        <v>36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최종 계산식</vt:lpstr>
      <vt:lpstr>용사</vt:lpstr>
      <vt:lpstr>기사단</vt:lpstr>
      <vt:lpstr>스탯</vt:lpstr>
      <vt:lpstr>신코어</vt:lpstr>
      <vt:lpstr>길드</vt:lpstr>
      <vt:lpstr>룬</vt:lpstr>
      <vt:lpstr>기본스탯</vt:lpstr>
      <vt:lpstr>---</vt:lpstr>
      <vt:lpstr>장비</vt:lpstr>
      <vt:lpstr>유물</vt:lpstr>
      <vt:lpstr>계수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Pablo Chanwoo</dc:creator>
  <cp:lastModifiedBy>Park, Pablo Chanwoo</cp:lastModifiedBy>
  <dcterms:created xsi:type="dcterms:W3CDTF">2019-04-23T00:09:21Z</dcterms:created>
  <dcterms:modified xsi:type="dcterms:W3CDTF">2019-05-01T22:52:02Z</dcterms:modified>
</cp:coreProperties>
</file>