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7.xml" ContentType="application/vnd.openxmlformats-officedocument.spreadsheetml.pivotTab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5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Dell!\Downloads\healthcare proj\"/>
    </mc:Choice>
  </mc:AlternateContent>
  <xr:revisionPtr revIDLastSave="0" documentId="13_ncr:1_{9C3E76EF-48EA-4A0A-890F-8BCF2F33333D}" xr6:coauthVersionLast="47" xr6:coauthVersionMax="47" xr10:uidLastSave="{00000000-0000-0000-0000-000000000000}"/>
  <bookViews>
    <workbookView xWindow="-108" yWindow="-108" windowWidth="23256" windowHeight="12456" firstSheet="16" activeTab="17" xr2:uid="{3C7C2F1E-4E17-45F6-9A2A-05369EBBA2AB}"/>
  </bookViews>
  <sheets>
    <sheet name="blood_type_distribution" sheetId="18" r:id="rId1"/>
    <sheet name="blood_type_distribution1" sheetId="16" state="hidden" r:id="rId2"/>
    <sheet name="gender_distribution" sheetId="19" r:id="rId3"/>
    <sheet name="gender_distribution1" sheetId="15" state="hidden" r:id="rId4"/>
    <sheet name="patients_by_condition" sheetId="20" r:id="rId5"/>
    <sheet name="patients_by_condition1" sheetId="7" state="hidden" r:id="rId6"/>
    <sheet name="monthly_admissions" sheetId="6" state="hidden" r:id="rId7"/>
    <sheet name="monthly_admissions_1" sheetId="10" r:id="rId8"/>
    <sheet name="emergency_peak_month" sheetId="5" r:id="rId9"/>
    <sheet name="avg_stay_by_admission1" sheetId="4" r:id="rId10"/>
    <sheet name="avg_&amp;_max_billing_by_condition" sheetId="23" r:id="rId11"/>
    <sheet name="avg_and_max_billling_by_conditi" sheetId="2" state="hidden" r:id="rId12"/>
    <sheet name="test_results_distribution" sheetId="25" r:id="rId13"/>
    <sheet name="test_results_distribution1" sheetId="3" state="hidden" r:id="rId14"/>
    <sheet name="normal_results_by_medication" sheetId="24" r:id="rId15"/>
    <sheet name="normal_results_by_medication1" sheetId="12" state="hidden" r:id="rId16"/>
    <sheet name="abnormal_results_by_medication" sheetId="14" r:id="rId17"/>
    <sheet name="summary dashboard" sheetId="17" r:id="rId18"/>
  </sheets>
  <definedNames>
    <definedName name="ExternalData_1" localSheetId="16" hidden="1">abnormal_results_by_medication!$A$1:$B$6</definedName>
    <definedName name="ExternalData_1" localSheetId="11" hidden="1">avg_and_max_billling_by_conditi!$A$1:$C$7</definedName>
    <definedName name="ExternalData_1" localSheetId="15" hidden="1">normal_results_by_medication1!$A$1:$B$6</definedName>
    <definedName name="ExternalData_2" localSheetId="3" hidden="1">gender_distribution1!$A$1:$B$3</definedName>
    <definedName name="ExternalData_2" localSheetId="13" hidden="1">test_results_distribution1!$A$1:$B$4</definedName>
    <definedName name="ExternalData_3" localSheetId="9" hidden="1">avg_stay_by_admission1!$A$1:$B$4</definedName>
    <definedName name="ExternalData_3" localSheetId="1" hidden="1">blood_type_distribution1!$A$1:$B$9</definedName>
    <definedName name="ExternalData_4" localSheetId="8" hidden="1">emergency_peak_month!$A$1:$B$2</definedName>
    <definedName name="ExternalData_5" localSheetId="6" hidden="1">monthly_admissions!$B$1:$C$62</definedName>
    <definedName name="ExternalData_6" localSheetId="5" hidden="1">patients_by_condition1!$A$1:$B$7</definedName>
  </definedNames>
  <calcPr calcId="191029"/>
  <pivotCaches>
    <pivotCache cacheId="0" r:id="rId19"/>
    <pivotCache cacheId="4" r:id="rId20"/>
    <pivotCache cacheId="8" r:id="rId21"/>
    <pivotCache cacheId="12" r:id="rId22"/>
    <pivotCache cacheId="22" r:id="rId23"/>
    <pivotCache cacheId="26" r:id="rId24"/>
    <pivotCache cacheId="3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C4" i="3"/>
  <c r="B5" i="3"/>
  <c r="C2" i="3" s="1"/>
  <c r="B8" i="2"/>
  <c r="C8" i="2"/>
  <c r="B4" i="15"/>
  <c r="B10" i="16"/>
  <c r="C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CCE09-7F0A-45B7-BF99-0FC1D7315E0E}" keepAlive="1" name="Query - abnormal_results_by_medication" description="Connection to the 'abnormal_results_by_medication' query in the workbook." type="5" refreshedVersion="8" background="1" saveData="1">
    <dbPr connection="Provider=Microsoft.Mashup.OleDb.1;Data Source=$Workbook$;Location=abnormal_results_by_medication;Extended Properties=&quot;&quot;" command="SELECT * FROM [abnormal_results_by_medication]"/>
  </connection>
  <connection id="2" xr16:uid="{CDB2018B-F650-4956-A1A4-5780DBB29484}" keepAlive="1" name="Query - avg_and_max_billling_by_condition" description="Connection to the 'avg_and_max_billling_by_condition' query in the workbook." type="5" refreshedVersion="8" background="1" saveData="1">
    <dbPr connection="Provider=Microsoft.Mashup.OleDb.1;Data Source=$Workbook$;Location=avg_and_max_billling_by_condition;Extended Properties=&quot;&quot;" command="SELECT * FROM [avg_and_max_billling_by_condition]"/>
  </connection>
  <connection id="3" xr16:uid="{2DA03EB0-09B4-4AFD-820E-E63AF9E5CE11}" keepAlive="1" name="Query - avy_stay_by_admission" description="Connection to the 'avy_stay_by_admission' query in the workbook." type="5" refreshedVersion="8" background="1" saveData="1">
    <dbPr connection="Provider=Microsoft.Mashup.OleDb.1;Data Source=$Workbook$;Location=avy_stay_by_admission;Extended Properties=&quot;&quot;" command="SELECT * FROM [avy_stay_by_admission]"/>
  </connection>
  <connection id="4" xr16:uid="{8CFCD7EF-80E1-454F-91FB-A8AE12B6981F}" keepAlive="1" name="Query - blood_type_distribution" description="Connection to the 'blood_type_distribution' query in the workbook." type="5" refreshedVersion="8" background="1" saveData="1">
    <dbPr connection="Provider=Microsoft.Mashup.OleDb.1;Data Source=$Workbook$;Location=blood_type_distribution;Extended Properties=&quot;&quot;" command="SELECT * FROM [blood_type_distribution]"/>
  </connection>
  <connection id="5" xr16:uid="{AB4D5ADA-312A-48FA-912E-8429AB5581A8}" keepAlive="1" name="Query - emergency_peak_month" description="Connection to the 'emergency_peak_month' query in the workbook." type="5" refreshedVersion="8" background="1" saveData="1">
    <dbPr connection="Provider=Microsoft.Mashup.OleDb.1;Data Source=$Workbook$;Location=emergency_peak_month;Extended Properties=&quot;&quot;" command="SELECT * FROM [emergency_peak_month]"/>
  </connection>
  <connection id="6" xr16:uid="{F6B55E97-4DE8-47F4-8266-81C9EA4D46E0}" keepAlive="1" name="Query - gender_distribution" description="Connection to the 'gender_distribution' query in the workbook." type="5" refreshedVersion="8" background="1" saveData="1">
    <dbPr connection="Provider=Microsoft.Mashup.OleDb.1;Data Source=$Workbook$;Location=gender_distribution;Extended Properties=&quot;&quot;" command="SELECT * FROM [gender_distribution]"/>
  </connection>
  <connection id="7" xr16:uid="{D2C7084C-C0BF-4339-80DA-059DA3D76A0F}" keepAlive="1" name="Query - monthly_admissions" description="Connection to the 'monthly_admissions' query in the workbook." type="5" refreshedVersion="8" background="1" saveData="1">
    <dbPr connection="Provider=Microsoft.Mashup.OleDb.1;Data Source=$Workbook$;Location=monthly_admissions;Extended Properties=&quot;&quot;" command="SELECT * FROM [monthly_admissions]"/>
  </connection>
  <connection id="8" xr16:uid="{417396AD-3615-4F91-ACDE-7458C40FC383}" keepAlive="1" name="Query - normal_results_by_medication" description="Connection to the 'normal_results_by_medication' query in the workbook." type="5" refreshedVersion="8" background="1" saveData="1">
    <dbPr connection="Provider=Microsoft.Mashup.OleDb.1;Data Source=$Workbook$;Location=normal_results_by_medication;Extended Properties=&quot;&quot;" command="SELECT * FROM [normal_results_by_medication]"/>
  </connection>
  <connection id="9" xr16:uid="{0E8DD9A8-AF0C-42F8-929C-9817F8339E5B}" keepAlive="1" name="Query - patients_by_condition" description="Connection to the 'patients_by_condition' query in the workbook." type="5" refreshedVersion="8" background="1" saveData="1">
    <dbPr connection="Provider=Microsoft.Mashup.OleDb.1;Data Source=$Workbook$;Location=patients_by_condition;Extended Properties=&quot;&quot;" command="SELECT * FROM [patients_by_condition]"/>
  </connection>
  <connection id="10" xr16:uid="{DBF47781-46FE-487A-BFBA-3E315B3774D6}" keepAlive="1" name="Query - test_results_distribution" description="Connection to the 'test_results_distribution' query in the workbook." type="5" refreshedVersion="8" background="1" saveData="1">
    <dbPr connection="Provider=Microsoft.Mashup.OleDb.1;Data Source=$Workbook$;Location=test_results_distribution;Extended Properties=&quot;&quot;" command="SELECT * FROM [test_results_distribution]"/>
  </connection>
</connections>
</file>

<file path=xl/sharedStrings.xml><?xml version="1.0" encoding="utf-8"?>
<sst xmlns="http://schemas.openxmlformats.org/spreadsheetml/2006/main" count="147" uniqueCount="86">
  <si>
    <t>medical_condition</t>
  </si>
  <si>
    <t>Diabetes</t>
  </si>
  <si>
    <t>Arthritis</t>
  </si>
  <si>
    <t>Hypertension</t>
  </si>
  <si>
    <t>Asthma</t>
  </si>
  <si>
    <t>Obesity</t>
  </si>
  <si>
    <t>Cancer</t>
  </si>
  <si>
    <t>test_results</t>
  </si>
  <si>
    <t>Abnormal</t>
  </si>
  <si>
    <t>Inconclusive</t>
  </si>
  <si>
    <t>Normal</t>
  </si>
  <si>
    <t>admission_type</t>
  </si>
  <si>
    <t>Elective</t>
  </si>
  <si>
    <t>Urgent</t>
  </si>
  <si>
    <t>Emergency</t>
  </si>
  <si>
    <t>admission_month</t>
  </si>
  <si>
    <t>emergency_admissions</t>
  </si>
  <si>
    <t>total_admissions</t>
  </si>
  <si>
    <t>avg_billing_amt</t>
  </si>
  <si>
    <t>max_billing_amt</t>
  </si>
  <si>
    <t>Grand Total</t>
  </si>
  <si>
    <t>Sum of total_admissions</t>
  </si>
  <si>
    <t>admission_year</t>
  </si>
  <si>
    <t>2019</t>
  </si>
  <si>
    <t>2020</t>
  </si>
  <si>
    <t>2021</t>
  </si>
  <si>
    <t>2022</t>
  </si>
  <si>
    <t>2023</t>
  </si>
  <si>
    <t>2024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</si>
  <si>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</si>
  <si>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</si>
  <si>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</si>
  <si>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</si>
  <si>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</si>
  <si>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</si>
  <si>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</si>
  <si>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</si>
  <si>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</si>
  <si>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</si>
  <si>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</si>
  <si>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</si>
  <si>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avg_stay (days)</t>
  </si>
  <si>
    <t>no. of patients</t>
  </si>
  <si>
    <t>Year</t>
  </si>
  <si>
    <t>Month</t>
  </si>
  <si>
    <t>medication</t>
  </si>
  <si>
    <t>normal_results</t>
  </si>
  <si>
    <t>Penicillin</t>
  </si>
  <si>
    <t>Paracetamol</t>
  </si>
  <si>
    <t>Aspirin</t>
  </si>
  <si>
    <t>Ibuprofen</t>
  </si>
  <si>
    <t>Lipitor</t>
  </si>
  <si>
    <t>abnormal_results</t>
  </si>
  <si>
    <t>gender</t>
  </si>
  <si>
    <t>Female</t>
  </si>
  <si>
    <t>Male</t>
  </si>
  <si>
    <t>blood_type</t>
  </si>
  <si>
    <t>B+</t>
  </si>
  <si>
    <t>O-</t>
  </si>
  <si>
    <t>AB-</t>
  </si>
  <si>
    <t>AB+</t>
  </si>
  <si>
    <t>O+</t>
  </si>
  <si>
    <t>A+</t>
  </si>
  <si>
    <t>B-</t>
  </si>
  <si>
    <t>A-</t>
  </si>
  <si>
    <t>Total</t>
  </si>
  <si>
    <t>Total Patients</t>
  </si>
  <si>
    <t>Total Average</t>
  </si>
  <si>
    <r>
      <t>Average Billing Amount (</t>
    </r>
    <r>
      <rPr>
        <sz val="11"/>
        <color theme="1"/>
        <rFont val="Aptos Narrow"/>
        <family val="2"/>
      </rPr>
      <t>₹</t>
    </r>
    <r>
      <rPr>
        <sz val="11"/>
        <color theme="1"/>
        <rFont val="Aptos Narrow"/>
        <family val="2"/>
        <scheme val="minor"/>
      </rPr>
      <t>)</t>
    </r>
  </si>
  <si>
    <t>Most Common Condition</t>
  </si>
  <si>
    <t>percentage distribution</t>
  </si>
  <si>
    <t>% Abnormal Test Results</t>
  </si>
  <si>
    <t>Average Length of Stay</t>
  </si>
  <si>
    <t>15.51 days</t>
  </si>
  <si>
    <t>HEALTHCARE DASHBOARD</t>
  </si>
  <si>
    <t>Row Labels</t>
  </si>
  <si>
    <t>Sum of no. of patients</t>
  </si>
  <si>
    <t>Blood Type</t>
  </si>
  <si>
    <t>Average of avg_billing_amt</t>
  </si>
  <si>
    <t>Average of max_billing_amt</t>
  </si>
  <si>
    <t>Medical Condition</t>
  </si>
  <si>
    <t>Average</t>
  </si>
  <si>
    <t>Sum of normal_results</t>
  </si>
  <si>
    <t xml:space="preserve">                             Top Emergency Month: May 2020</t>
  </si>
  <si>
    <t>Sum of percentage distribution</t>
  </si>
  <si>
    <t>Test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</si>
</sst>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₹&quot;\ #,##0.00;[Red]&quot;₹&quot;\ \-#,##0.00"/>
    <numFmt numFmtId="44" formatCode="_ &quot;₹&quot;\ * #,##0.00_ ;_ &quot;₹&quot;\ * \-#,##0.00_ ;_ &quot;₹&quot;\ * &quot;-&quot;??_ ;_ @_ "/>
    <numFmt numFmtId="164" formatCode="mmmm"/>
    <numFmt numFmtId="165" formatCode="mmm/yyyy"/>
    <numFmt numFmtId="166" formatCode="yyyy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</font>
    <font>
      <b/>
      <sz val="2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3" tint="0.8999908444471571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2" fontId="0" fillId="0" borderId="0" xfId="0" applyNumberFormat="1"/>
    <xf numFmtId="166" fontId="0" fillId="33" borderId="10" xfId="0" applyNumberFormat="1" applyFill="1" applyBorder="1"/>
    <xf numFmtId="166" fontId="0" fillId="0" borderId="10" xfId="0" applyNumberFormat="1" applyBorder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44" fontId="0" fillId="0" borderId="0" xfId="42" applyFont="1"/>
    <xf numFmtId="8" fontId="0" fillId="0" borderId="0" xfId="0" applyNumberFormat="1"/>
    <xf numFmtId="9" fontId="0" fillId="0" borderId="0" xfId="43" applyFont="1"/>
    <xf numFmtId="9" fontId="0" fillId="0" borderId="0" xfId="0" applyNumberFormat="1"/>
    <xf numFmtId="0" fontId="0" fillId="0" borderId="1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3" fontId="19" fillId="34" borderId="13" xfId="0" applyNumberFormat="1" applyFont="1" applyFill="1" applyBorder="1" applyAlignment="1">
      <alignment horizontal="center"/>
    </xf>
    <xf numFmtId="0" fontId="19" fillId="34" borderId="14" xfId="0" applyFont="1" applyFill="1" applyBorder="1" applyAlignment="1">
      <alignment horizontal="center"/>
    </xf>
    <xf numFmtId="2" fontId="19" fillId="34" borderId="14" xfId="0" applyNumberFormat="1" applyFont="1" applyFill="1" applyBorder="1" applyAlignment="1">
      <alignment horizontal="center"/>
    </xf>
    <xf numFmtId="9" fontId="19" fillId="34" borderId="14" xfId="0" applyNumberFormat="1" applyFont="1" applyFill="1" applyBorder="1" applyAlignment="1">
      <alignment horizontal="center" wrapText="1"/>
    </xf>
    <xf numFmtId="0" fontId="19" fillId="34" borderId="15" xfId="0" applyFont="1" applyFill="1" applyBorder="1" applyAlignment="1">
      <alignment horizontal="center"/>
    </xf>
    <xf numFmtId="0" fontId="0" fillId="0" borderId="1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9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  <xf numFmtId="9" fontId="19" fillId="34" borderId="21" xfId="0" applyNumberFormat="1" applyFont="1" applyFill="1" applyBorder="1" applyAlignment="1">
      <alignment horizontal="center" wrapText="1"/>
    </xf>
    <xf numFmtId="0" fontId="19" fillId="34" borderId="21" xfId="0" applyFont="1" applyFill="1" applyBorder="1" applyAlignment="1">
      <alignment horizontal="center"/>
    </xf>
    <xf numFmtId="2" fontId="19" fillId="34" borderId="22" xfId="0" applyNumberFormat="1" applyFont="1" applyFill="1" applyBorder="1" applyAlignment="1">
      <alignment horizontal="center"/>
    </xf>
    <xf numFmtId="2" fontId="19" fillId="34" borderId="21" xfId="0" applyNumberFormat="1" applyFont="1" applyFill="1" applyBorder="1" applyAlignment="1">
      <alignment horizontal="center"/>
    </xf>
    <xf numFmtId="0" fontId="19" fillId="34" borderId="22" xfId="0" applyFont="1" applyFill="1" applyBorder="1" applyAlignment="1">
      <alignment horizontal="center"/>
    </xf>
    <xf numFmtId="0" fontId="0" fillId="0" borderId="23" xfId="0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24" xfId="0" applyBorder="1" applyAlignment="1">
      <alignment horizontal="center" vertical="top"/>
    </xf>
    <xf numFmtId="0" fontId="20" fillId="0" borderId="0" xfId="0" applyFont="1" applyAlignment="1"/>
    <xf numFmtId="0" fontId="20" fillId="0" borderId="0" xfId="0" applyFont="1" applyAlignment="1">
      <alignment horizontal="center"/>
    </xf>
    <xf numFmtId="44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mm/yyyy"/>
    </dxf>
    <dxf>
      <numFmt numFmtId="164" formatCode="mmmm"/>
    </dxf>
    <dxf>
      <numFmt numFmtId="0" formatCode="General"/>
    </dxf>
    <dxf>
      <numFmt numFmtId="0" formatCode="General"/>
    </dxf>
    <dxf>
      <numFmt numFmtId="0" formatCode="General"/>
    </dxf>
  </dxfs>
  <tableStyles count="2" defaultTableStyle="TableStyleMedium2" defaultPivotStyle="PivotStyleLight16">
    <tableStyle name="Table Style 1" pivot="0" count="0" xr9:uid="{34C0DF34-405B-4CC8-B08F-6B9AE5839936}"/>
    <tableStyle name="Table Style 2" pivot="0" count="0" xr9:uid="{EEEE77E0-A9FD-450B-BF48-AAEBF4F7519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proj.xlsx]blood_type_distribution!PivotTable1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tx2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blood_type_distribution!$B$3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C21-491B-98BC-411B3156E58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21-491B-98BC-411B3156E58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C21-491B-98BC-411B3156E58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C21-491B-98BC-411B3156E58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C21-491B-98BC-411B3156E58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C21-491B-98BC-411B3156E58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C21-491B-98BC-411B3156E58D}"/>
              </c:ext>
            </c:extLst>
          </c:dPt>
          <c:cat>
            <c:strRef>
              <c:f>blood_type_distribution!$A$4:$A$12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blood_type_distribution!$B$4:$B$12</c:f>
              <c:numCache>
                <c:formatCode>General</c:formatCode>
                <c:ptCount val="8"/>
                <c:pt idx="0">
                  <c:v>6969</c:v>
                </c:pt>
                <c:pt idx="1">
                  <c:v>6956</c:v>
                </c:pt>
                <c:pt idx="2">
                  <c:v>6945</c:v>
                </c:pt>
                <c:pt idx="3">
                  <c:v>6947</c:v>
                </c:pt>
                <c:pt idx="4">
                  <c:v>6944</c:v>
                </c:pt>
                <c:pt idx="5">
                  <c:v>6945</c:v>
                </c:pt>
                <c:pt idx="6">
                  <c:v>6877</c:v>
                </c:pt>
                <c:pt idx="7">
                  <c:v>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1-491B-98BC-411B3156E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759439"/>
        <c:axId val="986759919"/>
      </c:barChart>
      <c:catAx>
        <c:axId val="9867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59919"/>
        <c:crosses val="autoZero"/>
        <c:auto val="1"/>
        <c:lblAlgn val="ctr"/>
        <c:lblOffset val="100"/>
        <c:noMultiLvlLbl val="0"/>
      </c:catAx>
      <c:valAx>
        <c:axId val="9867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59443551622653"/>
          <c:y val="0.11762816345204558"/>
          <c:w val="9.0326145184029621E-2"/>
          <c:h val="0.722480676154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Maximum Billing</a:t>
            </a:r>
            <a:r>
              <a:rPr lang="en-IN" baseline="0"/>
              <a:t>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avg_and_max_billling_by_conditi!$A$2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avg_and_max_billling_by_conditi!$B$2:$C$2</c15:sqref>
                  </c15:fullRef>
                </c:ext>
              </c:extLst>
              <c:f>avg_and_max_billling_by_conditi!$C$2</c:f>
              <c:numCache>
                <c:formatCode>_("₹"* #,##0.00_);_("₹"* \(#,##0.00\);_("₹"* "-"??_);_(@_)</c:formatCode>
                <c:ptCount val="1"/>
                <c:pt idx="0">
                  <c:v>52211.85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E-430F-AEDE-FB06DF2E0E11}"/>
            </c:ext>
          </c:extLst>
        </c:ser>
        <c:ser>
          <c:idx val="1"/>
          <c:order val="1"/>
          <c:tx>
            <c:strRef>
              <c:f>avg_and_max_billling_by_conditi!$A$3</c:f>
              <c:strCache>
                <c:ptCount val="1"/>
                <c:pt idx="0">
                  <c:v>Arthritis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avg_and_max_billling_by_conditi!$B$3:$C$3</c15:sqref>
                  </c15:fullRef>
                </c:ext>
              </c:extLst>
              <c:f>avg_and_max_billling_by_conditi!$C$3</c:f>
              <c:numCache>
                <c:formatCode>_("₹"* #,##0.00_);_("₹"* \(#,##0.00\);_("₹"* "-"??_);_(@_)</c:formatCode>
                <c:ptCount val="1"/>
                <c:pt idx="0">
                  <c:v>52170.04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E-430F-AEDE-FB06DF2E0E11}"/>
            </c:ext>
          </c:extLst>
        </c:ser>
        <c:ser>
          <c:idx val="2"/>
          <c:order val="2"/>
          <c:tx>
            <c:strRef>
              <c:f>avg_and_max_billling_by_conditi!$A$4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avg_and_max_billling_by_conditi!$B$4:$C$4</c15:sqref>
                  </c15:fullRef>
                </c:ext>
              </c:extLst>
              <c:f>avg_and_max_billling_by_conditi!$C$4</c:f>
              <c:numCache>
                <c:formatCode>_("₹"* #,##0.00_);_("₹"* \(#,##0.00\);_("₹"* "-"??_);_(@_)</c:formatCode>
                <c:ptCount val="1"/>
                <c:pt idx="0">
                  <c:v>52764.28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DE-430F-AEDE-FB06DF2E0E11}"/>
            </c:ext>
          </c:extLst>
        </c:ser>
        <c:ser>
          <c:idx val="3"/>
          <c:order val="3"/>
          <c:tx>
            <c:strRef>
              <c:f>avg_and_max_billling_by_conditi!$A$5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avg_and_max_billling_by_conditi!$B$5:$C$5</c15:sqref>
                  </c15:fullRef>
                </c:ext>
              </c:extLst>
              <c:f>avg_and_max_billling_by_conditi!$C$5</c:f>
              <c:numCache>
                <c:formatCode>_("₹"* #,##0.00_);_("₹"* \(#,##0.00\);_("₹"* "-"??_);_(@_)</c:formatCode>
                <c:ptCount val="1"/>
                <c:pt idx="0">
                  <c:v>52181.84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DE-430F-AEDE-FB06DF2E0E11}"/>
            </c:ext>
          </c:extLst>
        </c:ser>
        <c:ser>
          <c:idx val="4"/>
          <c:order val="4"/>
          <c:tx>
            <c:strRef>
              <c:f>avg_and_max_billling_by_conditi!$A$6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avg_and_max_billling_by_conditi!$B$6:$C$6</c15:sqref>
                  </c15:fullRef>
                </c:ext>
              </c:extLst>
              <c:f>avg_and_max_billling_by_conditi!$C$6</c:f>
              <c:numCache>
                <c:formatCode>_("₹"* #,##0.00_);_("₹"* \(#,##0.00\);_("₹"* "-"??_);_(@_)</c:formatCode>
                <c:ptCount val="1"/>
                <c:pt idx="0">
                  <c:v>52024.73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E-430F-AEDE-FB06DF2E0E11}"/>
            </c:ext>
          </c:extLst>
        </c:ser>
        <c:ser>
          <c:idx val="5"/>
          <c:order val="5"/>
          <c:tx>
            <c:strRef>
              <c:f>avg_and_max_billling_by_conditi!$A$7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avg_and_max_billling_by_conditi!$B$7:$C$7</c15:sqref>
                  </c15:fullRef>
                </c:ext>
              </c:extLst>
              <c:f>avg_and_max_billling_by_conditi!$C$7</c:f>
              <c:numCache>
                <c:formatCode>_("₹"* #,##0.00_);_("₹"* \(#,##0.00\);_("₹"* "-"??_);_(@_)</c:formatCode>
                <c:ptCount val="1"/>
                <c:pt idx="0">
                  <c:v>52373.03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DE-430F-AEDE-FB06DF2E0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67696"/>
        <c:axId val="985665296"/>
      </c:barChart>
      <c:catAx>
        <c:axId val="9856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5296"/>
        <c:crosses val="autoZero"/>
        <c:auto val="1"/>
        <c:lblAlgn val="ctr"/>
        <c:lblOffset val="100"/>
        <c:noMultiLvlLbl val="0"/>
      </c:catAx>
      <c:valAx>
        <c:axId val="9856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Billing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avg_and_max_billling_by_conditi!$A$2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avg_and_max_billling_by_conditi!$B$2</c:f>
              <c:numCache>
                <c:formatCode>_("₹"* #,##0.00_);_("₹"* \(#,##0.00\);_("₹"* "-"??_);_(@_)</c:formatCode>
                <c:ptCount val="1"/>
                <c:pt idx="0">
                  <c:v>25638.41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9-467A-9F39-2A580CBF5E59}"/>
            </c:ext>
          </c:extLst>
        </c:ser>
        <c:ser>
          <c:idx val="1"/>
          <c:order val="1"/>
          <c:tx>
            <c:strRef>
              <c:f>avg_and_max_billling_by_conditi!$A$3</c:f>
              <c:strCache>
                <c:ptCount val="1"/>
                <c:pt idx="0">
                  <c:v>Arthritis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avg_and_max_billling_by_conditi!$B$3</c:f>
              <c:numCache>
                <c:formatCode>_("₹"* #,##0.00_);_("₹"* \(#,##0.00\);_("₹"* "-"??_);_(@_)</c:formatCode>
                <c:ptCount val="1"/>
                <c:pt idx="0">
                  <c:v>25497.33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9-467A-9F39-2A580CBF5E59}"/>
            </c:ext>
          </c:extLst>
        </c:ser>
        <c:ser>
          <c:idx val="2"/>
          <c:order val="2"/>
          <c:tx>
            <c:strRef>
              <c:f>avg_and_max_billling_by_conditi!$A$4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avg_and_max_billling_by_conditi!$B$4</c:f>
              <c:numCache>
                <c:formatCode>_("₹"* #,##0.00_);_("₹"* \(#,##0.00\);_("₹"* "-"??_);_(@_)</c:formatCode>
                <c:ptCount val="1"/>
                <c:pt idx="0">
                  <c:v>25497.1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9-467A-9F39-2A580CBF5E59}"/>
            </c:ext>
          </c:extLst>
        </c:ser>
        <c:ser>
          <c:idx val="3"/>
          <c:order val="3"/>
          <c:tx>
            <c:strRef>
              <c:f>avg_and_max_billling_by_conditi!$A$5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avg_and_max_billling_by_conditi!$B$5</c:f>
              <c:numCache>
                <c:formatCode>_("₹"* #,##0.00_);_("₹"* \(#,##0.00\);_("₹"* "-"??_);_(@_)</c:formatCode>
                <c:ptCount val="1"/>
                <c:pt idx="0">
                  <c:v>25635.25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9-467A-9F39-2A580CBF5E59}"/>
            </c:ext>
          </c:extLst>
        </c:ser>
        <c:ser>
          <c:idx val="4"/>
          <c:order val="4"/>
          <c:tx>
            <c:strRef>
              <c:f>avg_and_max_billling_by_conditi!$A$6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avg_and_max_billling_by_conditi!$B$6</c:f>
              <c:numCache>
                <c:formatCode>_("₹"* #,##0.00_);_("₹"* \(#,##0.00\);_("₹"* "-"??_);_(@_)</c:formatCode>
                <c:ptCount val="1"/>
                <c:pt idx="0">
                  <c:v>25805.97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79-467A-9F39-2A580CBF5E59}"/>
            </c:ext>
          </c:extLst>
        </c:ser>
        <c:ser>
          <c:idx val="5"/>
          <c:order val="5"/>
          <c:tx>
            <c:strRef>
              <c:f>avg_and_max_billling_by_conditi!$A$7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avg_and_max_billling_by_conditi!$B$7</c:f>
              <c:numCache>
                <c:formatCode>_("₹"* #,##0.00_);_("₹"* \(#,##0.00\);_("₹"* "-"??_);_(@_)</c:formatCode>
                <c:ptCount val="1"/>
                <c:pt idx="0">
                  <c:v>25161.79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79-467A-9F39-2A580CBF5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224912"/>
        <c:axId val="972227312"/>
      </c:barChart>
      <c:catAx>
        <c:axId val="9722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7312"/>
        <c:crosses val="autoZero"/>
        <c:auto val="1"/>
        <c:lblAlgn val="ctr"/>
        <c:lblOffset val="100"/>
        <c:noMultiLvlLbl val="0"/>
      </c:catAx>
      <c:valAx>
        <c:axId val="9722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Maximum Billing</a:t>
            </a:r>
            <a:r>
              <a:rPr lang="en-IN" baseline="0"/>
              <a:t> Amount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avg_and_max_billling_by_conditi!$A$2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avg_and_max_billling_by_conditi!$B$2:$C$2</c15:sqref>
                  </c15:fullRef>
                </c:ext>
              </c:extLst>
              <c:f>avg_and_max_billling_by_conditi!$C$2</c:f>
              <c:numCache>
                <c:formatCode>_("₹"* #,##0.00_);_("₹"* \(#,##0.00\);_("₹"* "-"??_);_(@_)</c:formatCode>
                <c:ptCount val="1"/>
                <c:pt idx="0">
                  <c:v>52211.85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8-480D-84CB-D55AB464D3D4}"/>
            </c:ext>
          </c:extLst>
        </c:ser>
        <c:ser>
          <c:idx val="1"/>
          <c:order val="1"/>
          <c:tx>
            <c:strRef>
              <c:f>avg_and_max_billling_by_conditi!$A$3</c:f>
              <c:strCache>
                <c:ptCount val="1"/>
                <c:pt idx="0">
                  <c:v>Arthritis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avg_and_max_billling_by_conditi!$B$3:$C$3</c15:sqref>
                  </c15:fullRef>
                </c:ext>
              </c:extLst>
              <c:f>avg_and_max_billling_by_conditi!$C$3</c:f>
              <c:numCache>
                <c:formatCode>_("₹"* #,##0.00_);_("₹"* \(#,##0.00\);_("₹"* "-"??_);_(@_)</c:formatCode>
                <c:ptCount val="1"/>
                <c:pt idx="0">
                  <c:v>52170.04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8-480D-84CB-D55AB464D3D4}"/>
            </c:ext>
          </c:extLst>
        </c:ser>
        <c:ser>
          <c:idx val="2"/>
          <c:order val="2"/>
          <c:tx>
            <c:strRef>
              <c:f>avg_and_max_billling_by_conditi!$A$4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avg_and_max_billling_by_conditi!$B$4:$C$4</c15:sqref>
                  </c15:fullRef>
                </c:ext>
              </c:extLst>
              <c:f>avg_and_max_billling_by_conditi!$C$4</c:f>
              <c:numCache>
                <c:formatCode>_("₹"* #,##0.00_);_("₹"* \(#,##0.00\);_("₹"* "-"??_);_(@_)</c:formatCode>
                <c:ptCount val="1"/>
                <c:pt idx="0">
                  <c:v>52764.28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8-480D-84CB-D55AB464D3D4}"/>
            </c:ext>
          </c:extLst>
        </c:ser>
        <c:ser>
          <c:idx val="3"/>
          <c:order val="3"/>
          <c:tx>
            <c:strRef>
              <c:f>avg_and_max_billling_by_conditi!$A$5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avg_and_max_billling_by_conditi!$B$5:$C$5</c15:sqref>
                  </c15:fullRef>
                </c:ext>
              </c:extLst>
              <c:f>avg_and_max_billling_by_conditi!$C$5</c:f>
              <c:numCache>
                <c:formatCode>_("₹"* #,##0.00_);_("₹"* \(#,##0.00\);_("₹"* "-"??_);_(@_)</c:formatCode>
                <c:ptCount val="1"/>
                <c:pt idx="0">
                  <c:v>52181.84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8-480D-84CB-D55AB464D3D4}"/>
            </c:ext>
          </c:extLst>
        </c:ser>
        <c:ser>
          <c:idx val="4"/>
          <c:order val="4"/>
          <c:tx>
            <c:strRef>
              <c:f>avg_and_max_billling_by_conditi!$A$6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avg_and_max_billling_by_conditi!$B$6:$C$6</c15:sqref>
                  </c15:fullRef>
                </c:ext>
              </c:extLst>
              <c:f>avg_and_max_billling_by_conditi!$C$6</c:f>
              <c:numCache>
                <c:formatCode>_("₹"* #,##0.00_);_("₹"* \(#,##0.00\);_("₹"* "-"??_);_(@_)</c:formatCode>
                <c:ptCount val="1"/>
                <c:pt idx="0">
                  <c:v>52024.73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48-480D-84CB-D55AB464D3D4}"/>
            </c:ext>
          </c:extLst>
        </c:ser>
        <c:ser>
          <c:idx val="5"/>
          <c:order val="5"/>
          <c:tx>
            <c:strRef>
              <c:f>avg_and_max_billling_by_conditi!$A$7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avg_and_max_billling_by_conditi!$B$1:$C$1</c15:sqref>
                  </c15:fullRef>
                </c:ext>
              </c:extLst>
              <c:f>avg_and_max_billling_by_conditi!$C$1</c:f>
              <c:strCache>
                <c:ptCount val="1"/>
                <c:pt idx="0">
                  <c:v>max_billing_amt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avg_and_max_billling_by_conditi!$B$7:$C$7</c15:sqref>
                  </c15:fullRef>
                </c:ext>
              </c:extLst>
              <c:f>avg_and_max_billling_by_conditi!$C$7</c:f>
              <c:numCache>
                <c:formatCode>_("₹"* #,##0.00_);_("₹"* \(#,##0.00\);_("₹"* "-"??_);_(@_)</c:formatCode>
                <c:ptCount val="1"/>
                <c:pt idx="0">
                  <c:v>52373.03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48-480D-84CB-D55AB464D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667696"/>
        <c:axId val="985665296"/>
      </c:barChart>
      <c:catAx>
        <c:axId val="9856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5296"/>
        <c:crosses val="autoZero"/>
        <c:auto val="1"/>
        <c:lblAlgn val="ctr"/>
        <c:lblOffset val="100"/>
        <c:noMultiLvlLbl val="0"/>
      </c:catAx>
      <c:valAx>
        <c:axId val="9856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6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Results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test_results_distribution1!$B$1</c:f>
              <c:strCache>
                <c:ptCount val="1"/>
                <c:pt idx="0">
                  <c:v>no.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0-4E0A-9F50-40655308FD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0-4E0A-9F50-40655308FD5A}"/>
              </c:ext>
            </c:extLst>
          </c:dPt>
          <c:cat>
            <c:strRef>
              <c:f>test_results_distribution1!$A$2:$A$4</c:f>
              <c:strCache>
                <c:ptCount val="3"/>
                <c:pt idx="0">
                  <c:v>Abnormal</c:v>
                </c:pt>
                <c:pt idx="1">
                  <c:v>Inconclusive</c:v>
                </c:pt>
                <c:pt idx="2">
                  <c:v>Normal</c:v>
                </c:pt>
              </c:strCache>
            </c:strRef>
          </c:cat>
          <c:val>
            <c:numRef>
              <c:f>test_results_distribution1!$B$2:$B$4</c:f>
              <c:numCache>
                <c:formatCode>General</c:formatCode>
                <c:ptCount val="3"/>
                <c:pt idx="0">
                  <c:v>18627</c:v>
                </c:pt>
                <c:pt idx="1">
                  <c:v>18356</c:v>
                </c:pt>
                <c:pt idx="2">
                  <c:v>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00-4E0A-9F50-40655308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391952"/>
        <c:axId val="840392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test_results_distribution1!$C$1</c15:sqref>
                        </c15:formulaRef>
                      </c:ext>
                    </c:extLst>
                    <c:strCache>
                      <c:ptCount val="1"/>
                      <c:pt idx="0">
                        <c:v>percentage distribution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test_results_distribution1!$A$2:$A$4</c15:sqref>
                        </c15:formulaRef>
                      </c:ext>
                    </c:extLst>
                    <c:strCache>
                      <c:ptCount val="3"/>
                      <c:pt idx="0">
                        <c:v>Abnormal</c:v>
                      </c:pt>
                      <c:pt idx="1">
                        <c:v>Inconclusive</c:v>
                      </c:pt>
                      <c:pt idx="2">
                        <c:v>Normal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test_results_distribution1!$C$2:$C$4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0.33562162162162162</c:v>
                      </c:pt>
                      <c:pt idx="1">
                        <c:v>0.33073873873873871</c:v>
                      </c:pt>
                      <c:pt idx="2">
                        <c:v>0.33363963963963966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200-4E0A-9F50-40655308FD5A}"/>
                  </c:ext>
                </c:extLst>
              </c15:ser>
            </c15:filteredBarSeries>
          </c:ext>
        </c:extLst>
      </c:barChart>
      <c:catAx>
        <c:axId val="8403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2432"/>
        <c:crosses val="autoZero"/>
        <c:auto val="1"/>
        <c:lblAlgn val="ctr"/>
        <c:lblOffset val="100"/>
        <c:noMultiLvlLbl val="0"/>
      </c:catAx>
      <c:valAx>
        <c:axId val="8403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Results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test_results_distribution1!$B$1</c:f>
              <c:strCache>
                <c:ptCount val="1"/>
                <c:pt idx="0">
                  <c:v>no.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B53-4E3C-B5A2-849C765DA58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53-4E3C-B5A2-849C765DA586}"/>
              </c:ext>
            </c:extLst>
          </c:dPt>
          <c:cat>
            <c:strRef>
              <c:f>test_results_distribution1!$A$2:$A$4</c:f>
              <c:strCache>
                <c:ptCount val="3"/>
                <c:pt idx="0">
                  <c:v>Abnormal</c:v>
                </c:pt>
                <c:pt idx="1">
                  <c:v>Inconclusive</c:v>
                </c:pt>
                <c:pt idx="2">
                  <c:v>Normal</c:v>
                </c:pt>
              </c:strCache>
            </c:strRef>
          </c:cat>
          <c:val>
            <c:numRef>
              <c:f>test_results_distribution1!$B$2:$B$4</c:f>
              <c:numCache>
                <c:formatCode>General</c:formatCode>
                <c:ptCount val="3"/>
                <c:pt idx="0">
                  <c:v>18627</c:v>
                </c:pt>
                <c:pt idx="1">
                  <c:v>18356</c:v>
                </c:pt>
                <c:pt idx="2">
                  <c:v>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E3C-B5A2-849C765D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391952"/>
        <c:axId val="840392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test_results_distribution1!$C$1</c15:sqref>
                        </c15:formulaRef>
                      </c:ext>
                    </c:extLst>
                    <c:strCache>
                      <c:ptCount val="1"/>
                      <c:pt idx="0">
                        <c:v>percentage distribution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test_results_distribution1!$A$2:$A$4</c15:sqref>
                        </c15:formulaRef>
                      </c:ext>
                    </c:extLst>
                    <c:strCache>
                      <c:ptCount val="3"/>
                      <c:pt idx="0">
                        <c:v>Abnormal</c:v>
                      </c:pt>
                      <c:pt idx="1">
                        <c:v>Inconclusive</c:v>
                      </c:pt>
                      <c:pt idx="2">
                        <c:v>Normal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test_results_distribution1!$C$2:$C$4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0.33562162162162162</c:v>
                      </c:pt>
                      <c:pt idx="1">
                        <c:v>0.33073873873873871</c:v>
                      </c:pt>
                      <c:pt idx="2">
                        <c:v>0.33363963963963966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A9F-410F-BD56-078DA5AE81F0}"/>
                  </c:ext>
                </c:extLst>
              </c15:ser>
            </c15:filteredBarSeries>
          </c:ext>
        </c:extLst>
      </c:barChart>
      <c:catAx>
        <c:axId val="8403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2432"/>
        <c:crosses val="autoZero"/>
        <c:auto val="1"/>
        <c:lblAlgn val="ctr"/>
        <c:lblOffset val="100"/>
        <c:noMultiLvlLbl val="0"/>
      </c:catAx>
      <c:valAx>
        <c:axId val="8403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proj.xlsx]normal_results_by_medication!PivotTable6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Results by Medication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normal_results_by_medication!$B$3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3BD-486F-805C-1005E747F2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BD-486F-805C-1005E747F2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3BD-486F-805C-1005E747F2B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BD-486F-805C-1005E747F2BA}"/>
              </c:ext>
            </c:extLst>
          </c:dPt>
          <c:cat>
            <c:strRef>
              <c:f>normal_results_by_medication!$A$4:$A$8</c:f>
              <c:strCache>
                <c:ptCount val="5"/>
                <c:pt idx="0">
                  <c:v>Aspirin</c:v>
                </c:pt>
                <c:pt idx="1">
                  <c:v>Ibuprofen</c:v>
                </c:pt>
                <c:pt idx="2">
                  <c:v>Lipitor</c:v>
                </c:pt>
                <c:pt idx="3">
                  <c:v>Paracetamol</c:v>
                </c:pt>
                <c:pt idx="4">
                  <c:v>Penicillin</c:v>
                </c:pt>
              </c:strCache>
            </c:strRef>
          </c:cat>
          <c:val>
            <c:numRef>
              <c:f>normal_results_by_medication!$B$4:$B$8</c:f>
              <c:numCache>
                <c:formatCode>General</c:formatCode>
                <c:ptCount val="5"/>
                <c:pt idx="0">
                  <c:v>3738</c:v>
                </c:pt>
                <c:pt idx="1">
                  <c:v>3735</c:v>
                </c:pt>
                <c:pt idx="2">
                  <c:v>3687</c:v>
                </c:pt>
                <c:pt idx="3">
                  <c:v>3653</c:v>
                </c:pt>
                <c:pt idx="4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D-486F-805C-1005E747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97535"/>
        <c:axId val="981399455"/>
      </c:barChart>
      <c:catAx>
        <c:axId val="9813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9455"/>
        <c:crosses val="autoZero"/>
        <c:auto val="1"/>
        <c:lblAlgn val="ctr"/>
        <c:lblOffset val="100"/>
        <c:noMultiLvlLbl val="0"/>
      </c:catAx>
      <c:valAx>
        <c:axId val="9813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Medications with Most Normal Test Results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normal_results_by_medication1!$A$2</c:f>
              <c:strCache>
                <c:ptCount val="1"/>
                <c:pt idx="0">
                  <c:v>Aspirin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normal_results_by_medication1!$B$1</c:f>
              <c:strCache>
                <c:ptCount val="1"/>
                <c:pt idx="0">
                  <c:v>normal_results</c:v>
                </c:pt>
              </c:strCache>
            </c:strRef>
          </c:cat>
          <c:val>
            <c:numRef>
              <c:f>normal_results_by_medication1!$B$2</c:f>
              <c:numCache>
                <c:formatCode>General</c:formatCode>
                <c:ptCount val="1"/>
                <c:pt idx="0">
                  <c:v>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D-42E2-AAE5-E4C5E946F1CB}"/>
            </c:ext>
          </c:extLst>
        </c:ser>
        <c:ser>
          <c:idx val="1"/>
          <c:order val="1"/>
          <c:tx>
            <c:strRef>
              <c:f>normal_results_by_medication1!$A$3</c:f>
              <c:strCache>
                <c:ptCount val="1"/>
                <c:pt idx="0">
                  <c:v>Ibuprofen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normal_results_by_medication1!$B$1</c:f>
              <c:strCache>
                <c:ptCount val="1"/>
                <c:pt idx="0">
                  <c:v>normal_results</c:v>
                </c:pt>
              </c:strCache>
            </c:strRef>
          </c:cat>
          <c:val>
            <c:numRef>
              <c:f>normal_results_by_medication1!$B$3</c:f>
              <c:numCache>
                <c:formatCode>General</c:formatCode>
                <c:ptCount val="1"/>
                <c:pt idx="0">
                  <c:v>3735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ED-42E2-AAE5-E4C5E946F1CB}"/>
            </c:ext>
          </c:extLst>
        </c:ser>
        <c:ser>
          <c:idx val="2"/>
          <c:order val="2"/>
          <c:tx>
            <c:strRef>
              <c:f>normal_results_by_medication1!$A$4</c:f>
              <c:strCache>
                <c:ptCount val="1"/>
                <c:pt idx="0">
                  <c:v>Penicillin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normal_results_by_medication1!$B$1</c:f>
              <c:strCache>
                <c:ptCount val="1"/>
                <c:pt idx="0">
                  <c:v>normal_results</c:v>
                </c:pt>
              </c:strCache>
            </c:strRef>
          </c:cat>
          <c:val>
            <c:numRef>
              <c:f>normal_results_by_medication1!$B$4</c:f>
              <c:numCache>
                <c:formatCode>General</c:formatCode>
                <c:ptCount val="1"/>
                <c:pt idx="0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ED-42E2-AAE5-E4C5E946F1CB}"/>
            </c:ext>
          </c:extLst>
        </c:ser>
        <c:ser>
          <c:idx val="3"/>
          <c:order val="3"/>
          <c:tx>
            <c:strRef>
              <c:f>normal_results_by_medication1!$A$5</c:f>
              <c:strCache>
                <c:ptCount val="1"/>
                <c:pt idx="0">
                  <c:v>Lipitor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normal_results_by_medication1!$B$1</c:f>
              <c:strCache>
                <c:ptCount val="1"/>
                <c:pt idx="0">
                  <c:v>normal_results</c:v>
                </c:pt>
              </c:strCache>
            </c:strRef>
          </c:cat>
          <c:val>
            <c:numRef>
              <c:f>normal_results_by_medication1!$B$5</c:f>
              <c:numCache>
                <c:formatCode>General</c:formatCode>
                <c:ptCount val="1"/>
                <c:pt idx="0">
                  <c:v>3687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D-42E2-AAE5-E4C5E946F1CB}"/>
            </c:ext>
          </c:extLst>
        </c:ser>
        <c:ser>
          <c:idx val="4"/>
          <c:order val="4"/>
          <c:tx>
            <c:strRef>
              <c:f>normal_results_by_medication1!$A$6</c:f>
              <c:strCache>
                <c:ptCount val="1"/>
                <c:pt idx="0">
                  <c:v>Paracetamol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normal_results_by_medication1!$B$1</c:f>
              <c:strCache>
                <c:ptCount val="1"/>
                <c:pt idx="0">
                  <c:v>normal_results</c:v>
                </c:pt>
              </c:strCache>
            </c:strRef>
          </c:cat>
          <c:val>
            <c:numRef>
              <c:f>normal_results_by_medication1!$B$6</c:f>
              <c:numCache>
                <c:formatCode>General</c:formatCode>
                <c:ptCount val="1"/>
                <c:pt idx="0">
                  <c:v>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D-42E2-AAE5-E4C5E946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894848"/>
        <c:axId val="1355895328"/>
      </c:barChart>
      <c:catAx>
        <c:axId val="13558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5328"/>
        <c:crosses val="autoZero"/>
        <c:auto val="1"/>
        <c:lblAlgn val="ctr"/>
        <c:lblOffset val="100"/>
        <c:noMultiLvlLbl val="0"/>
      </c:catAx>
      <c:valAx>
        <c:axId val="135589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8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Top Medications with Most Abnormal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abnormal_results_by_medication!$A$2</c:f>
              <c:strCache>
                <c:ptCount val="1"/>
                <c:pt idx="0">
                  <c:v>Ibuprofen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abnormal_results_by_medication!$B$1</c:f>
              <c:strCache>
                <c:ptCount val="1"/>
                <c:pt idx="0">
                  <c:v>abnormal_results</c:v>
                </c:pt>
              </c:strCache>
            </c:strRef>
          </c:cat>
          <c:val>
            <c:numRef>
              <c:f>abnormal_results_by_medication!$B$2</c:f>
              <c:numCache>
                <c:formatCode>General</c:formatCode>
                <c:ptCount val="1"/>
                <c:pt idx="0">
                  <c:v>3747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FB9-94D8-0CB1B488485B}"/>
            </c:ext>
          </c:extLst>
        </c:ser>
        <c:ser>
          <c:idx val="1"/>
          <c:order val="1"/>
          <c:tx>
            <c:strRef>
              <c:f>abnormal_results_by_medication!$A$3</c:f>
              <c:strCache>
                <c:ptCount val="1"/>
                <c:pt idx="0">
                  <c:v>Paracetamol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abnormal_results_by_medication!$B$1</c:f>
              <c:strCache>
                <c:ptCount val="1"/>
                <c:pt idx="0">
                  <c:v>abnormal_results</c:v>
                </c:pt>
              </c:strCache>
            </c:strRef>
          </c:cat>
          <c:val>
            <c:numRef>
              <c:f>abnormal_results_by_medication!$B$3</c:f>
              <c:numCache>
                <c:formatCode>General</c:formatCode>
                <c:ptCount val="1"/>
                <c:pt idx="0">
                  <c:v>3737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9-4FB9-94D8-0CB1B488485B}"/>
            </c:ext>
          </c:extLst>
        </c:ser>
        <c:ser>
          <c:idx val="2"/>
          <c:order val="2"/>
          <c:tx>
            <c:strRef>
              <c:f>abnormal_results_by_medication!$A$4</c:f>
              <c:strCache>
                <c:ptCount val="1"/>
                <c:pt idx="0">
                  <c:v>Aspirin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abnormal_results_by_medication!$B$1</c:f>
              <c:strCache>
                <c:ptCount val="1"/>
                <c:pt idx="0">
                  <c:v>abnormal_results</c:v>
                </c:pt>
              </c:strCache>
            </c:strRef>
          </c:cat>
          <c:val>
            <c:numRef>
              <c:f>abnormal_results_by_medication!$B$4</c:f>
              <c:numCache>
                <c:formatCode>General</c:formatCode>
                <c:ptCount val="1"/>
                <c:pt idx="0">
                  <c:v>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9-4FB9-94D8-0CB1B488485B}"/>
            </c:ext>
          </c:extLst>
        </c:ser>
        <c:ser>
          <c:idx val="3"/>
          <c:order val="3"/>
          <c:tx>
            <c:strRef>
              <c:f>abnormal_results_by_medication!$A$5</c:f>
              <c:strCache>
                <c:ptCount val="1"/>
                <c:pt idx="0">
                  <c:v>Lipitor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abnormal_results_by_medication!$B$1</c:f>
              <c:strCache>
                <c:ptCount val="1"/>
                <c:pt idx="0">
                  <c:v>abnormal_results</c:v>
                </c:pt>
              </c:strCache>
            </c:strRef>
          </c:cat>
          <c:val>
            <c:numRef>
              <c:f>abnormal_results_by_medication!$B$5</c:f>
              <c:numCache>
                <c:formatCode>General</c:formatCode>
                <c:ptCount val="1"/>
                <c:pt idx="0">
                  <c:v>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9-4FB9-94D8-0CB1B488485B}"/>
            </c:ext>
          </c:extLst>
        </c:ser>
        <c:ser>
          <c:idx val="4"/>
          <c:order val="4"/>
          <c:tx>
            <c:strRef>
              <c:f>abnormal_results_by_medication!$A$6</c:f>
              <c:strCache>
                <c:ptCount val="1"/>
                <c:pt idx="0">
                  <c:v>Penicillin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abnormal_results_by_medication!$B$1</c:f>
              <c:strCache>
                <c:ptCount val="1"/>
                <c:pt idx="0">
                  <c:v>abnormal_results</c:v>
                </c:pt>
              </c:strCache>
            </c:strRef>
          </c:cat>
          <c:val>
            <c:numRef>
              <c:f>abnormal_results_by_medication!$B$6</c:f>
              <c:numCache>
                <c:formatCode>General</c:formatCode>
                <c:ptCount val="1"/>
                <c:pt idx="0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9-4FB9-94D8-0CB1B4884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826624"/>
        <c:axId val="427827104"/>
      </c:barChart>
      <c:catAx>
        <c:axId val="42782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7104"/>
        <c:crosses val="autoZero"/>
        <c:auto val="1"/>
        <c:lblAlgn val="ctr"/>
        <c:lblOffset val="100"/>
        <c:noMultiLvlLbl val="0"/>
      </c:catAx>
      <c:valAx>
        <c:axId val="4278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proj.xlsx]monthly_admissions_1!PivotTable1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Admissions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monthly_admissions_1!$B$3:$B$4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monthly_admissions_1!$B$5:$B$11</c:f>
              <c:numCache>
                <c:formatCode>General</c:formatCode>
                <c:ptCount val="6"/>
                <c:pt idx="1">
                  <c:v>950</c:v>
                </c:pt>
                <c:pt idx="2">
                  <c:v>933</c:v>
                </c:pt>
                <c:pt idx="3">
                  <c:v>969</c:v>
                </c:pt>
                <c:pt idx="4">
                  <c:v>931</c:v>
                </c:pt>
                <c:pt idx="5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A-4328-BD61-97CF9A60EEC1}"/>
            </c:ext>
          </c:extLst>
        </c:ser>
        <c:ser>
          <c:idx val="1"/>
          <c:order val="1"/>
          <c:tx>
            <c:strRef>
              <c:f>monthly_admissions_1!$C$3:$C$4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monthly_admissions_1!$C$5:$C$11</c:f>
              <c:numCache>
                <c:formatCode>General</c:formatCode>
                <c:ptCount val="6"/>
                <c:pt idx="1">
                  <c:v>881</c:v>
                </c:pt>
                <c:pt idx="2">
                  <c:v>837</c:v>
                </c:pt>
                <c:pt idx="3">
                  <c:v>777</c:v>
                </c:pt>
                <c:pt idx="4">
                  <c:v>880</c:v>
                </c:pt>
                <c:pt idx="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A-4328-BD61-97CF9A60EEC1}"/>
            </c:ext>
          </c:extLst>
        </c:ser>
        <c:ser>
          <c:idx val="2"/>
          <c:order val="2"/>
          <c:tx>
            <c:strRef>
              <c:f>monthly_admissions_1!$D$3:$D$4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monthly_admissions_1!$D$5:$D$11</c:f>
              <c:numCache>
                <c:formatCode>General</c:formatCode>
                <c:ptCount val="6"/>
                <c:pt idx="1">
                  <c:v>937</c:v>
                </c:pt>
                <c:pt idx="2">
                  <c:v>969</c:v>
                </c:pt>
                <c:pt idx="3">
                  <c:v>938</c:v>
                </c:pt>
                <c:pt idx="4">
                  <c:v>922</c:v>
                </c:pt>
                <c:pt idx="5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A-4328-BD61-97CF9A60EEC1}"/>
            </c:ext>
          </c:extLst>
        </c:ser>
        <c:ser>
          <c:idx val="3"/>
          <c:order val="3"/>
          <c:tx>
            <c:strRef>
              <c:f>monthly_admissions_1!$E$3:$E$4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monthly_admissions_1!$E$5:$E$11</c:f>
              <c:numCache>
                <c:formatCode>General</c:formatCode>
                <c:ptCount val="6"/>
                <c:pt idx="1">
                  <c:v>924</c:v>
                </c:pt>
                <c:pt idx="2">
                  <c:v>870</c:v>
                </c:pt>
                <c:pt idx="3">
                  <c:v>880</c:v>
                </c:pt>
                <c:pt idx="4">
                  <c:v>898</c:v>
                </c:pt>
                <c:pt idx="5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1A-4328-BD61-97CF9A60EEC1}"/>
            </c:ext>
          </c:extLst>
        </c:ser>
        <c:ser>
          <c:idx val="4"/>
          <c:order val="4"/>
          <c:tx>
            <c:strRef>
              <c:f>monthly_admissions_1!$F$3:$F$4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monthly_admissions_1!$F$5:$F$11</c:f>
              <c:numCache>
                <c:formatCode>General</c:formatCode>
                <c:ptCount val="6"/>
                <c:pt idx="0">
                  <c:v>686</c:v>
                </c:pt>
                <c:pt idx="1">
                  <c:v>978</c:v>
                </c:pt>
                <c:pt idx="2">
                  <c:v>903</c:v>
                </c:pt>
                <c:pt idx="3">
                  <c:v>892</c:v>
                </c:pt>
                <c:pt idx="4">
                  <c:v>927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1A-4328-BD61-97CF9A60EEC1}"/>
            </c:ext>
          </c:extLst>
        </c:ser>
        <c:ser>
          <c:idx val="5"/>
          <c:order val="5"/>
          <c:tx>
            <c:strRef>
              <c:f>monthly_admissions_1!$G$3:$G$4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monthly_admissions_1!$G$5:$G$11</c:f>
              <c:numCache>
                <c:formatCode>General</c:formatCode>
                <c:ptCount val="6"/>
                <c:pt idx="0">
                  <c:v>907</c:v>
                </c:pt>
                <c:pt idx="1">
                  <c:v>935</c:v>
                </c:pt>
                <c:pt idx="2">
                  <c:v>926</c:v>
                </c:pt>
                <c:pt idx="3">
                  <c:v>970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A-4328-BD61-97CF9A60EEC1}"/>
            </c:ext>
          </c:extLst>
        </c:ser>
        <c:ser>
          <c:idx val="6"/>
          <c:order val="6"/>
          <c:tx>
            <c:strRef>
              <c:f>monthly_admissions_1!$H$3:$H$4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monthly_admissions_1!$H$5:$H$11</c:f>
              <c:numCache>
                <c:formatCode>General</c:formatCode>
                <c:ptCount val="6"/>
                <c:pt idx="0">
                  <c:v>957</c:v>
                </c:pt>
                <c:pt idx="1">
                  <c:v>1007</c:v>
                </c:pt>
                <c:pt idx="2">
                  <c:v>978</c:v>
                </c:pt>
                <c:pt idx="3">
                  <c:v>951</c:v>
                </c:pt>
                <c:pt idx="4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1A-4328-BD61-97CF9A60EEC1}"/>
            </c:ext>
          </c:extLst>
        </c:ser>
        <c:ser>
          <c:idx val="7"/>
          <c:order val="7"/>
          <c:tx>
            <c:strRef>
              <c:f>monthly_admissions_1!$I$3:$I$4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monthly_admissions_1!$I$5:$I$11</c:f>
              <c:numCache>
                <c:formatCode>General</c:formatCode>
                <c:ptCount val="6"/>
                <c:pt idx="0">
                  <c:v>1001</c:v>
                </c:pt>
                <c:pt idx="1">
                  <c:v>1014</c:v>
                </c:pt>
                <c:pt idx="2">
                  <c:v>894</c:v>
                </c:pt>
                <c:pt idx="3">
                  <c:v>955</c:v>
                </c:pt>
                <c:pt idx="4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1A-4328-BD61-97CF9A60EEC1}"/>
            </c:ext>
          </c:extLst>
        </c:ser>
        <c:ser>
          <c:idx val="8"/>
          <c:order val="8"/>
          <c:tx>
            <c:strRef>
              <c:f>monthly_admissions_1!$J$3:$J$4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monthly_admissions_1!$J$5:$J$11</c:f>
              <c:numCache>
                <c:formatCode>General</c:formatCode>
                <c:ptCount val="6"/>
                <c:pt idx="0">
                  <c:v>936</c:v>
                </c:pt>
                <c:pt idx="1">
                  <c:v>904</c:v>
                </c:pt>
                <c:pt idx="2">
                  <c:v>867</c:v>
                </c:pt>
                <c:pt idx="3">
                  <c:v>919</c:v>
                </c:pt>
                <c:pt idx="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1A-4328-BD61-97CF9A60EEC1}"/>
            </c:ext>
          </c:extLst>
        </c:ser>
        <c:ser>
          <c:idx val="9"/>
          <c:order val="9"/>
          <c:tx>
            <c:strRef>
              <c:f>monthly_admissions_1!$K$3:$K$4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monthly_admissions_1!$K$5:$K$11</c:f>
              <c:numCache>
                <c:formatCode>General</c:formatCode>
                <c:ptCount val="6"/>
                <c:pt idx="0">
                  <c:v>1013</c:v>
                </c:pt>
                <c:pt idx="1">
                  <c:v>962</c:v>
                </c:pt>
                <c:pt idx="2">
                  <c:v>893</c:v>
                </c:pt>
                <c:pt idx="3">
                  <c:v>912</c:v>
                </c:pt>
                <c:pt idx="4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1A-4328-BD61-97CF9A60EEC1}"/>
            </c:ext>
          </c:extLst>
        </c:ser>
        <c:ser>
          <c:idx val="10"/>
          <c:order val="10"/>
          <c:tx>
            <c:strRef>
              <c:f>monthly_admissions_1!$L$3:$L$4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monthly_admissions_1!$L$5:$L$11</c:f>
              <c:numCache>
                <c:formatCode>General</c:formatCode>
                <c:ptCount val="6"/>
                <c:pt idx="0">
                  <c:v>959</c:v>
                </c:pt>
                <c:pt idx="1">
                  <c:v>904</c:v>
                </c:pt>
                <c:pt idx="2">
                  <c:v>908</c:v>
                </c:pt>
                <c:pt idx="3">
                  <c:v>896</c:v>
                </c:pt>
                <c:pt idx="4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01A-4328-BD61-97CF9A60EEC1}"/>
            </c:ext>
          </c:extLst>
        </c:ser>
        <c:ser>
          <c:idx val="11"/>
          <c:order val="11"/>
          <c:tx>
            <c:strRef>
              <c:f>monthly_admissions_1!$M$3:$M$4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monthly_admissions_1!$M$5:$M$11</c:f>
              <c:numCache>
                <c:formatCode>General</c:formatCode>
                <c:ptCount val="6"/>
                <c:pt idx="0">
                  <c:v>928</c:v>
                </c:pt>
                <c:pt idx="1">
                  <c:v>889</c:v>
                </c:pt>
                <c:pt idx="2">
                  <c:v>953</c:v>
                </c:pt>
                <c:pt idx="3">
                  <c:v>958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01A-4328-BD61-97CF9A60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66512"/>
        <c:axId val="840376112"/>
      </c:barChart>
      <c:catAx>
        <c:axId val="8403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6112"/>
        <c:crosses val="autoZero"/>
        <c:auto val="1"/>
        <c:lblAlgn val="ctr"/>
        <c:lblOffset val="100"/>
        <c:noMultiLvlLbl val="0"/>
      </c:catAx>
      <c:valAx>
        <c:axId val="8403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9183468219117"/>
          <c:y val="0.12818031941892355"/>
          <c:w val="0.26301269918149245"/>
          <c:h val="0.769074440584066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proj.xlsx]blood_type_distribution!PivotTable1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Blood Type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tx2"/>
          </a:solidFill>
          <a:ln>
            <a:noFill/>
          </a:ln>
          <a:effectLst/>
        </c:spP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tx2"/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5"/>
          </a:solidFill>
          <a:ln>
            <a:noFill/>
          </a:ln>
          <a:effectLst/>
        </c:spP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</c:pivotFmt>
      <c:pivotFmt>
        <c:idx val="21"/>
        <c:spPr>
          <a:solidFill>
            <a:schemeClr val="tx2"/>
          </a:solidFill>
          <a:ln>
            <a:noFill/>
          </a:ln>
          <a:effectLst/>
        </c:spPr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blood_type_distribution!$B$3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E1-4268-815D-EDB5B4CAB4B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E1-4268-815D-EDB5B4CAB4B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E1-4268-815D-EDB5B4CAB4B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E1-4268-815D-EDB5B4CAB4B7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E1-4268-815D-EDB5B4CAB4B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E1-4268-815D-EDB5B4CAB4B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E1-4268-815D-EDB5B4CAB4B7}"/>
              </c:ext>
            </c:extLst>
          </c:dPt>
          <c:cat>
            <c:strRef>
              <c:f>blood_type_distribution!$A$4:$A$12</c:f>
              <c:strCache>
                <c:ptCount val="8"/>
                <c:pt idx="0">
                  <c:v>A-</c:v>
                </c:pt>
                <c:pt idx="1">
                  <c:v>A+</c:v>
                </c:pt>
                <c:pt idx="2">
                  <c:v>AB-</c:v>
                </c:pt>
                <c:pt idx="3">
                  <c:v>AB+</c:v>
                </c:pt>
                <c:pt idx="4">
                  <c:v>B-</c:v>
                </c:pt>
                <c:pt idx="5">
                  <c:v>B+</c:v>
                </c:pt>
                <c:pt idx="6">
                  <c:v>O-</c:v>
                </c:pt>
                <c:pt idx="7">
                  <c:v>O+</c:v>
                </c:pt>
              </c:strCache>
            </c:strRef>
          </c:cat>
          <c:val>
            <c:numRef>
              <c:f>blood_type_distribution!$B$4:$B$12</c:f>
              <c:numCache>
                <c:formatCode>General</c:formatCode>
                <c:ptCount val="8"/>
                <c:pt idx="0">
                  <c:v>6969</c:v>
                </c:pt>
                <c:pt idx="1">
                  <c:v>6956</c:v>
                </c:pt>
                <c:pt idx="2">
                  <c:v>6945</c:v>
                </c:pt>
                <c:pt idx="3">
                  <c:v>6947</c:v>
                </c:pt>
                <c:pt idx="4">
                  <c:v>6944</c:v>
                </c:pt>
                <c:pt idx="5">
                  <c:v>6945</c:v>
                </c:pt>
                <c:pt idx="6">
                  <c:v>6877</c:v>
                </c:pt>
                <c:pt idx="7">
                  <c:v>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3E1-4268-815D-EDB5B4CA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6759439"/>
        <c:axId val="986759919"/>
      </c:barChart>
      <c:catAx>
        <c:axId val="98675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59919"/>
        <c:crosses val="autoZero"/>
        <c:auto val="1"/>
        <c:lblAlgn val="ctr"/>
        <c:lblOffset val="100"/>
        <c:noMultiLvlLbl val="0"/>
      </c:catAx>
      <c:valAx>
        <c:axId val="98675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75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59443551622653"/>
          <c:y val="0.11762816345204558"/>
          <c:w val="9.0326145184029621E-2"/>
          <c:h val="0.7224806761540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Blood</a:t>
            </a:r>
            <a:r>
              <a:rPr lang="en-IN" baseline="0"/>
              <a:t> T</a:t>
            </a:r>
            <a:r>
              <a:rPr lang="en-IN"/>
              <a:t>ype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blood_type_distribution1!$A$2</c:f>
              <c:strCache>
                <c:ptCount val="1"/>
                <c:pt idx="0">
                  <c:v>B+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blood_type_distribution1!$B$2</c:f>
              <c:numCache>
                <c:formatCode>General</c:formatCode>
                <c:ptCount val="1"/>
                <c:pt idx="0">
                  <c:v>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3-4BAF-B917-EFE67B73757E}"/>
            </c:ext>
          </c:extLst>
        </c:ser>
        <c:ser>
          <c:idx val="1"/>
          <c:order val="1"/>
          <c:tx>
            <c:strRef>
              <c:f>blood_type_distribution1!$A$3</c:f>
              <c:strCache>
                <c:ptCount val="1"/>
                <c:pt idx="0">
                  <c:v>O-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blood_type_distribution1!$B$3</c:f>
              <c:numCache>
                <c:formatCode>General</c:formatCode>
                <c:ptCount val="1"/>
                <c:pt idx="0">
                  <c:v>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3-4BAF-B917-EFE67B73757E}"/>
            </c:ext>
          </c:extLst>
        </c:ser>
        <c:ser>
          <c:idx val="2"/>
          <c:order val="2"/>
          <c:tx>
            <c:strRef>
              <c:f>blood_type_distribution1!$A$4</c:f>
              <c:strCache>
                <c:ptCount val="1"/>
                <c:pt idx="0">
                  <c:v>AB-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blood_type_distribution1!$B$4</c:f>
              <c:numCache>
                <c:formatCode>General</c:formatCode>
                <c:ptCount val="1"/>
                <c:pt idx="0">
                  <c:v>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3-4BAF-B917-EFE67B73757E}"/>
            </c:ext>
          </c:extLst>
        </c:ser>
        <c:ser>
          <c:idx val="3"/>
          <c:order val="3"/>
          <c:tx>
            <c:strRef>
              <c:f>blood_type_distribution1!$A$5</c:f>
              <c:strCache>
                <c:ptCount val="1"/>
                <c:pt idx="0">
                  <c:v>AB+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blood_type_distribution1!$B$5</c:f>
              <c:numCache>
                <c:formatCode>General</c:formatCode>
                <c:ptCount val="1"/>
                <c:pt idx="0">
                  <c:v>6947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3-4BAF-B917-EFE67B73757E}"/>
            </c:ext>
          </c:extLst>
        </c:ser>
        <c:ser>
          <c:idx val="4"/>
          <c:order val="4"/>
          <c:tx>
            <c:strRef>
              <c:f>blood_type_distribution1!$A$6</c:f>
              <c:strCache>
                <c:ptCount val="1"/>
                <c:pt idx="0">
                  <c:v>O+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blood_type_distribution1!$B$6</c:f>
              <c:numCache>
                <c:formatCode>General</c:formatCode>
                <c:ptCount val="1"/>
                <c:pt idx="0">
                  <c:v>6917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3-4BAF-B917-EFE67B73757E}"/>
            </c:ext>
          </c:extLst>
        </c:ser>
        <c:ser>
          <c:idx val="5"/>
          <c:order val="5"/>
          <c:tx>
            <c:strRef>
              <c:f>blood_type_distribution1!$A$7</c:f>
              <c:strCache>
                <c:ptCount val="1"/>
                <c:pt idx="0">
                  <c:v>A+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blood_type_distribution1!$B$7</c:f>
              <c:numCache>
                <c:formatCode>General</c:formatCode>
                <c:ptCount val="1"/>
                <c:pt idx="0">
                  <c:v>6956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3-4BAF-B917-EFE67B73757E}"/>
            </c:ext>
          </c:extLst>
        </c:ser>
        <c:ser>
          <c:idx val="6"/>
          <c:order val="6"/>
          <c:tx>
            <c:strRef>
              <c:f>blood_type_distribution1!$A$8</c:f>
              <c:strCache>
                <c:ptCount val="1"/>
                <c:pt idx="0">
                  <c:v>B-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blood_type_distribution1!$B$8</c:f>
              <c:numCache>
                <c:formatCode>General</c:formatCode>
                <c:ptCount val="1"/>
                <c:pt idx="0">
                  <c:v>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13-4BAF-B917-EFE67B73757E}"/>
            </c:ext>
          </c:extLst>
        </c:ser>
        <c:ser>
          <c:idx val="7"/>
          <c:order val="7"/>
          <c:tx>
            <c:strRef>
              <c:f>blood_type_distribution1!$A$9</c:f>
              <c:strCache>
                <c:ptCount val="1"/>
                <c:pt idx="0">
                  <c:v>A-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blood_type_distribution1!$B$1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blood_type_distribution1!$B$9</c:f>
              <c:numCache>
                <c:formatCode>General</c:formatCode>
                <c:ptCount val="1"/>
                <c:pt idx="0">
                  <c:v>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13-4BAF-B917-EFE67B737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4095"/>
        <c:axId val="5403215"/>
      </c:barChart>
      <c:catAx>
        <c:axId val="53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215"/>
        <c:crosses val="autoZero"/>
        <c:auto val="1"/>
        <c:lblAlgn val="ctr"/>
        <c:lblOffset val="100"/>
        <c:noMultiLvlLbl val="0"/>
      </c:catAx>
      <c:valAx>
        <c:axId val="540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proj.xlsx]gender_distribution!PivotTable2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gender_distribution!$B$3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C5-477A-871B-6BE4D7086E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C5-477A-871B-6BE4D7086E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gender_distribution!$A$4:$A$6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gender_distribution!$B$4:$B$6</c:f>
              <c:numCache>
                <c:formatCode>General</c:formatCode>
                <c:ptCount val="2"/>
                <c:pt idx="0">
                  <c:v>27726</c:v>
                </c:pt>
                <c:pt idx="1">
                  <c:v>27774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C5-477A-871B-6BE4D7086E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proj.xlsx]patients_by_condition!PivotTable3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Distribution by Medical Condition</a:t>
            </a:r>
          </a:p>
        </c:rich>
      </c:tx>
      <c:layout>
        <c:manualLayout>
          <c:xMode val="edge"/>
          <c:yMode val="edge"/>
          <c:x val="0.21103630633531403"/>
          <c:y val="0.18599947733806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accent3"/>
          </a:solidFill>
          <a:ln>
            <a:noFill/>
          </a:ln>
          <a:effectLst/>
        </c:spP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patients_by_condition!$B$3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63-44C7-ACB0-775D00EC7A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63-44C7-ACB0-775D00EC7A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63-44C7-ACB0-775D00EC7A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63-44C7-ACB0-775D00EC7A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63-44C7-ACB0-775D00EC7AA5}"/>
              </c:ext>
            </c:extLst>
          </c:dPt>
          <c:cat>
            <c:strRef>
              <c:f>patients_by_condition!$A$4:$A$10</c:f>
              <c:strCache>
                <c:ptCount val="6"/>
                <c:pt idx="0">
                  <c:v>Arthritis</c:v>
                </c:pt>
                <c:pt idx="1">
                  <c:v>Asthma</c:v>
                </c:pt>
                <c:pt idx="2">
                  <c:v>Cancer</c:v>
                </c:pt>
                <c:pt idx="3">
                  <c:v>Diabetes</c:v>
                </c:pt>
                <c:pt idx="4">
                  <c:v>Hypertension</c:v>
                </c:pt>
                <c:pt idx="5">
                  <c:v>Obesity</c:v>
                </c:pt>
              </c:strCache>
            </c:strRef>
          </c:cat>
          <c:val>
            <c:numRef>
              <c:f>patients_by_condition!$B$4:$B$10</c:f>
              <c:numCache>
                <c:formatCode>General</c:formatCode>
                <c:ptCount val="6"/>
                <c:pt idx="0">
                  <c:v>9308</c:v>
                </c:pt>
                <c:pt idx="1">
                  <c:v>9185</c:v>
                </c:pt>
                <c:pt idx="2">
                  <c:v>9227</c:v>
                </c:pt>
                <c:pt idx="3">
                  <c:v>9304</c:v>
                </c:pt>
                <c:pt idx="4">
                  <c:v>9245</c:v>
                </c:pt>
                <c:pt idx="5">
                  <c:v>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3-44C7-ACB0-775D00EC7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664847"/>
        <c:axId val="984667727"/>
      </c:barChart>
      <c:catAx>
        <c:axId val="98466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7727"/>
        <c:crosses val="autoZero"/>
        <c:auto val="1"/>
        <c:lblAlgn val="ctr"/>
        <c:lblOffset val="100"/>
        <c:noMultiLvlLbl val="0"/>
      </c:catAx>
      <c:valAx>
        <c:axId val="9846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proj.xlsx]normal_results_by_medication!PivotTable6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Results by Medication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3"/>
          </a:solidFill>
          <a:ln>
            <a:noFill/>
          </a:ln>
          <a:effectLst/>
        </c:spPr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5"/>
          </a:solidFill>
          <a:ln>
            <a:noFill/>
          </a:ln>
          <a:effectLst/>
        </c:spPr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normal_results_by_medication!$B$3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F6B-459B-BAAC-5B82D46D8F7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6B-459B-BAAC-5B82D46D8F7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6B-459B-BAAC-5B82D46D8F7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6B-459B-BAAC-5B82D46D8F7E}"/>
              </c:ext>
            </c:extLst>
          </c:dPt>
          <c:cat>
            <c:strRef>
              <c:f>normal_results_by_medication!$A$4:$A$8</c:f>
              <c:strCache>
                <c:ptCount val="5"/>
                <c:pt idx="0">
                  <c:v>Aspirin</c:v>
                </c:pt>
                <c:pt idx="1">
                  <c:v>Ibuprofen</c:v>
                </c:pt>
                <c:pt idx="2">
                  <c:v>Lipitor</c:v>
                </c:pt>
                <c:pt idx="3">
                  <c:v>Paracetamol</c:v>
                </c:pt>
                <c:pt idx="4">
                  <c:v>Penicillin</c:v>
                </c:pt>
              </c:strCache>
            </c:strRef>
          </c:cat>
          <c:val>
            <c:numRef>
              <c:f>normal_results_by_medication!$B$4:$B$8</c:f>
              <c:numCache>
                <c:formatCode>General</c:formatCode>
                <c:ptCount val="5"/>
                <c:pt idx="0">
                  <c:v>3738</c:v>
                </c:pt>
                <c:pt idx="1">
                  <c:v>3735</c:v>
                </c:pt>
                <c:pt idx="2">
                  <c:v>3687</c:v>
                </c:pt>
                <c:pt idx="3">
                  <c:v>3653</c:v>
                </c:pt>
                <c:pt idx="4">
                  <c:v>3704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6B-459B-BAAC-5B82D46D8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397535"/>
        <c:axId val="981399455"/>
      </c:barChart>
      <c:catAx>
        <c:axId val="98139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9455"/>
        <c:crosses val="autoZero"/>
        <c:auto val="1"/>
        <c:lblAlgn val="ctr"/>
        <c:lblOffset val="100"/>
        <c:noMultiLvlLbl val="0"/>
      </c:catAx>
      <c:valAx>
        <c:axId val="98139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3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Test Results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test_results_distribution1!$B$1</c:f>
              <c:strCache>
                <c:ptCount val="1"/>
                <c:pt idx="0">
                  <c:v>no. of patients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E2-4AF9-9711-474B407B571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DE2-4AF9-9711-474B407B5713}"/>
              </c:ext>
            </c:extLst>
          </c:dPt>
          <c:cat>
            <c:strRef>
              <c:f>test_results_distribution1!$A$2:$A$4</c:f>
              <c:strCache>
                <c:ptCount val="3"/>
                <c:pt idx="0">
                  <c:v>Abnormal</c:v>
                </c:pt>
                <c:pt idx="1">
                  <c:v>Inconclusive</c:v>
                </c:pt>
                <c:pt idx="2">
                  <c:v>Normal</c:v>
                </c:pt>
              </c:strCache>
            </c:strRef>
          </c:cat>
          <c:val>
            <c:numRef>
              <c:f>test_results_distribution1!$B$2:$B$4</c:f>
              <c:numCache>
                <c:formatCode>General</c:formatCode>
                <c:ptCount val="3"/>
                <c:pt idx="0">
                  <c:v>18627</c:v>
                </c:pt>
                <c:pt idx="1">
                  <c:v>18356</c:v>
                </c:pt>
                <c:pt idx="2">
                  <c:v>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E2-4AF9-9711-474B407B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0391952"/>
        <c:axId val="8403924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test_results_distribution1!$C$1</c15:sqref>
                        </c15:formulaRef>
                      </c:ext>
                    </c:extLst>
                    <c:strCache>
                      <c:ptCount val="1"/>
                      <c:pt idx="0">
                        <c:v>percentage distribution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test_results_distribution1!$A$2:$A$4</c15:sqref>
                        </c15:formulaRef>
                      </c:ext>
                    </c:extLst>
                    <c:strCache>
                      <c:ptCount val="3"/>
                      <c:pt idx="0">
                        <c:v>Abnormal</c:v>
                      </c:pt>
                      <c:pt idx="1">
                        <c:v>Inconclusive</c:v>
                      </c:pt>
                      <c:pt idx="2">
                        <c:v>Normal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test_results_distribution1!$C$2:$C$4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0.33562162162162162</c:v>
                      </c:pt>
                      <c:pt idx="1">
                        <c:v>0.33073873873873871</c:v>
                      </c:pt>
                      <c:pt idx="2">
                        <c:v>0.33363963963963966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9DE2-4AF9-9711-474B407B5713}"/>
                  </c:ext>
                </c:extLst>
              </c15:ser>
            </c15:filteredBarSeries>
          </c:ext>
        </c:extLst>
      </c:barChart>
      <c:catAx>
        <c:axId val="8403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2432"/>
        <c:crosses val="autoZero"/>
        <c:auto val="1"/>
        <c:lblAlgn val="ctr"/>
        <c:lblOffset val="100"/>
        <c:noMultiLvlLbl val="0"/>
      </c:catAx>
      <c:valAx>
        <c:axId val="8403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proj.xlsx]gender_distribution!PivotTable2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gender_distribution!$B$3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gender_distribution!$A$4:$A$6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gender_distribution!$B$4:$B$6</c:f>
              <c:numCache>
                <c:formatCode>General</c:formatCode>
                <c:ptCount val="2"/>
                <c:pt idx="0">
                  <c:v>27726</c:v>
                </c:pt>
                <c:pt idx="1">
                  <c:v>27774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C-4371-9BFF-063BB076F0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gender_distribution1!$B$1</c:f>
              <c:strCache>
                <c:ptCount val="1"/>
                <c:pt idx="0">
                  <c:v>no. of patients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2-4011-85A1-A7373C8D59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2-4011-85A1-A7373C8D5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gender_distribution1!$A$2:$A$3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gender_distribution1!$B$2:$B$3</c:f>
              <c:numCache>
                <c:formatCode>General</c:formatCode>
                <c:ptCount val="2"/>
                <c:pt idx="0">
                  <c:v>27726</c:v>
                </c:pt>
                <c:pt idx="1">
                  <c:v>27774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40-441A-B01B-26954B91DFA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proj.xlsx]patients_by_condition!PivotTable3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Distribution by Medical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patients_by_condition!$B$3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0C-4AD1-87B8-E63877316B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0C-4AD1-87B8-E63877316B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0C-4AD1-87B8-E63877316B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C-4AD1-87B8-E63877316B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0C-4AD1-87B8-E63877316B8A}"/>
              </c:ext>
            </c:extLst>
          </c:dPt>
          <c:cat>
            <c:strRef>
              <c:f>patients_by_condition!$A$4:$A$10</c:f>
              <c:strCache>
                <c:ptCount val="6"/>
                <c:pt idx="0">
                  <c:v>Arthritis</c:v>
                </c:pt>
                <c:pt idx="1">
                  <c:v>Asthma</c:v>
                </c:pt>
                <c:pt idx="2">
                  <c:v>Cancer</c:v>
                </c:pt>
                <c:pt idx="3">
                  <c:v>Diabetes</c:v>
                </c:pt>
                <c:pt idx="4">
                  <c:v>Hypertension</c:v>
                </c:pt>
                <c:pt idx="5">
                  <c:v>Obesity</c:v>
                </c:pt>
              </c:strCache>
            </c:strRef>
          </c:cat>
          <c:val>
            <c:numRef>
              <c:f>patients_by_condition!$B$4:$B$10</c:f>
              <c:numCache>
                <c:formatCode>General</c:formatCode>
                <c:ptCount val="6"/>
                <c:pt idx="0">
                  <c:v>9308</c:v>
                </c:pt>
                <c:pt idx="1">
                  <c:v>9185</c:v>
                </c:pt>
                <c:pt idx="2">
                  <c:v>9227</c:v>
                </c:pt>
                <c:pt idx="3">
                  <c:v>9304</c:v>
                </c:pt>
                <c:pt idx="4">
                  <c:v>9245</c:v>
                </c:pt>
                <c:pt idx="5">
                  <c:v>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C-4AD1-87B8-E63877316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4664847"/>
        <c:axId val="984667727"/>
      </c:barChart>
      <c:catAx>
        <c:axId val="98466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7727"/>
        <c:crosses val="autoZero"/>
        <c:auto val="1"/>
        <c:lblAlgn val="ctr"/>
        <c:lblOffset val="100"/>
        <c:noMultiLvlLbl val="0"/>
      </c:catAx>
      <c:valAx>
        <c:axId val="9846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6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Number of Patients</a:t>
            </a:r>
            <a:r>
              <a:rPr lang="en-IN" baseline="0"/>
              <a:t> per Medical Condition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patients_by_condition1!$A$2</c:f>
              <c:strCache>
                <c:ptCount val="1"/>
                <c:pt idx="0">
                  <c:v>Arthritis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patients_by_condition1!$B$1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patients_by_condition1!$B$2</c:f>
              <c:numCache>
                <c:formatCode>General</c:formatCode>
                <c:ptCount val="1"/>
                <c:pt idx="0">
                  <c:v>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8-4C11-8694-494C0A8E9929}"/>
            </c:ext>
          </c:extLst>
        </c:ser>
        <c:ser>
          <c:idx val="1"/>
          <c:order val="1"/>
          <c:tx>
            <c:strRef>
              <c:f>patients_by_condition1!$A$3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patients_by_condition1!$B$1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patients_by_condition1!$B$3</c:f>
              <c:numCache>
                <c:formatCode>General</c:formatCode>
                <c:ptCount val="1"/>
                <c:pt idx="0">
                  <c:v>9304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8-4C11-8694-494C0A8E9929}"/>
            </c:ext>
          </c:extLst>
        </c:ser>
        <c:ser>
          <c:idx val="2"/>
          <c:order val="2"/>
          <c:tx>
            <c:strRef>
              <c:f>patients_by_condition1!$A$4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patients_by_condition1!$B$1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patients_by_condition1!$B$4</c:f>
              <c:numCache>
                <c:formatCode>General</c:formatCode>
                <c:ptCount val="1"/>
                <c:pt idx="0">
                  <c:v>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8-4C11-8694-494C0A8E9929}"/>
            </c:ext>
          </c:extLst>
        </c:ser>
        <c:ser>
          <c:idx val="3"/>
          <c:order val="3"/>
          <c:tx>
            <c:strRef>
              <c:f>patients_by_condition1!$A$5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patients_by_condition1!$B$1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patients_by_condition1!$B$5</c:f>
              <c:numCache>
                <c:formatCode>General</c:formatCode>
                <c:ptCount val="1"/>
                <c:pt idx="0">
                  <c:v>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E8-4C11-8694-494C0A8E9929}"/>
            </c:ext>
          </c:extLst>
        </c:ser>
        <c:ser>
          <c:idx val="4"/>
          <c:order val="4"/>
          <c:tx>
            <c:strRef>
              <c:f>patients_by_condition1!$A$6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patients_by_condition1!$B$1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patients_by_condition1!$B$6</c:f>
              <c:numCache>
                <c:formatCode>General</c:formatCode>
                <c:ptCount val="1"/>
                <c:pt idx="0">
                  <c:v>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E8-4C11-8694-494C0A8E9929}"/>
            </c:ext>
          </c:extLst>
        </c:ser>
        <c:ser>
          <c:idx val="5"/>
          <c:order val="5"/>
          <c:tx>
            <c:strRef>
              <c:f>patients_by_condition1!$A$7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patients_by_condition1!$B$1</c:f>
              <c:strCache>
                <c:ptCount val="1"/>
                <c:pt idx="0">
                  <c:v>no. of patients</c:v>
                </c:pt>
              </c:strCache>
            </c:strRef>
          </c:cat>
          <c:val>
            <c:numRef>
              <c:f>patients_by_condition1!$B$7</c:f>
              <c:numCache>
                <c:formatCode>General</c:formatCode>
                <c:ptCount val="1"/>
                <c:pt idx="0">
                  <c:v>9185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E8-4C11-8694-494C0A8E9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878192"/>
        <c:axId val="1063878672"/>
      </c:barChart>
      <c:catAx>
        <c:axId val="10638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8672"/>
        <c:crosses val="autoZero"/>
        <c:auto val="1"/>
        <c:lblAlgn val="ctr"/>
        <c:lblOffset val="100"/>
        <c:noMultiLvlLbl val="0"/>
      </c:catAx>
      <c:valAx>
        <c:axId val="106387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87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[healthcare proj.xlsx]monthly_admissions_1!PivotTable1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monthly_admissions_1!$B$3:$B$4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monthly_admissions_1!$B$5:$B$11</c:f>
              <c:numCache>
                <c:formatCode>General</c:formatCode>
                <c:ptCount val="6"/>
                <c:pt idx="1">
                  <c:v>950</c:v>
                </c:pt>
                <c:pt idx="2">
                  <c:v>933</c:v>
                </c:pt>
                <c:pt idx="3">
                  <c:v>969</c:v>
                </c:pt>
                <c:pt idx="4">
                  <c:v>931</c:v>
                </c:pt>
                <c:pt idx="5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13-4043-8ACC-9ACCD0C33DEE}"/>
            </c:ext>
          </c:extLst>
        </c:ser>
        <c:ser>
          <c:idx val="1"/>
          <c:order val="1"/>
          <c:tx>
            <c:strRef>
              <c:f>monthly_admissions_1!$C$3:$C$4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monthly_admissions_1!$C$5:$C$11</c:f>
              <c:numCache>
                <c:formatCode>General</c:formatCode>
                <c:ptCount val="6"/>
                <c:pt idx="1">
                  <c:v>881</c:v>
                </c:pt>
                <c:pt idx="2">
                  <c:v>837</c:v>
                </c:pt>
                <c:pt idx="3">
                  <c:v>777</c:v>
                </c:pt>
                <c:pt idx="4">
                  <c:v>880</c:v>
                </c:pt>
                <c:pt idx="5">
                  <c:v>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13-4043-8ACC-9ACCD0C33DEE}"/>
            </c:ext>
          </c:extLst>
        </c:ser>
        <c:ser>
          <c:idx val="2"/>
          <c:order val="2"/>
          <c:tx>
            <c:strRef>
              <c:f>monthly_admissions_1!$D$3:$D$4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monthly_admissions_1!$D$5:$D$11</c:f>
              <c:numCache>
                <c:formatCode>General</c:formatCode>
                <c:ptCount val="6"/>
                <c:pt idx="1">
                  <c:v>937</c:v>
                </c:pt>
                <c:pt idx="2">
                  <c:v>969</c:v>
                </c:pt>
                <c:pt idx="3">
                  <c:v>938</c:v>
                </c:pt>
                <c:pt idx="4">
                  <c:v>922</c:v>
                </c:pt>
                <c:pt idx="5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13-4043-8ACC-9ACCD0C33DEE}"/>
            </c:ext>
          </c:extLst>
        </c:ser>
        <c:ser>
          <c:idx val="3"/>
          <c:order val="3"/>
          <c:tx>
            <c:strRef>
              <c:f>monthly_admissions_1!$E$3:$E$4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monthly_admissions_1!$E$5:$E$11</c:f>
              <c:numCache>
                <c:formatCode>General</c:formatCode>
                <c:ptCount val="6"/>
                <c:pt idx="1">
                  <c:v>924</c:v>
                </c:pt>
                <c:pt idx="2">
                  <c:v>870</c:v>
                </c:pt>
                <c:pt idx="3">
                  <c:v>880</c:v>
                </c:pt>
                <c:pt idx="4">
                  <c:v>898</c:v>
                </c:pt>
                <c:pt idx="5">
                  <c:v>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3-4043-8ACC-9ACCD0C33DEE}"/>
            </c:ext>
          </c:extLst>
        </c:ser>
        <c:ser>
          <c:idx val="4"/>
          <c:order val="4"/>
          <c:tx>
            <c:strRef>
              <c:f>monthly_admissions_1!$F$3:$F$4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monthly_admissions_1!$F$5:$F$11</c:f>
              <c:numCache>
                <c:formatCode>General</c:formatCode>
                <c:ptCount val="6"/>
                <c:pt idx="0">
                  <c:v>686</c:v>
                </c:pt>
                <c:pt idx="1">
                  <c:v>978</c:v>
                </c:pt>
                <c:pt idx="2">
                  <c:v>903</c:v>
                </c:pt>
                <c:pt idx="3">
                  <c:v>892</c:v>
                </c:pt>
                <c:pt idx="4">
                  <c:v>927</c:v>
                </c:pt>
                <c:pt idx="5">
                  <c:v>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13-4043-8ACC-9ACCD0C33DEE}"/>
            </c:ext>
          </c:extLst>
        </c:ser>
        <c:ser>
          <c:idx val="5"/>
          <c:order val="5"/>
          <c:tx>
            <c:strRef>
              <c:f>monthly_admissions_1!$G$3:$G$4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monthly_admissions_1!$G$5:$G$11</c:f>
              <c:numCache>
                <c:formatCode>General</c:formatCode>
                <c:ptCount val="6"/>
                <c:pt idx="0">
                  <c:v>907</c:v>
                </c:pt>
                <c:pt idx="1">
                  <c:v>935</c:v>
                </c:pt>
                <c:pt idx="2">
                  <c:v>926</c:v>
                </c:pt>
                <c:pt idx="3">
                  <c:v>970</c:v>
                </c:pt>
                <c:pt idx="4">
                  <c:v>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13-4043-8ACC-9ACCD0C33DEE}"/>
            </c:ext>
          </c:extLst>
        </c:ser>
        <c:ser>
          <c:idx val="6"/>
          <c:order val="6"/>
          <c:tx>
            <c:strRef>
              <c:f>monthly_admissions_1!$H$3:$H$4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monthly_admissions_1!$H$5:$H$11</c:f>
              <c:numCache>
                <c:formatCode>General</c:formatCode>
                <c:ptCount val="6"/>
                <c:pt idx="0">
                  <c:v>957</c:v>
                </c:pt>
                <c:pt idx="1">
                  <c:v>1007</c:v>
                </c:pt>
                <c:pt idx="2">
                  <c:v>978</c:v>
                </c:pt>
                <c:pt idx="3">
                  <c:v>951</c:v>
                </c:pt>
                <c:pt idx="4">
                  <c:v>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13-4043-8ACC-9ACCD0C33DEE}"/>
            </c:ext>
          </c:extLst>
        </c:ser>
        <c:ser>
          <c:idx val="7"/>
          <c:order val="7"/>
          <c:tx>
            <c:strRef>
              <c:f>monthly_admissions_1!$I$3:$I$4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monthly_admissions_1!$I$5:$I$11</c:f>
              <c:numCache>
                <c:formatCode>General</c:formatCode>
                <c:ptCount val="6"/>
                <c:pt idx="0">
                  <c:v>1001</c:v>
                </c:pt>
                <c:pt idx="1">
                  <c:v>1014</c:v>
                </c:pt>
                <c:pt idx="2">
                  <c:v>894</c:v>
                </c:pt>
                <c:pt idx="3">
                  <c:v>955</c:v>
                </c:pt>
                <c:pt idx="4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13-4043-8ACC-9ACCD0C33DEE}"/>
            </c:ext>
          </c:extLst>
        </c:ser>
        <c:ser>
          <c:idx val="8"/>
          <c:order val="8"/>
          <c:tx>
            <c:strRef>
              <c:f>monthly_admissions_1!$J$3:$J$4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monthly_admissions_1!$J$5:$J$11</c:f>
              <c:numCache>
                <c:formatCode>General</c:formatCode>
                <c:ptCount val="6"/>
                <c:pt idx="0">
                  <c:v>936</c:v>
                </c:pt>
                <c:pt idx="1">
                  <c:v>904</c:v>
                </c:pt>
                <c:pt idx="2">
                  <c:v>867</c:v>
                </c:pt>
                <c:pt idx="3">
                  <c:v>919</c:v>
                </c:pt>
                <c:pt idx="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13-4043-8ACC-9ACCD0C33DEE}"/>
            </c:ext>
          </c:extLst>
        </c:ser>
        <c:ser>
          <c:idx val="9"/>
          <c:order val="9"/>
          <c:tx>
            <c:strRef>
              <c:f>monthly_admissions_1!$K$3:$K$4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monthly_admissions_1!$K$5:$K$11</c:f>
              <c:numCache>
                <c:formatCode>General</c:formatCode>
                <c:ptCount val="6"/>
                <c:pt idx="0">
                  <c:v>1013</c:v>
                </c:pt>
                <c:pt idx="1">
                  <c:v>962</c:v>
                </c:pt>
                <c:pt idx="2">
                  <c:v>893</c:v>
                </c:pt>
                <c:pt idx="3">
                  <c:v>912</c:v>
                </c:pt>
                <c:pt idx="4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13-4043-8ACC-9ACCD0C33DEE}"/>
            </c:ext>
          </c:extLst>
        </c:ser>
        <c:ser>
          <c:idx val="10"/>
          <c:order val="10"/>
          <c:tx>
            <c:strRef>
              <c:f>monthly_admissions_1!$L$3:$L$4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monthly_admissions_1!$L$5:$L$11</c:f>
              <c:numCache>
                <c:formatCode>General</c:formatCode>
                <c:ptCount val="6"/>
                <c:pt idx="0">
                  <c:v>959</c:v>
                </c:pt>
                <c:pt idx="1">
                  <c:v>904</c:v>
                </c:pt>
                <c:pt idx="2">
                  <c:v>908</c:v>
                </c:pt>
                <c:pt idx="3">
                  <c:v>896</c:v>
                </c:pt>
                <c:pt idx="4">
                  <c:v>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13-4043-8ACC-9ACCD0C33DEE}"/>
            </c:ext>
          </c:extLst>
        </c:ser>
        <c:ser>
          <c:idx val="11"/>
          <c:order val="11"/>
          <c:tx>
            <c:strRef>
              <c:f>monthly_admissions_1!$M$3:$M$4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monthly_admissions_1!$A$5:$A$11</c:f>
              <c:strCach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strCache>
            </c:strRef>
          </c:cat>
          <c:val>
            <c:numRef>
              <c:f>monthly_admissions_1!$M$5:$M$11</c:f>
              <c:numCache>
                <c:formatCode>General</c:formatCode>
                <c:ptCount val="6"/>
                <c:pt idx="0">
                  <c:v>928</c:v>
                </c:pt>
                <c:pt idx="1">
                  <c:v>889</c:v>
                </c:pt>
                <c:pt idx="2">
                  <c:v>953</c:v>
                </c:pt>
                <c:pt idx="3">
                  <c:v>958</c:v>
                </c:pt>
                <c:pt idx="4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C13-4043-8ACC-9ACCD0C33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366512"/>
        <c:axId val="840376112"/>
      </c:barChart>
      <c:catAx>
        <c:axId val="84036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76112"/>
        <c:crosses val="autoZero"/>
        <c:auto val="1"/>
        <c:lblAlgn val="ctr"/>
        <c:lblOffset val="100"/>
        <c:noMultiLvlLbl val="0"/>
      </c:catAx>
      <c:valAx>
        <c:axId val="8403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36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avg_stay_by_admission1!$B$1</c:f>
              <c:strCache>
                <c:ptCount val="1"/>
                <c:pt idx="0">
                  <c:v>avg_stay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99-4A65-97C1-E1458456646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199-4A65-97C1-E1458456646B}"/>
              </c:ext>
            </c:extLst>
          </c:dPt>
          <c:cat>
            <c:strRef>
              <c:f>avg_stay_by_admission1!$A$2:$A$4</c:f>
              <c:strCache>
                <c:ptCount val="3"/>
                <c:pt idx="0">
                  <c:v>Elective</c:v>
                </c:pt>
                <c:pt idx="1">
                  <c:v>Urgent</c:v>
                </c:pt>
                <c:pt idx="2">
                  <c:v>Emergency</c:v>
                </c:pt>
              </c:strCache>
            </c:strRef>
          </c:cat>
          <c:val>
            <c:numRef>
              <c:f>avg_stay_by_admission1!$B$2:$B$4</c:f>
              <c:numCache>
                <c:formatCode>General</c:formatCode>
                <c:ptCount val="3"/>
                <c:pt idx="0">
                  <c:v>15.53</c:v>
                </c:pt>
                <c:pt idx="1">
                  <c:v>15.41</c:v>
                </c:pt>
                <c:pt idx="2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9-4A65-97C1-E1458456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8002464"/>
        <c:axId val="848000544"/>
      </c:barChart>
      <c:catAx>
        <c:axId val="8480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00544"/>
        <c:crosses val="autoZero"/>
        <c:auto val="1"/>
        <c:lblAlgn val="ctr"/>
        <c:lblOffset val="100"/>
        <c:noMultiLvlLbl val="0"/>
      </c:catAx>
      <c:valAx>
        <c:axId val="8480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0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Billing Amount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avg_and_max_billling_by_conditi!$A$2</c:f>
              <c:strCache>
                <c:ptCount val="1"/>
                <c:pt idx="0">
                  <c:v>Diabetes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avg_and_max_billling_by_conditi!$B$2</c:f>
              <c:numCache>
                <c:formatCode>_("₹"* #,##0.00_);_("₹"* \(#,##0.00\);_("₹"* "-"??_);_(@_)</c:formatCode>
                <c:ptCount val="1"/>
                <c:pt idx="0">
                  <c:v>25638.41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C-4DA5-B81F-C48AD8A86C87}"/>
            </c:ext>
          </c:extLst>
        </c:ser>
        <c:ser>
          <c:idx val="1"/>
          <c:order val="1"/>
          <c:tx>
            <c:strRef>
              <c:f>avg_and_max_billling_by_conditi!$A$3</c:f>
              <c:strCache>
                <c:ptCount val="1"/>
                <c:pt idx="0">
                  <c:v>Arthritis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avg_and_max_billling_by_conditi!$B$3</c:f>
              <c:numCache>
                <c:formatCode>_("₹"* #,##0.00_);_("₹"* \(#,##0.00\);_("₹"* "-"??_);_(@_)</c:formatCode>
                <c:ptCount val="1"/>
                <c:pt idx="0">
                  <c:v>25497.33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C-4DA5-B81F-C48AD8A86C87}"/>
            </c:ext>
          </c:extLst>
        </c:ser>
        <c:ser>
          <c:idx val="2"/>
          <c:order val="2"/>
          <c:tx>
            <c:strRef>
              <c:f>avg_and_max_billling_by_conditi!$A$4</c:f>
              <c:strCache>
                <c:ptCount val="1"/>
                <c:pt idx="0">
                  <c:v>Hypertension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avg_and_max_billling_by_conditi!$B$4</c:f>
              <c:numCache>
                <c:formatCode>_("₹"* #,##0.00_);_("₹"* \(#,##0.00\);_("₹"* "-"??_);_(@_)</c:formatCode>
                <c:ptCount val="1"/>
                <c:pt idx="0">
                  <c:v>25497.1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C-4DA5-B81F-C48AD8A86C87}"/>
            </c:ext>
          </c:extLst>
        </c:ser>
        <c:ser>
          <c:idx val="3"/>
          <c:order val="3"/>
          <c:tx>
            <c:strRef>
              <c:f>avg_and_max_billling_by_conditi!$A$5</c:f>
              <c:strCache>
                <c:ptCount val="1"/>
                <c:pt idx="0">
                  <c:v>Asthma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avg_and_max_billling_by_conditi!$B$5</c:f>
              <c:numCache>
                <c:formatCode>_("₹"* #,##0.00_);_("₹"* \(#,##0.00\);_("₹"* "-"??_);_(@_)</c:formatCode>
                <c:ptCount val="1"/>
                <c:pt idx="0">
                  <c:v>25635.25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C-4DA5-B81F-C48AD8A86C87}"/>
            </c:ext>
          </c:extLst>
        </c:ser>
        <c:ser>
          <c:idx val="4"/>
          <c:order val="4"/>
          <c:tx>
            <c:strRef>
              <c:f>avg_and_max_billling_by_conditi!$A$6</c:f>
              <c:strCache>
                <c:ptCount val="1"/>
                <c:pt idx="0">
                  <c:v>Obesity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avg_and_max_billling_by_conditi!$B$6</c:f>
              <c:numCache>
                <c:formatCode>_("₹"* #,##0.00_);_("₹"* \(#,##0.00\);_("₹"* "-"??_);_(@_)</c:formatCode>
                <c:ptCount val="1"/>
                <c:pt idx="0">
                  <c:v>25805.97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C-4DA5-B81F-C48AD8A86C87}"/>
            </c:ext>
          </c:extLst>
        </c:ser>
        <c:ser>
          <c:idx val="5"/>
          <c:order val="5"/>
          <c:tx>
            <c:strRef>
              <c:f>avg_and_max_billling_by_conditi!$A$7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avg_and_max_billling_by_conditi!$B$1</c:f>
              <c:strCache>
                <c:ptCount val="1"/>
                <c:pt idx="0">
                  <c:v>avg_billing_amt</c:v>
                </c:pt>
              </c:strCache>
            </c:strRef>
          </c:cat>
          <c:val>
            <c:numRef>
              <c:f>avg_and_max_billling_by_conditi!$B$7</c:f>
              <c:numCache>
                <c:formatCode>_("₹"* #,##0.00_);_("₹"* \(#,##0.00\);_("₹"* "-"??_);_(@_)</c:formatCode>
                <c:ptCount val="1"/>
                <c:pt idx="0">
                  <c:v>25161.79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AC-4DA5-B81F-C48AD8A86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224912"/>
        <c:axId val="972227312"/>
      </c:barChart>
      <c:catAx>
        <c:axId val="9722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7312"/>
        <c:crosses val="autoZero"/>
        <c:auto val="1"/>
        <c:lblAlgn val="ctr"/>
        <c:lblOffset val="100"/>
        <c:noMultiLvlLbl val="0"/>
      </c:catAx>
      <c:valAx>
        <c:axId val="9722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₹&quot;* #,##0.00_);_(&quot;₹&quot;* \(#,##0.00\);_(&quot;₹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2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163830</xdr:rowOff>
    </xdr:from>
    <xdr:to>
      <xdr:col>9</xdr:col>
      <xdr:colOff>365760</xdr:colOff>
      <xdr:row>13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68DCA-74EE-811C-88A0-B712CA6AB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8</xdr:row>
      <xdr:rowOff>64770</xdr:rowOff>
    </xdr:from>
    <xdr:to>
      <xdr:col>4</xdr:col>
      <xdr:colOff>518160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87C9C-7293-3BAD-062A-D4D4A5689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8</xdr:row>
      <xdr:rowOff>72390</xdr:rowOff>
    </xdr:from>
    <xdr:to>
      <xdr:col>12</xdr:col>
      <xdr:colOff>381000</xdr:colOff>
      <xdr:row>23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7F2B5-1072-3C0E-C28D-2C601FA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2</xdr:row>
      <xdr:rowOff>7620</xdr:rowOff>
    </xdr:from>
    <xdr:to>
      <xdr:col>10</xdr:col>
      <xdr:colOff>388620</xdr:colOff>
      <xdr:row>17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F33165-F34F-4E5C-9DE7-07ABB146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5</xdr:row>
      <xdr:rowOff>64770</xdr:rowOff>
    </xdr:from>
    <xdr:to>
      <xdr:col>7</xdr:col>
      <xdr:colOff>220980</xdr:colOff>
      <xdr:row>20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874C6-AF4E-1DED-DDAE-24FDAFC6C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</xdr:row>
      <xdr:rowOff>7620</xdr:rowOff>
    </xdr:from>
    <xdr:to>
      <xdr:col>9</xdr:col>
      <xdr:colOff>403860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C85F3-B2AC-D72D-C7E8-D8E33D721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7</xdr:row>
      <xdr:rowOff>19050</xdr:rowOff>
    </xdr:from>
    <xdr:to>
      <xdr:col>6</xdr:col>
      <xdr:colOff>243840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334501-99E2-B83C-2DDC-B3A05C4DF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7</xdr:row>
      <xdr:rowOff>19050</xdr:rowOff>
    </xdr:from>
    <xdr:to>
      <xdr:col>6</xdr:col>
      <xdr:colOff>91440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E7820-37CB-D595-3436-AE9E09A7F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166349</xdr:colOff>
      <xdr:row>5</xdr:row>
      <xdr:rowOff>175642</xdr:rowOff>
    </xdr:from>
    <xdr:to>
      <xdr:col>13</xdr:col>
      <xdr:colOff>492513</xdr:colOff>
      <xdr:row>20</xdr:row>
      <xdr:rowOff>10026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685B87-721C-4E61-B9A8-900B9CF5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598917</xdr:colOff>
      <xdr:row>5</xdr:row>
      <xdr:rowOff>175641</xdr:rowOff>
    </xdr:from>
    <xdr:to>
      <xdr:col>19</xdr:col>
      <xdr:colOff>371195</xdr:colOff>
      <xdr:row>19</xdr:row>
      <xdr:rowOff>170447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A0348B-DD60-4B6D-94EF-A40098622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175260</xdr:rowOff>
    </xdr:from>
    <xdr:to>
      <xdr:col>4</xdr:col>
      <xdr:colOff>65049</xdr:colOff>
      <xdr:row>19</xdr:row>
      <xdr:rowOff>170447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ABC0A9-4577-4FCE-8757-7A14CD45B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20453</xdr:colOff>
      <xdr:row>20</xdr:row>
      <xdr:rowOff>110289</xdr:rowOff>
    </xdr:from>
    <xdr:to>
      <xdr:col>6</xdr:col>
      <xdr:colOff>280737</xdr:colOff>
      <xdr:row>34</xdr:row>
      <xdr:rowOff>160421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1DB24-A635-4576-AD56-241ED8E64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80211</xdr:colOff>
      <xdr:row>20</xdr:row>
      <xdr:rowOff>90236</xdr:rowOff>
    </xdr:from>
    <xdr:to>
      <xdr:col>19</xdr:col>
      <xdr:colOff>370974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B916E-EAF5-4284-9818-D223576B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360947</xdr:colOff>
      <xdr:row>21</xdr:row>
      <xdr:rowOff>60158</xdr:rowOff>
    </xdr:from>
    <xdr:to>
      <xdr:col>11</xdr:col>
      <xdr:colOff>601579</xdr:colOff>
      <xdr:row>34</xdr:row>
      <xdr:rowOff>160421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EEC3DC8-13BA-4D2A-8DE4-8235A5189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</xdr:row>
      <xdr:rowOff>125730</xdr:rowOff>
    </xdr:from>
    <xdr:to>
      <xdr:col>6</xdr:col>
      <xdr:colOff>335280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71C6C3-6CBD-4650-6BC4-964A6F29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</xdr:row>
      <xdr:rowOff>0</xdr:rowOff>
    </xdr:from>
    <xdr:to>
      <xdr:col>6</xdr:col>
      <xdr:colOff>464820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511AA-EAFF-E1DC-C03A-2E113DD0A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5</xdr:row>
      <xdr:rowOff>3810</xdr:rowOff>
    </xdr:from>
    <xdr:to>
      <xdr:col>6</xdr:col>
      <xdr:colOff>571500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F7A67-C2AF-D1D0-F76E-57688AE4E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2</xdr:row>
      <xdr:rowOff>0</xdr:rowOff>
    </xdr:from>
    <xdr:to>
      <xdr:col>9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59528-5D09-5DD1-B964-F815D8F9F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7</xdr:row>
      <xdr:rowOff>133350</xdr:rowOff>
    </xdr:from>
    <xdr:to>
      <xdr:col>4</xdr:col>
      <xdr:colOff>502920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F1258-7388-439D-0B83-45870CD90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220980</xdr:colOff>
      <xdr:row>1</xdr:row>
      <xdr:rowOff>175260</xdr:rowOff>
    </xdr:from>
    <xdr:to>
      <xdr:col>21</xdr:col>
      <xdr:colOff>525780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BAAF3-319A-7CB2-EE29-321A859A8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5</xdr:row>
      <xdr:rowOff>3810</xdr:rowOff>
    </xdr:from>
    <xdr:to>
      <xdr:col>6</xdr:col>
      <xdr:colOff>68580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387A1-08DD-170E-757B-B61A85C2C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3</xdr:col>
      <xdr:colOff>99060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50ABD-F394-4273-8E95-FB7CD4E6B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11</xdr:row>
      <xdr:rowOff>7620</xdr:rowOff>
    </xdr:from>
    <xdr:to>
      <xdr:col>8</xdr:col>
      <xdr:colOff>922020</xdr:colOff>
      <xdr:row>26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D1CB98-469B-4365-83A2-09DC2F079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094326736114" createdVersion="8" refreshedVersion="8" minRefreshableVersion="3" recordCount="61" xr:uid="{9D01E86D-D3D7-49C4-BFCC-EDF20FCFAE02}">
  <cacheSource type="worksheet">
    <worksheetSource ref="A1:C62" sheet="monthly_admissions"/>
  </cacheSource>
  <cacheFields count="9">
    <cacheField name="admission_year" numFmtId="166">
      <sharedItems containsSemiMixedTypes="0" containsNonDate="0" containsDate="1" containsString="0" minDate="2019-05-01T00:00:00" maxDate="2024-05-02T00:00:00" count="61"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</sharedItems>
      <fieldGroup par="5"/>
    </cacheField>
    <cacheField name="admission_month" numFmtId="164">
      <sharedItems containsSemiMixedTypes="0" containsNonDate="0" containsDate="1" containsString="0" minDate="2019-05-01T00:00:00" maxDate="2024-05-02T00:00:00" count="61"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</sharedItems>
      <fieldGroup par="8"/>
    </cacheField>
    <cacheField name="total_admissions" numFmtId="0">
      <sharedItems containsSemiMixedTypes="0" containsString="0" containsNumber="1" containsInteger="1" minValue="213" maxValue="1014"/>
    </cacheField>
    <cacheField name="Months (admission_year)" numFmtId="0" databaseField="0">
      <fieldGroup base="0">
        <rangePr groupBy="months" startDate="2019-05-01T00:00:00" endDate="2024-05-02T00:00:00"/>
        <groupItems count="14">
          <s v="&lt;01-05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5-2024"/>
        </groupItems>
      </fieldGroup>
    </cacheField>
    <cacheField name="Quarters (admission_year)" numFmtId="0" databaseField="0">
      <fieldGroup base="0">
        <rangePr groupBy="quarters" startDate="2019-05-01T00:00:00" endDate="2024-05-02T00:00:00"/>
        <groupItems count="6">
          <s v="&lt;01-05-2019"/>
          <s v="Qtr1"/>
          <s v="Qtr2"/>
          <s v="Qtr3"/>
          <s v="Qtr4"/>
          <s v="&gt;02-05-2024"/>
        </groupItems>
      </fieldGroup>
    </cacheField>
    <cacheField name="Years (admission_year)" numFmtId="0" databaseField="0">
      <fieldGroup base="0">
        <rangePr groupBy="years" startDate="2019-05-01T00:00:00" endDate="2024-05-02T00:00:00"/>
        <groupItems count="8">
          <s v="&lt;01-05-2019"/>
          <s v="2019"/>
          <s v="2020"/>
          <s v="2021"/>
          <s v="2022"/>
          <s v="2023"/>
          <s v="2024"/>
          <s v="&gt;02-05-2024"/>
        </groupItems>
      </fieldGroup>
    </cacheField>
    <cacheField name="Months (admission_month)" numFmtId="0" databaseField="0">
      <fieldGroup base="1">
        <rangePr groupBy="months" startDate="2019-05-01T00:00:00" endDate="2024-05-02T00:00:00"/>
        <groupItems count="14">
          <s v="&lt;01-05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5-2024"/>
        </groupItems>
      </fieldGroup>
    </cacheField>
    <cacheField name="Quarters (admission_month)" numFmtId="0" databaseField="0">
      <fieldGroup base="1">
        <rangePr groupBy="quarters" startDate="2019-05-01T00:00:00" endDate="2024-05-02T00:00:00"/>
        <groupItems count="6">
          <s v="&lt;01-05-2019"/>
          <s v="Qtr1"/>
          <s v="Qtr2"/>
          <s v="Qtr3"/>
          <s v="Qtr4"/>
          <s v="&gt;02-05-2024"/>
        </groupItems>
      </fieldGroup>
    </cacheField>
    <cacheField name="Years (admission_month)" numFmtId="0" databaseField="0">
      <fieldGroup base="1">
        <rangePr groupBy="years" startDate="2019-05-01T00:00:00" endDate="2024-05-02T00:00:00"/>
        <groupItems count="8">
          <s v="&lt;01-05-2019"/>
          <s v="2019"/>
          <s v="2020"/>
          <s v="2021"/>
          <s v="2022"/>
          <s v="2023"/>
          <s v="2024"/>
          <s v="&gt;02-05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490171874997" createdVersion="8" refreshedVersion="8" minRefreshableVersion="3" recordCount="8" xr:uid="{982718E6-E26C-4D97-A438-12D6C758698E}">
  <cacheSource type="worksheet">
    <worksheetSource name="blood_type_distribution"/>
  </cacheSource>
  <cacheFields count="2">
    <cacheField name="blood_type" numFmtId="0">
      <sharedItems count="8">
        <s v="B+"/>
        <s v="O-"/>
        <s v="AB-"/>
        <s v="AB+"/>
        <s v="O+"/>
        <s v="A+"/>
        <s v="B-"/>
        <s v="A-"/>
      </sharedItems>
    </cacheField>
    <cacheField name="no. of patients" numFmtId="0">
      <sharedItems containsSemiMixedTypes="0" containsString="0" containsNumber="1" containsInteger="1" minValue="6877" maxValue="69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494400000003" createdVersion="8" refreshedVersion="8" minRefreshableVersion="3" recordCount="2" xr:uid="{69B6BCBE-E4E7-4D26-A5A9-5B0570A32934}">
  <cacheSource type="worksheet">
    <worksheetSource name="gender_distribution"/>
  </cacheSource>
  <cacheFields count="2">
    <cacheField name="gender" numFmtId="0">
      <sharedItems count="2">
        <s v="Female"/>
        <s v="Male"/>
      </sharedItems>
    </cacheField>
    <cacheField name="no. of patients" numFmtId="0">
      <sharedItems containsSemiMixedTypes="0" containsString="0" containsNumber="1" containsInteger="1" minValue="27726" maxValue="277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495938078704" createdVersion="8" refreshedVersion="8" minRefreshableVersion="3" recordCount="6" xr:uid="{6268A9BD-DA5E-4AC7-8AED-68977549C691}">
  <cacheSource type="worksheet">
    <worksheetSource name="patients_by_condition"/>
  </cacheSource>
  <cacheFields count="2">
    <cacheField name="medical_condition" numFmtId="0">
      <sharedItems count="6">
        <s v="Arthritis"/>
        <s v="Diabetes"/>
        <s v="Hypertension"/>
        <s v="Obesity"/>
        <s v="Cancer"/>
        <s v="Asthma"/>
      </sharedItems>
    </cacheField>
    <cacheField name="no. of patients" numFmtId="0">
      <sharedItems containsSemiMixedTypes="0" containsString="0" containsNumber="1" containsInteger="1" minValue="9185" maxValue="93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506188888889" createdVersion="8" refreshedVersion="8" minRefreshableVersion="3" recordCount="6" xr:uid="{5970A202-2514-44A5-A457-341EB9D38EDF}">
  <cacheSource type="worksheet">
    <worksheetSource name="avg_and_max_billling_by_condition"/>
  </cacheSource>
  <cacheFields count="3">
    <cacheField name="medical_condition" numFmtId="0">
      <sharedItems count="6">
        <s v="Diabetes"/>
        <s v="Arthritis"/>
        <s v="Hypertension"/>
        <s v="Asthma"/>
        <s v="Obesity"/>
        <s v="Cancer"/>
      </sharedItems>
    </cacheField>
    <cacheField name="avg_billing_amt" numFmtId="44">
      <sharedItems containsSemiMixedTypes="0" containsString="0" containsNumber="1" minValue="25161.79" maxValue="25805.97" count="6">
        <n v="25638.41"/>
        <n v="25497.33"/>
        <n v="25497.1"/>
        <n v="25635.25"/>
        <n v="25805.97"/>
        <n v="25161.79"/>
      </sharedItems>
    </cacheField>
    <cacheField name="max_billing_amt" numFmtId="44">
      <sharedItems containsSemiMixedTypes="0" containsString="0" containsNumber="1" minValue="52024.73" maxValue="52764.28" count="6">
        <n v="52211.85"/>
        <n v="52170.04"/>
        <n v="52764.28"/>
        <n v="52181.84"/>
        <n v="52024.73"/>
        <n v="52373.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513113310182" createdVersion="8" refreshedVersion="8" minRefreshableVersion="3" recordCount="5" xr:uid="{0613E8FF-8C1A-47C0-8F56-5CD9F2CADCBD}">
  <cacheSource type="worksheet">
    <worksheetSource name="normal_results_by_medication"/>
  </cacheSource>
  <cacheFields count="2">
    <cacheField name="medication" numFmtId="0">
      <sharedItems count="5">
        <s v="Aspirin"/>
        <s v="Ibuprofen"/>
        <s v="Penicillin"/>
        <s v="Lipitor"/>
        <s v="Paracetamol"/>
      </sharedItems>
    </cacheField>
    <cacheField name="normal_results" numFmtId="0">
      <sharedItems containsSemiMixedTypes="0" containsString="0" containsNumber="1" containsInteger="1" minValue="3653" maxValue="37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!" refreshedDate="45798.517833449077" createdVersion="8" refreshedVersion="8" minRefreshableVersion="3" recordCount="3" xr:uid="{0702F21B-A482-4CFC-BEE9-0162EB845381}">
  <cacheSource type="worksheet">
    <worksheetSource name="test_results_distribution"/>
  </cacheSource>
  <cacheFields count="3">
    <cacheField name="test_results" numFmtId="0">
      <sharedItems count="3">
        <s v="Abnormal"/>
        <s v="Inconclusive"/>
        <s v="Normal"/>
      </sharedItems>
    </cacheField>
    <cacheField name="no. of patients" numFmtId="0">
      <sharedItems containsSemiMixedTypes="0" containsString="0" containsNumber="1" containsInteger="1" minValue="18356" maxValue="18627"/>
    </cacheField>
    <cacheField name="percentage distribution" numFmtId="9">
      <sharedItems containsSemiMixedTypes="0" containsString="0" containsNumber="1" minValue="0.33073873873873871" maxValue="0.33562162162162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n v="686"/>
  </r>
  <r>
    <x v="1"/>
    <x v="1"/>
    <n v="907"/>
  </r>
  <r>
    <x v="2"/>
    <x v="2"/>
    <n v="957"/>
  </r>
  <r>
    <x v="3"/>
    <x v="3"/>
    <n v="1001"/>
  </r>
  <r>
    <x v="4"/>
    <x v="4"/>
    <n v="936"/>
  </r>
  <r>
    <x v="5"/>
    <x v="5"/>
    <n v="1013"/>
  </r>
  <r>
    <x v="6"/>
    <x v="6"/>
    <n v="959"/>
  </r>
  <r>
    <x v="7"/>
    <x v="7"/>
    <n v="928"/>
  </r>
  <r>
    <x v="8"/>
    <x v="8"/>
    <n v="950"/>
  </r>
  <r>
    <x v="9"/>
    <x v="9"/>
    <n v="881"/>
  </r>
  <r>
    <x v="10"/>
    <x v="10"/>
    <n v="937"/>
  </r>
  <r>
    <x v="11"/>
    <x v="11"/>
    <n v="924"/>
  </r>
  <r>
    <x v="12"/>
    <x v="12"/>
    <n v="978"/>
  </r>
  <r>
    <x v="13"/>
    <x v="13"/>
    <n v="935"/>
  </r>
  <r>
    <x v="14"/>
    <x v="14"/>
    <n v="1007"/>
  </r>
  <r>
    <x v="15"/>
    <x v="15"/>
    <n v="1014"/>
  </r>
  <r>
    <x v="16"/>
    <x v="16"/>
    <n v="904"/>
  </r>
  <r>
    <x v="17"/>
    <x v="17"/>
    <n v="962"/>
  </r>
  <r>
    <x v="18"/>
    <x v="18"/>
    <n v="904"/>
  </r>
  <r>
    <x v="19"/>
    <x v="19"/>
    <n v="889"/>
  </r>
  <r>
    <x v="20"/>
    <x v="20"/>
    <n v="933"/>
  </r>
  <r>
    <x v="21"/>
    <x v="21"/>
    <n v="837"/>
  </r>
  <r>
    <x v="22"/>
    <x v="22"/>
    <n v="969"/>
  </r>
  <r>
    <x v="23"/>
    <x v="23"/>
    <n v="870"/>
  </r>
  <r>
    <x v="24"/>
    <x v="24"/>
    <n v="903"/>
  </r>
  <r>
    <x v="25"/>
    <x v="25"/>
    <n v="926"/>
  </r>
  <r>
    <x v="26"/>
    <x v="26"/>
    <n v="978"/>
  </r>
  <r>
    <x v="27"/>
    <x v="27"/>
    <n v="894"/>
  </r>
  <r>
    <x v="28"/>
    <x v="28"/>
    <n v="867"/>
  </r>
  <r>
    <x v="29"/>
    <x v="29"/>
    <n v="893"/>
  </r>
  <r>
    <x v="30"/>
    <x v="30"/>
    <n v="908"/>
  </r>
  <r>
    <x v="31"/>
    <x v="31"/>
    <n v="953"/>
  </r>
  <r>
    <x v="32"/>
    <x v="32"/>
    <n v="969"/>
  </r>
  <r>
    <x v="33"/>
    <x v="33"/>
    <n v="777"/>
  </r>
  <r>
    <x v="34"/>
    <x v="34"/>
    <n v="938"/>
  </r>
  <r>
    <x v="35"/>
    <x v="35"/>
    <n v="880"/>
  </r>
  <r>
    <x v="36"/>
    <x v="36"/>
    <n v="892"/>
  </r>
  <r>
    <x v="37"/>
    <x v="37"/>
    <n v="970"/>
  </r>
  <r>
    <x v="38"/>
    <x v="38"/>
    <n v="951"/>
  </r>
  <r>
    <x v="39"/>
    <x v="39"/>
    <n v="955"/>
  </r>
  <r>
    <x v="40"/>
    <x v="40"/>
    <n v="919"/>
  </r>
  <r>
    <x v="41"/>
    <x v="41"/>
    <n v="912"/>
  </r>
  <r>
    <x v="42"/>
    <x v="42"/>
    <n v="896"/>
  </r>
  <r>
    <x v="43"/>
    <x v="43"/>
    <n v="958"/>
  </r>
  <r>
    <x v="44"/>
    <x v="44"/>
    <n v="931"/>
  </r>
  <r>
    <x v="45"/>
    <x v="45"/>
    <n v="880"/>
  </r>
  <r>
    <x v="46"/>
    <x v="46"/>
    <n v="922"/>
  </r>
  <r>
    <x v="47"/>
    <x v="47"/>
    <n v="898"/>
  </r>
  <r>
    <x v="48"/>
    <x v="48"/>
    <n v="927"/>
  </r>
  <r>
    <x v="49"/>
    <x v="49"/>
    <n v="961"/>
  </r>
  <r>
    <x v="50"/>
    <x v="50"/>
    <n v="919"/>
  </r>
  <r>
    <x v="51"/>
    <x v="51"/>
    <n v="968"/>
  </r>
  <r>
    <x v="52"/>
    <x v="52"/>
    <n v="920"/>
  </r>
  <r>
    <x v="53"/>
    <x v="53"/>
    <n v="898"/>
  </r>
  <r>
    <x v="54"/>
    <x v="54"/>
    <n v="881"/>
  </r>
  <r>
    <x v="55"/>
    <x v="55"/>
    <n v="921"/>
  </r>
  <r>
    <x v="56"/>
    <x v="56"/>
    <n v="909"/>
  </r>
  <r>
    <x v="57"/>
    <x v="57"/>
    <n v="880"/>
  </r>
  <r>
    <x v="58"/>
    <x v="58"/>
    <n v="906"/>
  </r>
  <r>
    <x v="59"/>
    <x v="59"/>
    <n v="946"/>
  </r>
  <r>
    <x v="60"/>
    <x v="60"/>
    <n v="2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6945"/>
  </r>
  <r>
    <x v="1"/>
    <n v="6877"/>
  </r>
  <r>
    <x v="2"/>
    <n v="6945"/>
  </r>
  <r>
    <x v="3"/>
    <n v="6947"/>
  </r>
  <r>
    <x v="4"/>
    <n v="6917"/>
  </r>
  <r>
    <x v="5"/>
    <n v="6956"/>
  </r>
  <r>
    <x v="6"/>
    <n v="6944"/>
  </r>
  <r>
    <x v="7"/>
    <n v="696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27726"/>
  </r>
  <r>
    <x v="1"/>
    <n v="2777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9308"/>
  </r>
  <r>
    <x v="1"/>
    <n v="9304"/>
  </r>
  <r>
    <x v="2"/>
    <n v="9245"/>
  </r>
  <r>
    <x v="3"/>
    <n v="9231"/>
  </r>
  <r>
    <x v="4"/>
    <n v="9227"/>
  </r>
  <r>
    <x v="5"/>
    <n v="918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738"/>
  </r>
  <r>
    <x v="1"/>
    <n v="3735"/>
  </r>
  <r>
    <x v="2"/>
    <n v="3704"/>
  </r>
  <r>
    <x v="3"/>
    <n v="3687"/>
  </r>
  <r>
    <x v="4"/>
    <n v="365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8627"/>
    <n v="0.33562162162162162"/>
  </r>
  <r>
    <x v="1"/>
    <n v="18356"/>
    <n v="0.33073873873873871"/>
  </r>
  <r>
    <x v="2"/>
    <n v="18517"/>
    <n v="0.333639639639639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51569-9092-4E7F-A830-408D8DCAC73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Blood Type">
  <location ref="A3:B12" firstHeaderRow="1" firstDataRow="1" firstDataCol="1"/>
  <pivotFields count="2">
    <pivotField axis="axisRow" showAll="0">
      <items count="9">
        <item x="7"/>
        <item x="5"/>
        <item x="2"/>
        <item x="3"/>
        <item x="6"/>
        <item x="0"/>
        <item x="1"/>
        <item x="4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o. of patients" fld="1" baseField="0" baseItem="0"/>
  </dataField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D6728-801C-4CE0-80CE-3DA4E7D3BF5E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2">
    <pivotField axis="axisRow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no. of patients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8F2DAB-58F6-46F9-B3CA-F34B26D22415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2">
    <pivotField axis="axisRow" showAll="0">
      <items count="7">
        <item x="0"/>
        <item x="5"/>
        <item x="4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no. of patients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34900-5863-42B4-B106-2EED126157F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Year" colHeaderCaption="Month">
  <location ref="A3:N11" firstHeaderRow="1" firstDataRow="2" firstDataCol="1"/>
  <pivotFields count="9">
    <pivotField numFmtId="166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umFmtId="164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_admissions" fld="2" baseField="5" baseItem="3"/>
  </dataFields>
  <chartFormats count="2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6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6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6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6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6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6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6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6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6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6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6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6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4F389-BBF9-4FC5-AC8B-52DF5D1C07F5}" name="PivotTable5" cacheId="22" applyNumberFormats="0" applyBorderFormats="0" applyFontFormats="0" applyPatternFormats="0" applyAlignmentFormats="0" applyWidthHeightFormats="1" dataCaption="Values" grandTotalCaption="Average" updatedVersion="8" minRefreshableVersion="3" useAutoFormatting="1" itemPrintTitles="1" createdVersion="8" indent="0" outline="1" outlineData="1" multipleFieldFilters="0" chartFormat="5" rowHeaderCaption="Medical Condition">
  <location ref="A3:C10" firstHeaderRow="0" firstDataRow="1" firstDataCol="1"/>
  <pivotFields count="3">
    <pivotField axis="axisRow" showAll="0">
      <items count="7">
        <item x="1"/>
        <item x="3"/>
        <item x="5"/>
        <item x="0"/>
        <item x="2"/>
        <item x="4"/>
        <item t="default"/>
      </items>
    </pivotField>
    <pivotField dataField="1" numFmtId="44" showAll="0">
      <items count="7">
        <item x="5"/>
        <item x="2"/>
        <item x="1"/>
        <item x="3"/>
        <item x="0"/>
        <item x="4"/>
        <item t="default"/>
      </items>
    </pivotField>
    <pivotField dataField="1" numFmtId="44" showAll="0">
      <items count="7">
        <item x="4"/>
        <item x="1"/>
        <item x="3"/>
        <item x="0"/>
        <item x="5"/>
        <item x="2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vg_billing_amt" fld="1" subtotal="average" baseField="0" baseItem="0" numFmtId="44"/>
    <dataField name="Average of max_billing_amt" fld="2" subtotal="average" baseField="0" baseItem="0" numFmtId="44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B009C-BD22-442A-9651-FAFB0AF8BD10}" name="PivotTable7" cacheId="3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Test Results">
  <location ref="A3:C7" firstHeaderRow="0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dataField="1" numFmtId="9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of patients" fld="1" baseField="0" baseItem="0"/>
    <dataField name="Sum of percentage distribution" fld="2" baseField="0" baseItem="0" numFmtId="9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6C011-8E89-411D-926D-91E71EEB5E0E}" name="PivotTable6" cacheId="2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Medical Condition">
  <location ref="A3:B8" firstHeaderRow="1" firstDataRow="1" firstDataCol="1"/>
  <pivotFields count="2"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normal_results" fld="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A0E811BA-B54E-4683-9965-9C637B95E42A}" autoFormatId="16" applyNumberFormats="0" applyBorderFormats="0" applyFontFormats="0" applyPatternFormats="0" applyAlignmentFormats="0" applyWidthHeightFormats="0">
  <queryTableRefresh nextId="3">
    <queryTableFields count="2">
      <queryTableField id="1" name="blood_type" tableColumnId="1"/>
      <queryTableField id="2" name="count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1E141F-46CB-4939-89E8-6A276C232DBA}" autoFormatId="16" applyNumberFormats="0" applyBorderFormats="0" applyFontFormats="0" applyPatternFormats="0" applyAlignmentFormats="0" applyWidthHeightFormats="0">
  <queryTableRefresh nextId="3">
    <queryTableFields count="2">
      <queryTableField id="1" name="medication" tableColumnId="1"/>
      <queryTableField id="2" name="abnormal_result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BB84A74F-5503-4BEA-A7AE-87EC55F72430}" autoFormatId="16" applyNumberFormats="0" applyBorderFormats="0" applyFontFormats="0" applyPatternFormats="0" applyAlignmentFormats="0" applyWidthHeightFormats="0">
  <queryTableRefresh nextId="3">
    <queryTableFields count="2">
      <queryTableField id="1" name="gender" tableColumnId="1"/>
      <queryTableField id="2" name="count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9DAF85A5-7101-4FB9-8004-DCB988F0CFA6}" autoFormatId="16" applyNumberFormats="0" applyBorderFormats="0" applyFontFormats="0" applyPatternFormats="0" applyAlignmentFormats="0" applyWidthHeightFormats="0">
  <queryTableRefresh nextId="3">
    <queryTableFields count="2">
      <queryTableField id="1" name="medical_condition" tableColumnId="1"/>
      <queryTableField id="2" name="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53B24918-D65F-4F9E-B942-F48636BC6285}" autoFormatId="16" applyNumberFormats="0" applyBorderFormats="0" applyFontFormats="0" applyPatternFormats="0" applyAlignmentFormats="0" applyWidthHeightFormats="0">
  <queryTableRefresh nextId="3">
    <queryTableFields count="2">
      <queryTableField id="1" name="admission_month" tableColumnId="1"/>
      <queryTableField id="2" name="total_admission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48CD7563-FF8D-4265-8C33-397E7EAF0943}" autoFormatId="16" applyNumberFormats="0" applyBorderFormats="0" applyFontFormats="0" applyPatternFormats="0" applyAlignmentFormats="0" applyWidthHeightFormats="0">
  <queryTableRefresh nextId="3">
    <queryTableFields count="2">
      <queryTableField id="1" name="admission_month" tableColumnId="1"/>
      <queryTableField id="2" name="emergency_admission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BDAFB6D-9B88-4F87-A738-3C78EE2A796A}" autoFormatId="16" applyNumberFormats="0" applyBorderFormats="0" applyFontFormats="0" applyPatternFormats="0" applyAlignmentFormats="0" applyWidthHeightFormats="0">
  <queryTableRefresh nextId="3">
    <queryTableFields count="2">
      <queryTableField id="1" name="admission_type" tableColumnId="1"/>
      <queryTableField id="2" name="round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C1DE8D-BEE8-4AAC-97F7-BCF46B581429}" autoFormatId="16" applyNumberFormats="0" applyBorderFormats="0" applyFontFormats="0" applyPatternFormats="0" applyAlignmentFormats="0" applyWidthHeightFormats="0">
  <queryTableRefresh nextId="4">
    <queryTableFields count="3">
      <queryTableField id="1" name="medical_condition" tableColumnId="1"/>
      <queryTableField id="2" name="round" tableColumnId="2"/>
      <queryTableField id="3" name="max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AB17AE52-BEE7-4E24-881E-A644900C412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test_results" tableColumnId="1"/>
      <queryTableField id="2" name="count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89A28238-C0A1-4324-A6A4-5E56D358665E}" autoFormatId="16" applyNumberFormats="0" applyBorderFormats="0" applyFontFormats="0" applyPatternFormats="0" applyAlignmentFormats="0" applyWidthHeightFormats="0">
  <queryTableRefresh nextId="3">
    <queryTableFields count="2">
      <queryTableField id="1" name="medication" tableColumnId="1"/>
      <queryTableField id="2" name="normal_result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8FE423-0EA2-4EC6-8AD7-8D4435C19285}" name="blood_type_distribution" displayName="blood_type_distribution" ref="A1:B10" tableType="queryTable" totalsRowCount="1">
  <autoFilter ref="A1:B9" xr:uid="{8B8FE423-0EA2-4EC6-8AD7-8D4435C19285}"/>
  <tableColumns count="2">
    <tableColumn id="1" xr3:uid="{7F79C293-9A34-458D-AB03-D9946762A421}" uniqueName="1" name="blood_type" totalsRowLabel="Total" queryTableFieldId="1" dataDxfId="14"/>
    <tableColumn id="2" xr3:uid="{327EBBFB-A177-49B0-A5A3-E6E9B0DE1B5C}" uniqueName="2" name="no. of patients" totalsRowFunction="sum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D9947FC-B24B-43EF-AA6C-D0802BDEBAE1}" name="abnormal_results_by_medication" displayName="abnormal_results_by_medication" ref="A1:B6" tableType="queryTable" totalsRowShown="0">
  <autoFilter ref="A1:B6" xr:uid="{6D9947FC-B24B-43EF-AA6C-D0802BDEBAE1}"/>
  <sortState xmlns:xlrd2="http://schemas.microsoft.com/office/spreadsheetml/2017/richdata2" ref="A2:B6">
    <sortCondition descending="1" ref="B2:B6"/>
  </sortState>
  <tableColumns count="2">
    <tableColumn id="1" xr3:uid="{D93191FB-B503-4CD4-A385-35C0C72B51F0}" uniqueName="1" name="medication" queryTableFieldId="1" dataDxfId="6"/>
    <tableColumn id="2" xr3:uid="{7ECAA255-A336-4470-8156-2E37DA211174}" uniqueName="2" name="abnormal_result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17180AC-5191-478D-9D7A-D71B514EB50F}" name="gender_distribution" displayName="gender_distribution" ref="A1:B4" tableType="queryTable" totalsRowCount="1">
  <autoFilter ref="A1:B3" xr:uid="{617180AC-5191-478D-9D7A-D71B514EB50F}"/>
  <tableColumns count="2">
    <tableColumn id="1" xr3:uid="{684AE709-8331-40B5-8C58-372FD37FEF09}" uniqueName="1" name="gender" totalsRowLabel="Total" queryTableFieldId="1" dataDxfId="13"/>
    <tableColumn id="2" xr3:uid="{1197BE1B-30AD-46FC-86D7-71C185389FD3}" uniqueName="2" name="no. of patients" totalsRowFunction="sum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F7066F-8A68-46F4-A02A-B8B32DEB56A7}" name="patients_by_condition" displayName="patients_by_condition" ref="A1:B7" tableType="queryTable" totalsRowShown="0">
  <autoFilter ref="A1:B7" xr:uid="{4AF7066F-8A68-46F4-A02A-B8B32DEB56A7}"/>
  <sortState xmlns:xlrd2="http://schemas.microsoft.com/office/spreadsheetml/2017/richdata2" ref="A2:B7">
    <sortCondition descending="1" ref="B2:B7"/>
  </sortState>
  <tableColumns count="2">
    <tableColumn id="1" xr3:uid="{9E55A10E-5CC0-4582-BCBA-16BF60A65A26}" uniqueName="1" name="medical_condition" queryTableFieldId="1" dataDxfId="12"/>
    <tableColumn id="2" xr3:uid="{032A84B2-73F7-406F-81B4-998A255A3766}" uniqueName="2" name="no. of patient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3C2A2C-91DD-4109-8301-D4039758E06F}" name="monthly_admissions" displayName="monthly_admissions" ref="B1:C62" tableType="queryTable" totalsRowShown="0">
  <autoFilter ref="B1:C62" xr:uid="{333C2A2C-91DD-4109-8301-D4039758E06F}"/>
  <tableColumns count="2">
    <tableColumn id="1" xr3:uid="{1FA11DCD-557F-4792-92FE-2CFB00AADAA3}" uniqueName="1" name="admission_month" queryTableFieldId="1" dataDxfId="11"/>
    <tableColumn id="2" xr3:uid="{CAE0D59B-A775-4D34-A680-EF9682BE0255}" uniqueName="2" name="total_admission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48FBC2-C37E-41F7-A454-550943B80003}" name="emergency_peak_month" displayName="emergency_peak_month" ref="A1:B2" tableType="queryTable" totalsRowShown="0">
  <autoFilter ref="A1:B2" xr:uid="{1848FBC2-C37E-41F7-A454-550943B80003}"/>
  <tableColumns count="2">
    <tableColumn id="1" xr3:uid="{54E5806B-0E38-4ACD-936B-1AAB64BCB5FF}" uniqueName="1" name="admission_month" queryTableFieldId="1" dataDxfId="10"/>
    <tableColumn id="2" xr3:uid="{DD93A4FF-7E76-4D39-BCDF-5BE5B0952291}" uniqueName="2" name="emergency_admission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AECE2D-C2DF-442B-B82F-79E15D667CB9}" name="avy_stay_by_admission" displayName="avy_stay_by_admission" ref="A1:B5" tableType="queryTable" totalsRowCount="1">
  <autoFilter ref="A1:B4" xr:uid="{48AECE2D-C2DF-442B-B82F-79E15D667CB9}"/>
  <tableColumns count="2">
    <tableColumn id="1" xr3:uid="{D08ACF06-E110-423F-911E-04F08EC18C25}" uniqueName="1" name="admission_type" totalsRowLabel="Total Average" queryTableFieldId="1" dataDxfId="9" totalsRowDxfId="1"/>
    <tableColumn id="2" xr3:uid="{E43B7E6F-F790-4962-AFFA-4D1E1C884A66}" uniqueName="2" name="avg_stay (days)" totalsRowFunction="custom" queryTableFieldId="2" totalsRowDxfId="0">
      <totalsRowFormula>AVERAGE(avy_stay_by_admission[avg_stay (days)])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E8E5C-AD2B-4D7F-AE88-55B08066E06C}" name="avg_and_max_billling_by_condition" displayName="avg_and_max_billling_by_condition" ref="A1:C8" tableType="queryTable" totalsRowCount="1">
  <autoFilter ref="A1:C7" xr:uid="{C07E8E5C-AD2B-4D7F-AE88-55B08066E06C}"/>
  <tableColumns count="3">
    <tableColumn id="1" xr3:uid="{8B7593E8-207A-4D34-A458-65FB190F712E}" uniqueName="1" name="medical_condition" totalsRowLabel="Total Average" queryTableFieldId="1" dataDxfId="2" totalsRowDxfId="5"/>
    <tableColumn id="2" xr3:uid="{F63F5559-07FA-463F-B6DA-05F5EC42BB4A}" uniqueName="2" name="avg_billing_amt" totalsRowFunction="custom" queryTableFieldId="2" totalsRowDxfId="4" dataCellStyle="Currency">
      <totalsRowFormula>AVERAGE(avg_and_max_billling_by_condition[avg_billing_amt])</totalsRowFormula>
    </tableColumn>
    <tableColumn id="3" xr3:uid="{FF0BBF39-52B5-4DFD-986A-23AED9BA2B5C}" uniqueName="3" name="max_billing_amt" totalsRowFunction="custom" queryTableFieldId="3" totalsRowDxfId="3" dataCellStyle="Currency">
      <totalsRowFormula>AVERAGE(avg_and_max_billling_by_condition[max_billing_amt])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6D8792-1286-48FA-B632-58369C8C353E}" name="test_results_distribution" displayName="test_results_distribution" ref="A1:C5" tableType="queryTable" totalsRowCount="1">
  <autoFilter ref="A1:C4" xr:uid="{9E6D8792-1286-48FA-B632-58369C8C353E}"/>
  <tableColumns count="3">
    <tableColumn id="1" xr3:uid="{F56EE4F1-495B-4FB1-9915-A134D1CBBA33}" uniqueName="1" name="test_results" totalsRowLabel="Total" queryTableFieldId="1" dataDxfId="8"/>
    <tableColumn id="2" xr3:uid="{56E79E3F-372B-4856-AD00-E8EDA1E42CA6}" uniqueName="2" name="no. of patients" totalsRowFunction="sum" queryTableFieldId="2"/>
    <tableColumn id="3" xr3:uid="{C9A96A99-8582-40A2-9E29-4D50942D8DFF}" uniqueName="3" name="percentage distribution" queryTableFieldId="3" dataCellStyle="Percent">
      <calculatedColumnFormula>test_results_distribution[[#This Row],[no. of patients]]/test_results_distribution[[#Totals],[no. of patients]]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158554-28E1-4969-8809-C99ECA46F50A}" name="normal_results_by_medication" displayName="normal_results_by_medication" ref="A1:B6" tableType="queryTable" totalsRowShown="0">
  <autoFilter ref="A1:B6" xr:uid="{BF158554-28E1-4969-8809-C99ECA46F50A}"/>
  <sortState xmlns:xlrd2="http://schemas.microsoft.com/office/spreadsheetml/2017/richdata2" ref="A2:B6">
    <sortCondition descending="1" ref="B2:B6"/>
  </sortState>
  <tableColumns count="2">
    <tableColumn id="1" xr3:uid="{97BD8814-40D0-4FBE-A422-96826E8FA43B}" uniqueName="1" name="medication" queryTableFieldId="1" dataDxfId="7"/>
    <tableColumn id="2" xr3:uid="{33BBA20B-CC5B-4225-B6B1-D069EB5FA156}" uniqueName="2" name="normal_result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0B37-C82D-46E2-B636-4C9BD3E38FCD}">
  <dimension ref="A3:B12"/>
  <sheetViews>
    <sheetView workbookViewId="0">
      <selection activeCell="J15" sqref="J15"/>
    </sheetView>
  </sheetViews>
  <sheetFormatPr defaultRowHeight="14.4" x14ac:dyDescent="0.3"/>
  <cols>
    <col min="1" max="1" width="12.44140625" bestFit="1" customWidth="1"/>
    <col min="2" max="2" width="18.88671875" bestFit="1" customWidth="1"/>
  </cols>
  <sheetData>
    <row r="3" spans="1:2" x14ac:dyDescent="0.3">
      <c r="A3" s="3" t="s">
        <v>77</v>
      </c>
      <c r="B3" t="s">
        <v>76</v>
      </c>
    </row>
    <row r="4" spans="1:2" x14ac:dyDescent="0.3">
      <c r="A4" s="7" t="s">
        <v>64</v>
      </c>
      <c r="B4" s="9">
        <v>6969</v>
      </c>
    </row>
    <row r="5" spans="1:2" x14ac:dyDescent="0.3">
      <c r="A5" s="7" t="s">
        <v>62</v>
      </c>
      <c r="B5" s="9">
        <v>6956</v>
      </c>
    </row>
    <row r="6" spans="1:2" x14ac:dyDescent="0.3">
      <c r="A6" s="7" t="s">
        <v>59</v>
      </c>
      <c r="B6" s="9">
        <v>6945</v>
      </c>
    </row>
    <row r="7" spans="1:2" x14ac:dyDescent="0.3">
      <c r="A7" s="7" t="s">
        <v>60</v>
      </c>
      <c r="B7" s="9">
        <v>6947</v>
      </c>
    </row>
    <row r="8" spans="1:2" x14ac:dyDescent="0.3">
      <c r="A8" s="7" t="s">
        <v>63</v>
      </c>
      <c r="B8" s="9">
        <v>6944</v>
      </c>
    </row>
    <row r="9" spans="1:2" x14ac:dyDescent="0.3">
      <c r="A9" s="7" t="s">
        <v>57</v>
      </c>
      <c r="B9" s="9">
        <v>6945</v>
      </c>
    </row>
    <row r="10" spans="1:2" x14ac:dyDescent="0.3">
      <c r="A10" s="7" t="s">
        <v>58</v>
      </c>
      <c r="B10" s="9">
        <v>6877</v>
      </c>
    </row>
    <row r="11" spans="1:2" x14ac:dyDescent="0.3">
      <c r="A11" s="7" t="s">
        <v>61</v>
      </c>
      <c r="B11" s="9">
        <v>6917</v>
      </c>
    </row>
    <row r="12" spans="1:2" x14ac:dyDescent="0.3">
      <c r="A12" s="7" t="s">
        <v>20</v>
      </c>
      <c r="B12" s="9">
        <v>55500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A096A-5813-4F81-8A0E-FC71C29059CC}">
  <dimension ref="A1:B5"/>
  <sheetViews>
    <sheetView zoomScale="94" workbookViewId="0">
      <selection activeCell="D5" sqref="D5"/>
    </sheetView>
  </sheetViews>
  <sheetFormatPr defaultRowHeight="14.4" x14ac:dyDescent="0.3"/>
  <cols>
    <col min="1" max="1" width="16.44140625" bestFit="1" customWidth="1"/>
    <col min="2" max="2" width="15.88671875" bestFit="1" customWidth="1"/>
  </cols>
  <sheetData>
    <row r="1" spans="1:2" x14ac:dyDescent="0.3">
      <c r="A1" t="s">
        <v>11</v>
      </c>
      <c r="B1" t="s">
        <v>41</v>
      </c>
    </row>
    <row r="2" spans="1:2" x14ac:dyDescent="0.3">
      <c r="A2" t="s">
        <v>12</v>
      </c>
      <c r="B2">
        <v>15.53</v>
      </c>
    </row>
    <row r="3" spans="1:2" x14ac:dyDescent="0.3">
      <c r="A3" t="s">
        <v>13</v>
      </c>
      <c r="B3">
        <v>15.41</v>
      </c>
    </row>
    <row r="4" spans="1:2" x14ac:dyDescent="0.3">
      <c r="A4" t="s">
        <v>14</v>
      </c>
      <c r="B4">
        <v>15.6</v>
      </c>
    </row>
    <row r="5" spans="1:2" x14ac:dyDescent="0.3">
      <c r="A5" s="9" t="s">
        <v>67</v>
      </c>
      <c r="B5" s="4">
        <f>AVERAGE(avy_stay_by_admission[avg_stay (days)])</f>
        <v>15.513333333333334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A35E8-D42B-46AA-96F1-C2204BEE5D1A}">
  <dimension ref="A3:C10"/>
  <sheetViews>
    <sheetView workbookViewId="0">
      <selection activeCell="A12" sqref="A12"/>
    </sheetView>
  </sheetViews>
  <sheetFormatPr defaultRowHeight="14.4" x14ac:dyDescent="0.3"/>
  <cols>
    <col min="1" max="1" width="18.44140625" bestFit="1" customWidth="1"/>
    <col min="2" max="2" width="23" bestFit="1" customWidth="1"/>
    <col min="3" max="3" width="23.77734375" bestFit="1" customWidth="1"/>
    <col min="4" max="7" width="11.109375" bestFit="1" customWidth="1"/>
    <col min="8" max="8" width="12.6640625" bestFit="1" customWidth="1"/>
    <col min="9" max="9" width="16.33203125" bestFit="1" customWidth="1"/>
    <col min="10" max="10" width="12.77734375" bestFit="1" customWidth="1"/>
    <col min="11" max="11" width="16.33203125" bestFit="1" customWidth="1"/>
    <col min="12" max="12" width="12.77734375" bestFit="1" customWidth="1"/>
    <col min="13" max="13" width="16.33203125" bestFit="1" customWidth="1"/>
    <col min="14" max="14" width="11.21875" bestFit="1" customWidth="1"/>
  </cols>
  <sheetData>
    <row r="3" spans="1:3" x14ac:dyDescent="0.3">
      <c r="A3" s="3" t="s">
        <v>80</v>
      </c>
      <c r="B3" t="s">
        <v>78</v>
      </c>
      <c r="C3" t="s">
        <v>79</v>
      </c>
    </row>
    <row r="4" spans="1:3" x14ac:dyDescent="0.3">
      <c r="A4" s="7" t="s">
        <v>2</v>
      </c>
      <c r="B4" s="42">
        <v>25497.33</v>
      </c>
      <c r="C4" s="42">
        <v>52170.04</v>
      </c>
    </row>
    <row r="5" spans="1:3" x14ac:dyDescent="0.3">
      <c r="A5" s="7" t="s">
        <v>4</v>
      </c>
      <c r="B5" s="42">
        <v>25635.25</v>
      </c>
      <c r="C5" s="42">
        <v>52181.84</v>
      </c>
    </row>
    <row r="6" spans="1:3" x14ac:dyDescent="0.3">
      <c r="A6" s="7" t="s">
        <v>6</v>
      </c>
      <c r="B6" s="42">
        <v>25161.79</v>
      </c>
      <c r="C6" s="42">
        <v>52373.03</v>
      </c>
    </row>
    <row r="7" spans="1:3" x14ac:dyDescent="0.3">
      <c r="A7" s="7" t="s">
        <v>1</v>
      </c>
      <c r="B7" s="42">
        <v>25638.41</v>
      </c>
      <c r="C7" s="42">
        <v>52211.85</v>
      </c>
    </row>
    <row r="8" spans="1:3" x14ac:dyDescent="0.3">
      <c r="A8" s="7" t="s">
        <v>3</v>
      </c>
      <c r="B8" s="42">
        <v>25497.1</v>
      </c>
      <c r="C8" s="42">
        <v>52764.28</v>
      </c>
    </row>
    <row r="9" spans="1:3" x14ac:dyDescent="0.3">
      <c r="A9" s="7" t="s">
        <v>5</v>
      </c>
      <c r="B9" s="42">
        <v>25805.97</v>
      </c>
      <c r="C9" s="42">
        <v>52024.73</v>
      </c>
    </row>
    <row r="10" spans="1:3" x14ac:dyDescent="0.3">
      <c r="A10" s="7" t="s">
        <v>81</v>
      </c>
      <c r="B10" s="42">
        <v>25539.308333333334</v>
      </c>
      <c r="C10" s="42">
        <v>52287.628333333334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C19F-35EA-4398-9DB7-3B3EC66E9EB1}">
  <dimension ref="A1:C8"/>
  <sheetViews>
    <sheetView workbookViewId="0">
      <selection activeCell="G7" sqref="G7"/>
    </sheetView>
  </sheetViews>
  <sheetFormatPr defaultRowHeight="14.4" x14ac:dyDescent="0.3"/>
  <cols>
    <col min="1" max="1" width="18.88671875" bestFit="1" customWidth="1"/>
    <col min="2" max="2" width="16.21875" bestFit="1" customWidth="1"/>
    <col min="3" max="3" width="17" bestFit="1" customWidth="1"/>
  </cols>
  <sheetData>
    <row r="1" spans="1:3" x14ac:dyDescent="0.3">
      <c r="A1" t="s">
        <v>0</v>
      </c>
      <c r="B1" t="s">
        <v>18</v>
      </c>
      <c r="C1" t="s">
        <v>19</v>
      </c>
    </row>
    <row r="2" spans="1:3" x14ac:dyDescent="0.3">
      <c r="A2" t="s">
        <v>1</v>
      </c>
      <c r="B2" s="10">
        <v>25638.41</v>
      </c>
      <c r="C2" s="10">
        <v>52211.85</v>
      </c>
    </row>
    <row r="3" spans="1:3" x14ac:dyDescent="0.3">
      <c r="A3" t="s">
        <v>2</v>
      </c>
      <c r="B3" s="10">
        <v>25497.33</v>
      </c>
      <c r="C3" s="10">
        <v>52170.04</v>
      </c>
    </row>
    <row r="4" spans="1:3" x14ac:dyDescent="0.3">
      <c r="A4" t="s">
        <v>3</v>
      </c>
      <c r="B4" s="10">
        <v>25497.1</v>
      </c>
      <c r="C4" s="10">
        <v>52764.28</v>
      </c>
    </row>
    <row r="5" spans="1:3" x14ac:dyDescent="0.3">
      <c r="A5" t="s">
        <v>4</v>
      </c>
      <c r="B5" s="10">
        <v>25635.25</v>
      </c>
      <c r="C5" s="10">
        <v>52181.84</v>
      </c>
    </row>
    <row r="6" spans="1:3" x14ac:dyDescent="0.3">
      <c r="A6" t="s">
        <v>5</v>
      </c>
      <c r="B6" s="10">
        <v>25805.97</v>
      </c>
      <c r="C6" s="10">
        <v>52024.73</v>
      </c>
    </row>
    <row r="7" spans="1:3" x14ac:dyDescent="0.3">
      <c r="A7" t="s">
        <v>6</v>
      </c>
      <c r="B7" s="10">
        <v>25161.79</v>
      </c>
      <c r="C7" s="10">
        <v>52373.03</v>
      </c>
    </row>
    <row r="8" spans="1:3" x14ac:dyDescent="0.3">
      <c r="A8" s="9" t="s">
        <v>67</v>
      </c>
      <c r="B8" s="10">
        <f>AVERAGE(avg_and_max_billling_by_condition[avg_billing_amt])</f>
        <v>25539.308333333334</v>
      </c>
      <c r="C8" s="10">
        <f>AVERAGE(avg_and_max_billling_by_condition[max_billing_amt])</f>
        <v>52287.628333333334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99CB-390F-47AC-8BEA-ED870B97030A}">
  <dimension ref="A3:C7"/>
  <sheetViews>
    <sheetView workbookViewId="0">
      <selection activeCell="L9" sqref="L9"/>
    </sheetView>
  </sheetViews>
  <sheetFormatPr defaultRowHeight="14.4" x14ac:dyDescent="0.3"/>
  <cols>
    <col min="1" max="1" width="13.109375" bestFit="1" customWidth="1"/>
    <col min="2" max="2" width="18.88671875" bestFit="1" customWidth="1"/>
    <col min="3" max="3" width="26.88671875" hidden="1" customWidth="1"/>
    <col min="4" max="4" width="7.21875" bestFit="1" customWidth="1"/>
    <col min="5" max="5" width="10.5546875" bestFit="1" customWidth="1"/>
  </cols>
  <sheetData>
    <row r="3" spans="1:3" x14ac:dyDescent="0.3">
      <c r="A3" s="3" t="s">
        <v>85</v>
      </c>
      <c r="B3" t="s">
        <v>76</v>
      </c>
      <c r="C3" t="s">
        <v>84</v>
      </c>
    </row>
    <row r="4" spans="1:3" x14ac:dyDescent="0.3">
      <c r="A4" s="7" t="s">
        <v>8</v>
      </c>
      <c r="B4" s="9">
        <v>18627</v>
      </c>
      <c r="C4" s="13">
        <v>0.33562162162162162</v>
      </c>
    </row>
    <row r="5" spans="1:3" x14ac:dyDescent="0.3">
      <c r="A5" s="7" t="s">
        <v>9</v>
      </c>
      <c r="B5" s="9">
        <v>18356</v>
      </c>
      <c r="C5" s="13">
        <v>0.33073873873873871</v>
      </c>
    </row>
    <row r="6" spans="1:3" x14ac:dyDescent="0.3">
      <c r="A6" s="7" t="s">
        <v>10</v>
      </c>
      <c r="B6" s="9">
        <v>18517</v>
      </c>
      <c r="C6" s="13">
        <v>0.33363963963963966</v>
      </c>
    </row>
    <row r="7" spans="1:3" x14ac:dyDescent="0.3">
      <c r="A7" s="7" t="s">
        <v>20</v>
      </c>
      <c r="B7" s="9">
        <v>55500</v>
      </c>
      <c r="C7" s="13">
        <v>1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4509F-E21C-45C5-95BD-A0E04960AFB8}">
  <dimension ref="A1:C5"/>
  <sheetViews>
    <sheetView workbookViewId="0">
      <selection activeCell="I5" sqref="I5"/>
    </sheetView>
  </sheetViews>
  <sheetFormatPr defaultRowHeight="14.4" x14ac:dyDescent="0.3"/>
  <cols>
    <col min="1" max="1" width="12.88671875" bestFit="1" customWidth="1"/>
    <col min="2" max="2" width="7.88671875" bestFit="1" customWidth="1"/>
  </cols>
  <sheetData>
    <row r="1" spans="1:3" x14ac:dyDescent="0.3">
      <c r="A1" t="s">
        <v>7</v>
      </c>
      <c r="B1" t="s">
        <v>42</v>
      </c>
      <c r="C1" t="s">
        <v>70</v>
      </c>
    </row>
    <row r="2" spans="1:3" x14ac:dyDescent="0.3">
      <c r="A2" t="s">
        <v>8</v>
      </c>
      <c r="B2">
        <v>18627</v>
      </c>
      <c r="C2" s="12">
        <f>test_results_distribution[[#This Row],[no. of patients]]/test_results_distribution[[#Totals],[no. of patients]]</f>
        <v>0.33562162162162162</v>
      </c>
    </row>
    <row r="3" spans="1:3" x14ac:dyDescent="0.3">
      <c r="A3" t="s">
        <v>9</v>
      </c>
      <c r="B3">
        <v>18356</v>
      </c>
      <c r="C3" s="12">
        <f>test_results_distribution[[#This Row],[no. of patients]]/test_results_distribution[[#Totals],[no. of patients]]</f>
        <v>0.33073873873873871</v>
      </c>
    </row>
    <row r="4" spans="1:3" x14ac:dyDescent="0.3">
      <c r="A4" t="s">
        <v>10</v>
      </c>
      <c r="B4">
        <v>18517</v>
      </c>
      <c r="C4" s="12">
        <f>test_results_distribution[[#This Row],[no. of patients]]/test_results_distribution[[#Totals],[no. of patients]]</f>
        <v>0.33363963963963966</v>
      </c>
    </row>
    <row r="5" spans="1:3" x14ac:dyDescent="0.3">
      <c r="A5" t="s">
        <v>65</v>
      </c>
      <c r="B5">
        <f>SUBTOTAL(109,test_results_distribution[no. of patients])</f>
        <v>55500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C09C-5159-46DB-BCE4-178910C3357D}">
  <dimension ref="A3:B8"/>
  <sheetViews>
    <sheetView workbookViewId="0">
      <selection activeCell="N6" sqref="N6"/>
    </sheetView>
  </sheetViews>
  <sheetFormatPr defaultRowHeight="14.4" x14ac:dyDescent="0.3"/>
  <cols>
    <col min="1" max="1" width="18.44140625" bestFit="1" customWidth="1"/>
    <col min="2" max="2" width="19.5546875" bestFit="1" customWidth="1"/>
  </cols>
  <sheetData>
    <row r="3" spans="1:2" x14ac:dyDescent="0.3">
      <c r="A3" s="3" t="s">
        <v>80</v>
      </c>
      <c r="B3" t="s">
        <v>82</v>
      </c>
    </row>
    <row r="4" spans="1:2" x14ac:dyDescent="0.3">
      <c r="A4" s="7" t="s">
        <v>49</v>
      </c>
      <c r="B4" s="9">
        <v>3738</v>
      </c>
    </row>
    <row r="5" spans="1:2" x14ac:dyDescent="0.3">
      <c r="A5" s="7" t="s">
        <v>50</v>
      </c>
      <c r="B5" s="9">
        <v>3735</v>
      </c>
    </row>
    <row r="6" spans="1:2" x14ac:dyDescent="0.3">
      <c r="A6" s="7" t="s">
        <v>51</v>
      </c>
      <c r="B6" s="9">
        <v>3687</v>
      </c>
    </row>
    <row r="7" spans="1:2" x14ac:dyDescent="0.3">
      <c r="A7" s="7" t="s">
        <v>48</v>
      </c>
      <c r="B7" s="9">
        <v>3653</v>
      </c>
    </row>
    <row r="8" spans="1:2" x14ac:dyDescent="0.3">
      <c r="A8" s="7" t="s">
        <v>47</v>
      </c>
      <c r="B8" s="9">
        <v>3704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79D5E-8912-4A74-A68C-2D51A59FFD34}">
  <dimension ref="A1:B6"/>
  <sheetViews>
    <sheetView workbookViewId="0">
      <selection sqref="A1:B6"/>
    </sheetView>
  </sheetViews>
  <sheetFormatPr defaultRowHeight="14.4" x14ac:dyDescent="0.3"/>
  <cols>
    <col min="1" max="1" width="12.77734375" bestFit="1" customWidth="1"/>
    <col min="2" max="2" width="15.6640625" bestFit="1" customWidth="1"/>
  </cols>
  <sheetData>
    <row r="1" spans="1:2" x14ac:dyDescent="0.3">
      <c r="A1" t="s">
        <v>45</v>
      </c>
      <c r="B1" t="s">
        <v>46</v>
      </c>
    </row>
    <row r="2" spans="1:2" x14ac:dyDescent="0.3">
      <c r="A2" t="s">
        <v>49</v>
      </c>
      <c r="B2">
        <v>3738</v>
      </c>
    </row>
    <row r="3" spans="1:2" x14ac:dyDescent="0.3">
      <c r="A3" t="s">
        <v>50</v>
      </c>
      <c r="B3">
        <v>3735</v>
      </c>
    </row>
    <row r="4" spans="1:2" x14ac:dyDescent="0.3">
      <c r="A4" t="s">
        <v>47</v>
      </c>
      <c r="B4">
        <v>3704</v>
      </c>
    </row>
    <row r="5" spans="1:2" x14ac:dyDescent="0.3">
      <c r="A5" t="s">
        <v>51</v>
      </c>
      <c r="B5">
        <v>3687</v>
      </c>
    </row>
    <row r="6" spans="1:2" x14ac:dyDescent="0.3">
      <c r="A6" t="s">
        <v>48</v>
      </c>
      <c r="B6">
        <v>3653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BE-9ADF-41D7-8020-7B8ABCE6A7E4}">
  <dimension ref="A1:B6"/>
  <sheetViews>
    <sheetView workbookViewId="0">
      <selection activeCell="M15" sqref="M15"/>
    </sheetView>
  </sheetViews>
  <sheetFormatPr defaultRowHeight="14.4" x14ac:dyDescent="0.3"/>
  <cols>
    <col min="1" max="1" width="12.77734375" bestFit="1" customWidth="1"/>
    <col min="2" max="2" width="17.77734375" bestFit="1" customWidth="1"/>
  </cols>
  <sheetData>
    <row r="1" spans="1:2" x14ac:dyDescent="0.3">
      <c r="A1" t="s">
        <v>45</v>
      </c>
      <c r="B1" t="s">
        <v>52</v>
      </c>
    </row>
    <row r="2" spans="1:2" x14ac:dyDescent="0.3">
      <c r="A2" t="s">
        <v>50</v>
      </c>
      <c r="B2">
        <v>3747</v>
      </c>
    </row>
    <row r="3" spans="1:2" x14ac:dyDescent="0.3">
      <c r="A3" t="s">
        <v>48</v>
      </c>
      <c r="B3">
        <v>3737</v>
      </c>
    </row>
    <row r="4" spans="1:2" x14ac:dyDescent="0.3">
      <c r="A4" t="s">
        <v>49</v>
      </c>
      <c r="B4">
        <v>3732</v>
      </c>
    </row>
    <row r="5" spans="1:2" x14ac:dyDescent="0.3">
      <c r="A5" t="s">
        <v>51</v>
      </c>
      <c r="B5">
        <v>3707</v>
      </c>
    </row>
    <row r="6" spans="1:2" x14ac:dyDescent="0.3">
      <c r="A6" t="s">
        <v>47</v>
      </c>
      <c r="B6">
        <v>3704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93E8-F50F-469F-8A0A-0FD7F7D5203A}">
  <dimension ref="A1:O21"/>
  <sheetViews>
    <sheetView tabSelected="1" zoomScale="76" workbookViewId="0">
      <selection activeCell="W5" sqref="W5"/>
    </sheetView>
  </sheetViews>
  <sheetFormatPr defaultRowHeight="14.4" x14ac:dyDescent="0.3"/>
  <cols>
    <col min="1" max="1" width="10.44140625" bestFit="1" customWidth="1"/>
  </cols>
  <sheetData>
    <row r="1" spans="1:15" ht="18" x14ac:dyDescent="0.35">
      <c r="A1" s="40" t="s">
        <v>74</v>
      </c>
      <c r="B1" s="40"/>
      <c r="C1" s="40"/>
      <c r="D1" s="40"/>
    </row>
    <row r="2" spans="1:15" ht="15" thickBot="1" x14ac:dyDescent="0.35"/>
    <row r="3" spans="1:15" ht="25.8" x14ac:dyDescent="0.5">
      <c r="A3" s="18">
        <v>55500</v>
      </c>
      <c r="B3" s="19"/>
      <c r="C3" s="30"/>
      <c r="D3" s="31">
        <v>25539.31</v>
      </c>
      <c r="E3" s="20"/>
      <c r="F3" s="32"/>
      <c r="G3" s="33" t="s">
        <v>2</v>
      </c>
      <c r="H3" s="19"/>
      <c r="I3" s="30"/>
      <c r="J3" s="21">
        <v>0.34</v>
      </c>
      <c r="K3" s="21"/>
      <c r="L3" s="29"/>
      <c r="M3" s="19" t="s">
        <v>73</v>
      </c>
      <c r="N3" s="19"/>
      <c r="O3" s="22"/>
    </row>
    <row r="4" spans="1:15" ht="14.4" customHeight="1" x14ac:dyDescent="0.3">
      <c r="A4" s="23" t="s">
        <v>66</v>
      </c>
      <c r="B4" s="15"/>
      <c r="C4" s="17"/>
      <c r="D4" s="35" t="s">
        <v>68</v>
      </c>
      <c r="E4" s="16"/>
      <c r="F4" s="36"/>
      <c r="G4" s="14" t="s">
        <v>69</v>
      </c>
      <c r="H4" s="15"/>
      <c r="I4" s="17"/>
      <c r="J4" s="14" t="s">
        <v>71</v>
      </c>
      <c r="K4" s="15"/>
      <c r="L4" s="17"/>
      <c r="M4" s="15" t="s">
        <v>72</v>
      </c>
      <c r="N4" s="15"/>
      <c r="O4" s="24"/>
    </row>
    <row r="5" spans="1:15" ht="15" thickBot="1" x14ac:dyDescent="0.35">
      <c r="A5" s="25"/>
      <c r="B5" s="26"/>
      <c r="C5" s="34"/>
      <c r="D5" s="37"/>
      <c r="E5" s="27"/>
      <c r="F5" s="38"/>
      <c r="G5" s="39"/>
      <c r="H5" s="26"/>
      <c r="I5" s="34"/>
      <c r="J5" s="39"/>
      <c r="K5" s="26"/>
      <c r="L5" s="34"/>
      <c r="M5" s="26"/>
      <c r="N5" s="26"/>
      <c r="O5" s="28"/>
    </row>
    <row r="6" spans="1:15" x14ac:dyDescent="0.3">
      <c r="A6" s="11"/>
    </row>
    <row r="21" spans="6:12" ht="18" x14ac:dyDescent="0.35">
      <c r="F21" s="41" t="s">
        <v>83</v>
      </c>
      <c r="G21" s="41"/>
      <c r="H21" s="41"/>
      <c r="I21" s="41"/>
      <c r="J21" s="41"/>
      <c r="K21" s="41"/>
      <c r="L21" s="41"/>
    </row>
  </sheetData>
  <mergeCells count="12">
    <mergeCell ref="A1:D1"/>
    <mergeCell ref="F21:L21"/>
    <mergeCell ref="J3:L3"/>
    <mergeCell ref="M3:O3"/>
    <mergeCell ref="A4:C5"/>
    <mergeCell ref="D4:F5"/>
    <mergeCell ref="G4:I5"/>
    <mergeCell ref="J4:L5"/>
    <mergeCell ref="M4:O5"/>
    <mergeCell ref="A3:C3"/>
    <mergeCell ref="D3:F3"/>
    <mergeCell ref="G3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D4F8-A000-4171-815D-CD1841A7BF19}">
  <dimension ref="A1:B10"/>
  <sheetViews>
    <sheetView workbookViewId="0">
      <selection sqref="A1:B10"/>
    </sheetView>
  </sheetViews>
  <sheetFormatPr defaultRowHeight="14.4" x14ac:dyDescent="0.3"/>
  <cols>
    <col min="1" max="1" width="12.44140625" bestFit="1" customWidth="1"/>
    <col min="2" max="2" width="14.88671875" bestFit="1" customWidth="1"/>
  </cols>
  <sheetData>
    <row r="1" spans="1:2" x14ac:dyDescent="0.3">
      <c r="A1" t="s">
        <v>56</v>
      </c>
      <c r="B1" t="s">
        <v>42</v>
      </c>
    </row>
    <row r="2" spans="1:2" x14ac:dyDescent="0.3">
      <c r="A2" t="s">
        <v>57</v>
      </c>
      <c r="B2">
        <v>6945</v>
      </c>
    </row>
    <row r="3" spans="1:2" x14ac:dyDescent="0.3">
      <c r="A3" t="s">
        <v>58</v>
      </c>
      <c r="B3">
        <v>6877</v>
      </c>
    </row>
    <row r="4" spans="1:2" x14ac:dyDescent="0.3">
      <c r="A4" t="s">
        <v>59</v>
      </c>
      <c r="B4">
        <v>6945</v>
      </c>
    </row>
    <row r="5" spans="1:2" x14ac:dyDescent="0.3">
      <c r="A5" t="s">
        <v>60</v>
      </c>
      <c r="B5">
        <v>6947</v>
      </c>
    </row>
    <row r="6" spans="1:2" x14ac:dyDescent="0.3">
      <c r="A6" t="s">
        <v>61</v>
      </c>
      <c r="B6">
        <v>6917</v>
      </c>
    </row>
    <row r="7" spans="1:2" x14ac:dyDescent="0.3">
      <c r="A7" t="s">
        <v>62</v>
      </c>
      <c r="B7">
        <v>6956</v>
      </c>
    </row>
    <row r="8" spans="1:2" x14ac:dyDescent="0.3">
      <c r="A8" t="s">
        <v>63</v>
      </c>
      <c r="B8">
        <v>6944</v>
      </c>
    </row>
    <row r="9" spans="1:2" x14ac:dyDescent="0.3">
      <c r="A9" t="s">
        <v>64</v>
      </c>
      <c r="B9">
        <v>6969</v>
      </c>
    </row>
    <row r="10" spans="1:2" x14ac:dyDescent="0.3">
      <c r="A10" t="s">
        <v>65</v>
      </c>
      <c r="B10">
        <f>SUBTOTAL(109,blood_type_distribution[no. of patients])</f>
        <v>55500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4BC35-2A90-4CBE-B2AF-281C3F2F32F4}">
  <dimension ref="A3:B6"/>
  <sheetViews>
    <sheetView workbookViewId="0">
      <selection activeCell="E12" sqref="E12"/>
    </sheetView>
  </sheetViews>
  <sheetFormatPr defaultRowHeight="14.4" x14ac:dyDescent="0.3"/>
  <cols>
    <col min="1" max="1" width="12.44140625" bestFit="1" customWidth="1"/>
    <col min="2" max="2" width="18.88671875" bestFit="1" customWidth="1"/>
  </cols>
  <sheetData>
    <row r="3" spans="1:2" x14ac:dyDescent="0.3">
      <c r="A3" s="3" t="s">
        <v>75</v>
      </c>
      <c r="B3" t="s">
        <v>76</v>
      </c>
    </row>
    <row r="4" spans="1:2" x14ac:dyDescent="0.3">
      <c r="A4" s="7" t="s">
        <v>54</v>
      </c>
      <c r="B4" s="9">
        <v>27726</v>
      </c>
    </row>
    <row r="5" spans="1:2" x14ac:dyDescent="0.3">
      <c r="A5" s="7" t="s">
        <v>55</v>
      </c>
      <c r="B5" s="9">
        <v>27774</v>
      </c>
    </row>
    <row r="6" spans="1:2" x14ac:dyDescent="0.3">
      <c r="A6" s="7" t="s">
        <v>20</v>
      </c>
      <c r="B6" s="9">
        <v>55500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0F765-2148-40B1-992F-2D3D9AF4ECA7}">
  <dimension ref="A1:B4"/>
  <sheetViews>
    <sheetView workbookViewId="0">
      <selection sqref="A1:B4"/>
    </sheetView>
  </sheetViews>
  <sheetFormatPr defaultRowHeight="14.4" x14ac:dyDescent="0.3"/>
  <cols>
    <col min="2" max="2" width="14.88671875" bestFit="1" customWidth="1"/>
  </cols>
  <sheetData>
    <row r="1" spans="1:2" x14ac:dyDescent="0.3">
      <c r="A1" t="s">
        <v>53</v>
      </c>
      <c r="B1" t="s">
        <v>42</v>
      </c>
    </row>
    <row r="2" spans="1:2" x14ac:dyDescent="0.3">
      <c r="A2" t="s">
        <v>54</v>
      </c>
      <c r="B2">
        <v>27726</v>
      </c>
    </row>
    <row r="3" spans="1:2" x14ac:dyDescent="0.3">
      <c r="A3" t="s">
        <v>55</v>
      </c>
      <c r="B3">
        <v>27774</v>
      </c>
    </row>
    <row r="4" spans="1:2" x14ac:dyDescent="0.3">
      <c r="A4" t="s">
        <v>65</v>
      </c>
      <c r="B4">
        <f>SUBTOTAL(109,gender_distribution[no. of patients])</f>
        <v>55500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1C28-C37A-4AB1-A675-6EB77D9F11C9}">
  <dimension ref="A3:B10"/>
  <sheetViews>
    <sheetView workbookViewId="0">
      <selection activeCell="D23" sqref="D23"/>
    </sheetView>
  </sheetViews>
  <sheetFormatPr defaultRowHeight="14.4" x14ac:dyDescent="0.3"/>
  <cols>
    <col min="1" max="1" width="12.44140625" bestFit="1" customWidth="1"/>
    <col min="2" max="2" width="18.88671875" bestFit="1" customWidth="1"/>
  </cols>
  <sheetData>
    <row r="3" spans="1:2" x14ac:dyDescent="0.3">
      <c r="A3" s="3" t="s">
        <v>75</v>
      </c>
      <c r="B3" t="s">
        <v>76</v>
      </c>
    </row>
    <row r="4" spans="1:2" x14ac:dyDescent="0.3">
      <c r="A4" s="7" t="s">
        <v>2</v>
      </c>
      <c r="B4" s="9">
        <v>9308</v>
      </c>
    </row>
    <row r="5" spans="1:2" x14ac:dyDescent="0.3">
      <c r="A5" s="7" t="s">
        <v>4</v>
      </c>
      <c r="B5" s="9">
        <v>9185</v>
      </c>
    </row>
    <row r="6" spans="1:2" x14ac:dyDescent="0.3">
      <c r="A6" s="7" t="s">
        <v>6</v>
      </c>
      <c r="B6" s="9">
        <v>9227</v>
      </c>
    </row>
    <row r="7" spans="1:2" x14ac:dyDescent="0.3">
      <c r="A7" s="7" t="s">
        <v>1</v>
      </c>
      <c r="B7" s="9">
        <v>9304</v>
      </c>
    </row>
    <row r="8" spans="1:2" x14ac:dyDescent="0.3">
      <c r="A8" s="7" t="s">
        <v>3</v>
      </c>
      <c r="B8" s="9">
        <v>9245</v>
      </c>
    </row>
    <row r="9" spans="1:2" x14ac:dyDescent="0.3">
      <c r="A9" s="7" t="s">
        <v>5</v>
      </c>
      <c r="B9" s="9">
        <v>9231</v>
      </c>
    </row>
    <row r="10" spans="1:2" x14ac:dyDescent="0.3">
      <c r="A10" s="7" t="s">
        <v>20</v>
      </c>
      <c r="B10" s="9">
        <v>55500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9E53-64DA-48A0-A81C-E58C8155CE00}">
  <dimension ref="A1:B7"/>
  <sheetViews>
    <sheetView workbookViewId="0"/>
  </sheetViews>
  <sheetFormatPr defaultRowHeight="14.4" x14ac:dyDescent="0.3"/>
  <cols>
    <col min="1" max="1" width="18.88671875" bestFit="1" customWidth="1"/>
    <col min="2" max="2" width="22.88671875" bestFit="1" customWidth="1"/>
  </cols>
  <sheetData>
    <row r="1" spans="1:2" x14ac:dyDescent="0.3">
      <c r="A1" t="s">
        <v>0</v>
      </c>
      <c r="B1" t="s">
        <v>42</v>
      </c>
    </row>
    <row r="2" spans="1:2" x14ac:dyDescent="0.3">
      <c r="A2" t="s">
        <v>2</v>
      </c>
      <c r="B2">
        <v>9308</v>
      </c>
    </row>
    <row r="3" spans="1:2" x14ac:dyDescent="0.3">
      <c r="A3" t="s">
        <v>1</v>
      </c>
      <c r="B3">
        <v>9304</v>
      </c>
    </row>
    <row r="4" spans="1:2" x14ac:dyDescent="0.3">
      <c r="A4" t="s">
        <v>3</v>
      </c>
      <c r="B4">
        <v>9245</v>
      </c>
    </row>
    <row r="5" spans="1:2" x14ac:dyDescent="0.3">
      <c r="A5" t="s">
        <v>5</v>
      </c>
      <c r="B5">
        <v>9231</v>
      </c>
    </row>
    <row r="6" spans="1:2" x14ac:dyDescent="0.3">
      <c r="A6" t="s">
        <v>6</v>
      </c>
      <c r="B6">
        <v>9227</v>
      </c>
    </row>
    <row r="7" spans="1:2" x14ac:dyDescent="0.3">
      <c r="A7" t="s">
        <v>4</v>
      </c>
      <c r="B7">
        <v>9185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6831-8085-4285-86EC-32C615D2A60B}">
  <dimension ref="A1:E62"/>
  <sheetViews>
    <sheetView workbookViewId="0">
      <selection activeCell="D5" sqref="D5"/>
    </sheetView>
  </sheetViews>
  <sheetFormatPr defaultRowHeight="14.4" x14ac:dyDescent="0.3"/>
  <cols>
    <col min="2" max="2" width="18.109375" bestFit="1" customWidth="1"/>
    <col min="3" max="3" width="17.5546875" bestFit="1" customWidth="1"/>
  </cols>
  <sheetData>
    <row r="1" spans="1:3" x14ac:dyDescent="0.3">
      <c r="A1" s="4" t="s">
        <v>22</v>
      </c>
      <c r="B1" t="s">
        <v>15</v>
      </c>
      <c r="C1" t="s">
        <v>17</v>
      </c>
    </row>
    <row r="2" spans="1:3" x14ac:dyDescent="0.3">
      <c r="A2" s="5">
        <v>43586</v>
      </c>
      <c r="B2" s="1">
        <v>43586</v>
      </c>
      <c r="C2">
        <v>686</v>
      </c>
    </row>
    <row r="3" spans="1:3" x14ac:dyDescent="0.3">
      <c r="A3" s="6">
        <v>43617</v>
      </c>
      <c r="B3" s="1">
        <v>43617</v>
      </c>
      <c r="C3">
        <v>907</v>
      </c>
    </row>
    <row r="4" spans="1:3" x14ac:dyDescent="0.3">
      <c r="A4" s="5">
        <v>43647</v>
      </c>
      <c r="B4" s="1">
        <v>43647</v>
      </c>
      <c r="C4">
        <v>957</v>
      </c>
    </row>
    <row r="5" spans="1:3" x14ac:dyDescent="0.3">
      <c r="A5" s="6">
        <v>43678</v>
      </c>
      <c r="B5" s="1">
        <v>43678</v>
      </c>
      <c r="C5">
        <v>1001</v>
      </c>
    </row>
    <row r="6" spans="1:3" x14ac:dyDescent="0.3">
      <c r="A6" s="5">
        <v>43709</v>
      </c>
      <c r="B6" s="1">
        <v>43709</v>
      </c>
      <c r="C6">
        <v>936</v>
      </c>
    </row>
    <row r="7" spans="1:3" x14ac:dyDescent="0.3">
      <c r="A7" s="6">
        <v>43739</v>
      </c>
      <c r="B7" s="1">
        <v>43739</v>
      </c>
      <c r="C7">
        <v>1013</v>
      </c>
    </row>
    <row r="8" spans="1:3" x14ac:dyDescent="0.3">
      <c r="A8" s="5">
        <v>43770</v>
      </c>
      <c r="B8" s="1">
        <v>43770</v>
      </c>
      <c r="C8">
        <v>959</v>
      </c>
    </row>
    <row r="9" spans="1:3" x14ac:dyDescent="0.3">
      <c r="A9" s="6">
        <v>43800</v>
      </c>
      <c r="B9" s="1">
        <v>43800</v>
      </c>
      <c r="C9">
        <v>928</v>
      </c>
    </row>
    <row r="10" spans="1:3" x14ac:dyDescent="0.3">
      <c r="A10" s="5">
        <v>43831</v>
      </c>
      <c r="B10" s="1">
        <v>43831</v>
      </c>
      <c r="C10">
        <v>950</v>
      </c>
    </row>
    <row r="11" spans="1:3" x14ac:dyDescent="0.3">
      <c r="A11" s="6">
        <v>43862</v>
      </c>
      <c r="B11" s="1">
        <v>43862</v>
      </c>
      <c r="C11">
        <v>881</v>
      </c>
    </row>
    <row r="12" spans="1:3" x14ac:dyDescent="0.3">
      <c r="A12" s="5">
        <v>43891</v>
      </c>
      <c r="B12" s="1">
        <v>43891</v>
      </c>
      <c r="C12">
        <v>937</v>
      </c>
    </row>
    <row r="13" spans="1:3" x14ac:dyDescent="0.3">
      <c r="A13" s="6">
        <v>43922</v>
      </c>
      <c r="B13" s="1">
        <v>43922</v>
      </c>
      <c r="C13">
        <v>924</v>
      </c>
    </row>
    <row r="14" spans="1:3" x14ac:dyDescent="0.3">
      <c r="A14" s="5">
        <v>43952</v>
      </c>
      <c r="B14" s="1">
        <v>43952</v>
      </c>
      <c r="C14">
        <v>978</v>
      </c>
    </row>
    <row r="15" spans="1:3" x14ac:dyDescent="0.3">
      <c r="A15" s="6">
        <v>43983</v>
      </c>
      <c r="B15" s="1">
        <v>43983</v>
      </c>
      <c r="C15">
        <v>935</v>
      </c>
    </row>
    <row r="16" spans="1:3" x14ac:dyDescent="0.3">
      <c r="A16" s="5">
        <v>44013</v>
      </c>
      <c r="B16" s="1">
        <v>44013</v>
      </c>
      <c r="C16">
        <v>1007</v>
      </c>
    </row>
    <row r="17" spans="1:5" x14ac:dyDescent="0.3">
      <c r="A17" s="6">
        <v>44044</v>
      </c>
      <c r="B17" s="1">
        <v>44044</v>
      </c>
      <c r="C17">
        <v>1014</v>
      </c>
    </row>
    <row r="18" spans="1:5" x14ac:dyDescent="0.3">
      <c r="A18" s="5">
        <v>44075</v>
      </c>
      <c r="B18" s="1">
        <v>44075</v>
      </c>
      <c r="C18">
        <v>904</v>
      </c>
    </row>
    <row r="19" spans="1:5" x14ac:dyDescent="0.3">
      <c r="A19" s="6">
        <v>44105</v>
      </c>
      <c r="B19" s="1">
        <v>44105</v>
      </c>
      <c r="C19">
        <v>962</v>
      </c>
      <c r="E19" s="2"/>
    </row>
    <row r="20" spans="1:5" x14ac:dyDescent="0.3">
      <c r="A20" s="5">
        <v>44136</v>
      </c>
      <c r="B20" s="1">
        <v>44136</v>
      </c>
      <c r="C20">
        <v>904</v>
      </c>
    </row>
    <row r="21" spans="1:5" x14ac:dyDescent="0.3">
      <c r="A21" s="6">
        <v>44166</v>
      </c>
      <c r="B21" s="1">
        <v>44166</v>
      </c>
      <c r="C21">
        <v>889</v>
      </c>
    </row>
    <row r="22" spans="1:5" x14ac:dyDescent="0.3">
      <c r="A22" s="5">
        <v>44197</v>
      </c>
      <c r="B22" s="1">
        <v>44197</v>
      </c>
      <c r="C22">
        <v>933</v>
      </c>
    </row>
    <row r="23" spans="1:5" x14ac:dyDescent="0.3">
      <c r="A23" s="6">
        <v>44228</v>
      </c>
      <c r="B23" s="1">
        <v>44228</v>
      </c>
      <c r="C23">
        <v>837</v>
      </c>
    </row>
    <row r="24" spans="1:5" x14ac:dyDescent="0.3">
      <c r="A24" s="5">
        <v>44256</v>
      </c>
      <c r="B24" s="1">
        <v>44256</v>
      </c>
      <c r="C24">
        <v>969</v>
      </c>
    </row>
    <row r="25" spans="1:5" x14ac:dyDescent="0.3">
      <c r="A25" s="6">
        <v>44287</v>
      </c>
      <c r="B25" s="1">
        <v>44287</v>
      </c>
      <c r="C25">
        <v>870</v>
      </c>
    </row>
    <row r="26" spans="1:5" x14ac:dyDescent="0.3">
      <c r="A26" s="5">
        <v>44317</v>
      </c>
      <c r="B26" s="1">
        <v>44317</v>
      </c>
      <c r="C26">
        <v>903</v>
      </c>
    </row>
    <row r="27" spans="1:5" x14ac:dyDescent="0.3">
      <c r="A27" s="6">
        <v>44348</v>
      </c>
      <c r="B27" s="1">
        <v>44348</v>
      </c>
      <c r="C27">
        <v>926</v>
      </c>
    </row>
    <row r="28" spans="1:5" x14ac:dyDescent="0.3">
      <c r="A28" s="5">
        <v>44378</v>
      </c>
      <c r="B28" s="1">
        <v>44378</v>
      </c>
      <c r="C28">
        <v>978</v>
      </c>
    </row>
    <row r="29" spans="1:5" x14ac:dyDescent="0.3">
      <c r="A29" s="6">
        <v>44409</v>
      </c>
      <c r="B29" s="1">
        <v>44409</v>
      </c>
      <c r="C29">
        <v>894</v>
      </c>
    </row>
    <row r="30" spans="1:5" x14ac:dyDescent="0.3">
      <c r="A30" s="5">
        <v>44440</v>
      </c>
      <c r="B30" s="1">
        <v>44440</v>
      </c>
      <c r="C30">
        <v>867</v>
      </c>
    </row>
    <row r="31" spans="1:5" x14ac:dyDescent="0.3">
      <c r="A31" s="6">
        <v>44470</v>
      </c>
      <c r="B31" s="1">
        <v>44470</v>
      </c>
      <c r="C31">
        <v>893</v>
      </c>
    </row>
    <row r="32" spans="1:5" x14ac:dyDescent="0.3">
      <c r="A32" s="5">
        <v>44501</v>
      </c>
      <c r="B32" s="1">
        <v>44501</v>
      </c>
      <c r="C32">
        <v>908</v>
      </c>
    </row>
    <row r="33" spans="1:3" x14ac:dyDescent="0.3">
      <c r="A33" s="6">
        <v>44531</v>
      </c>
      <c r="B33" s="1">
        <v>44531</v>
      </c>
      <c r="C33">
        <v>953</v>
      </c>
    </row>
    <row r="34" spans="1:3" x14ac:dyDescent="0.3">
      <c r="A34" s="5">
        <v>44562</v>
      </c>
      <c r="B34" s="1">
        <v>44562</v>
      </c>
      <c r="C34">
        <v>969</v>
      </c>
    </row>
    <row r="35" spans="1:3" x14ac:dyDescent="0.3">
      <c r="A35" s="6">
        <v>44593</v>
      </c>
      <c r="B35" s="1">
        <v>44593</v>
      </c>
      <c r="C35">
        <v>777</v>
      </c>
    </row>
    <row r="36" spans="1:3" x14ac:dyDescent="0.3">
      <c r="A36" s="5">
        <v>44621</v>
      </c>
      <c r="B36" s="1">
        <v>44621</v>
      </c>
      <c r="C36">
        <v>938</v>
      </c>
    </row>
    <row r="37" spans="1:3" x14ac:dyDescent="0.3">
      <c r="A37" s="6">
        <v>44652</v>
      </c>
      <c r="B37" s="1">
        <v>44652</v>
      </c>
      <c r="C37">
        <v>880</v>
      </c>
    </row>
    <row r="38" spans="1:3" x14ac:dyDescent="0.3">
      <c r="A38" s="5">
        <v>44682</v>
      </c>
      <c r="B38" s="1">
        <v>44682</v>
      </c>
      <c r="C38">
        <v>892</v>
      </c>
    </row>
    <row r="39" spans="1:3" x14ac:dyDescent="0.3">
      <c r="A39" s="6">
        <v>44713</v>
      </c>
      <c r="B39" s="1">
        <v>44713</v>
      </c>
      <c r="C39">
        <v>970</v>
      </c>
    </row>
    <row r="40" spans="1:3" x14ac:dyDescent="0.3">
      <c r="A40" s="5">
        <v>44743</v>
      </c>
      <c r="B40" s="1">
        <v>44743</v>
      </c>
      <c r="C40">
        <v>951</v>
      </c>
    </row>
    <row r="41" spans="1:3" x14ac:dyDescent="0.3">
      <c r="A41" s="6">
        <v>44774</v>
      </c>
      <c r="B41" s="1">
        <v>44774</v>
      </c>
      <c r="C41">
        <v>955</v>
      </c>
    </row>
    <row r="42" spans="1:3" x14ac:dyDescent="0.3">
      <c r="A42" s="5">
        <v>44805</v>
      </c>
      <c r="B42" s="1">
        <v>44805</v>
      </c>
      <c r="C42">
        <v>919</v>
      </c>
    </row>
    <row r="43" spans="1:3" x14ac:dyDescent="0.3">
      <c r="A43" s="6">
        <v>44835</v>
      </c>
      <c r="B43" s="1">
        <v>44835</v>
      </c>
      <c r="C43">
        <v>912</v>
      </c>
    </row>
    <row r="44" spans="1:3" x14ac:dyDescent="0.3">
      <c r="A44" s="5">
        <v>44866</v>
      </c>
      <c r="B44" s="1">
        <v>44866</v>
      </c>
      <c r="C44">
        <v>896</v>
      </c>
    </row>
    <row r="45" spans="1:3" x14ac:dyDescent="0.3">
      <c r="A45" s="6">
        <v>44896</v>
      </c>
      <c r="B45" s="1">
        <v>44896</v>
      </c>
      <c r="C45">
        <v>958</v>
      </c>
    </row>
    <row r="46" spans="1:3" x14ac:dyDescent="0.3">
      <c r="A46" s="5">
        <v>44927</v>
      </c>
      <c r="B46" s="1">
        <v>44927</v>
      </c>
      <c r="C46">
        <v>931</v>
      </c>
    </row>
    <row r="47" spans="1:3" x14ac:dyDescent="0.3">
      <c r="A47" s="6">
        <v>44958</v>
      </c>
      <c r="B47" s="1">
        <v>44958</v>
      </c>
      <c r="C47">
        <v>880</v>
      </c>
    </row>
    <row r="48" spans="1:3" x14ac:dyDescent="0.3">
      <c r="A48" s="5">
        <v>44986</v>
      </c>
      <c r="B48" s="1">
        <v>44986</v>
      </c>
      <c r="C48">
        <v>922</v>
      </c>
    </row>
    <row r="49" spans="1:3" x14ac:dyDescent="0.3">
      <c r="A49" s="6">
        <v>45017</v>
      </c>
      <c r="B49" s="1">
        <v>45017</v>
      </c>
      <c r="C49">
        <v>898</v>
      </c>
    </row>
    <row r="50" spans="1:3" x14ac:dyDescent="0.3">
      <c r="A50" s="5">
        <v>45047</v>
      </c>
      <c r="B50" s="1">
        <v>45047</v>
      </c>
      <c r="C50">
        <v>927</v>
      </c>
    </row>
    <row r="51" spans="1:3" x14ac:dyDescent="0.3">
      <c r="A51" s="6">
        <v>45078</v>
      </c>
      <c r="B51" s="1">
        <v>45078</v>
      </c>
      <c r="C51">
        <v>961</v>
      </c>
    </row>
    <row r="52" spans="1:3" x14ac:dyDescent="0.3">
      <c r="A52" s="5">
        <v>45108</v>
      </c>
      <c r="B52" s="1">
        <v>45108</v>
      </c>
      <c r="C52">
        <v>919</v>
      </c>
    </row>
    <row r="53" spans="1:3" x14ac:dyDescent="0.3">
      <c r="A53" s="6">
        <v>45139</v>
      </c>
      <c r="B53" s="1">
        <v>45139</v>
      </c>
      <c r="C53">
        <v>968</v>
      </c>
    </row>
    <row r="54" spans="1:3" x14ac:dyDescent="0.3">
      <c r="A54" s="5">
        <v>45170</v>
      </c>
      <c r="B54" s="1">
        <v>45170</v>
      </c>
      <c r="C54">
        <v>920</v>
      </c>
    </row>
    <row r="55" spans="1:3" x14ac:dyDescent="0.3">
      <c r="A55" s="6">
        <v>45200</v>
      </c>
      <c r="B55" s="1">
        <v>45200</v>
      </c>
      <c r="C55">
        <v>898</v>
      </c>
    </row>
    <row r="56" spans="1:3" x14ac:dyDescent="0.3">
      <c r="A56" s="5">
        <v>45231</v>
      </c>
      <c r="B56" s="1">
        <v>45231</v>
      </c>
      <c r="C56">
        <v>881</v>
      </c>
    </row>
    <row r="57" spans="1:3" x14ac:dyDescent="0.3">
      <c r="A57" s="6">
        <v>45261</v>
      </c>
      <c r="B57" s="1">
        <v>45261</v>
      </c>
      <c r="C57">
        <v>921</v>
      </c>
    </row>
    <row r="58" spans="1:3" x14ac:dyDescent="0.3">
      <c r="A58" s="5">
        <v>45292</v>
      </c>
      <c r="B58" s="1">
        <v>45292</v>
      </c>
      <c r="C58">
        <v>909</v>
      </c>
    </row>
    <row r="59" spans="1:3" x14ac:dyDescent="0.3">
      <c r="A59" s="6">
        <v>45323</v>
      </c>
      <c r="B59" s="1">
        <v>45323</v>
      </c>
      <c r="C59">
        <v>880</v>
      </c>
    </row>
    <row r="60" spans="1:3" x14ac:dyDescent="0.3">
      <c r="A60" s="5">
        <v>45352</v>
      </c>
      <c r="B60" s="1">
        <v>45352</v>
      </c>
      <c r="C60">
        <v>906</v>
      </c>
    </row>
    <row r="61" spans="1:3" x14ac:dyDescent="0.3">
      <c r="A61" s="6">
        <v>45383</v>
      </c>
      <c r="B61" s="1">
        <v>45383</v>
      </c>
      <c r="C61">
        <v>946</v>
      </c>
    </row>
    <row r="62" spans="1:3" x14ac:dyDescent="0.3">
      <c r="A62" s="5">
        <v>45413</v>
      </c>
      <c r="B62" s="1">
        <v>45413</v>
      </c>
      <c r="C62">
        <v>213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256F-81BF-43A5-8786-9785C33196A7}">
  <dimension ref="A1:N11"/>
  <sheetViews>
    <sheetView topLeftCell="C1" workbookViewId="0">
      <selection activeCell="B14" sqref="B14"/>
    </sheetView>
  </sheetViews>
  <sheetFormatPr defaultRowHeight="14.4" x14ac:dyDescent="0.3"/>
  <cols>
    <col min="1" max="1" width="21.5546875" bestFit="1" customWidth="1"/>
    <col min="2" max="2" width="15.5546875" bestFit="1" customWidth="1"/>
    <col min="3" max="13" width="5" bestFit="1" customWidth="1"/>
    <col min="14" max="14" width="10.5546875" bestFit="1" customWidth="1"/>
  </cols>
  <sheetData>
    <row r="1" spans="1:14" x14ac:dyDescent="0.3">
      <c r="A1" s="8"/>
    </row>
    <row r="3" spans="1:14" x14ac:dyDescent="0.3">
      <c r="A3" s="3" t="s">
        <v>21</v>
      </c>
      <c r="B3" s="3" t="s">
        <v>44</v>
      </c>
    </row>
    <row r="4" spans="1:14" x14ac:dyDescent="0.3">
      <c r="A4" s="3" t="s">
        <v>43</v>
      </c>
      <c r="B4" t="s">
        <v>37</v>
      </c>
      <c r="C4" t="s">
        <v>38</v>
      </c>
      <c r="D4" t="s">
        <v>39</v>
      </c>
      <c r="E4" t="s">
        <v>40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20</v>
      </c>
    </row>
    <row r="5" spans="1:14" x14ac:dyDescent="0.3">
      <c r="A5" s="7" t="s">
        <v>23</v>
      </c>
      <c r="F5">
        <v>686</v>
      </c>
      <c r="G5">
        <v>907</v>
      </c>
      <c r="H5">
        <v>957</v>
      </c>
      <c r="I5">
        <v>1001</v>
      </c>
      <c r="J5">
        <v>936</v>
      </c>
      <c r="K5">
        <v>1013</v>
      </c>
      <c r="L5">
        <v>959</v>
      </c>
      <c r="M5">
        <v>928</v>
      </c>
      <c r="N5">
        <v>7387</v>
      </c>
    </row>
    <row r="6" spans="1:14" x14ac:dyDescent="0.3">
      <c r="A6" s="7" t="s">
        <v>24</v>
      </c>
      <c r="B6">
        <v>950</v>
      </c>
      <c r="C6">
        <v>881</v>
      </c>
      <c r="D6">
        <v>937</v>
      </c>
      <c r="E6">
        <v>924</v>
      </c>
      <c r="F6">
        <v>978</v>
      </c>
      <c r="G6">
        <v>935</v>
      </c>
      <c r="H6">
        <v>1007</v>
      </c>
      <c r="I6">
        <v>1014</v>
      </c>
      <c r="J6">
        <v>904</v>
      </c>
      <c r="K6">
        <v>962</v>
      </c>
      <c r="L6">
        <v>904</v>
      </c>
      <c r="M6">
        <v>889</v>
      </c>
      <c r="N6">
        <v>11285</v>
      </c>
    </row>
    <row r="7" spans="1:14" x14ac:dyDescent="0.3">
      <c r="A7" s="7" t="s">
        <v>25</v>
      </c>
      <c r="B7">
        <v>933</v>
      </c>
      <c r="C7">
        <v>837</v>
      </c>
      <c r="D7">
        <v>969</v>
      </c>
      <c r="E7">
        <v>870</v>
      </c>
      <c r="F7">
        <v>903</v>
      </c>
      <c r="G7">
        <v>926</v>
      </c>
      <c r="H7">
        <v>978</v>
      </c>
      <c r="I7">
        <v>894</v>
      </c>
      <c r="J7">
        <v>867</v>
      </c>
      <c r="K7">
        <v>893</v>
      </c>
      <c r="L7">
        <v>908</v>
      </c>
      <c r="M7">
        <v>953</v>
      </c>
      <c r="N7">
        <v>10931</v>
      </c>
    </row>
    <row r="8" spans="1:14" x14ac:dyDescent="0.3">
      <c r="A8" s="7" t="s">
        <v>26</v>
      </c>
      <c r="B8">
        <v>969</v>
      </c>
      <c r="C8">
        <v>777</v>
      </c>
      <c r="D8">
        <v>938</v>
      </c>
      <c r="E8">
        <v>880</v>
      </c>
      <c r="F8">
        <v>892</v>
      </c>
      <c r="G8">
        <v>970</v>
      </c>
      <c r="H8">
        <v>951</v>
      </c>
      <c r="I8">
        <v>955</v>
      </c>
      <c r="J8">
        <v>919</v>
      </c>
      <c r="K8">
        <v>912</v>
      </c>
      <c r="L8">
        <v>896</v>
      </c>
      <c r="M8">
        <v>958</v>
      </c>
      <c r="N8">
        <v>11017</v>
      </c>
    </row>
    <row r="9" spans="1:14" x14ac:dyDescent="0.3">
      <c r="A9" s="7" t="s">
        <v>27</v>
      </c>
      <c r="B9">
        <v>931</v>
      </c>
      <c r="C9">
        <v>880</v>
      </c>
      <c r="D9">
        <v>922</v>
      </c>
      <c r="E9">
        <v>898</v>
      </c>
      <c r="F9">
        <v>927</v>
      </c>
      <c r="G9">
        <v>961</v>
      </c>
      <c r="H9">
        <v>919</v>
      </c>
      <c r="I9">
        <v>968</v>
      </c>
      <c r="J9">
        <v>920</v>
      </c>
      <c r="K9">
        <v>898</v>
      </c>
      <c r="L9">
        <v>881</v>
      </c>
      <c r="M9">
        <v>921</v>
      </c>
      <c r="N9">
        <v>11026</v>
      </c>
    </row>
    <row r="10" spans="1:14" x14ac:dyDescent="0.3">
      <c r="A10" s="7" t="s">
        <v>28</v>
      </c>
      <c r="B10">
        <v>909</v>
      </c>
      <c r="C10">
        <v>880</v>
      </c>
      <c r="D10">
        <v>906</v>
      </c>
      <c r="E10">
        <v>946</v>
      </c>
      <c r="F10">
        <v>213</v>
      </c>
      <c r="N10">
        <v>3854</v>
      </c>
    </row>
    <row r="11" spans="1:14" x14ac:dyDescent="0.3">
      <c r="A11" s="7" t="s">
        <v>20</v>
      </c>
      <c r="B11">
        <v>4692</v>
      </c>
      <c r="C11">
        <v>4255</v>
      </c>
      <c r="D11">
        <v>4672</v>
      </c>
      <c r="E11">
        <v>4518</v>
      </c>
      <c r="F11">
        <v>4599</v>
      </c>
      <c r="G11">
        <v>4699</v>
      </c>
      <c r="H11">
        <v>4812</v>
      </c>
      <c r="I11">
        <v>4832</v>
      </c>
      <c r="J11">
        <v>4546</v>
      </c>
      <c r="K11">
        <v>4678</v>
      </c>
      <c r="L11">
        <v>4548</v>
      </c>
      <c r="M11">
        <v>4649</v>
      </c>
      <c r="N11">
        <v>55500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F710-1BCD-4317-BA1A-E21F01A07EF7}">
  <dimension ref="A1:B2"/>
  <sheetViews>
    <sheetView workbookViewId="0">
      <selection activeCell="C7" sqref="C7"/>
    </sheetView>
  </sheetViews>
  <sheetFormatPr defaultRowHeight="14.4" x14ac:dyDescent="0.3"/>
  <cols>
    <col min="1" max="1" width="18.109375" bestFit="1" customWidth="1"/>
    <col min="2" max="2" width="22.88671875" bestFit="1" customWidth="1"/>
  </cols>
  <sheetData>
    <row r="1" spans="1:2" x14ac:dyDescent="0.3">
      <c r="A1" t="s">
        <v>15</v>
      </c>
      <c r="B1" t="s">
        <v>16</v>
      </c>
    </row>
    <row r="2" spans="1:2" x14ac:dyDescent="0.3">
      <c r="A2" s="2">
        <v>43952</v>
      </c>
      <c r="B2">
        <v>358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F A A B Q S w M E F A A C A A g A S l m 1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E p Z t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W b V a y 2 Q / + y I C A A D B E Q A A E w A c A E Z v c m 1 1 b G F z L 1 N l Y 3 R p b 2 4 x L m 0 g o h g A K K A U A A A A A A A A A A A A A A A A A A A A A A A A A A A A 7 Z d L b 9 p A E M f v S H w H 1 7 2 A Z C G F P g 6 t f K i g V X u p W p G e Q r V a e 6 e w 6 j 7 Q 7 p j G R f n u H d s Q a H A C I q a H O l y M Z z 3 / e f y 0 3 r G H F K U 1 w a S 6 X r z t d r o d P + c O R M C X M 8 a N Y J p f s 0 Q q p a S Z s S R n q T V C l l 5 x o A C 7 n Y B + E 5 u 5 F M g y 8 s v B 2 K a Z B o O 9 D 1 L B Y G Q N 0 o 3 v h a M 3 0 2 8 e n J + O Q a l n 0 7 H 9 Z Z T l w k 8 P h h q k f h n 2 o y t y l F o i u D i M w i g Y W Z V p 4 + M X U f D e p F a Q W 3 w x f D W M g q + Z R Z h g r i D e / h 1 8 t g a + 9 6 M q 5 e f h F 2 c 1 r Y n g I 3 B B e Y W U / y V P 6 M H 1 y t r e q 6 q L g q u 1 / Z 1 S k 5 Q r 7 n y M L t u V H M 2 5 m Z H i Z b 6 A r d y l 4 8 b / s E 5 X C R e L v l c T P 1 q t Q g 1 C k v a 2 d q o T y S F A u M a b K F i F z m Z G b K w m 0 w m 4 0 k 7 d u 2 O 9 6 X c 7 0 t T m t k s a w S N z 4 D O F n g n p 0 c k k a 5 b w v S E O k B 3 + R 2 R 3 e 7 A H N S W o S N Z P B l + / H B Q 6 x 9 L j y 5 x 5 5 H m x Y b j Q 0 v u G 9 2 a N f I u o 3 d b M C m B H b c Y j w Y E G N w O T 5 m w B / C f T x G L e H L c 6 9 V Z i K y v f E B I c A a W G 3 1 R C y W / b p l s P f 9 I 2 L M O o X Z n m W O 5 r P 5 H c I 4 k W 6 d h 8 J M U F R 1 n A O N O g U y v f I p a H h 5 v T z 0 F D K Z D 0 Z s i g D l f R m i X 4 U J T W g a w l + H e H T h t p k n 8 D 8 + E 4 T z g L n H d 7 d B J Q O m E p 1 p m + L W r E W 4 S u q r 7 B 9 2 i i r B X l s H s m X v c E a B G z b Q c e y + 0 P U E s B A i 0 A F A A C A A g A S l m 1 W t y H G V O l A A A A 9 g A A A B I A A A A A A A A A A A A A A A A A A A A A A E N v b m Z p Z y 9 Q Y W N r Y W d l L n h t b F B L A Q I t A B Q A A g A I A E p Z t V o P y u m r p A A A A O k A A A A T A A A A A A A A A A A A A A A A A P E A A A B b Q 2 9 u d G V u d F 9 U e X B l c 1 0 u e G 1 s U E s B A i 0 A F A A C A A g A S l m 1 W s t k P / s i A g A A w R E A A B M A A A A A A A A A A A A A A A A A 4 g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l Y A A A A A A A B Q V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2 Z 1 9 h b m R f b W F 4 X 2 J p b G x s a W 5 n X 2 J 5 X 2 N v b m R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5 Y 2 F k Z j Q 2 L T Q 1 N z I t N G Y 0 N C 1 h M j E 3 L T c z O D B m N z F m O D g z Y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Y X Z n X 2 F u Z F 9 t Y X h f Y m l s b G x p b m d f Y n l f Y 2 9 u Z G l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j A 6 M z A 6 M z k u M D g 0 M z U y M V o i I C 8 + P E V u d H J 5 I F R 5 c G U 9 I k Z p b G x D b 2 x 1 b W 5 U e X B l c y I g V m F s d W U 9 I n N C Z 1 V G I i A v P j x F b n R y e S B U e X B l P S J G a W x s Q 2 9 s d W 1 u T m F t Z X M i I F Z h b H V l P S J z W y Z x d W 9 0 O 2 1 l Z G l j Y W x f Y 2 9 u Z G l 0 a W 9 u J n F 1 b 3 Q 7 L C Z x d W 9 0 O 3 J v d W 5 k J n F 1 b 3 Q 7 L C Z x d W 9 0 O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2 Z 1 9 h b m R f b W F 4 X 2 J p b G x s a W 5 n X 2 J 5 X 2 N v b m R p d G l v b i 9 B d X R v U m V t b 3 Z l Z E N v b H V t b n M x L n t t Z W R p Y 2 F s X 2 N v b m R p d G l v b i w w f S Z x d W 9 0 O y w m c X V v d D t T Z W N 0 a W 9 u M S 9 h d m d f Y W 5 k X 2 1 h e F 9 i a W x s b G l u Z 1 9 i e V 9 j b 2 5 k a X R p b 2 4 v Q X V 0 b 1 J l b W 9 2 Z W R D b 2 x 1 b W 5 z M S 5 7 c m 9 1 b m Q s M X 0 m c X V v d D s s J n F 1 b 3 Q 7 U 2 V j d G l v b j E v Y X Z n X 2 F u Z F 9 t Y X h f Y m l s b G x p b m d f Y n l f Y 2 9 u Z G l 0 a W 9 u L 0 F 1 d G 9 S Z W 1 v d m V k Q 2 9 s d W 1 u c z E u e 2 1 h e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d m d f Y W 5 k X 2 1 h e F 9 i a W x s b G l u Z 1 9 i e V 9 j b 2 5 k a X R p b 2 4 v Q X V 0 b 1 J l b W 9 2 Z W R D b 2 x 1 b W 5 z M S 5 7 b W V k a W N h b F 9 j b 2 5 k a X R p b 2 4 s M H 0 m c X V v d D s s J n F 1 b 3 Q 7 U 2 V j d G l v b j E v Y X Z n X 2 F u Z F 9 t Y X h f Y m l s b G x p b m d f Y n l f Y 2 9 u Z G l 0 a W 9 u L 0 F 1 d G 9 S Z W 1 v d m V k Q 2 9 s d W 1 u c z E u e 3 J v d W 5 k L D F 9 J n F 1 b 3 Q 7 L C Z x d W 9 0 O 1 N l Y 3 R p b 2 4 x L 2 F 2 Z 1 9 h b m R f b W F 4 X 2 J p b G x s a W 5 n X 2 J 5 X 2 N v b m R p d G l v b i 9 B d X R v U m V t b 3 Z l Z E N v b H V t b n M x L n t t Y X g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Z 1 9 h b m R f b W F 4 X 2 J p b G x s a W 5 n X 2 J 5 X 2 N v b m R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m d f Y W 5 k X 2 1 h e F 9 i a W x s b G l u Z 1 9 i e V 9 j b 2 5 k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n X 2 F u Z F 9 t Y X h f Y m l s b G x p b m d f Y n l f Y 2 9 u Z G l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2 R p c 3 R y a W J 1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x O D M w M D Y w L T U y Z j c t N D B k N i 1 h M j I 1 L T g y Y T c 4 O D A 4 O T k z N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d G V z d F 9 y Z X N 1 b H R z X 2 R p c 3 R y a W J 1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I w O j M w O j U 3 L j c y N z U 4 N j B a I i A v P j x F b n R y e S B U e X B l P S J G a W x s Q 2 9 s d W 1 u V H l w Z X M i I F Z h b H V l P S J z Q m d N P S I g L z 4 8 R W 5 0 c n k g V H l w Z T 0 i R m l s b E N v b H V t b k 5 h b W V z I i B W Y W x 1 Z T 0 i c 1 s m c X V v d D t 0 Z X N 0 X 3 J l c 3 V s d H M m c X V v d D s s J n F 1 b 3 Q 7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3 J l c 3 V s d H N f Z G l z d H J p Y n V 0 a W 9 u L 0 F 1 d G 9 S Z W 1 v d m V k Q 2 9 s d W 1 u c z E u e 3 R l c 3 R f c m V z d W x 0 c y w w f S Z x d W 9 0 O y w m c X V v d D t T Z W N 0 a W 9 u M S 9 0 Z X N 0 X 3 J l c 3 V s d H N f Z G l z d H J p Y n V 0 a W 9 u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l c 3 R f c m V z d W x 0 c 1 9 k a X N 0 c m l i d X R p b 2 4 v Q X V 0 b 1 J l b W 9 2 Z W R D b 2 x 1 b W 5 z M S 5 7 d G V z d F 9 y Z X N 1 b H R z L D B 9 J n F 1 b 3 Q 7 L C Z x d W 9 0 O 1 N l Y 3 R p b 2 4 x L 3 R l c 3 R f c m V z d W x 0 c 1 9 k a X N 0 c m l i d X R p b 2 4 v Q X V 0 b 1 J l b W 9 2 Z W R D b 2 x 1 b W 5 z M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c 1 9 k a X N 0 c m l i d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2 R p c 3 R y a W J 1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H N f Z G l z d H J p Y n V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5 X 3 N 0 Y X l f Y n l f Y W R t a X N z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I x O D M z O G E t Z D d i M y 0 0 Z G E z L T l k Z W Q t M z F j N z Q 0 M m Q w Y m Y 3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d n l f c 3 R h e V 9 i e V 9 h Z G 1 p c 3 N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F Q y M D o z M T o w N y 4 w M z M y M j Y 3 W i I g L z 4 8 R W 5 0 c n k g V H l w Z T 0 i R m l s b E N v b H V t b l R 5 c G V z I i B W Y W x 1 Z T 0 i c 0 J n V T 0 i I C 8 + P E V u d H J 5 I F R 5 c G U 9 I k Z p b G x D b 2 x 1 b W 5 O Y W 1 l c y I g V m F s d W U 9 I n N b J n F 1 b 3 Q 7 Y W R t a X N z a W 9 u X 3 R 5 c G U m c X V v d D s s J n F 1 b 3 Q 7 c m 9 1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n l f c 3 R h e V 9 i e V 9 h Z G 1 p c 3 N p b 2 4 v Q X V 0 b 1 J l b W 9 2 Z W R D b 2 x 1 b W 5 z M S 5 7 Y W R t a X N z a W 9 u X 3 R 5 c G U s M H 0 m c X V v d D s s J n F 1 b 3 Q 7 U 2 V j d G l v b j E v Y X Z 5 X 3 N 0 Y X l f Y n l f Y W R t a X N z a W 9 u L 0 F 1 d G 9 S Z W 1 v d m V k Q 2 9 s d W 1 u c z E u e 3 J v d W 5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2 e V 9 z d G F 5 X 2 J 5 X 2 F k b W l z c 2 l v b i 9 B d X R v U m V t b 3 Z l Z E N v b H V t b n M x L n t h Z G 1 p c 3 N p b 2 5 f d H l w Z S w w f S Z x d W 9 0 O y w m c X V v d D t T Z W N 0 a W 9 u M S 9 h d n l f c 3 R h e V 9 i e V 9 h Z G 1 p c 3 N p b 2 4 v Q X V 0 b 1 J l b W 9 2 Z W R D b 2 x 1 b W 5 z M S 5 7 c m 9 1 b m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2 e V 9 z d G F 5 X 2 J 5 X 2 F k b W l z c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n l f c 3 R h e V 9 i e V 9 h Z G 1 p c 3 N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Z 5 X 3 N 0 Y X l f Y n l f Y W R t a X N z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l c m d l b m N 5 X 3 B l Y W t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m M 5 O D k z N S 1 j M 2 I 0 L T R h O T g t O G M 5 M y 1 h Z j l i N G E y O D E y O T I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V t Z X J n Z W 5 j e V 9 w Z W F r X 2 1 v b n R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j A 6 M z E 6 M T g u N j Q x N D E 1 M l o i I C 8 + P E V u d H J 5 I F R 5 c G U 9 I k Z p b G x D b 2 x 1 b W 5 U e X B l c y I g V m F s d W U 9 I n N D Q U 0 9 I i A v P j x F b n R y e S B U e X B l P S J G a W x s Q 2 9 s d W 1 u T m F t Z X M i I F Z h b H V l P S J z W y Z x d W 9 0 O 2 F k b W l z c 2 l v b l 9 t b 2 5 0 a C Z x d W 9 0 O y w m c X V v d D t l b W V y Z 2 V u Y 3 l f Y W R t a X N z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Z X J n Z W 5 j e V 9 w Z W F r X 2 1 v b n R o L 0 F 1 d G 9 S Z W 1 v d m V k Q 2 9 s d W 1 u c z E u e 2 F k b W l z c 2 l v b l 9 t b 2 5 0 a C w w f S Z x d W 9 0 O y w m c X V v d D t T Z W N 0 a W 9 u M S 9 l b W V y Z 2 V u Y 3 l f c G V h a 1 9 t b 2 5 0 a C 9 B d X R v U m V t b 3 Z l Z E N v b H V t b n M x L n t l b W V y Z 2 V u Y 3 l f Y W R t a X N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W V y Z 2 V u Y 3 l f c G V h a 1 9 t b 2 5 0 a C 9 B d X R v U m V t b 3 Z l Z E N v b H V t b n M x L n t h Z G 1 p c 3 N p b 2 5 f b W 9 u d G g s M H 0 m c X V v d D s s J n F 1 b 3 Q 7 U 2 V j d G l v b j E v Z W 1 l c m d l b m N 5 X 3 B l Y W t f b W 9 u d G g v Q X V 0 b 1 J l b W 9 2 Z W R D b 2 x 1 b W 5 z M S 5 7 Z W 1 l c m d l b m N 5 X 2 F k b W l z c 2 l v b n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Z X J n Z W 5 j e V 9 w Z W F r X 2 1 v b n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Z X J n Z W 5 j e V 9 w Z W F r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Z X J n Z W 5 j e V 9 w Z W F r X 2 1 v b n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h Z G 1 p c 3 N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l j N m F k Y z M t O D U 4 N S 0 0 Z D M 4 L W E x Z D U t M m Q x Z G J k Y T B h N m V j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b 2 5 0 a G x 5 X 2 F k b W l z c 2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j A 6 M z E 6 M j c u O D k 5 M T E x M 1 o i I C 8 + P E V u d H J 5 I F R 5 c G U 9 I k Z p b G x D b 2 x 1 b W 5 U e X B l c y I g V m F s d W U 9 I n N D Q U 0 9 I i A v P j x F b n R y e S B U e X B l P S J G a W x s Q 2 9 s d W 1 u T m F t Z X M i I F Z h b H V l P S J z W y Z x d W 9 0 O 2 F k b W l z c 2 l v b l 9 t b 2 5 0 a C Z x d W 9 0 O y w m c X V v d D t 0 b 3 R h b F 9 h Z G 1 p c 3 N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u d G h s e V 9 h Z G 1 p c 3 N p b 2 5 z L 0 F 1 d G 9 S Z W 1 v d m V k Q 2 9 s d W 1 u c z E u e 2 F k b W l z c 2 l v b l 9 t b 2 5 0 a C w w f S Z x d W 9 0 O y w m c X V v d D t T Z W N 0 a W 9 u M S 9 t b 2 5 0 a G x 5 X 2 F k b W l z c 2 l v b n M v Q X V 0 b 1 J l b W 9 2 Z W R D b 2 x 1 b W 5 z M S 5 7 d G 9 0 Y W x f Y W R t a X N z a W 9 u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b 2 5 0 a G x 5 X 2 F k b W l z c 2 l v b n M v Q X V 0 b 1 J l b W 9 2 Z W R D b 2 x 1 b W 5 z M S 5 7 Y W R t a X N z a W 9 u X 2 1 v b n R o L D B 9 J n F 1 b 3 Q 7 L C Z x d W 9 0 O 1 N l Y 3 R p b 2 4 x L 2 1 v b n R o b H l f Y W R t a X N z a W 9 u c y 9 B d X R v U m V t b 3 Z l Z E N v b H V t b n M x L n t 0 b 3 R h b F 9 h Z G 1 p c 3 N p b 2 5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a G x 5 X 2 F k b W l z c 2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s e V 9 h Z G 1 p c 3 N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b H l f Y W R t a X N z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z X 2 J 5 X 2 N v b m R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j Y 2 J j N T c y L T R k Y W I t N D U 5 M y 0 4 O G Q 2 L W Q y M m I y M W M w Y 2 F h M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c G F 0 a W V u d H N f Y n l f Y 2 9 u Z G l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j A 6 M z E 6 M z k u M j k 2 M D A x M 1 o i I C 8 + P E V u d H J 5 I F R 5 c G U 9 I k Z p b G x D b 2 x 1 b W 5 U e X B l c y I g V m F s d W U 9 I n N C Z 0 0 9 I i A v P j x F b n R y e S B U e X B l P S J G a W x s Q 2 9 s d W 1 u T m F t Z X M i I F Z h b H V l P S J z W y Z x d W 9 0 O 2 1 l Z G l j Y W x f Y 2 9 u Z G l 0 a W 9 u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a W V u d H N f Y n l f Y 2 9 u Z G l 0 a W 9 u L 0 F 1 d G 9 S Z W 1 v d m V k Q 2 9 s d W 1 u c z E u e 2 1 l Z G l j Y W x f Y 2 9 u Z G l 0 a W 9 u L D B 9 J n F 1 b 3 Q 7 L C Z x d W 9 0 O 1 N l Y 3 R p b 2 4 x L 3 B h d G l l b n R z X 2 J 5 X 2 N v b m R p d G l v b i 9 B d X R v U m V t b 3 Z l Z E N v b H V t b n M x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X R p Z W 5 0 c 1 9 i e V 9 j b 2 5 k a X R p b 2 4 v Q X V 0 b 1 J l b W 9 2 Z W R D b 2 x 1 b W 5 z M S 5 7 b W V k a W N h b F 9 j b 2 5 k a X R p b 2 4 s M H 0 m c X V v d D s s J n F 1 b 3 Q 7 U 2 V j d G l v b j E v c G F 0 a W V u d H N f Y n l f Y 2 9 u Z G l 0 a W 9 u L 0 F 1 d G 9 S Z W 1 v d m V k Q 2 9 s d W 1 u c z E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p Z W 5 0 c 1 9 i e V 9 j b 2 5 k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a W V u d H N f Y n l f Y 2 9 u Z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l l b n R z X 2 J 5 X 2 N v b m R p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c m 1 h b F 9 y Z X N 1 b H R z X 2 J 5 X 2 1 l Z G l j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W J k Y z N k O S 0 1 Y W Y y L T R k M m U t O D c 5 O C 0 x Z T I 5 O T g 2 O G E 0 M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9 y b W F s X 3 J l c 3 V s d H N f Y n l f b W V k a W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I x O j E 5 O j E 3 L j c x N z E x N z N a I i A v P j x F b n R y e S B U e X B l P S J G a W x s Q 2 9 s d W 1 u V H l w Z X M i I F Z h b H V l P S J z Q m d N P S I g L z 4 8 R W 5 0 c n k g V H l w Z T 0 i R m l s b E N v b H V t b k 5 h b W V z I i B W Y W x 1 Z T 0 i c 1 s m c X V v d D t t Z W R p Y 2 F 0 a W 9 u J n F 1 b 3 Q 7 L C Z x d W 9 0 O 2 5 v c m 1 h b F 9 y Z X N 1 b H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y b W F s X 3 J l c 3 V s d H N f Y n l f b W V k a W N h d G l v b i 9 B d X R v U m V t b 3 Z l Z E N v b H V t b n M x L n t t Z W R p Y 2 F 0 a W 9 u L D B 9 J n F 1 b 3 Q 7 L C Z x d W 9 0 O 1 N l Y 3 R p b 2 4 x L 2 5 v c m 1 h b F 9 y Z X N 1 b H R z X 2 J 5 X 2 1 l Z G l j Y X R p b 2 4 v Q X V 0 b 1 J l b W 9 2 Z W R D b 2 x 1 b W 5 z M S 5 7 b m 9 y b W F s X 3 J l c 3 V s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m 9 y b W F s X 3 J l c 3 V s d H N f Y n l f b W V k a W N h d G l v b i 9 B d X R v U m V t b 3 Z l Z E N v b H V t b n M x L n t t Z W R p Y 2 F 0 a W 9 u L D B 9 J n F 1 b 3 Q 7 L C Z x d W 9 0 O 1 N l Y 3 R p b 2 4 x L 2 5 v c m 1 h b F 9 y Z X N 1 b H R z X 2 J 5 X 2 1 l Z G l j Y X R p b 2 4 v Q X V 0 b 1 J l b W 9 2 Z W R D b 2 x 1 b W 5 z M S 5 7 b m 9 y b W F s X 3 J l c 3 V s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c m 1 h b F 9 y Z X N 1 b H R z X 2 J 5 X 2 1 l Z G l j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y b W F s X 3 J l c 3 V s d H N f Y n l f b W V k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J t Y W x f c m V z d W x 0 c 1 9 i e V 9 t Z W R p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u b 3 J t Y W x f c m V z d W x 0 c 1 9 i e V 9 t Z W R p Y 2 F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N j Y m R i Y j g t N W N l N i 0 0 O D h j L T l k N z Y t M T Y y N j M 5 Y T k 5 Y j M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i b m 9 y b W F s X 3 J l c 3 V s d H N f Y n l f b W V k a W N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w V D I x O j E 5 O j M y L j g x N T k 4 M z J a I i A v P j x F b n R y e S B U e X B l P S J G a W x s Q 2 9 s d W 1 u V H l w Z X M i I F Z h b H V l P S J z Q m d N P S I g L z 4 8 R W 5 0 c n k g V H l w Z T 0 i R m l s b E N v b H V t b k 5 h b W V z I i B W Y W x 1 Z T 0 i c 1 s m c X V v d D t t Z W R p Y 2 F 0 a W 9 u J n F 1 b 3 Q 7 L C Z x d W 9 0 O 2 F i b m 9 y b W F s X 3 J l c 3 V s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5 v c m 1 h b F 9 y Z X N 1 b H R z X 2 J 5 X 2 1 l Z G l j Y X R p b 2 4 v Q X V 0 b 1 J l b W 9 2 Z W R D b 2 x 1 b W 5 z M S 5 7 b W V k a W N h d G l v b i w w f S Z x d W 9 0 O y w m c X V v d D t T Z W N 0 a W 9 u M S 9 h Y m 5 v c m 1 h b F 9 y Z X N 1 b H R z X 2 J 5 X 2 1 l Z G l j Y X R p b 2 4 v Q X V 0 b 1 J l b W 9 2 Z W R D b 2 x 1 b W 5 z M S 5 7 Y W J u b 3 J t Y W x f c m V z d W x 0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5 v c m 1 h b F 9 y Z X N 1 b H R z X 2 J 5 X 2 1 l Z G l j Y X R p b 2 4 v Q X V 0 b 1 J l b W 9 2 Z W R D b 2 x 1 b W 5 z M S 5 7 b W V k a W N h d G l v b i w w f S Z x d W 9 0 O y w m c X V v d D t T Z W N 0 a W 9 u M S 9 h Y m 5 v c m 1 h b F 9 y Z X N 1 b H R z X 2 J 5 X 2 1 l Z G l j Y X R p b 2 4 v Q X V 0 b 1 J l b W 9 2 Z W R D b 2 x 1 b W 5 z M S 5 7 Y W J u b 3 J t Y W x f c m V z d W x 0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J u b 3 J t Y W x f c m V z d W x 0 c 1 9 i e V 9 t Z W R p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b m 9 y b W F s X 3 J l c 3 V s d H N f Y n l f b W V k a W N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5 v c m 1 h b F 9 y Z X N 1 b H R z X 2 J 5 X 2 1 l Z G l j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k Z X J f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I y M z A w M D Y t N m I 3 Y y 0 0 N j Q 0 L W I 0 N m E t Z j k 4 N z Z j O D c 0 Z G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l b m R l c l 9 k a X N 0 c m l i d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N T o z N z o x M i 4 w O T k 4 M D Q 1 W i I g L z 4 8 R W 5 0 c n k g V H l w Z T 0 i R m l s b E N v b H V t b l R 5 c G V z I i B W Y W x 1 Z T 0 i c 0 J n T T 0 i I C 8 + P E V u d H J 5 I F R 5 c G U 9 I k Z p b G x D b 2 x 1 b W 5 O Y W 1 l c y I g V m F s d W U 9 I n N b J n F 1 b 3 Q 7 Z 2 V u Z G V y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G V y X 2 R p c 3 R y a W J 1 d G l v b i 9 B d X R v U m V t b 3 Z l Z E N v b H V t b n M x L n t n Z W 5 k Z X I s M H 0 m c X V v d D s s J n F 1 b 3 Q 7 U 2 V j d G l v b j E v Z 2 V u Z G V y X 2 R p c 3 R y a W J 1 d G l v b i 9 B d X R v U m V t b 3 Z l Z E N v b H V t b n M x L n t j b 3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Z W 5 k Z X J f Z G l z d H J p Y n V 0 a W 9 u L 0 F 1 d G 9 S Z W 1 v d m V k Q 2 9 s d W 1 u c z E u e 2 d l b m R l c i w w f S Z x d W 9 0 O y w m c X V v d D t T Z W N 0 a W 9 u M S 9 n Z W 5 k Z X J f Z G l z d H J p Y n V 0 a W 9 u L 0 F 1 d G 9 S Z W 1 v d m V k Q 2 9 s d W 1 u c z E u e 2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k Z X J f Z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R l c l 9 k a X N 0 c m l i d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G V y X 2 R p c 3 R y a W J 1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9 k X 3 R 5 c G V f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N i Z W Q 0 N j E t Y j I w O C 0 0 Z j Q 5 L W I 0 N z I t M G M z M W Z k O W F h Y z R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s b 2 9 k X 3 R 5 c G V f Z G l z d H J p Y n V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D U 6 N D A 6 M j E u M T U 1 N z Q 1 N V o i I C 8 + P E V u d H J 5 I F R 5 c G U 9 I k Z p b G x D b 2 x 1 b W 5 U e X B l c y I g V m F s d W U 9 I n N C Z 0 0 9 I i A v P j x F b n R y e S B U e X B l P S J G a W x s Q 2 9 s d W 1 u T m F t Z X M i I F Z h b H V l P S J z W y Z x d W 9 0 O 2 J s b 2 9 k X 3 R 5 c G U m c X V v d D s s J n F 1 b 3 Q 7 Y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G 9 v Z F 9 0 e X B l X 2 R p c 3 R y a W J 1 d G l v b i 9 B d X R v U m V t b 3 Z l Z E N v b H V t b n M x L n t i b G 9 v Z F 9 0 e X B l L D B 9 J n F 1 b 3 Q 7 L C Z x d W 9 0 O 1 N l Y 3 R p b 2 4 x L 2 J s b 2 9 k X 3 R 5 c G V f Z G l z d H J p Y n V 0 a W 9 u L 0 F 1 d G 9 S Z W 1 v d m V k Q 2 9 s d W 1 u c z E u e 2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s b 2 9 k X 3 R 5 c G V f Z G l z d H J p Y n V 0 a W 9 u L 0 F 1 d G 9 S Z W 1 v d m V k Q 2 9 s d W 1 u c z E u e 2 J s b 2 9 k X 3 R 5 c G U s M H 0 m c X V v d D s s J n F 1 b 3 Q 7 U 2 V j d G l v b j E v Y m x v b 2 R f d H l w Z V 9 k a X N 0 c m l i d X R p b 2 4 v Q X V 0 b 1 J l b W 9 2 Z W R D b 2 x 1 b W 5 z M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b 2 9 k X 3 R 5 c G V f Z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9 k X 3 R 5 c G V f Z G l z d H J p Y n V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s b 2 9 k X 3 R 5 c G V f Z G l z d H J p Y n V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i 4 X l S D v N M h 8 S H w q 5 v 0 3 c A A A A A A g A A A A A A E G Y A A A A B A A A g A A A A r 2 i V v S O N l Q N c v V H K R i F H C a G s u n Y X 2 X 0 0 W m C r P r w K U F M A A A A A D o A A A A A C A A A g A A A A R O v m 8 l B 4 D i U c D X E P l 0 6 i s A M 8 Y A a m F A k S k W N T V N S Y G S B Q A A A A u 1 v l m E i T + 2 B J 6 M i Q K j 8 L X M 1 K M K L w H S p 5 r Y E 6 Z 9 H 9 M l 3 A Z d R w 5 u E r e n U X H f P d J q t e R f e f W U L y O g w 8 S O e S g K / N L X V t u c z W c Q f 8 8 F P I X x J L Q E Z A A A A A B a 2 S 9 k B u u P y W + q S p B R s l P Y E v 8 p Q N c a 4 z J 9 A X x 1 8 s 9 G v O i / u K y b C B M o O x C r N l c F C / T T 7 S y P C I 4 q z g r i g x V 2 C q c Q = = < / D a t a M a s h u p > 
</file>

<file path=customXml/itemProps1.xml><?xml version="1.0" encoding="utf-8"?>
<ds:datastoreItem xmlns:ds="http://schemas.openxmlformats.org/officeDocument/2006/customXml" ds:itemID="{9E4D961C-88E0-4925-8C7C-A7A0842E2E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blood_type_distribution</vt:lpstr>
      <vt:lpstr>blood_type_distribution1</vt:lpstr>
      <vt:lpstr>gender_distribution</vt:lpstr>
      <vt:lpstr>gender_distribution1</vt:lpstr>
      <vt:lpstr>patients_by_condition</vt:lpstr>
      <vt:lpstr>patients_by_condition1</vt:lpstr>
      <vt:lpstr>monthly_admissions</vt:lpstr>
      <vt:lpstr>monthly_admissions_1</vt:lpstr>
      <vt:lpstr>emergency_peak_month</vt:lpstr>
      <vt:lpstr>avg_stay_by_admission1</vt:lpstr>
      <vt:lpstr>avg_&amp;_max_billing_by_condition</vt:lpstr>
      <vt:lpstr>avg_and_max_billling_by_conditi</vt:lpstr>
      <vt:lpstr>test_results_distribution</vt:lpstr>
      <vt:lpstr>test_results_distribution1</vt:lpstr>
      <vt:lpstr>normal_results_by_medication</vt:lpstr>
      <vt:lpstr>normal_results_by_medication1</vt:lpstr>
      <vt:lpstr>abnormal_results_by_medication</vt:lpstr>
      <vt:lpstr>summary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Kopal Bajpayee</dc:creator>
  <cp:lastModifiedBy>Kopal Bajpayee</cp:lastModifiedBy>
  <dcterms:created xsi:type="dcterms:W3CDTF">2025-05-20T21:10:38Z</dcterms:created>
  <dcterms:modified xsi:type="dcterms:W3CDTF">2025-05-21T07:04:44Z</dcterms:modified>
</cp:coreProperties>
</file>