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rab\Downloads\data.lab3.4.5\"/>
    </mc:Choice>
  </mc:AlternateContent>
  <bookViews>
    <workbookView xWindow="0" yWindow="0" windowWidth="23040" windowHeight="984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F12" i="1"/>
  <c r="P12" i="1"/>
  <c r="F7" i="1"/>
  <c r="H7" i="1"/>
  <c r="P7" i="1"/>
  <c r="F2" i="1"/>
  <c r="H2" i="1"/>
  <c r="P2" i="1"/>
</calcChain>
</file>

<file path=xl/sharedStrings.xml><?xml version="1.0" encoding="utf-8"?>
<sst xmlns="http://schemas.openxmlformats.org/spreadsheetml/2006/main" count="72" uniqueCount="36">
  <si>
    <t>Uвх, В</t>
  </si>
  <si>
    <t>Uвых, В</t>
  </si>
  <si>
    <t>феррит</t>
  </si>
  <si>
    <t>n</t>
  </si>
  <si>
    <t>I_эф, мА</t>
  </si>
  <si>
    <t>пермаллой</t>
  </si>
  <si>
    <t>H=k_1*I</t>
  </si>
  <si>
    <t>B=k_2*U_вых</t>
  </si>
  <si>
    <t xml:space="preserve">пояснение про k_1, k_2 </t>
  </si>
  <si>
    <t>k_1,</t>
  </si>
  <si>
    <t>k_2,</t>
  </si>
  <si>
    <t>кремнистое железо</t>
  </si>
  <si>
    <t>rc-цепочка(вольметр)</t>
  </si>
  <si>
    <t>подавали 6.3В, если не ошибаюсь</t>
  </si>
  <si>
    <t>k_1 = N_0/(2* pi * R)</t>
  </si>
  <si>
    <t>k_1, (1/м)</t>
  </si>
  <si>
    <t>k_2, с/м^2</t>
  </si>
  <si>
    <t>H_max, А/м</t>
  </si>
  <si>
    <t>H_c, А/м</t>
  </si>
  <si>
    <t>B_s,Тл</t>
  </si>
  <si>
    <t>B_r,Тл</t>
  </si>
  <si>
    <t>K_x,мВ/дел</t>
  </si>
  <si>
    <t>K_x =&gt; из калибровки</t>
  </si>
  <si>
    <t>k_2 = R_и*C_и/(S*N_u)</t>
  </si>
  <si>
    <t>H/дел, А/(м*дел)</t>
  </si>
  <si>
    <t>B/дел, Т/дел</t>
  </si>
  <si>
    <t>2X_s,дел</t>
  </si>
  <si>
    <t>2Y_s,дел</t>
  </si>
  <si>
    <t>K_y,мВ/дел</t>
  </si>
  <si>
    <t>-</t>
  </si>
  <si>
    <t>K_y =&gt; из масштаба, который мы сами выставили на осциллографе</t>
  </si>
  <si>
    <t>x, дел</t>
  </si>
  <si>
    <t>y, дел</t>
  </si>
  <si>
    <t>для трех графиков начальных кривых намагничивания</t>
  </si>
  <si>
    <t>кремн.железо</t>
  </si>
  <si>
    <t>update 12:25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</si>
</sst>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</cellStyleXfs>
  <cellXfs count="14">
    <xf numFmtId="0" fontId="0" fillId="0" borderId="0" xfId="0"/>
    <xf numFmtId="0" fontId="2" fillId="3" borderId="0" xfId="2"/>
    <xf numFmtId="0" fontId="1" fillId="2" borderId="0" xfId="1"/>
    <xf numFmtId="165" fontId="0" fillId="0" borderId="0" xfId="0" applyNumberFormat="1"/>
    <xf numFmtId="166" fontId="0" fillId="0" borderId="0" xfId="0" applyNumberFormat="1"/>
    <xf numFmtId="165" fontId="1" fillId="2" borderId="0" xfId="1" applyNumberFormat="1"/>
    <xf numFmtId="164" fontId="1" fillId="2" borderId="0" xfId="1" applyNumberFormat="1"/>
    <xf numFmtId="166" fontId="1" fillId="2" borderId="0" xfId="1" applyNumberFormat="1"/>
    <xf numFmtId="0" fontId="0" fillId="0" borderId="0" xfId="0" applyAlignment="1"/>
    <xf numFmtId="0" fontId="3" fillId="4" borderId="0" xfId="3"/>
    <xf numFmtId="0" fontId="3" fillId="5" borderId="0" xfId="4"/>
    <xf numFmtId="0" fontId="4" fillId="6" borderId="0" xfId="5"/>
    <xf numFmtId="0" fontId="1" fillId="2" borderId="0" xfId="1" applyAlignment="1">
      <alignment horizontal="center" vertical="center"/>
    </xf>
    <xf numFmtId="0" fontId="1" fillId="2" borderId="0" xfId="1" applyAlignment="1">
      <alignment horizontal="center"/>
    </xf>
  </cellXfs>
  <cellStyles count="6">
    <cellStyle name="20% — акцент2" xfId="3" builtinId="34"/>
    <cellStyle name="40% — акцент2" xfId="4" builtinId="35"/>
    <cellStyle name="60% — акцент2" xfId="5" builtinId="36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workbookViewId="0">
      <selection activeCell="A12" sqref="A12"/>
    </sheetView>
  </sheetViews>
  <sheetFormatPr defaultRowHeight="14.4" x14ac:dyDescent="0.3"/>
  <cols>
    <col min="1" max="1" width="12.88671875" customWidth="1"/>
    <col min="2" max="2" width="21.6640625" customWidth="1"/>
    <col min="4" max="4" width="23.5546875" customWidth="1"/>
    <col min="6" max="6" width="12.109375" customWidth="1"/>
    <col min="10" max="10" width="12.6640625" customWidth="1"/>
    <col min="13" max="13" width="11.109375" customWidth="1"/>
    <col min="14" max="14" width="10.33203125" customWidth="1"/>
    <col min="15" max="15" width="15.44140625" customWidth="1"/>
    <col min="16" max="16" width="11.88671875" customWidth="1"/>
  </cols>
  <sheetData>
    <row r="1" spans="1:16" x14ac:dyDescent="0.3">
      <c r="A1" s="12" t="s">
        <v>12</v>
      </c>
      <c r="B1" s="12"/>
      <c r="E1" s="2" t="s">
        <v>17</v>
      </c>
      <c r="F1" s="2" t="s">
        <v>19</v>
      </c>
      <c r="G1" s="2" t="s">
        <v>18</v>
      </c>
      <c r="H1" s="2" t="s">
        <v>20</v>
      </c>
      <c r="I1" s="2" t="s">
        <v>21</v>
      </c>
      <c r="J1" s="2" t="s">
        <v>28</v>
      </c>
      <c r="K1" s="2" t="s">
        <v>26</v>
      </c>
      <c r="L1" s="2" t="s">
        <v>27</v>
      </c>
      <c r="M1" s="2" t="s">
        <v>15</v>
      </c>
      <c r="N1" s="2" t="s">
        <v>16</v>
      </c>
      <c r="O1" s="2" t="s">
        <v>24</v>
      </c>
      <c r="P1" s="2" t="s">
        <v>25</v>
      </c>
    </row>
    <row r="2" spans="1:16" x14ac:dyDescent="0.3">
      <c r="A2" s="12" t="s">
        <v>13</v>
      </c>
      <c r="B2" s="12"/>
      <c r="D2" t="s">
        <v>2</v>
      </c>
      <c r="E2" s="2">
        <v>23.5</v>
      </c>
      <c r="F2" s="5">
        <f>P2*3.4</f>
        <v>0.11220000000000001</v>
      </c>
      <c r="G2" s="2">
        <v>5.6</v>
      </c>
      <c r="H2" s="5">
        <f>1.4*P2</f>
        <v>4.6199999999999998E-2</v>
      </c>
      <c r="I2" s="2">
        <v>8.6999999999999993</v>
      </c>
      <c r="J2" s="2">
        <v>10</v>
      </c>
      <c r="K2" s="2">
        <v>10</v>
      </c>
      <c r="L2" s="2" t="s">
        <v>29</v>
      </c>
      <c r="M2" s="7">
        <v>160</v>
      </c>
      <c r="N2" s="2">
        <v>3.3</v>
      </c>
      <c r="O2" s="2">
        <v>4.7</v>
      </c>
      <c r="P2" s="2">
        <f>N2*J2*0.001</f>
        <v>3.3000000000000002E-2</v>
      </c>
    </row>
    <row r="3" spans="1:16" x14ac:dyDescent="0.3">
      <c r="A3" s="2" t="s">
        <v>0</v>
      </c>
      <c r="B3" s="2" t="s">
        <v>1</v>
      </c>
      <c r="D3" t="s">
        <v>3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</row>
    <row r="4" spans="1:16" x14ac:dyDescent="0.3">
      <c r="A4" s="5">
        <v>2.64</v>
      </c>
      <c r="B4" s="6">
        <v>1.9800000000000002E-2</v>
      </c>
      <c r="D4" t="s">
        <v>4</v>
      </c>
      <c r="E4">
        <v>9.8400000000000001E-2</v>
      </c>
      <c r="F4" s="3">
        <v>8.77E-2</v>
      </c>
      <c r="G4" s="3">
        <v>7.2999999999999995E-2</v>
      </c>
      <c r="H4" s="3">
        <v>5.8400000000000001E-2</v>
      </c>
      <c r="I4" s="3">
        <v>4.9599999999999998E-2</v>
      </c>
      <c r="J4" s="3">
        <v>4.0300000000000002E-2</v>
      </c>
      <c r="K4" s="3">
        <v>3.8199999999999998E-2</v>
      </c>
      <c r="L4" s="3">
        <v>3.5499999999999997E-2</v>
      </c>
      <c r="M4" s="3">
        <v>2.9399999999999999E-2</v>
      </c>
      <c r="N4" s="3">
        <v>2.6100000000000002E-2</v>
      </c>
      <c r="O4" s="3">
        <v>2.1999999999999999E-2</v>
      </c>
      <c r="P4" s="3">
        <v>1.2999999999999999E-2</v>
      </c>
    </row>
    <row r="5" spans="1:16" x14ac:dyDescent="0.3"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3">
      <c r="A6" s="13" t="s">
        <v>8</v>
      </c>
      <c r="B6" s="13"/>
      <c r="E6" s="2" t="s">
        <v>17</v>
      </c>
      <c r="F6" s="2" t="s">
        <v>19</v>
      </c>
      <c r="G6" s="2" t="s">
        <v>18</v>
      </c>
      <c r="H6" s="2" t="s">
        <v>20</v>
      </c>
      <c r="I6" s="2" t="s">
        <v>21</v>
      </c>
      <c r="J6" s="2" t="s">
        <v>28</v>
      </c>
      <c r="K6" s="2" t="s">
        <v>26</v>
      </c>
      <c r="L6" s="2" t="s">
        <v>27</v>
      </c>
      <c r="M6" s="2" t="s">
        <v>15</v>
      </c>
      <c r="N6" s="2" t="s">
        <v>16</v>
      </c>
      <c r="O6" s="2" t="s">
        <v>24</v>
      </c>
      <c r="P6" s="2" t="s">
        <v>25</v>
      </c>
    </row>
    <row r="7" spans="1:16" x14ac:dyDescent="0.3">
      <c r="A7" s="2" t="s">
        <v>9</v>
      </c>
      <c r="B7" s="2" t="s">
        <v>6</v>
      </c>
      <c r="D7" t="s">
        <v>5</v>
      </c>
      <c r="E7" s="2">
        <v>45</v>
      </c>
      <c r="F7" s="5">
        <f>P7*2.4</f>
        <v>1.1519999999999999</v>
      </c>
      <c r="G7" s="2">
        <v>25.2</v>
      </c>
      <c r="H7" s="5">
        <f>P7*2</f>
        <v>0.96</v>
      </c>
      <c r="I7" s="2">
        <v>18.5</v>
      </c>
      <c r="J7" s="2">
        <v>100</v>
      </c>
      <c r="K7" s="2">
        <v>10</v>
      </c>
      <c r="L7" s="2" t="s">
        <v>29</v>
      </c>
      <c r="M7" s="2">
        <v>145.80000000000001</v>
      </c>
      <c r="N7" s="2">
        <v>4.8</v>
      </c>
      <c r="O7" s="2">
        <v>9</v>
      </c>
      <c r="P7" s="5">
        <f>J7*0.001*N7</f>
        <v>0.48</v>
      </c>
    </row>
    <row r="8" spans="1:16" x14ac:dyDescent="0.3">
      <c r="A8" s="2" t="s">
        <v>10</v>
      </c>
      <c r="B8" s="2" t="s">
        <v>7</v>
      </c>
      <c r="D8" t="s">
        <v>3</v>
      </c>
      <c r="E8">
        <v>1</v>
      </c>
      <c r="F8">
        <v>2</v>
      </c>
      <c r="G8">
        <v>3</v>
      </c>
      <c r="H8">
        <v>4</v>
      </c>
      <c r="I8">
        <v>5</v>
      </c>
      <c r="J8">
        <v>6</v>
      </c>
      <c r="K8">
        <v>7</v>
      </c>
      <c r="L8">
        <v>8</v>
      </c>
      <c r="M8">
        <v>9</v>
      </c>
      <c r="N8">
        <v>10</v>
      </c>
      <c r="O8">
        <v>11</v>
      </c>
      <c r="P8">
        <v>12</v>
      </c>
    </row>
    <row r="9" spans="1:16" x14ac:dyDescent="0.3">
      <c r="A9" t="s">
        <v>14</v>
      </c>
      <c r="D9" t="s">
        <v>4</v>
      </c>
      <c r="E9">
        <v>198.5</v>
      </c>
      <c r="F9" s="4">
        <v>181.32</v>
      </c>
      <c r="G9" s="4">
        <v>165.25</v>
      </c>
      <c r="H9" s="4">
        <v>150</v>
      </c>
      <c r="I9" s="4">
        <v>134.5</v>
      </c>
      <c r="J9" s="4">
        <v>120.5</v>
      </c>
      <c r="K9" s="4">
        <v>102.9</v>
      </c>
      <c r="L9" s="4">
        <v>83.8</v>
      </c>
      <c r="M9" s="4">
        <v>60.8</v>
      </c>
      <c r="N9" s="4">
        <v>42.82</v>
      </c>
    </row>
    <row r="10" spans="1:16" x14ac:dyDescent="0.3">
      <c r="A10" t="s">
        <v>23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3">
      <c r="A11" s="1" t="s">
        <v>35</v>
      </c>
      <c r="E11" s="2" t="s">
        <v>17</v>
      </c>
      <c r="F11" s="2" t="s">
        <v>19</v>
      </c>
      <c r="G11" s="2" t="s">
        <v>18</v>
      </c>
      <c r="H11" s="2" t="s">
        <v>20</v>
      </c>
      <c r="I11" s="2" t="s">
        <v>21</v>
      </c>
      <c r="J11" s="2" t="s">
        <v>28</v>
      </c>
      <c r="K11" s="2" t="s">
        <v>26</v>
      </c>
      <c r="L11" s="2" t="s">
        <v>27</v>
      </c>
      <c r="M11" s="2" t="s">
        <v>15</v>
      </c>
      <c r="N11" s="2" t="s">
        <v>16</v>
      </c>
      <c r="O11" s="2" t="s">
        <v>24</v>
      </c>
      <c r="P11" s="2" t="s">
        <v>25</v>
      </c>
    </row>
    <row r="12" spans="1:16" x14ac:dyDescent="0.3">
      <c r="D12" t="s">
        <v>11</v>
      </c>
      <c r="E12" s="2">
        <v>513.70000000000005</v>
      </c>
      <c r="F12" s="2">
        <f>2.4*P12</f>
        <v>1.992</v>
      </c>
      <c r="G12" s="7">
        <v>50</v>
      </c>
      <c r="H12" s="2">
        <f>P12*0.8</f>
        <v>0.66400000000000015</v>
      </c>
      <c r="I12" s="2">
        <v>94</v>
      </c>
      <c r="J12" s="2">
        <v>100</v>
      </c>
      <c r="K12" s="2">
        <v>10</v>
      </c>
      <c r="L12" s="2" t="s">
        <v>29</v>
      </c>
      <c r="M12" s="2">
        <v>400</v>
      </c>
      <c r="N12" s="2">
        <v>8.3000000000000007</v>
      </c>
      <c r="O12" s="2">
        <v>125.3</v>
      </c>
      <c r="P12" s="5">
        <f>J12*0.001*N12</f>
        <v>0.83000000000000007</v>
      </c>
    </row>
    <row r="13" spans="1:16" x14ac:dyDescent="0.3">
      <c r="D13" t="s">
        <v>3</v>
      </c>
      <c r="E13">
        <v>1</v>
      </c>
      <c r="F13">
        <v>2</v>
      </c>
      <c r="G13">
        <v>3</v>
      </c>
      <c r="H13">
        <v>4</v>
      </c>
      <c r="I13">
        <v>5</v>
      </c>
      <c r="J13">
        <v>6</v>
      </c>
      <c r="K13">
        <v>7</v>
      </c>
      <c r="L13">
        <v>8</v>
      </c>
      <c r="M13">
        <v>9</v>
      </c>
      <c r="N13">
        <v>10</v>
      </c>
      <c r="O13">
        <v>11</v>
      </c>
      <c r="P13">
        <v>12</v>
      </c>
    </row>
    <row r="14" spans="1:16" x14ac:dyDescent="0.3">
      <c r="D14" t="s">
        <v>4</v>
      </c>
      <c r="E14">
        <v>872</v>
      </c>
      <c r="F14">
        <v>789</v>
      </c>
      <c r="G14">
        <v>662</v>
      </c>
      <c r="H14">
        <v>574</v>
      </c>
      <c r="I14">
        <v>483</v>
      </c>
      <c r="J14">
        <v>400</v>
      </c>
      <c r="K14">
        <v>294</v>
      </c>
      <c r="L14">
        <v>198</v>
      </c>
      <c r="M14">
        <v>112</v>
      </c>
      <c r="N14">
        <v>61</v>
      </c>
    </row>
    <row r="17" spans="4:16" x14ac:dyDescent="0.3">
      <c r="D17" t="s">
        <v>22</v>
      </c>
    </row>
    <row r="18" spans="4:16" x14ac:dyDescent="0.3">
      <c r="D18" s="8" t="s">
        <v>30</v>
      </c>
      <c r="E18" s="8"/>
      <c r="F18" s="8"/>
      <c r="G18" s="8"/>
    </row>
    <row r="20" spans="4:16" x14ac:dyDescent="0.3">
      <c r="D20" t="s">
        <v>33</v>
      </c>
    </row>
    <row r="21" spans="4:16" x14ac:dyDescent="0.3">
      <c r="D21" s="9" t="s">
        <v>2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4:16" x14ac:dyDescent="0.3">
      <c r="D22" s="9" t="s">
        <v>31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4:16" x14ac:dyDescent="0.3">
      <c r="D23" s="9" t="s">
        <v>32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4:16" x14ac:dyDescent="0.3">
      <c r="D24" s="10" t="s">
        <v>5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4:16" x14ac:dyDescent="0.3">
      <c r="D25" s="10" t="s">
        <v>31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</row>
    <row r="26" spans="4:16" x14ac:dyDescent="0.3">
      <c r="D26" s="10" t="s">
        <v>32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</row>
    <row r="27" spans="4:16" x14ac:dyDescent="0.3">
      <c r="D27" s="11" t="s">
        <v>34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4:16" x14ac:dyDescent="0.3">
      <c r="D28" s="11" t="s">
        <v>31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4:16" x14ac:dyDescent="0.3">
      <c r="D29" s="11" t="s">
        <v>32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</sheetData>
  <mergeCells count="3">
    <mergeCell ref="A1:B1"/>
    <mergeCell ref="A2:B2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Корабельникова Дарья</dc:creator>
  <cp:lastModifiedBy>Корабельникова Дарья</cp:lastModifiedBy>
  <dcterms:created xsi:type="dcterms:W3CDTF">2024-10-06T06:11:18Z</dcterms:created>
  <dcterms:modified xsi:type="dcterms:W3CDTF">2024-10-06T09:27:25Z</dcterms:modified>
</cp:coreProperties>
</file>