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b\Downloads\data.lab3.4.5\"/>
    </mc:Choice>
  </mc:AlternateContent>
  <bookViews>
    <workbookView xWindow="0" yWindow="0" windowWidth="23040" windowHeight="9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F16" i="1" s="1"/>
  <c r="P9" i="1"/>
  <c r="F9" i="1" s="1"/>
  <c r="P2" i="1"/>
  <c r="F2" i="1" s="1"/>
  <c r="H2" i="1" l="1"/>
  <c r="H16" i="1"/>
  <c r="H9" i="1"/>
</calcChain>
</file>

<file path=xl/sharedStrings.xml><?xml version="1.0" encoding="utf-8"?>
<sst xmlns="http://schemas.openxmlformats.org/spreadsheetml/2006/main" count="148" uniqueCount="78">
  <si>
    <t>Uвх, В</t>
  </si>
  <si>
    <t>Uвых, В</t>
  </si>
  <si>
    <t>n</t>
  </si>
  <si>
    <t>I_эф, мА</t>
  </si>
  <si>
    <t>H=k_1*I</t>
  </si>
  <si>
    <t>B=k_2*U_вых</t>
  </si>
  <si>
    <t xml:space="preserve">пояснение про k_1, k_2 </t>
  </si>
  <si>
    <t>k_1,</t>
  </si>
  <si>
    <t>k_2,</t>
  </si>
  <si>
    <t>кремнистое железо</t>
  </si>
  <si>
    <t>rc-цепочка(вольметр)</t>
  </si>
  <si>
    <t>подавали 6.3В, если не ошибаюсь</t>
  </si>
  <si>
    <t>k_1 = N_0/(2* pi * R)</t>
  </si>
  <si>
    <t>k_1, (1/м)</t>
  </si>
  <si>
    <t>k_2, с/м^2</t>
  </si>
  <si>
    <t>H_max, А/м</t>
  </si>
  <si>
    <t>H_c, А/м</t>
  </si>
  <si>
    <t>B_s,Тл</t>
  </si>
  <si>
    <t>B_r,Тл</t>
  </si>
  <si>
    <t>K_x,мВ/дел</t>
  </si>
  <si>
    <t>K_x =&gt; из калибровки</t>
  </si>
  <si>
    <t>k_2 = R_и*C_и/(S*N_u)</t>
  </si>
  <si>
    <t>H/дел, А/(м*дел)</t>
  </si>
  <si>
    <t>B/дел, Т/дел</t>
  </si>
  <si>
    <t>2X_s,дел</t>
  </si>
  <si>
    <t>2Y_s,дел</t>
  </si>
  <si>
    <t>K_y,мВ/дел</t>
  </si>
  <si>
    <t>-</t>
  </si>
  <si>
    <t>K_y =&gt; из масштаба, который мы сами выставили на осциллографе</t>
  </si>
  <si>
    <t>x, дел</t>
  </si>
  <si>
    <t>y, дел</t>
  </si>
  <si>
    <t>феррит 1000нн</t>
  </si>
  <si>
    <t>у, дел</t>
  </si>
  <si>
    <t>S,м2</t>
  </si>
  <si>
    <t>2piR,м</t>
  </si>
  <si>
    <t>N_0,вит</t>
  </si>
  <si>
    <t>N_u,вит</t>
  </si>
  <si>
    <t>3*10-4</t>
  </si>
  <si>
    <t>0.25</t>
  </si>
  <si>
    <t>пермаллой, НП50</t>
  </si>
  <si>
    <t>3.8*10-4</t>
  </si>
  <si>
    <t>0.24</t>
  </si>
  <si>
    <t>1.2*10-4</t>
  </si>
  <si>
    <t>0.1</t>
  </si>
  <si>
    <t>3.4</t>
  </si>
  <si>
    <t>4.6</t>
  </si>
  <si>
    <t>3.1</t>
  </si>
  <si>
    <t>3.7</t>
  </si>
  <si>
    <t>3.6</t>
  </si>
  <si>
    <t>2.8</t>
  </si>
  <si>
    <t>2.2</t>
  </si>
  <si>
    <t>2.4</t>
  </si>
  <si>
    <t>1.9</t>
  </si>
  <si>
    <t>1.8</t>
  </si>
  <si>
    <t>1.5</t>
  </si>
  <si>
    <t>1.6</t>
  </si>
  <si>
    <t>1.3</t>
  </si>
  <si>
    <t>1.7</t>
  </si>
  <si>
    <t>1.2</t>
  </si>
  <si>
    <t>1.4</t>
  </si>
  <si>
    <t>0.9</t>
  </si>
  <si>
    <t>0.7</t>
  </si>
  <si>
    <t>0.4</t>
  </si>
  <si>
    <t>0.2</t>
  </si>
  <si>
    <t>4.2</t>
  </si>
  <si>
    <t>2.3</t>
  </si>
  <si>
    <t>2.1</t>
  </si>
  <si>
    <t>3</t>
  </si>
  <si>
    <t>2.6</t>
  </si>
  <si>
    <t>4.3</t>
  </si>
  <si>
    <t>3.9</t>
  </si>
  <si>
    <t>2.9</t>
  </si>
  <si>
    <t>0.6</t>
  </si>
  <si>
    <t>0.3</t>
  </si>
  <si>
    <t>1.0</t>
  </si>
  <si>
    <t>5.0</t>
  </si>
  <si>
    <t>2.0</t>
  </si>
  <si>
    <t>update 17:23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</si>
</sst>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165" fontId="0" fillId="0" borderId="0" xfId="0" applyNumberFormat="1"/>
    <xf numFmtId="166" fontId="0" fillId="0" borderId="0" xfId="0" applyNumberFormat="1"/>
    <xf numFmtId="165" fontId="1" fillId="2" borderId="0" xfId="1" applyNumberFormat="1"/>
    <xf numFmtId="164" fontId="1" fillId="2" borderId="0" xfId="1" applyNumberFormat="1"/>
    <xf numFmtId="0" fontId="0" fillId="0" borderId="0" xfId="0" applyAlignment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P21" sqref="D1:P21"/>
    </sheetView>
  </sheetViews>
  <sheetFormatPr defaultRowHeight="14.4" x14ac:dyDescent="0.3"/>
  <cols>
    <col min="1" max="1" width="12.88671875" customWidth="1"/>
    <col min="2" max="2" width="21.6640625" customWidth="1"/>
    <col min="4" max="4" width="23.5546875" customWidth="1"/>
    <col min="6" max="6" width="12.109375" customWidth="1"/>
    <col min="10" max="10" width="12.6640625" customWidth="1"/>
    <col min="13" max="13" width="11.109375" customWidth="1"/>
    <col min="14" max="14" width="10.33203125" customWidth="1"/>
    <col min="15" max="15" width="15.44140625" customWidth="1"/>
    <col min="16" max="16" width="11.88671875" customWidth="1"/>
  </cols>
  <sheetData>
    <row r="1" spans="1:16" x14ac:dyDescent="0.3">
      <c r="A1" s="8" t="s">
        <v>10</v>
      </c>
      <c r="B1" s="8"/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26</v>
      </c>
      <c r="K1" t="s">
        <v>24</v>
      </c>
      <c r="L1" t="s">
        <v>25</v>
      </c>
      <c r="M1" t="s">
        <v>13</v>
      </c>
      <c r="N1" t="s">
        <v>14</v>
      </c>
      <c r="O1" t="s">
        <v>22</v>
      </c>
      <c r="P1" t="s">
        <v>23</v>
      </c>
    </row>
    <row r="2" spans="1:16" x14ac:dyDescent="0.3">
      <c r="A2" s="8" t="s">
        <v>11</v>
      </c>
      <c r="B2" s="8"/>
      <c r="D2" t="s">
        <v>31</v>
      </c>
      <c r="E2">
        <v>23.5</v>
      </c>
      <c r="F2">
        <f>P2*3.4</f>
        <v>0.11220000000000001</v>
      </c>
      <c r="G2">
        <v>5.6</v>
      </c>
      <c r="H2">
        <f>1.4*P2</f>
        <v>4.6199999999999998E-2</v>
      </c>
      <c r="I2">
        <v>8.6999999999999993</v>
      </c>
      <c r="J2">
        <v>10</v>
      </c>
      <c r="K2">
        <v>10</v>
      </c>
      <c r="L2" t="s">
        <v>27</v>
      </c>
      <c r="M2">
        <v>160</v>
      </c>
      <c r="N2">
        <v>3.3</v>
      </c>
      <c r="O2">
        <v>4.7</v>
      </c>
      <c r="P2">
        <f>N2*J2*0.001</f>
        <v>3.3000000000000002E-2</v>
      </c>
    </row>
    <row r="3" spans="1:16" x14ac:dyDescent="0.3">
      <c r="A3" s="2" t="s">
        <v>0</v>
      </c>
      <c r="B3" s="2" t="s">
        <v>1</v>
      </c>
      <c r="D3" t="s">
        <v>2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</row>
    <row r="4" spans="1:16" x14ac:dyDescent="0.3">
      <c r="A4" s="5">
        <v>2.64</v>
      </c>
      <c r="B4" s="6">
        <v>1.9800000000000002E-2</v>
      </c>
      <c r="D4" t="s">
        <v>29</v>
      </c>
      <c r="E4" t="s">
        <v>75</v>
      </c>
      <c r="F4" t="s">
        <v>45</v>
      </c>
      <c r="G4" t="s">
        <v>48</v>
      </c>
      <c r="H4" t="s">
        <v>49</v>
      </c>
      <c r="I4" t="s">
        <v>51</v>
      </c>
      <c r="J4" t="s">
        <v>53</v>
      </c>
      <c r="K4" t="s">
        <v>57</v>
      </c>
      <c r="L4" t="s">
        <v>55</v>
      </c>
      <c r="M4" t="s">
        <v>59</v>
      </c>
      <c r="N4" t="s">
        <v>58</v>
      </c>
      <c r="O4" t="s">
        <v>74</v>
      </c>
      <c r="P4" t="s">
        <v>61</v>
      </c>
    </row>
    <row r="5" spans="1:16" x14ac:dyDescent="0.3">
      <c r="D5" t="s">
        <v>32</v>
      </c>
      <c r="E5" t="s">
        <v>44</v>
      </c>
      <c r="F5" t="s">
        <v>46</v>
      </c>
      <c r="G5" t="s">
        <v>47</v>
      </c>
      <c r="H5" t="s">
        <v>50</v>
      </c>
      <c r="I5" t="s">
        <v>52</v>
      </c>
      <c r="J5" t="s">
        <v>54</v>
      </c>
      <c r="K5" t="s">
        <v>56</v>
      </c>
      <c r="L5" t="s">
        <v>58</v>
      </c>
      <c r="M5" t="s">
        <v>60</v>
      </c>
      <c r="N5" t="s">
        <v>61</v>
      </c>
      <c r="O5" t="s">
        <v>62</v>
      </c>
      <c r="P5" t="s">
        <v>63</v>
      </c>
    </row>
    <row r="6" spans="1:16" x14ac:dyDescent="0.3">
      <c r="A6" s="9" t="s">
        <v>6</v>
      </c>
      <c r="B6" s="9"/>
      <c r="E6" t="s">
        <v>35</v>
      </c>
      <c r="F6" t="s">
        <v>36</v>
      </c>
      <c r="G6" t="s">
        <v>33</v>
      </c>
      <c r="H6" t="s">
        <v>34</v>
      </c>
    </row>
    <row r="7" spans="1:16" x14ac:dyDescent="0.3">
      <c r="A7" s="2" t="s">
        <v>7</v>
      </c>
      <c r="B7" s="2" t="s">
        <v>4</v>
      </c>
      <c r="E7">
        <v>40</v>
      </c>
      <c r="F7">
        <v>400</v>
      </c>
      <c r="G7" t="s">
        <v>37</v>
      </c>
      <c r="H7" t="s">
        <v>38</v>
      </c>
    </row>
    <row r="8" spans="1:16" x14ac:dyDescent="0.3">
      <c r="A8" s="2" t="s">
        <v>8</v>
      </c>
      <c r="B8" s="2" t="s">
        <v>5</v>
      </c>
      <c r="E8" t="s">
        <v>15</v>
      </c>
      <c r="F8" t="s">
        <v>17</v>
      </c>
      <c r="G8" t="s">
        <v>16</v>
      </c>
      <c r="H8" t="s">
        <v>18</v>
      </c>
      <c r="I8" t="s">
        <v>19</v>
      </c>
      <c r="J8" t="s">
        <v>26</v>
      </c>
      <c r="K8" t="s">
        <v>24</v>
      </c>
      <c r="L8" t="s">
        <v>25</v>
      </c>
      <c r="M8" t="s">
        <v>13</v>
      </c>
      <c r="N8" t="s">
        <v>14</v>
      </c>
      <c r="O8" t="s">
        <v>22</v>
      </c>
      <c r="P8" t="s">
        <v>23</v>
      </c>
    </row>
    <row r="9" spans="1:16" x14ac:dyDescent="0.3">
      <c r="A9" t="s">
        <v>12</v>
      </c>
      <c r="D9" t="s">
        <v>39</v>
      </c>
      <c r="E9">
        <v>45</v>
      </c>
      <c r="F9">
        <f>P9*2.4</f>
        <v>1.1519999999999999</v>
      </c>
      <c r="G9">
        <v>25.2</v>
      </c>
      <c r="H9">
        <f>P9*2</f>
        <v>0.96</v>
      </c>
      <c r="I9">
        <v>18.5</v>
      </c>
      <c r="J9">
        <v>100</v>
      </c>
      <c r="K9">
        <v>10</v>
      </c>
      <c r="L9" t="s">
        <v>27</v>
      </c>
      <c r="M9">
        <v>145.80000000000001</v>
      </c>
      <c r="N9">
        <v>4.8</v>
      </c>
      <c r="O9">
        <v>9</v>
      </c>
      <c r="P9">
        <f>J9*0.001*N9</f>
        <v>0.48</v>
      </c>
    </row>
    <row r="10" spans="1:16" x14ac:dyDescent="0.3">
      <c r="A10" t="s">
        <v>21</v>
      </c>
      <c r="D10" t="s">
        <v>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</row>
    <row r="11" spans="1:16" x14ac:dyDescent="0.3">
      <c r="A11" s="1" t="s">
        <v>77</v>
      </c>
      <c r="D11" t="s">
        <v>29</v>
      </c>
      <c r="E11" t="s">
        <v>75</v>
      </c>
      <c r="F11" t="s">
        <v>64</v>
      </c>
      <c r="G11" t="s">
        <v>48</v>
      </c>
      <c r="H11" t="s">
        <v>67</v>
      </c>
      <c r="I11" t="s">
        <v>68</v>
      </c>
      <c r="J11" t="s">
        <v>50</v>
      </c>
      <c r="K11" t="s">
        <v>76</v>
      </c>
      <c r="L11" t="s">
        <v>55</v>
      </c>
      <c r="M11" t="s">
        <v>59</v>
      </c>
    </row>
    <row r="12" spans="1:16" x14ac:dyDescent="0.3">
      <c r="D12" t="s">
        <v>32</v>
      </c>
      <c r="E12" t="s">
        <v>65</v>
      </c>
      <c r="F12" t="s">
        <v>66</v>
      </c>
      <c r="G12" t="s">
        <v>76</v>
      </c>
      <c r="H12" t="s">
        <v>53</v>
      </c>
      <c r="I12" t="s">
        <v>54</v>
      </c>
      <c r="J12" t="s">
        <v>59</v>
      </c>
      <c r="K12" t="s">
        <v>60</v>
      </c>
      <c r="L12" t="s">
        <v>62</v>
      </c>
      <c r="M12" t="s">
        <v>63</v>
      </c>
    </row>
    <row r="13" spans="1:16" x14ac:dyDescent="0.3">
      <c r="E13" t="s">
        <v>35</v>
      </c>
      <c r="F13" t="s">
        <v>36</v>
      </c>
      <c r="G13" t="s">
        <v>33</v>
      </c>
      <c r="H13" t="s">
        <v>34</v>
      </c>
    </row>
    <row r="14" spans="1:16" x14ac:dyDescent="0.3">
      <c r="E14">
        <v>35</v>
      </c>
      <c r="F14">
        <v>220</v>
      </c>
      <c r="G14" t="s">
        <v>40</v>
      </c>
      <c r="H14" t="s">
        <v>41</v>
      </c>
    </row>
    <row r="15" spans="1:16" x14ac:dyDescent="0.3">
      <c r="E15" t="s">
        <v>15</v>
      </c>
      <c r="F15" t="s">
        <v>17</v>
      </c>
      <c r="G15" t="s">
        <v>16</v>
      </c>
      <c r="H15" t="s">
        <v>18</v>
      </c>
      <c r="I15" t="s">
        <v>19</v>
      </c>
      <c r="J15" t="s">
        <v>26</v>
      </c>
      <c r="K15" t="s">
        <v>24</v>
      </c>
      <c r="L15" t="s">
        <v>25</v>
      </c>
      <c r="M15" t="s">
        <v>13</v>
      </c>
      <c r="N15" t="s">
        <v>14</v>
      </c>
      <c r="O15" t="s">
        <v>22</v>
      </c>
      <c r="P15" t="s">
        <v>23</v>
      </c>
    </row>
    <row r="16" spans="1:16" x14ac:dyDescent="0.3">
      <c r="D16" t="s">
        <v>9</v>
      </c>
      <c r="E16">
        <v>513.70000000000005</v>
      </c>
      <c r="F16">
        <f>2.4*P16</f>
        <v>1.992</v>
      </c>
      <c r="G16">
        <v>50</v>
      </c>
      <c r="H16">
        <f>P16*0.8</f>
        <v>0.66400000000000015</v>
      </c>
      <c r="I16">
        <v>94</v>
      </c>
      <c r="J16">
        <v>100</v>
      </c>
      <c r="K16">
        <v>10</v>
      </c>
      <c r="L16" t="s">
        <v>27</v>
      </c>
      <c r="M16">
        <v>400</v>
      </c>
      <c r="N16">
        <v>8.3000000000000007</v>
      </c>
      <c r="O16">
        <v>125.3</v>
      </c>
      <c r="P16">
        <f>J16*0.001*N16</f>
        <v>0.83000000000000007</v>
      </c>
    </row>
    <row r="17" spans="4:16" x14ac:dyDescent="0.3">
      <c r="D17" t="s">
        <v>2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</row>
    <row r="18" spans="4:16" x14ac:dyDescent="0.3">
      <c r="D18" t="s">
        <v>29</v>
      </c>
      <c r="E18" t="s">
        <v>69</v>
      </c>
      <c r="F18" t="s">
        <v>70</v>
      </c>
      <c r="G18" t="s">
        <v>44</v>
      </c>
      <c r="H18" t="s">
        <v>71</v>
      </c>
      <c r="I18" t="s">
        <v>51</v>
      </c>
      <c r="J18" t="s">
        <v>50</v>
      </c>
      <c r="K18" t="s">
        <v>54</v>
      </c>
      <c r="L18" t="s">
        <v>74</v>
      </c>
      <c r="M18" t="s">
        <v>72</v>
      </c>
      <c r="N18" t="s">
        <v>62</v>
      </c>
    </row>
    <row r="19" spans="4:16" x14ac:dyDescent="0.3">
      <c r="D19" t="s">
        <v>30</v>
      </c>
      <c r="E19" t="s">
        <v>65</v>
      </c>
      <c r="F19" t="s">
        <v>65</v>
      </c>
      <c r="G19" t="s">
        <v>50</v>
      </c>
      <c r="H19" t="s">
        <v>76</v>
      </c>
      <c r="I19" t="s">
        <v>53</v>
      </c>
      <c r="J19" t="s">
        <v>57</v>
      </c>
      <c r="K19" t="s">
        <v>54</v>
      </c>
      <c r="L19" t="s">
        <v>58</v>
      </c>
      <c r="M19" t="s">
        <v>61</v>
      </c>
      <c r="N19" t="s">
        <v>73</v>
      </c>
    </row>
    <row r="20" spans="4:16" x14ac:dyDescent="0.3">
      <c r="E20" t="s">
        <v>35</v>
      </c>
      <c r="F20" t="s">
        <v>36</v>
      </c>
      <c r="G20" t="s">
        <v>33</v>
      </c>
      <c r="H20" t="s">
        <v>34</v>
      </c>
    </row>
    <row r="21" spans="4:16" x14ac:dyDescent="0.3">
      <c r="E21">
        <v>40</v>
      </c>
      <c r="F21">
        <v>400</v>
      </c>
      <c r="G21" t="s">
        <v>42</v>
      </c>
      <c r="H21" t="s">
        <v>43</v>
      </c>
    </row>
    <row r="25" spans="4:16" x14ac:dyDescent="0.3">
      <c r="D25" t="s">
        <v>20</v>
      </c>
    </row>
    <row r="26" spans="4:16" x14ac:dyDescent="0.3">
      <c r="D26" s="7" t="s">
        <v>28</v>
      </c>
      <c r="E26" s="7"/>
      <c r="F26" s="7"/>
      <c r="G26" s="7"/>
    </row>
    <row r="36" spans="1:13" x14ac:dyDescent="0.3">
      <c r="A36" t="s">
        <v>3</v>
      </c>
      <c r="B36">
        <v>9.8400000000000001E-2</v>
      </c>
      <c r="C36" s="3">
        <v>8.77E-2</v>
      </c>
      <c r="D36" s="3">
        <v>7.2999999999999995E-2</v>
      </c>
      <c r="E36" s="3">
        <v>5.8400000000000001E-2</v>
      </c>
      <c r="F36" s="3">
        <v>4.9599999999999998E-2</v>
      </c>
      <c r="G36" s="3">
        <v>4.0300000000000002E-2</v>
      </c>
      <c r="H36" s="3">
        <v>3.8199999999999998E-2</v>
      </c>
      <c r="I36" s="3">
        <v>3.5499999999999997E-2</v>
      </c>
      <c r="J36" s="3">
        <v>2.9399999999999999E-2</v>
      </c>
      <c r="K36" s="3">
        <v>2.6100000000000002E-2</v>
      </c>
      <c r="L36" s="3">
        <v>2.1999999999999999E-2</v>
      </c>
      <c r="M36" s="3">
        <v>1.2999999999999999E-2</v>
      </c>
    </row>
    <row r="37" spans="1:13" x14ac:dyDescent="0.3">
      <c r="A37" t="s">
        <v>3</v>
      </c>
      <c r="B37">
        <v>198.5</v>
      </c>
      <c r="C37" s="4">
        <v>181.32</v>
      </c>
      <c r="D37" s="4">
        <v>165.25</v>
      </c>
      <c r="E37" s="4">
        <v>150</v>
      </c>
      <c r="F37" s="4">
        <v>134.5</v>
      </c>
      <c r="G37" s="4">
        <v>120.5</v>
      </c>
      <c r="H37" s="4">
        <v>102.9</v>
      </c>
      <c r="I37" s="4">
        <v>83.8</v>
      </c>
      <c r="J37" s="4">
        <v>60.8</v>
      </c>
      <c r="K37" s="4">
        <v>42.82</v>
      </c>
    </row>
    <row r="38" spans="1:13" x14ac:dyDescent="0.3">
      <c r="A38" t="s">
        <v>3</v>
      </c>
      <c r="B38">
        <v>872</v>
      </c>
      <c r="C38">
        <v>789</v>
      </c>
      <c r="D38">
        <v>662</v>
      </c>
      <c r="E38">
        <v>574</v>
      </c>
      <c r="F38">
        <v>483</v>
      </c>
      <c r="G38">
        <v>400</v>
      </c>
      <c r="H38">
        <v>294</v>
      </c>
      <c r="I38">
        <v>198</v>
      </c>
      <c r="J38">
        <v>112</v>
      </c>
      <c r="K38">
        <v>61</v>
      </c>
    </row>
  </sheetData>
  <mergeCells count="3">
    <mergeCell ref="A1:B1"/>
    <mergeCell ref="A2:B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Корабельникова Дарья</dc:creator>
  <cp:lastModifiedBy>Корабельникова Дарья</cp:lastModifiedBy>
  <dcterms:created xsi:type="dcterms:W3CDTF">2024-10-06T06:11:18Z</dcterms:created>
  <dcterms:modified xsi:type="dcterms:W3CDTF">2024-10-06T16:11:27Z</dcterms:modified>
</cp:coreProperties>
</file>