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uygulama\"/>
    </mc:Choice>
  </mc:AlternateContent>
  <xr:revisionPtr revIDLastSave="0" documentId="13_ncr:1_{3ECB89E0-05F1-48E1-A370-6685A735634F}" xr6:coauthVersionLast="47" xr6:coauthVersionMax="47" xr10:uidLastSave="{00000000-0000-0000-0000-000000000000}"/>
  <bookViews>
    <workbookView xWindow="-120" yWindow="-120" windowWidth="29040" windowHeight="15840" xr2:uid="{B06D9F42-FB75-4D60-A96F-58D326CE95B3}"/>
  </bookViews>
  <sheets>
    <sheet name="P_buy" sheetId="1" r:id="rId1"/>
    <sheet name="P_sell" sheetId="2" r:id="rId2"/>
    <sheet name="minimize_c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S11" i="1"/>
  <c r="R11" i="1"/>
  <c r="Q11" i="1"/>
  <c r="P11" i="1"/>
  <c r="O11" i="1"/>
  <c r="N11" i="1"/>
</calcChain>
</file>

<file path=xl/sharedStrings.xml><?xml version="1.0" encoding="utf-8"?>
<sst xmlns="http://schemas.openxmlformats.org/spreadsheetml/2006/main" count="59" uniqueCount="48">
  <si>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</si>
  <si>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</si>
  <si>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</si>
  <si>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</si>
  <si>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</si>
  <si>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</si>
  <si>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</si>
  <si>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</si>
  <si>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</si>
  <si>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</si>
  <si>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</si>
  <si>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</si>
  <si>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</si>
  <si>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</si>
  <si>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</si>
  <si>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</si>
  <si>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</si>
  <si>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</si>
  <si>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</si>
  <si>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</si>
  <si>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</si>
  <si>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</si>
  <si>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</si>
  <si>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</si>
  <si>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Bataryasız Sadece PV</t>
  </si>
  <si>
    <t>Işınım [W/m2]</t>
  </si>
  <si>
    <t>Saat</t>
  </si>
  <si>
    <t>not_PV Veri</t>
  </si>
  <si>
    <t>FV</t>
  </si>
  <si>
    <t>EDS</t>
  </si>
  <si>
    <t>Şebeke</t>
  </si>
  <si>
    <t>Kurulu Güç [kW]</t>
  </si>
  <si>
    <t>3kW</t>
  </si>
  <si>
    <t>EV - 1</t>
  </si>
  <si>
    <t>EV - 2</t>
  </si>
  <si>
    <t>EV - 3</t>
  </si>
  <si>
    <t>EV - 4</t>
  </si>
  <si>
    <t xml:space="preserve">Cost: </t>
  </si>
  <si>
    <t>Yük</t>
  </si>
  <si>
    <t>Cost:</t>
  </si>
  <si>
    <t>Şebekeden Alış</t>
  </si>
  <si>
    <t>PV Üretim</t>
  </si>
  <si>
    <t>Satılan Enerji</t>
  </si>
  <si>
    <t>Batarya Durumu (SoE)</t>
  </si>
  <si>
    <t>EDS Şarj</t>
  </si>
  <si>
    <t>EDS Tüketim</t>
  </si>
  <si>
    <t>Sade Veri</t>
  </si>
  <si>
    <t>Ana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</si>
</sst>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5" borderId="0" xfId="0" applyFill="1"/>
    <xf numFmtId="0" fontId="0" fillId="0" borderId="0" xfId="0"/>
    <xf numFmtId="0" fontId="0" fillId="5" borderId="1" xfId="0" applyFill="1" applyBorder="1"/>
    <xf numFmtId="0" fontId="0" fillId="5" borderId="1" xfId="0" applyNumberFormat="1" applyFill="1" applyBorder="1"/>
    <xf numFmtId="0" fontId="0" fillId="5" borderId="2" xfId="0" applyFill="1" applyBorder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Virgül 2" xfId="1" xr:uid="{88BA7690-752C-4B34-A263-25FCF04F3D25}"/>
  </cellStyles>
  <dxfs count="0"/>
  <tableStyles count="1" defaultTableStyle="TableStyleMedium2" defaultPivotStyle="PivotStyleLight16">
    <tableStyle name="Tablo Stili 1" pivot="0" count="0" xr9:uid="{C869D481-D868-4566-88C8-83B033C64A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[Sadece</a:t>
            </a:r>
            <a:r>
              <a:rPr lang="en-US" baseline="0"/>
              <a:t> PV]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P_buy!$A$3</c:f>
              <c:strCache>
                <c:ptCount val="1"/>
                <c:pt idx="0">
                  <c:v>Şebekeden Alış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P_buy!$B$3:$Y$3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2.00705</c:v>
                </c:pt>
                <c:pt idx="7">
                  <c:v>0.80705000000000005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2.6749999999999998</c:v>
                </c:pt>
                <c:pt idx="18">
                  <c:v>1.6850000000000001</c:v>
                </c:pt>
                <c:pt idx="19">
                  <c:v>3.6349999999999998</c:v>
                </c:pt>
                <c:pt idx="20">
                  <c:v>3.1850000000000001</c:v>
                </c:pt>
                <c:pt idx="21">
                  <c:v>2.6040000000000001</c:v>
                </c:pt>
                <c:pt idx="22">
                  <c:v>2.4750000000000001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9-4646-A566-D10368977F24}"/>
            </c:ext>
          </c:extLst>
        </c:ser>
        <c:ser>
          <c:idx val="1"/>
          <c:order val="1"/>
          <c:tx>
            <c:strRef>
              <c:f>P_buy!$A$4</c:f>
              <c:strCache>
                <c:ptCount val="1"/>
                <c:pt idx="0">
                  <c:v>Satılan Enerji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-0.39999999999999997</c:v>
                </c:pt>
                <c:pt idx="8">
                  <c:v>-1</c:v>
                </c:pt>
                <c:pt idx="9">
                  <c:v>-2.2999999999999998</c:v>
                </c:pt>
                <c:pt idx="10">
                  <c:v>-2.8</c:v>
                </c:pt>
                <c:pt idx="11">
                  <c:v>-2.5999999999999996</c:v>
                </c:pt>
                <c:pt idx="12">
                  <c:v>-1.9600000000000002</c:v>
                </c:pt>
                <c:pt idx="13">
                  <c:v>-1.26</c:v>
                </c:pt>
                <c:pt idx="14">
                  <c:v>-0.78500000000000014</c:v>
                </c:pt>
                <c:pt idx="15">
                  <c:v>-0.32499999999999996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9-4646-A566-D10368977F24}"/>
            </c:ext>
          </c:extLst>
        </c:ser>
        <c:ser>
          <c:idx val="2"/>
          <c:order val="2"/>
          <c:tx>
            <c:strRef>
              <c:f>P_buy!$A$5</c:f>
              <c:strCache>
                <c:ptCount val="1"/>
                <c:pt idx="0">
                  <c:v>Yük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P_buy!$B$5:$Y$5</c:f>
              <c:numCache>
                <c:formatCode>General</c:formatCode>
                <c:ptCount val="2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-2.0074999999999998</c:v>
                </c:pt>
                <c:pt idx="7">
                  <c:v>-1.0075000000000001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-0.24</c:v>
                </c:pt>
                <c:pt idx="14">
                  <c:v>-0.24</c:v>
                </c:pt>
                <c:pt idx="15">
                  <c:v>-0.315</c:v>
                </c:pt>
                <c:pt idx="16">
                  <c:v>-0.375</c:v>
                </c:pt>
                <c:pt idx="17">
                  <c:v>-2.875</c:v>
                </c:pt>
                <c:pt idx="18">
                  <c:v>-1.6850000000000001</c:v>
                </c:pt>
                <c:pt idx="19">
                  <c:v>-3.6349999999999998</c:v>
                </c:pt>
                <c:pt idx="20">
                  <c:v>-3.1850000000000001</c:v>
                </c:pt>
                <c:pt idx="21">
                  <c:v>-2.6040000000000001</c:v>
                </c:pt>
                <c:pt idx="22">
                  <c:v>-2.4750000000000001</c:v>
                </c:pt>
                <c:pt idx="23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9-4646-A566-D10368977F24}"/>
            </c:ext>
          </c:extLst>
        </c:ser>
        <c:ser>
          <c:idx val="3"/>
          <c:order val="3"/>
          <c:tx>
            <c:strRef>
              <c:f>P_buy!$A$10</c:f>
              <c:strCache>
                <c:ptCount val="1"/>
                <c:pt idx="0">
                  <c:v>PV Üretim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P_buy!$C$10:$Y$10</c:f>
              <c:numCache>
                <c:formatCode>General</c:formatCode>
                <c:ptCount val="23"/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1.2</c:v>
                </c:pt>
                <c:pt idx="10">
                  <c:v>2.5</c:v>
                </c:pt>
                <c:pt idx="11">
                  <c:v>3</c:v>
                </c:pt>
                <c:pt idx="12">
                  <c:v>2.8</c:v>
                </c:pt>
                <c:pt idx="13">
                  <c:v>2.2000000000000002</c:v>
                </c:pt>
                <c:pt idx="14">
                  <c:v>1.5</c:v>
                </c:pt>
                <c:pt idx="15">
                  <c:v>1.1000000000000001</c:v>
                </c:pt>
                <c:pt idx="16">
                  <c:v>0.7</c:v>
                </c:pt>
                <c:pt idx="17">
                  <c:v>0.2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9-4646-A566-D1036897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698031"/>
        <c:axId val="625700527"/>
      </c:barChart>
      <c:catAx>
        <c:axId val="62569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0527"/>
        <c:crosses val="autoZero"/>
        <c:auto val="1"/>
        <c:lblAlgn val="ctr"/>
        <c:lblOffset val="100"/>
        <c:noMultiLvlLbl val="0"/>
      </c:catAx>
      <c:valAx>
        <c:axId val="62570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Enerji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9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(Sadece</a:t>
            </a:r>
            <a:r>
              <a:rPr lang="en-US" baseline="0"/>
              <a:t> Bataryalı)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P_buy!$A$5</c:f>
              <c:strCache>
                <c:ptCount val="1"/>
                <c:pt idx="0">
                  <c:v>Yük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P_buy!$B$5:$Y$5</c:f>
              <c:numCache>
                <c:formatCode>General</c:formatCode>
                <c:ptCount val="2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-2.0074999999999998</c:v>
                </c:pt>
                <c:pt idx="7">
                  <c:v>-1.0075000000000001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-0.24</c:v>
                </c:pt>
                <c:pt idx="14">
                  <c:v>-0.24</c:v>
                </c:pt>
                <c:pt idx="15">
                  <c:v>-0.315</c:v>
                </c:pt>
                <c:pt idx="16">
                  <c:v>-0.375</c:v>
                </c:pt>
                <c:pt idx="17">
                  <c:v>-2.875</c:v>
                </c:pt>
                <c:pt idx="18">
                  <c:v>-1.6850000000000001</c:v>
                </c:pt>
                <c:pt idx="19">
                  <c:v>-3.6349999999999998</c:v>
                </c:pt>
                <c:pt idx="20">
                  <c:v>-3.1850000000000001</c:v>
                </c:pt>
                <c:pt idx="21">
                  <c:v>-2.6040000000000001</c:v>
                </c:pt>
                <c:pt idx="22">
                  <c:v>-2.4750000000000001</c:v>
                </c:pt>
                <c:pt idx="23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A-40C6-B15D-079A66FFE770}"/>
            </c:ext>
          </c:extLst>
        </c:ser>
        <c:ser>
          <c:idx val="2"/>
          <c:order val="2"/>
          <c:tx>
            <c:strRef>
              <c:f>P_buy!$A$18</c:f>
              <c:strCache>
                <c:ptCount val="1"/>
                <c:pt idx="0">
                  <c:v>Şebekeden Alış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P_buy!$B$18:$Y$18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0.26583333333333342</c:v>
                </c:pt>
                <c:pt idx="3">
                  <c:v>0.2</c:v>
                </c:pt>
                <c:pt idx="4">
                  <c:v>1.28</c:v>
                </c:pt>
                <c:pt idx="5">
                  <c:v>0.2</c:v>
                </c:pt>
                <c:pt idx="6">
                  <c:v>2.00705</c:v>
                </c:pt>
                <c:pt idx="7">
                  <c:v>1.00705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0.24</c:v>
                </c:pt>
                <c:pt idx="14">
                  <c:v>0.24</c:v>
                </c:pt>
                <c:pt idx="15">
                  <c:v>0.315</c:v>
                </c:pt>
                <c:pt idx="16">
                  <c:v>0</c:v>
                </c:pt>
                <c:pt idx="17">
                  <c:v>1.7949999999999999</c:v>
                </c:pt>
                <c:pt idx="18">
                  <c:v>0.64400000000000057</c:v>
                </c:pt>
                <c:pt idx="19">
                  <c:v>3.6349999999999998</c:v>
                </c:pt>
                <c:pt idx="20">
                  <c:v>3.1850000000000001</c:v>
                </c:pt>
                <c:pt idx="21">
                  <c:v>2.6040000000000001</c:v>
                </c:pt>
                <c:pt idx="22">
                  <c:v>2.4750000000000001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0C6-B15D-079A66FFE770}"/>
            </c:ext>
          </c:extLst>
        </c:ser>
        <c:ser>
          <c:idx val="3"/>
          <c:order val="3"/>
          <c:tx>
            <c:strRef>
              <c:f>P_buy!$A$19</c:f>
              <c:strCache>
                <c:ptCount val="1"/>
                <c:pt idx="0">
                  <c:v>Satılan Enerji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P_buy!$B$19:$Y$19</c:f>
              <c:numCache>
                <c:formatCode>General</c:formatCode>
                <c:ptCount val="24"/>
                <c:pt idx="0">
                  <c:v>-0.88000000000000012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A-40C6-B15D-079A66FFE770}"/>
            </c:ext>
          </c:extLst>
        </c:ser>
        <c:ser>
          <c:idx val="5"/>
          <c:order val="5"/>
          <c:tx>
            <c:strRef>
              <c:f>P_buy!$A$21</c:f>
              <c:strCache>
                <c:ptCount val="1"/>
                <c:pt idx="0">
                  <c:v>EDS Şarj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P_buy!$B$21:$Y$21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-6.583333333333341E-2</c:v>
                </c:pt>
                <c:pt idx="3">
                  <c:v>0</c:v>
                </c:pt>
                <c:pt idx="4">
                  <c:v>-1.08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A-40C6-B15D-079A66FFE770}"/>
            </c:ext>
          </c:extLst>
        </c:ser>
        <c:ser>
          <c:idx val="6"/>
          <c:order val="6"/>
          <c:tx>
            <c:strRef>
              <c:f>P_buy!$A$22</c:f>
              <c:strCache>
                <c:ptCount val="1"/>
                <c:pt idx="0">
                  <c:v>EDS Tüketim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P_buy!$B$22:$Y$22</c:f>
              <c:numCache>
                <c:formatCode>General</c:formatCode>
                <c:ptCount val="24"/>
                <c:pt idx="0">
                  <c:v>1.08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0.375</c:v>
                </c:pt>
                <c:pt idx="17">
                  <c:v>1.08</c:v>
                </c:pt>
                <c:pt idx="18">
                  <c:v>1.0409999999999995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FA-40C6-B15D-079A66FF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3152751"/>
        <c:axId val="6431539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P_buy!$A$10</c15:sqref>
                        </c15:formulaRef>
                      </c:ext>
                    </c:extLst>
                    <c:strCache>
                      <c:ptCount val="1"/>
                      <c:pt idx="0">
                        <c:v>PV Üretim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P_buy!$B$2:$Y$2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P_buy!$C$10:$Y$10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6">
                        <c:v>0</c:v>
                      </c:pt>
                      <c:pt idx="7">
                        <c:v>0.2</c:v>
                      </c:pt>
                      <c:pt idx="8">
                        <c:v>0.6</c:v>
                      </c:pt>
                      <c:pt idx="9">
                        <c:v>1.2</c:v>
                      </c:pt>
                      <c:pt idx="10">
                        <c:v>2.5</c:v>
                      </c:pt>
                      <c:pt idx="11">
                        <c:v>3</c:v>
                      </c:pt>
                      <c:pt idx="12">
                        <c:v>2.8</c:v>
                      </c:pt>
                      <c:pt idx="13">
                        <c:v>2.2000000000000002</c:v>
                      </c:pt>
                      <c:pt idx="14">
                        <c:v>1.5</c:v>
                      </c:pt>
                      <c:pt idx="15">
                        <c:v>1.1000000000000001</c:v>
                      </c:pt>
                      <c:pt idx="16">
                        <c:v>0.7</c:v>
                      </c:pt>
                      <c:pt idx="17">
                        <c:v>0.2</c:v>
                      </c:pt>
                      <c:pt idx="1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FA-40C6-B15D-079A66FFE770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4"/>
          <c:order val="4"/>
          <c:tx>
            <c:strRef>
              <c:f>P_buy!$A$20</c:f>
              <c:strCache>
                <c:ptCount val="1"/>
                <c:pt idx="0">
                  <c:v>Batarya Durumu (SoE)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P_buy!$B$20:$Y$20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2.5632000000000001</c:v>
                </c:pt>
                <c:pt idx="3">
                  <c:v>2.5632000000000001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3.2093750000000001</c:v>
                </c:pt>
                <c:pt idx="17">
                  <c:v>2.0843749999999996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A-40C6-B15D-079A66FF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52751"/>
        <c:axId val="643153999"/>
      </c:lineChart>
      <c:catAx>
        <c:axId val="64315275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3999"/>
        <c:crosses val="autoZero"/>
        <c:auto val="1"/>
        <c:lblAlgn val="ctr"/>
        <c:lblOffset val="100"/>
        <c:noMultiLvlLbl val="0"/>
      </c:catAx>
      <c:valAx>
        <c:axId val="6431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Enerji</a:t>
                </a:r>
                <a:r>
                  <a:rPr lang="en-US" baseline="0"/>
                  <a:t> [kWh]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Işınım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P_buy!$A$10</c:f>
              <c:strCache>
                <c:ptCount val="1"/>
                <c:pt idx="0">
                  <c:v>PV Üretim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P_buy!$B$9:$Y$9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P_buy!$C$10:$Y$10</c:f>
              <c:numCache>
                <c:formatCode>General</c:formatCode>
                <c:ptCount val="23"/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1.2</c:v>
                </c:pt>
                <c:pt idx="10">
                  <c:v>2.5</c:v>
                </c:pt>
                <c:pt idx="11">
                  <c:v>3</c:v>
                </c:pt>
                <c:pt idx="12">
                  <c:v>2.8</c:v>
                </c:pt>
                <c:pt idx="13">
                  <c:v>2.2000000000000002</c:v>
                </c:pt>
                <c:pt idx="14">
                  <c:v>1.5</c:v>
                </c:pt>
                <c:pt idx="15">
                  <c:v>1.1000000000000001</c:v>
                </c:pt>
                <c:pt idx="16">
                  <c:v>0.7</c:v>
                </c:pt>
                <c:pt idx="17">
                  <c:v>0.2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B-4991-887D-765EFC3F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88127"/>
        <c:axId val="411185631"/>
      </c:barChart>
      <c:lineChart>
        <c:grouping val="standard"/>
        <c:varyColors val="0"/>
        <c:ser>
          <c:idx val="1"/>
          <c:order val="1"/>
          <c:tx>
            <c:strRef>
              <c:f>P_buy!$A$11</c:f>
              <c:strCache>
                <c:ptCount val="1"/>
                <c:pt idx="0">
                  <c:v>Işınım [W/m2]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P_buy!$B$9:$Y$9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#,##0">
                  <c:v>43.4</c:v>
                </c:pt>
                <c:pt idx="8" formatCode="#,##0">
                  <c:v>129.5</c:v>
                </c:pt>
                <c:pt idx="9" formatCode="#,##0">
                  <c:v>258.3</c:v>
                </c:pt>
                <c:pt idx="10" formatCode="#,##0">
                  <c:v>539</c:v>
                </c:pt>
                <c:pt idx="11" formatCode="#,##0">
                  <c:v>923.41499999999996</c:v>
                </c:pt>
                <c:pt idx="12" formatCode="#,##0">
                  <c:v>861.85399999999993</c:v>
                </c:pt>
                <c:pt idx="13" formatCode="#,##0">
                  <c:v>677.17100000000005</c:v>
                </c:pt>
                <c:pt idx="14" formatCode="#,##0">
                  <c:v>461.70749999999998</c:v>
                </c:pt>
                <c:pt idx="15" formatCode="#,##0">
                  <c:v>338.58550000000002</c:v>
                </c:pt>
                <c:pt idx="16" formatCode="#,##0">
                  <c:v>215.46349999999998</c:v>
                </c:pt>
                <c:pt idx="17" formatCode="#,##0">
                  <c:v>61.561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B-4991-887D-765EFC3F5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79391"/>
        <c:axId val="411191871"/>
      </c:lineChart>
      <c:catAx>
        <c:axId val="41117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1871"/>
        <c:crosses val="autoZero"/>
        <c:auto val="1"/>
        <c:lblAlgn val="ctr"/>
        <c:lblOffset val="100"/>
        <c:noMultiLvlLbl val="0"/>
      </c:catAx>
      <c:valAx>
        <c:axId val="411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Işınım [W/m2]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79391"/>
        <c:crosses val="autoZero"/>
        <c:crossBetween val="between"/>
      </c:valAx>
      <c:valAx>
        <c:axId val="4111856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Güç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88127"/>
        <c:crosses val="max"/>
        <c:crossBetween val="between"/>
      </c:valAx>
      <c:catAx>
        <c:axId val="41118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185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(Yalın)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P_buy!$A$27</c:f>
              <c:strCache>
                <c:ptCount val="1"/>
                <c:pt idx="0">
                  <c:v>Yük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P_buy!$B$27:$Y$27</c:f>
              <c:numCache>
                <c:formatCode>General</c:formatCode>
                <c:ptCount val="2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-2.0074999999999998</c:v>
                </c:pt>
                <c:pt idx="7">
                  <c:v>-1.0075000000000001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-0.24</c:v>
                </c:pt>
                <c:pt idx="14">
                  <c:v>-0.24</c:v>
                </c:pt>
                <c:pt idx="15">
                  <c:v>-0.315</c:v>
                </c:pt>
                <c:pt idx="16">
                  <c:v>-0.375</c:v>
                </c:pt>
                <c:pt idx="17">
                  <c:v>-2.875</c:v>
                </c:pt>
                <c:pt idx="18">
                  <c:v>-1.6850000000000001</c:v>
                </c:pt>
                <c:pt idx="19">
                  <c:v>-3.6349999999999998</c:v>
                </c:pt>
                <c:pt idx="20">
                  <c:v>-3.1850000000000001</c:v>
                </c:pt>
                <c:pt idx="21">
                  <c:v>-2.6040000000000001</c:v>
                </c:pt>
                <c:pt idx="22">
                  <c:v>-2.4750000000000001</c:v>
                </c:pt>
                <c:pt idx="23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1-4349-84E5-007912091F2F}"/>
            </c:ext>
          </c:extLst>
        </c:ser>
        <c:ser>
          <c:idx val="1"/>
          <c:order val="1"/>
          <c:tx>
            <c:strRef>
              <c:f>P_buy!$A$28</c:f>
              <c:strCache>
                <c:ptCount val="1"/>
                <c:pt idx="0">
                  <c:v>Şebekeden Alış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P_buy!$B$2:$Y$2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P_buy!$B$28:$Y$28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2.00705</c:v>
                </c:pt>
                <c:pt idx="7">
                  <c:v>1.00705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0.24</c:v>
                </c:pt>
                <c:pt idx="14">
                  <c:v>0.24</c:v>
                </c:pt>
                <c:pt idx="15">
                  <c:v>0.315</c:v>
                </c:pt>
                <c:pt idx="16">
                  <c:v>0.375</c:v>
                </c:pt>
                <c:pt idx="17">
                  <c:v>2.875</c:v>
                </c:pt>
                <c:pt idx="18">
                  <c:v>1.6850000000000001</c:v>
                </c:pt>
                <c:pt idx="19">
                  <c:v>3.6349999999999998</c:v>
                </c:pt>
                <c:pt idx="20">
                  <c:v>3.1850000000000001</c:v>
                </c:pt>
                <c:pt idx="21">
                  <c:v>2.6040000000000001</c:v>
                </c:pt>
                <c:pt idx="22">
                  <c:v>2.4750000000000001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1-4349-84E5-00791209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726815"/>
        <c:axId val="741735135"/>
      </c:barChart>
      <c:catAx>
        <c:axId val="7417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Zaman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35135"/>
        <c:crosses val="autoZero"/>
        <c:auto val="1"/>
        <c:lblAlgn val="ctr"/>
        <c:lblOffset val="100"/>
        <c:noMultiLvlLbl val="0"/>
      </c:catAx>
      <c:valAx>
        <c:axId val="7417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Enerji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P_buy!$A$10</c:f>
              <c:strCache>
                <c:ptCount val="1"/>
                <c:pt idx="0">
                  <c:v>PV Üretim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P_buy!$C$10:$Y$10</c:f>
              <c:numCache>
                <c:formatCode>General</c:formatCode>
                <c:ptCount val="23"/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1.2</c:v>
                </c:pt>
                <c:pt idx="10">
                  <c:v>2.5</c:v>
                </c:pt>
                <c:pt idx="11">
                  <c:v>3</c:v>
                </c:pt>
                <c:pt idx="12">
                  <c:v>2.8</c:v>
                </c:pt>
                <c:pt idx="13">
                  <c:v>2.2000000000000002</c:v>
                </c:pt>
                <c:pt idx="14">
                  <c:v>1.5</c:v>
                </c:pt>
                <c:pt idx="15">
                  <c:v>1.1000000000000001</c:v>
                </c:pt>
                <c:pt idx="16">
                  <c:v>0.7</c:v>
                </c:pt>
                <c:pt idx="17">
                  <c:v>0.2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49E5-BEB2-D1D1639475AE}"/>
            </c:ext>
          </c:extLst>
        </c:ser>
        <c:ser>
          <c:idx val="2"/>
          <c:order val="2"/>
          <c:tx>
            <c:strRef>
              <c:f>P_buy!$A$47</c:f>
              <c:strCache>
                <c:ptCount val="1"/>
                <c:pt idx="0">
                  <c:v>Şebekeden Alış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P_buy!$B$47:$Y$47</c:f>
              <c:numCache>
                <c:formatCode>General</c:formatCode>
                <c:ptCount val="24"/>
                <c:pt idx="0">
                  <c:v>0</c:v>
                </c:pt>
                <c:pt idx="1">
                  <c:v>0.2</c:v>
                </c:pt>
                <c:pt idx="2">
                  <c:v>0.26583333333333342</c:v>
                </c:pt>
                <c:pt idx="3">
                  <c:v>0.2</c:v>
                </c:pt>
                <c:pt idx="4">
                  <c:v>1.28</c:v>
                </c:pt>
                <c:pt idx="5">
                  <c:v>0.2</c:v>
                </c:pt>
                <c:pt idx="6">
                  <c:v>0.92704999999999993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2.6749999999999998</c:v>
                </c:pt>
                <c:pt idx="18">
                  <c:v>1.6850000000000001</c:v>
                </c:pt>
                <c:pt idx="19">
                  <c:v>3.2989999999999999</c:v>
                </c:pt>
                <c:pt idx="20">
                  <c:v>2.105</c:v>
                </c:pt>
                <c:pt idx="21">
                  <c:v>1.524</c:v>
                </c:pt>
                <c:pt idx="22">
                  <c:v>2.4750000000000001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3-49E5-BEB2-D1D1639475AE}"/>
            </c:ext>
          </c:extLst>
        </c:ser>
        <c:ser>
          <c:idx val="3"/>
          <c:order val="3"/>
          <c:tx>
            <c:strRef>
              <c:f>P_buy!$A$48</c:f>
              <c:strCache>
                <c:ptCount val="1"/>
                <c:pt idx="0">
                  <c:v>Satılan Enerji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P_buy!$B$48:$Y$48</c:f>
              <c:numCache>
                <c:formatCode>General</c:formatCode>
                <c:ptCount val="24"/>
                <c:pt idx="0">
                  <c:v>-0.88000000000000012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-0.39999999999999997</c:v>
                </c:pt>
                <c:pt idx="9">
                  <c:v>-1</c:v>
                </c:pt>
                <c:pt idx="10">
                  <c:v>-1.3324197048611102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-1.9600000000000002</c:v>
                </c:pt>
                <c:pt idx="14">
                  <c:v>-0.17999999999999994</c:v>
                </c:pt>
                <c:pt idx="15">
                  <c:v>-0.78500000000000014</c:v>
                </c:pt>
                <c:pt idx="16">
                  <c:v>-0.32499999999999996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F3-49E5-BEB2-D1D1639475AE}"/>
            </c:ext>
          </c:extLst>
        </c:ser>
        <c:ser>
          <c:idx val="4"/>
          <c:order val="4"/>
          <c:tx>
            <c:strRef>
              <c:f>P_buy!$A$49</c:f>
              <c:strCache>
                <c:ptCount val="1"/>
                <c:pt idx="0">
                  <c:v>Yük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P_buy!$B$49:$Y$49</c:f>
              <c:numCache>
                <c:formatCode>General</c:formatCode>
                <c:ptCount val="2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-2.0074999999999998</c:v>
                </c:pt>
                <c:pt idx="7">
                  <c:v>-1.0075000000000001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-0.24</c:v>
                </c:pt>
                <c:pt idx="14">
                  <c:v>-0.24</c:v>
                </c:pt>
                <c:pt idx="15">
                  <c:v>-0.315</c:v>
                </c:pt>
                <c:pt idx="16">
                  <c:v>-0.375</c:v>
                </c:pt>
                <c:pt idx="17">
                  <c:v>-2.875</c:v>
                </c:pt>
                <c:pt idx="18">
                  <c:v>-1.6850000000000001</c:v>
                </c:pt>
                <c:pt idx="19">
                  <c:v>-3.6349999999999998</c:v>
                </c:pt>
                <c:pt idx="20">
                  <c:v>-3.1850000000000001</c:v>
                </c:pt>
                <c:pt idx="21">
                  <c:v>-2.6040000000000001</c:v>
                </c:pt>
                <c:pt idx="22">
                  <c:v>-2.4750000000000001</c:v>
                </c:pt>
                <c:pt idx="23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3-49E5-BEB2-D1D1639475AE}"/>
            </c:ext>
          </c:extLst>
        </c:ser>
        <c:ser>
          <c:idx val="6"/>
          <c:order val="6"/>
          <c:tx>
            <c:strRef>
              <c:f>P_buy!$A$51</c:f>
              <c:strCache>
                <c:ptCount val="1"/>
                <c:pt idx="0">
                  <c:v>EDS Şarj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P_buy!$B$51:$Y$51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-6.583333333333341E-2</c:v>
                </c:pt>
                <c:pt idx="3">
                  <c:v>0</c:v>
                </c:pt>
                <c:pt idx="4">
                  <c:v>-1.08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-0.96758029513888966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F3-49E5-BEB2-D1D1639475AE}"/>
            </c:ext>
          </c:extLst>
        </c:ser>
        <c:ser>
          <c:idx val="7"/>
          <c:order val="7"/>
          <c:tx>
            <c:strRef>
              <c:f>P_buy!$A$52</c:f>
              <c:strCache>
                <c:ptCount val="1"/>
                <c:pt idx="0">
                  <c:v>EDS Tüketim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P_buy!$B$52:$Y$52</c:f>
              <c:numCache>
                <c:formatCode>General</c:formatCode>
                <c:ptCount val="24"/>
                <c:pt idx="0">
                  <c:v>1.08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</c:v>
                </c:pt>
                <c:pt idx="7">
                  <c:v>0.80705000000000005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0.33599999999999985</c:v>
                </c:pt>
                <c:pt idx="20">
                  <c:v>1.08</c:v>
                </c:pt>
                <c:pt idx="21">
                  <c:v>1.08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F3-49E5-BEB2-D1D16394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7509264"/>
        <c:axId val="237510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P_buy!$A$2</c15:sqref>
                        </c15:formulaRef>
                      </c:ext>
                    </c:extLst>
                    <c:strCache>
                      <c:ptCount val="1"/>
                      <c:pt idx="0">
                        <c:v>Saat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P_buy!$B$2:$Y$2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AF3-49E5-BEB2-D1D1639475A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P_buy!$A$50</c:f>
              <c:strCache>
                <c:ptCount val="1"/>
                <c:pt idx="0">
                  <c:v>Batarya Durumu (SoE)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P_buy!$B$50:$Y$50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2.5632000000000001</c:v>
                </c:pt>
                <c:pt idx="3">
                  <c:v>2.5632000000000001</c:v>
                </c:pt>
                <c:pt idx="4">
                  <c:v>3.6</c:v>
                </c:pt>
                <c:pt idx="5">
                  <c:v>3.6</c:v>
                </c:pt>
                <c:pt idx="6">
                  <c:v>2.4749999999999996</c:v>
                </c:pt>
                <c:pt idx="7">
                  <c:v>1.6343229166666662</c:v>
                </c:pt>
                <c:pt idx="8">
                  <c:v>1.6343229166666662</c:v>
                </c:pt>
                <c:pt idx="9">
                  <c:v>1.6343229166666662</c:v>
                </c:pt>
                <c:pt idx="10">
                  <c:v>2.5632000000000001</c:v>
                </c:pt>
                <c:pt idx="11">
                  <c:v>2.5632000000000001</c:v>
                </c:pt>
                <c:pt idx="12">
                  <c:v>2.5632000000000001</c:v>
                </c:pt>
                <c:pt idx="13">
                  <c:v>2.5632000000000001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3.25</c:v>
                </c:pt>
                <c:pt idx="20">
                  <c:v>2.125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3-49E5-BEB2-D1D16394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87408"/>
        <c:axId val="338286992"/>
      </c:lineChart>
      <c:catAx>
        <c:axId val="23750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10096"/>
        <c:crosses val="autoZero"/>
        <c:auto val="1"/>
        <c:lblAlgn val="ctr"/>
        <c:lblOffset val="100"/>
        <c:noMultiLvlLbl val="0"/>
      </c:catAx>
      <c:valAx>
        <c:axId val="2375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Güç</a:t>
                </a:r>
                <a:r>
                  <a:rPr lang="en-US" baseline="0"/>
                  <a:t>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509264"/>
        <c:crosses val="autoZero"/>
        <c:crossBetween val="between"/>
      </c:valAx>
      <c:valAx>
        <c:axId val="338286992"/>
        <c:scaling>
          <c:orientation val="minMax"/>
          <c:min val="-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Enerji [kWh]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87408"/>
        <c:crosses val="max"/>
        <c:crossBetween val="between"/>
      </c:valAx>
      <c:catAx>
        <c:axId val="33828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8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749300</xdr:colOff>
      <xdr:row>27</xdr:row>
      <xdr:rowOff>62170</xdr:rowOff>
    </xdr:from>
    <xdr:to>
      <xdr:col>52</xdr:col>
      <xdr:colOff>302522</xdr:colOff>
      <xdr:row>41</xdr:row>
      <xdr:rowOff>138370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B2885D6A-17CD-4C1A-AAC1-25A51D229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735385</xdr:colOff>
      <xdr:row>44</xdr:row>
      <xdr:rowOff>50147</xdr:rowOff>
    </xdr:from>
    <xdr:to>
      <xdr:col>52</xdr:col>
      <xdr:colOff>364191</xdr:colOff>
      <xdr:row>57</xdr:row>
      <xdr:rowOff>126347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1149D661-6B74-4A4C-9CAC-D406458F3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354385</xdr:colOff>
      <xdr:row>43</xdr:row>
      <xdr:rowOff>132790</xdr:rowOff>
    </xdr:from>
    <xdr:to>
      <xdr:col>45</xdr:col>
      <xdr:colOff>78441</xdr:colOff>
      <xdr:row>57</xdr:row>
      <xdr:rowOff>18490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2E104F52-DB0E-47A5-8D62-9E6E04EF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306160</xdr:colOff>
      <xdr:row>26</xdr:row>
      <xdr:rowOff>101372</xdr:rowOff>
    </xdr:from>
    <xdr:to>
      <xdr:col>44</xdr:col>
      <xdr:colOff>598714</xdr:colOff>
      <xdr:row>40</xdr:row>
      <xdr:rowOff>177572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063C3E1C-7931-4C48-9164-5004E068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865398</xdr:colOff>
      <xdr:row>59</xdr:row>
      <xdr:rowOff>50529</xdr:rowOff>
    </xdr:from>
    <xdr:to>
      <xdr:col>52</xdr:col>
      <xdr:colOff>475230</xdr:colOff>
      <xdr:row>73</xdr:row>
      <xdr:rowOff>126729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D338054-D665-42EA-9BEB-046BFA673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B64E0-109C-4EF2-8FF3-20D7D9E3F0B7}">
  <dimension ref="A1:BB86"/>
  <sheetViews>
    <sheetView tabSelected="1" zoomScale="55" zoomScaleNormal="55" workbookViewId="0">
      <selection activeCell="AP67" sqref="AP67"/>
    </sheetView>
  </sheetViews>
  <sheetFormatPr defaultRowHeight="15" x14ac:dyDescent="0.25"/>
  <cols>
    <col min="1" max="1" width="23" bestFit="1" customWidth="1"/>
    <col min="3" max="3" width="9.140625" customWidth="1"/>
    <col min="8" max="8" width="18.85546875" bestFit="1" customWidth="1"/>
    <col min="26" max="26" width="9.140625" customWidth="1"/>
    <col min="46" max="46" width="20" bestFit="1" customWidth="1"/>
  </cols>
  <sheetData>
    <row r="1" spans="1:50" s="8" customFormat="1" x14ac:dyDescent="0.25">
      <c r="A1" s="12" t="s">
        <v>24</v>
      </c>
    </row>
    <row r="2" spans="1:50" x14ac:dyDescent="0.25">
      <c r="A2" t="s">
        <v>26</v>
      </c>
      <c r="B2" s="1">
        <v>1</v>
      </c>
      <c r="C2" s="1">
        <v>2</v>
      </c>
      <c r="D2" s="1">
        <v>3</v>
      </c>
      <c r="E2" s="27">
        <v>4</v>
      </c>
      <c r="F2" s="27">
        <v>5</v>
      </c>
      <c r="G2" s="27">
        <v>6</v>
      </c>
      <c r="H2" s="27">
        <v>7</v>
      </c>
      <c r="I2" s="27">
        <v>8</v>
      </c>
      <c r="J2" s="27">
        <v>9</v>
      </c>
      <c r="K2" s="27">
        <v>10</v>
      </c>
      <c r="L2" s="27">
        <v>11</v>
      </c>
      <c r="M2" s="27">
        <v>12</v>
      </c>
      <c r="N2" s="27">
        <v>13</v>
      </c>
      <c r="O2" s="27">
        <v>14</v>
      </c>
      <c r="P2" s="27">
        <v>15</v>
      </c>
      <c r="Q2" s="27">
        <v>16</v>
      </c>
      <c r="R2" s="27">
        <v>17</v>
      </c>
      <c r="S2" s="27">
        <v>18</v>
      </c>
      <c r="T2" s="27">
        <v>19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</row>
    <row r="3" spans="1:50" x14ac:dyDescent="0.25">
      <c r="A3" t="s">
        <v>40</v>
      </c>
      <c r="B3" s="19">
        <v>0.2</v>
      </c>
      <c r="C3" s="19">
        <v>0.2</v>
      </c>
      <c r="D3" s="19">
        <v>0.2</v>
      </c>
      <c r="E3" s="19">
        <v>0.2</v>
      </c>
      <c r="F3" s="19">
        <v>0.2</v>
      </c>
      <c r="G3" s="19">
        <v>0.2</v>
      </c>
      <c r="H3" s="19">
        <v>2.00705</v>
      </c>
      <c r="I3" s="19">
        <v>0.80705000000000005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2.6749999999999998</v>
      </c>
      <c r="T3" s="19">
        <v>1.6850000000000001</v>
      </c>
      <c r="U3" s="19">
        <v>3.6349999999999998</v>
      </c>
      <c r="V3" s="19">
        <v>3.1850000000000001</v>
      </c>
      <c r="W3" s="19">
        <v>2.6040000000000001</v>
      </c>
      <c r="X3" s="19">
        <v>2.4750000000000001</v>
      </c>
      <c r="Y3" s="19">
        <v>0.3</v>
      </c>
    </row>
    <row r="4" spans="1:50" x14ac:dyDescent="0.25">
      <c r="A4" t="s">
        <v>42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-0.39999999999999997</v>
      </c>
      <c r="J4" s="8">
        <v>-1</v>
      </c>
      <c r="K4" s="8">
        <v>-2.2999999999999998</v>
      </c>
      <c r="L4" s="8">
        <v>-2.8</v>
      </c>
      <c r="M4" s="8">
        <v>-2.5999999999999996</v>
      </c>
      <c r="N4" s="8">
        <v>-1.9600000000000002</v>
      </c>
      <c r="O4" s="8">
        <v>-1.26</v>
      </c>
      <c r="P4" s="8">
        <v>-0.78500000000000014</v>
      </c>
      <c r="Q4" s="8">
        <v>-0.32499999999999996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50" x14ac:dyDescent="0.25">
      <c r="A5" s="14" t="s">
        <v>38</v>
      </c>
      <c r="B5" s="22">
        <v>-0.2</v>
      </c>
      <c r="C5" s="22">
        <v>-0.2</v>
      </c>
      <c r="D5" s="22">
        <v>-0.2</v>
      </c>
      <c r="E5" s="22">
        <v>-0.2</v>
      </c>
      <c r="F5" s="22">
        <v>-0.2</v>
      </c>
      <c r="G5" s="22">
        <v>-0.2</v>
      </c>
      <c r="H5" s="22">
        <v>-2.0074999999999998</v>
      </c>
      <c r="I5" s="22">
        <v>-1.0075000000000001</v>
      </c>
      <c r="J5" s="22">
        <v>-0.2</v>
      </c>
      <c r="K5" s="22">
        <v>-0.2</v>
      </c>
      <c r="L5" s="22">
        <v>-0.2</v>
      </c>
      <c r="M5" s="22">
        <v>-0.2</v>
      </c>
      <c r="N5" s="22">
        <v>-0.2</v>
      </c>
      <c r="O5" s="22">
        <v>-0.24</v>
      </c>
      <c r="P5" s="22">
        <v>-0.24</v>
      </c>
      <c r="Q5" s="22">
        <v>-0.315</v>
      </c>
      <c r="R5" s="22">
        <v>-0.375</v>
      </c>
      <c r="S5" s="22">
        <v>-2.875</v>
      </c>
      <c r="T5" s="22">
        <v>-1.6850000000000001</v>
      </c>
      <c r="U5" s="22">
        <v>-3.6349999999999998</v>
      </c>
      <c r="V5" s="22">
        <v>-3.1850000000000001</v>
      </c>
      <c r="W5" s="22">
        <v>-2.6040000000000001</v>
      </c>
      <c r="X5" s="22">
        <v>-2.4750000000000001</v>
      </c>
      <c r="Y5" s="22">
        <v>-0.3</v>
      </c>
      <c r="AA5" s="15">
        <v>300</v>
      </c>
      <c r="AB5" s="15">
        <v>200</v>
      </c>
      <c r="AC5" s="15">
        <v>200</v>
      </c>
      <c r="AD5" s="15">
        <v>200</v>
      </c>
      <c r="AE5" s="15">
        <v>200</v>
      </c>
      <c r="AF5" s="15">
        <v>200</v>
      </c>
      <c r="AG5" s="15">
        <v>200</v>
      </c>
      <c r="AH5" s="15">
        <v>2007.5</v>
      </c>
      <c r="AI5" s="15">
        <v>1007.5</v>
      </c>
      <c r="AJ5" s="15">
        <v>200</v>
      </c>
      <c r="AK5" s="15">
        <v>200</v>
      </c>
      <c r="AL5" s="15">
        <v>200</v>
      </c>
      <c r="AM5" s="15">
        <v>200</v>
      </c>
      <c r="AN5" s="15">
        <v>200</v>
      </c>
      <c r="AO5" s="15">
        <v>240</v>
      </c>
      <c r="AP5" s="15">
        <v>240</v>
      </c>
      <c r="AQ5" s="15">
        <v>315</v>
      </c>
      <c r="AR5" s="15">
        <v>375</v>
      </c>
      <c r="AS5" s="15">
        <v>2875</v>
      </c>
      <c r="AT5" s="15">
        <v>1685</v>
      </c>
      <c r="AU5" s="15">
        <v>3635</v>
      </c>
      <c r="AV5" s="16">
        <v>3185</v>
      </c>
      <c r="AW5" s="15">
        <v>2604</v>
      </c>
      <c r="AX5" s="15">
        <v>2475</v>
      </c>
    </row>
    <row r="6" spans="1:50" x14ac:dyDescent="0.25"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0.39999999999999997</v>
      </c>
      <c r="K6" s="19">
        <v>1</v>
      </c>
      <c r="L6" s="19">
        <v>2.2999999999999998</v>
      </c>
      <c r="M6" s="19">
        <v>2.8</v>
      </c>
      <c r="N6" s="19">
        <v>2.5999999999999996</v>
      </c>
      <c r="O6" s="19">
        <v>1.9600000000000002</v>
      </c>
      <c r="P6" s="19">
        <v>1.26</v>
      </c>
      <c r="Q6" s="19">
        <v>0.78500000000000014</v>
      </c>
      <c r="R6" s="19">
        <v>0.32499999999999996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AB6" s="6"/>
    </row>
    <row r="7" spans="1:50" x14ac:dyDescent="0.25">
      <c r="AA7" t="s">
        <v>37</v>
      </c>
      <c r="AB7" s="8">
        <v>16.557160558472212</v>
      </c>
    </row>
    <row r="9" spans="1:50" x14ac:dyDescent="0.25">
      <c r="B9" s="20">
        <v>1</v>
      </c>
      <c r="C9" s="20">
        <v>2</v>
      </c>
      <c r="D9" s="20">
        <v>3</v>
      </c>
      <c r="E9" s="35">
        <v>4</v>
      </c>
      <c r="F9" s="35">
        <v>5</v>
      </c>
      <c r="G9" s="35">
        <v>6</v>
      </c>
      <c r="H9" s="35">
        <v>7</v>
      </c>
      <c r="I9" s="35">
        <v>8</v>
      </c>
      <c r="J9" s="35">
        <v>9</v>
      </c>
      <c r="K9" s="35">
        <v>10</v>
      </c>
      <c r="L9" s="35">
        <v>11</v>
      </c>
      <c r="M9" s="35">
        <v>12</v>
      </c>
      <c r="N9" s="35">
        <v>13</v>
      </c>
      <c r="O9" s="35">
        <v>14</v>
      </c>
      <c r="P9" s="35">
        <v>15</v>
      </c>
      <c r="Q9" s="35">
        <v>16</v>
      </c>
      <c r="R9" s="35">
        <v>17</v>
      </c>
      <c r="S9" s="35">
        <v>18</v>
      </c>
      <c r="T9" s="35">
        <v>19</v>
      </c>
      <c r="U9" s="35">
        <v>20</v>
      </c>
      <c r="V9" s="35">
        <v>21</v>
      </c>
      <c r="W9" s="35">
        <v>22</v>
      </c>
      <c r="X9" s="35">
        <v>23</v>
      </c>
      <c r="Y9" s="35">
        <v>24</v>
      </c>
    </row>
    <row r="10" spans="1:50" x14ac:dyDescent="0.25">
      <c r="A10" t="s">
        <v>41</v>
      </c>
      <c r="B10" s="21"/>
      <c r="C10" s="21"/>
      <c r="D10" s="21"/>
      <c r="E10" s="21"/>
      <c r="F10" s="21"/>
      <c r="G10" s="21"/>
      <c r="H10" s="21"/>
      <c r="I10" s="21">
        <v>0</v>
      </c>
      <c r="J10" s="23">
        <v>0.2</v>
      </c>
      <c r="K10" s="23">
        <v>0.6</v>
      </c>
      <c r="L10" s="23">
        <v>1.2</v>
      </c>
      <c r="M10" s="23">
        <v>2.5</v>
      </c>
      <c r="N10" s="23">
        <v>3</v>
      </c>
      <c r="O10" s="24">
        <v>2.8</v>
      </c>
      <c r="P10" s="24">
        <v>2.2000000000000002</v>
      </c>
      <c r="Q10" s="23">
        <v>1.5</v>
      </c>
      <c r="R10" s="23">
        <v>1.1000000000000001</v>
      </c>
      <c r="S10" s="23">
        <v>0.7</v>
      </c>
      <c r="T10" s="23">
        <v>0.2</v>
      </c>
      <c r="U10" s="25">
        <v>0</v>
      </c>
      <c r="V10" s="21"/>
      <c r="W10" s="21"/>
      <c r="X10" s="21"/>
      <c r="Y10" s="21"/>
    </row>
    <row r="11" spans="1:50" ht="14.25" customHeight="1" x14ac:dyDescent="0.25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3">
        <f>62*0.7</f>
        <v>43.4</v>
      </c>
      <c r="J11" s="3">
        <f>185*0.7</f>
        <v>129.5</v>
      </c>
      <c r="K11" s="3">
        <f>369*0.7</f>
        <v>258.3</v>
      </c>
      <c r="L11" s="3">
        <f>770*0.7</f>
        <v>539</v>
      </c>
      <c r="M11" s="3">
        <v>923.41499999999996</v>
      </c>
      <c r="N11" s="3">
        <f>(M11)*O10/N10</f>
        <v>861.85399999999993</v>
      </c>
      <c r="O11" s="3">
        <f>(M11)*P10/N10</f>
        <v>677.17100000000005</v>
      </c>
      <c r="P11" s="3">
        <f>(M11)*Q10/N10</f>
        <v>461.70749999999998</v>
      </c>
      <c r="Q11" s="3">
        <f>(M11)*R10/N10</f>
        <v>338.58550000000002</v>
      </c>
      <c r="R11" s="3">
        <f>(M11)*S10/N10</f>
        <v>215.46349999999998</v>
      </c>
      <c r="S11" s="3">
        <f>(M11)*T10/N10</f>
        <v>61.561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3" spans="1:50" x14ac:dyDescent="0.25">
      <c r="B13">
        <v>-1000</v>
      </c>
    </row>
    <row r="16" spans="1:50" x14ac:dyDescent="0.25">
      <c r="B16" s="2"/>
      <c r="C16" s="2"/>
      <c r="D16" s="2"/>
      <c r="E16" s="2"/>
      <c r="F16" s="2"/>
      <c r="U16" s="2"/>
      <c r="V16" s="2"/>
      <c r="W16" s="2"/>
      <c r="X16" s="2"/>
      <c r="Y16" s="2"/>
    </row>
    <row r="17" spans="1:50" x14ac:dyDescent="0.25">
      <c r="A17" s="13" t="s">
        <v>27</v>
      </c>
    </row>
    <row r="18" spans="1:50" x14ac:dyDescent="0.25">
      <c r="A18" s="4" t="s">
        <v>40</v>
      </c>
      <c r="B18" s="28">
        <v>0</v>
      </c>
      <c r="C18" s="28">
        <v>0.2</v>
      </c>
      <c r="D18" s="28">
        <v>0.26583333333333342</v>
      </c>
      <c r="E18" s="28">
        <v>0.2</v>
      </c>
      <c r="F18" s="28">
        <v>1.28</v>
      </c>
      <c r="G18" s="28">
        <v>0.2</v>
      </c>
      <c r="H18" s="28">
        <v>2.00705</v>
      </c>
      <c r="I18" s="28">
        <v>1.00705</v>
      </c>
      <c r="J18" s="28">
        <v>0.2</v>
      </c>
      <c r="K18" s="28">
        <v>0.2</v>
      </c>
      <c r="L18" s="28">
        <v>0.2</v>
      </c>
      <c r="M18" s="28">
        <v>0.2</v>
      </c>
      <c r="N18" s="28">
        <v>0.2</v>
      </c>
      <c r="O18" s="28">
        <v>0.24</v>
      </c>
      <c r="P18" s="28">
        <v>0.24</v>
      </c>
      <c r="Q18" s="28">
        <v>0.315</v>
      </c>
      <c r="R18" s="28">
        <v>0</v>
      </c>
      <c r="S18" s="28">
        <v>1.7949999999999999</v>
      </c>
      <c r="T18" s="28">
        <v>0.64400000000000057</v>
      </c>
      <c r="U18" s="28">
        <v>3.6349999999999998</v>
      </c>
      <c r="V18" s="28">
        <v>3.1850000000000001</v>
      </c>
      <c r="W18" s="28">
        <v>2.6040000000000001</v>
      </c>
      <c r="X18" s="28">
        <v>2.4750000000000001</v>
      </c>
      <c r="Y18" s="28">
        <v>0.3</v>
      </c>
    </row>
    <row r="19" spans="1:50" x14ac:dyDescent="0.25">
      <c r="A19" s="5" t="s">
        <v>42</v>
      </c>
      <c r="B19" s="29">
        <v>-0.88000000000000012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6">
        <v>0</v>
      </c>
    </row>
    <row r="20" spans="1:50" x14ac:dyDescent="0.25">
      <c r="A20" t="s">
        <v>43</v>
      </c>
      <c r="B20" s="29">
        <v>2.5</v>
      </c>
      <c r="C20" s="29">
        <v>2.5</v>
      </c>
      <c r="D20" s="29">
        <v>2.5632000000000001</v>
      </c>
      <c r="E20" s="29">
        <v>2.5632000000000001</v>
      </c>
      <c r="F20" s="29">
        <v>3.6</v>
      </c>
      <c r="G20" s="29">
        <v>3.6</v>
      </c>
      <c r="H20" s="29">
        <v>3.6</v>
      </c>
      <c r="I20" s="29">
        <v>3.6</v>
      </c>
      <c r="J20" s="29">
        <v>3.6</v>
      </c>
      <c r="K20" s="29">
        <v>3.6</v>
      </c>
      <c r="L20" s="29">
        <v>3.6</v>
      </c>
      <c r="M20" s="29">
        <v>3.6</v>
      </c>
      <c r="N20" s="29">
        <v>3.6</v>
      </c>
      <c r="O20" s="29">
        <v>3.6</v>
      </c>
      <c r="P20" s="29">
        <v>3.6</v>
      </c>
      <c r="Q20" s="29">
        <v>3.6</v>
      </c>
      <c r="R20" s="29">
        <v>3.2093750000000001</v>
      </c>
      <c r="S20" s="29">
        <v>2.0843749999999996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</row>
    <row r="21" spans="1:50" x14ac:dyDescent="0.25">
      <c r="A21" t="s">
        <v>44</v>
      </c>
      <c r="B21" s="30">
        <v>0</v>
      </c>
      <c r="C21" s="30">
        <v>0</v>
      </c>
      <c r="D21" s="30">
        <v>-6.583333333333341E-2</v>
      </c>
      <c r="E21" s="30">
        <v>0</v>
      </c>
      <c r="F21" s="30">
        <v>-1.08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26">
        <v>0</v>
      </c>
      <c r="AA21" s="18">
        <v>0</v>
      </c>
      <c r="AB21" s="18">
        <v>0</v>
      </c>
      <c r="AC21" s="18">
        <v>6.583333333333341E-2</v>
      </c>
      <c r="AD21" s="18">
        <v>0</v>
      </c>
      <c r="AE21" s="18">
        <v>1.08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</row>
    <row r="22" spans="1:50" x14ac:dyDescent="0.25">
      <c r="A22" t="s">
        <v>45</v>
      </c>
      <c r="B22" s="30">
        <v>1.08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0.375</v>
      </c>
      <c r="S22" s="30">
        <v>1.08</v>
      </c>
      <c r="T22" s="30">
        <v>1.0409999999999995</v>
      </c>
      <c r="U22" s="30">
        <v>0</v>
      </c>
      <c r="V22" s="30">
        <v>0</v>
      </c>
      <c r="W22" s="30">
        <v>0</v>
      </c>
      <c r="X22" s="30">
        <v>0</v>
      </c>
      <c r="Y22" s="26">
        <v>0</v>
      </c>
    </row>
    <row r="23" spans="1:50" x14ac:dyDescent="0.25">
      <c r="B23" s="26">
        <v>0.88000000000000012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</row>
    <row r="24" spans="1:50" x14ac:dyDescent="0.25">
      <c r="AA24" s="6" t="s">
        <v>39</v>
      </c>
      <c r="AB24" s="17">
        <v>34.351102693333331</v>
      </c>
    </row>
    <row r="25" spans="1:50" x14ac:dyDescent="0.25">
      <c r="A25" s="14" t="s">
        <v>46</v>
      </c>
    </row>
    <row r="26" spans="1:50" x14ac:dyDescent="0.25">
      <c r="B26" s="20">
        <v>0</v>
      </c>
      <c r="C26" s="20">
        <v>1</v>
      </c>
      <c r="D26" s="20">
        <v>2</v>
      </c>
      <c r="E26" s="20">
        <v>3</v>
      </c>
      <c r="F26" s="20">
        <v>4</v>
      </c>
      <c r="G26" s="20">
        <v>5</v>
      </c>
      <c r="H26" s="20">
        <v>6</v>
      </c>
      <c r="I26" s="20">
        <v>7</v>
      </c>
      <c r="J26" s="20">
        <v>8</v>
      </c>
      <c r="K26" s="20">
        <v>9</v>
      </c>
      <c r="L26" s="20">
        <v>10</v>
      </c>
      <c r="M26" s="20">
        <v>11</v>
      </c>
      <c r="N26" s="20">
        <v>12</v>
      </c>
      <c r="O26" s="20">
        <v>13</v>
      </c>
      <c r="P26" s="20">
        <v>14</v>
      </c>
      <c r="Q26" s="20">
        <v>15</v>
      </c>
      <c r="R26" s="20">
        <v>16</v>
      </c>
      <c r="S26" s="20">
        <v>17</v>
      </c>
      <c r="T26" s="20">
        <v>18</v>
      </c>
      <c r="U26" s="20">
        <v>19</v>
      </c>
      <c r="V26" s="20">
        <v>20</v>
      </c>
      <c r="W26" s="20">
        <v>21</v>
      </c>
      <c r="X26" s="20">
        <v>22</v>
      </c>
      <c r="Y26" s="20">
        <v>23</v>
      </c>
    </row>
    <row r="27" spans="1:50" x14ac:dyDescent="0.25">
      <c r="A27" s="14" t="s">
        <v>38</v>
      </c>
      <c r="B27" s="14">
        <v>-0.2</v>
      </c>
      <c r="C27" s="14">
        <v>-0.2</v>
      </c>
      <c r="D27" s="14">
        <v>-0.2</v>
      </c>
      <c r="E27" s="14">
        <v>-0.2</v>
      </c>
      <c r="F27" s="14">
        <v>-0.2</v>
      </c>
      <c r="G27" s="14">
        <v>-0.2</v>
      </c>
      <c r="H27" s="14">
        <v>-2.0074999999999998</v>
      </c>
      <c r="I27" s="14">
        <v>-1.0075000000000001</v>
      </c>
      <c r="J27" s="14">
        <v>-0.2</v>
      </c>
      <c r="K27" s="14">
        <v>-0.2</v>
      </c>
      <c r="L27" s="14">
        <v>-0.2</v>
      </c>
      <c r="M27" s="14">
        <v>-0.2</v>
      </c>
      <c r="N27" s="14">
        <v>-0.2</v>
      </c>
      <c r="O27" s="14">
        <v>-0.24</v>
      </c>
      <c r="P27" s="14">
        <v>-0.24</v>
      </c>
      <c r="Q27" s="14">
        <v>-0.315</v>
      </c>
      <c r="R27" s="14">
        <v>-0.375</v>
      </c>
      <c r="S27" s="14">
        <v>-2.875</v>
      </c>
      <c r="T27" s="14">
        <v>-1.6850000000000001</v>
      </c>
      <c r="U27" s="14">
        <v>-3.6349999999999998</v>
      </c>
      <c r="V27" s="14">
        <v>-3.1850000000000001</v>
      </c>
      <c r="W27" s="14">
        <v>-2.6040000000000001</v>
      </c>
      <c r="X27" s="14">
        <v>-2.4750000000000001</v>
      </c>
      <c r="Y27" s="14">
        <v>-0.3</v>
      </c>
    </row>
    <row r="28" spans="1:50" x14ac:dyDescent="0.25">
      <c r="A28" t="s">
        <v>40</v>
      </c>
      <c r="B28" s="30">
        <v>0.2</v>
      </c>
      <c r="C28" s="30">
        <v>0.2</v>
      </c>
      <c r="D28" s="30">
        <v>0.2</v>
      </c>
      <c r="E28" s="30">
        <v>0.2</v>
      </c>
      <c r="F28" s="30">
        <v>0.2</v>
      </c>
      <c r="G28" s="30">
        <v>0.2</v>
      </c>
      <c r="H28" s="30">
        <v>2.00705</v>
      </c>
      <c r="I28" s="30">
        <v>1.00705</v>
      </c>
      <c r="J28" s="30">
        <v>0.2</v>
      </c>
      <c r="K28" s="30">
        <v>0.2</v>
      </c>
      <c r="L28" s="30">
        <v>0.2</v>
      </c>
      <c r="M28" s="30">
        <v>0.2</v>
      </c>
      <c r="N28" s="30">
        <v>0.2</v>
      </c>
      <c r="O28" s="30">
        <v>0.24</v>
      </c>
      <c r="P28" s="30">
        <v>0.24</v>
      </c>
      <c r="Q28" s="30">
        <v>0.315</v>
      </c>
      <c r="R28" s="30">
        <v>0.375</v>
      </c>
      <c r="S28" s="30">
        <v>2.875</v>
      </c>
      <c r="T28" s="30">
        <v>1.6850000000000001</v>
      </c>
      <c r="U28" s="30">
        <v>3.6349999999999998</v>
      </c>
      <c r="V28" s="30">
        <v>3.1850000000000001</v>
      </c>
      <c r="W28" s="30">
        <v>2.6040000000000001</v>
      </c>
      <c r="X28" s="30">
        <v>2.4750000000000001</v>
      </c>
      <c r="Y28" s="30">
        <v>0.3</v>
      </c>
    </row>
    <row r="31" spans="1:50" x14ac:dyDescent="0.25">
      <c r="B31">
        <v>0.3</v>
      </c>
      <c r="C31">
        <v>0</v>
      </c>
      <c r="D31">
        <v>0.2</v>
      </c>
      <c r="E31">
        <v>0.26583333333333342</v>
      </c>
      <c r="F31">
        <v>0.2</v>
      </c>
      <c r="G31">
        <v>1.28</v>
      </c>
      <c r="H31">
        <v>0.2</v>
      </c>
      <c r="I31">
        <v>2.00705</v>
      </c>
      <c r="J31">
        <v>1.00705</v>
      </c>
      <c r="K31">
        <v>0.2</v>
      </c>
      <c r="L31">
        <v>0.2</v>
      </c>
      <c r="M31">
        <v>0.2</v>
      </c>
      <c r="N31">
        <v>0.2</v>
      </c>
      <c r="O31">
        <v>0.2</v>
      </c>
      <c r="P31">
        <v>0.24</v>
      </c>
      <c r="Q31">
        <v>0.24</v>
      </c>
      <c r="R31">
        <v>0.315</v>
      </c>
      <c r="S31">
        <v>0</v>
      </c>
      <c r="T31">
        <v>1.7949999999999999</v>
      </c>
      <c r="U31">
        <v>0.64400000000000057</v>
      </c>
      <c r="V31">
        <v>3.6349999999999998</v>
      </c>
      <c r="W31">
        <v>3.1850000000000001</v>
      </c>
      <c r="X31">
        <v>2.6040000000000001</v>
      </c>
      <c r="Y31" s="26">
        <v>0.3</v>
      </c>
    </row>
    <row r="32" spans="1:50" x14ac:dyDescent="0.25">
      <c r="B32">
        <v>0</v>
      </c>
      <c r="C32">
        <v>-0.88000000000000012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26">
        <v>0</v>
      </c>
    </row>
    <row r="33" spans="1:25" x14ac:dyDescent="0.25">
      <c r="B33">
        <v>1</v>
      </c>
      <c r="C33">
        <v>2.5</v>
      </c>
      <c r="D33">
        <v>2.5</v>
      </c>
      <c r="E33">
        <v>2.5632000000000001</v>
      </c>
      <c r="F33">
        <v>2.5632000000000001</v>
      </c>
      <c r="G33">
        <v>3.6</v>
      </c>
      <c r="H33">
        <v>3.6</v>
      </c>
      <c r="I33">
        <v>3.6</v>
      </c>
      <c r="J33">
        <v>3.6</v>
      </c>
      <c r="K33">
        <v>3.6</v>
      </c>
      <c r="L33">
        <v>3.6</v>
      </c>
      <c r="M33">
        <v>3.6</v>
      </c>
      <c r="N33">
        <v>3.6</v>
      </c>
      <c r="O33">
        <v>3.6</v>
      </c>
      <c r="P33">
        <v>3.6</v>
      </c>
      <c r="Q33">
        <v>3.6</v>
      </c>
      <c r="R33">
        <v>3.6</v>
      </c>
      <c r="S33">
        <v>3.2093750000000001</v>
      </c>
      <c r="T33">
        <v>2.0843749999999996</v>
      </c>
      <c r="U33">
        <v>1</v>
      </c>
      <c r="V33">
        <v>1</v>
      </c>
      <c r="W33">
        <v>1</v>
      </c>
      <c r="X33">
        <v>1</v>
      </c>
      <c r="Y33" s="26">
        <v>1</v>
      </c>
    </row>
    <row r="34" spans="1:25" x14ac:dyDescent="0.25">
      <c r="B34">
        <v>0</v>
      </c>
      <c r="C34">
        <v>0</v>
      </c>
      <c r="D34">
        <v>0</v>
      </c>
      <c r="E34">
        <v>-6.583333333333341E-2</v>
      </c>
      <c r="F34">
        <v>0</v>
      </c>
      <c r="G34">
        <v>-1.08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26">
        <v>0</v>
      </c>
    </row>
    <row r="35" spans="1:25" x14ac:dyDescent="0.25">
      <c r="B35">
        <v>0</v>
      </c>
      <c r="C35">
        <v>1.08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0.375</v>
      </c>
      <c r="T35">
        <v>1.08</v>
      </c>
      <c r="U35">
        <v>1.0409999999999995</v>
      </c>
      <c r="V35">
        <v>0</v>
      </c>
      <c r="W35">
        <v>0</v>
      </c>
      <c r="X35">
        <v>0</v>
      </c>
      <c r="Y35" s="26">
        <v>0</v>
      </c>
    </row>
    <row r="36" spans="1:25" x14ac:dyDescent="0.25">
      <c r="B36">
        <v>0.88000000000000012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9" spans="1:25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B40">
        <v>0.2</v>
      </c>
      <c r="C40">
        <v>0.2</v>
      </c>
      <c r="D40">
        <v>0.2</v>
      </c>
      <c r="E40">
        <v>0.2</v>
      </c>
      <c r="F40">
        <v>0.2</v>
      </c>
      <c r="G40">
        <v>0.2</v>
      </c>
      <c r="H40">
        <v>2.00705</v>
      </c>
      <c r="I40">
        <v>0.80705000000000005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2.6749999999999998</v>
      </c>
      <c r="T40">
        <v>1.6850000000000001</v>
      </c>
      <c r="U40">
        <v>3.6349999999999998</v>
      </c>
      <c r="V40">
        <v>3.1850000000000001</v>
      </c>
      <c r="W40">
        <v>2.6040000000000001</v>
      </c>
      <c r="X40">
        <v>2.4750000000000001</v>
      </c>
      <c r="Y40">
        <v>0.3</v>
      </c>
    </row>
    <row r="41" spans="1:25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-0.39999999999999997</v>
      </c>
      <c r="J41">
        <v>-1</v>
      </c>
      <c r="K41">
        <v>-2.2999999999999998</v>
      </c>
      <c r="L41">
        <v>-2.8</v>
      </c>
      <c r="M41">
        <v>-2.5999999999999996</v>
      </c>
      <c r="N41">
        <v>-1.9600000000000002</v>
      </c>
      <c r="O41">
        <v>-1.26</v>
      </c>
      <c r="P41">
        <v>-0.78500000000000014</v>
      </c>
      <c r="Q41">
        <v>-0.32499999999999996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B42">
        <v>-0.2</v>
      </c>
      <c r="C42">
        <v>-0.2</v>
      </c>
      <c r="D42">
        <v>-0.2</v>
      </c>
      <c r="E42">
        <v>-0.2</v>
      </c>
      <c r="F42">
        <v>-0.2</v>
      </c>
      <c r="G42">
        <v>-0.2</v>
      </c>
      <c r="H42">
        <v>-2.0074999999999998</v>
      </c>
      <c r="I42">
        <v>-1.0075000000000001</v>
      </c>
      <c r="J42">
        <v>-0.2</v>
      </c>
      <c r="K42">
        <v>-0.2</v>
      </c>
      <c r="L42">
        <v>-0.2</v>
      </c>
      <c r="M42">
        <v>-0.2</v>
      </c>
      <c r="N42">
        <v>-0.2</v>
      </c>
      <c r="O42">
        <v>-0.24</v>
      </c>
      <c r="P42">
        <v>-0.24</v>
      </c>
      <c r="Q42">
        <v>-0.315</v>
      </c>
      <c r="R42">
        <v>-0.375</v>
      </c>
      <c r="S42">
        <v>-2.875</v>
      </c>
      <c r="T42">
        <v>-1.6850000000000001</v>
      </c>
      <c r="U42">
        <v>-3.6349999999999998</v>
      </c>
      <c r="V42">
        <v>-3.1850000000000001</v>
      </c>
      <c r="W42">
        <v>-2.6040000000000001</v>
      </c>
      <c r="X42">
        <v>-2.4750000000000001</v>
      </c>
      <c r="Y42">
        <v>-0.3</v>
      </c>
    </row>
    <row r="46" spans="1:25" x14ac:dyDescent="0.25">
      <c r="A46" s="12" t="s">
        <v>47</v>
      </c>
    </row>
    <row r="47" spans="1:25" x14ac:dyDescent="0.25">
      <c r="A47" s="31" t="s">
        <v>40</v>
      </c>
      <c r="B47" s="32">
        <v>0</v>
      </c>
      <c r="C47" s="32">
        <v>0.2</v>
      </c>
      <c r="D47" s="32">
        <v>0.26583333333333342</v>
      </c>
      <c r="E47" s="32">
        <v>0.2</v>
      </c>
      <c r="F47" s="32">
        <v>1.28</v>
      </c>
      <c r="G47" s="32">
        <v>0.2</v>
      </c>
      <c r="H47" s="32">
        <v>0.92704999999999993</v>
      </c>
      <c r="I47" s="32">
        <v>0</v>
      </c>
      <c r="J47" s="32">
        <v>0</v>
      </c>
      <c r="K47" s="32">
        <v>0</v>
      </c>
      <c r="L47" s="32">
        <v>0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0</v>
      </c>
      <c r="S47" s="32">
        <v>2.6749999999999998</v>
      </c>
      <c r="T47" s="32">
        <v>1.6850000000000001</v>
      </c>
      <c r="U47" s="32">
        <v>3.2989999999999999</v>
      </c>
      <c r="V47" s="32">
        <v>2.105</v>
      </c>
      <c r="W47" s="32">
        <v>1.524</v>
      </c>
      <c r="X47" s="32">
        <v>2.4750000000000001</v>
      </c>
      <c r="Y47" s="32">
        <v>0.3</v>
      </c>
    </row>
    <row r="48" spans="1:25" x14ac:dyDescent="0.25">
      <c r="A48" s="31" t="s">
        <v>42</v>
      </c>
      <c r="B48" s="32">
        <v>-0.88000000000000012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-0.39999999999999997</v>
      </c>
      <c r="K48" s="32">
        <v>-1</v>
      </c>
      <c r="L48" s="32">
        <v>-1.3324197048611102</v>
      </c>
      <c r="M48" s="32">
        <v>-2.8</v>
      </c>
      <c r="N48" s="32">
        <v>-2.5999999999999996</v>
      </c>
      <c r="O48" s="32">
        <v>-1.9600000000000002</v>
      </c>
      <c r="P48" s="32">
        <v>-0.17999999999999994</v>
      </c>
      <c r="Q48" s="32">
        <v>-0.78500000000000014</v>
      </c>
      <c r="R48" s="32">
        <v>-0.32499999999999996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</row>
    <row r="49" spans="1:25" x14ac:dyDescent="0.25">
      <c r="A49" s="14" t="s">
        <v>38</v>
      </c>
      <c r="B49" s="14">
        <v>-0.2</v>
      </c>
      <c r="C49" s="14">
        <v>-0.2</v>
      </c>
      <c r="D49" s="14">
        <v>-0.2</v>
      </c>
      <c r="E49" s="14">
        <v>-0.2</v>
      </c>
      <c r="F49" s="14">
        <v>-0.2</v>
      </c>
      <c r="G49" s="14">
        <v>-0.2</v>
      </c>
      <c r="H49" s="14">
        <v>-2.0074999999999998</v>
      </c>
      <c r="I49" s="14">
        <v>-1.0075000000000001</v>
      </c>
      <c r="J49" s="14">
        <v>-0.2</v>
      </c>
      <c r="K49" s="14">
        <v>-0.2</v>
      </c>
      <c r="L49" s="14">
        <v>-0.2</v>
      </c>
      <c r="M49" s="14">
        <v>-0.2</v>
      </c>
      <c r="N49" s="14">
        <v>-0.2</v>
      </c>
      <c r="O49" s="14">
        <v>-0.24</v>
      </c>
      <c r="P49" s="14">
        <v>-0.24</v>
      </c>
      <c r="Q49" s="14">
        <v>-0.315</v>
      </c>
      <c r="R49" s="14">
        <v>-0.375</v>
      </c>
      <c r="S49" s="14">
        <v>-2.875</v>
      </c>
      <c r="T49" s="14">
        <v>-1.6850000000000001</v>
      </c>
      <c r="U49" s="14">
        <v>-3.6349999999999998</v>
      </c>
      <c r="V49" s="14">
        <v>-3.1850000000000001</v>
      </c>
      <c r="W49" s="14">
        <v>-2.6040000000000001</v>
      </c>
      <c r="X49" s="14">
        <v>-2.4750000000000001</v>
      </c>
      <c r="Y49" s="14">
        <v>-0.3</v>
      </c>
    </row>
    <row r="50" spans="1:25" x14ac:dyDescent="0.25">
      <c r="A50" t="s">
        <v>43</v>
      </c>
      <c r="B50" s="33">
        <v>2.5</v>
      </c>
      <c r="C50" s="33">
        <v>2.5</v>
      </c>
      <c r="D50" s="33">
        <v>2.5632000000000001</v>
      </c>
      <c r="E50" s="33">
        <v>2.5632000000000001</v>
      </c>
      <c r="F50" s="33">
        <v>3.6</v>
      </c>
      <c r="G50" s="33">
        <v>3.6</v>
      </c>
      <c r="H50" s="33">
        <v>2.4749999999999996</v>
      </c>
      <c r="I50" s="33">
        <v>1.6343229166666662</v>
      </c>
      <c r="J50" s="33">
        <v>1.6343229166666662</v>
      </c>
      <c r="K50" s="33">
        <v>1.6343229166666662</v>
      </c>
      <c r="L50" s="33">
        <v>2.5632000000000001</v>
      </c>
      <c r="M50" s="33">
        <v>2.5632000000000001</v>
      </c>
      <c r="N50" s="33">
        <v>2.5632000000000001</v>
      </c>
      <c r="O50" s="33">
        <v>2.5632000000000001</v>
      </c>
      <c r="P50" s="33">
        <v>3.6</v>
      </c>
      <c r="Q50" s="33">
        <v>3.6</v>
      </c>
      <c r="R50" s="33">
        <v>3.6</v>
      </c>
      <c r="S50" s="33">
        <v>3.6</v>
      </c>
      <c r="T50" s="33">
        <v>3.6</v>
      </c>
      <c r="U50" s="33">
        <v>3.25</v>
      </c>
      <c r="V50" s="33">
        <v>2.125</v>
      </c>
      <c r="W50" s="33">
        <v>1</v>
      </c>
      <c r="X50" s="33">
        <v>1</v>
      </c>
      <c r="Y50" s="33">
        <v>1</v>
      </c>
    </row>
    <row r="51" spans="1:25" x14ac:dyDescent="0.25">
      <c r="A51" s="34" t="s">
        <v>44</v>
      </c>
      <c r="B51" s="34">
        <v>0</v>
      </c>
      <c r="C51" s="34">
        <v>0</v>
      </c>
      <c r="D51" s="34">
        <v>-6.583333333333341E-2</v>
      </c>
      <c r="E51" s="34">
        <v>0</v>
      </c>
      <c r="F51" s="34">
        <v>-1.08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-0.96758029513888966</v>
      </c>
      <c r="M51" s="34">
        <v>0</v>
      </c>
      <c r="N51" s="34">
        <v>0</v>
      </c>
      <c r="O51" s="34">
        <v>0</v>
      </c>
      <c r="P51" s="34">
        <v>-1.08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</row>
    <row r="52" spans="1:25" x14ac:dyDescent="0.25">
      <c r="A52" s="34" t="s">
        <v>45</v>
      </c>
      <c r="B52" s="34">
        <v>1.08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1.08</v>
      </c>
      <c r="I52" s="34">
        <v>0.80705000000000005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0.33599999999999985</v>
      </c>
      <c r="V52" s="34">
        <v>1.08</v>
      </c>
      <c r="W52" s="34">
        <v>1.08</v>
      </c>
      <c r="X52" s="34">
        <v>0</v>
      </c>
      <c r="Y52" s="34">
        <v>0</v>
      </c>
    </row>
    <row r="53" spans="1:25" x14ac:dyDescent="0.25">
      <c r="B53">
        <v>-1</v>
      </c>
    </row>
    <row r="81" spans="42:54" x14ac:dyDescent="0.25"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</row>
    <row r="82" spans="42:54" x14ac:dyDescent="0.25">
      <c r="AP82" s="7"/>
      <c r="AQ82" s="7"/>
      <c r="AR82" s="7"/>
      <c r="AS82" s="7"/>
      <c r="AT82" s="8"/>
      <c r="AU82" s="36" t="s">
        <v>28</v>
      </c>
      <c r="AV82" s="36"/>
      <c r="AW82" s="36"/>
      <c r="AX82" s="8"/>
      <c r="AY82" s="8"/>
      <c r="AZ82" s="9" t="s">
        <v>28</v>
      </c>
      <c r="BA82" s="9" t="s">
        <v>29</v>
      </c>
      <c r="BB82" s="9" t="s">
        <v>30</v>
      </c>
    </row>
    <row r="83" spans="42:54" x14ac:dyDescent="0.25">
      <c r="AP83" s="7"/>
      <c r="AQ83" s="7"/>
      <c r="AR83" s="7"/>
      <c r="AS83" s="7"/>
      <c r="AT83" s="10" t="s">
        <v>31</v>
      </c>
      <c r="AU83" s="37" t="s">
        <v>32</v>
      </c>
      <c r="AV83" s="37"/>
      <c r="AW83" s="37"/>
      <c r="AX83" s="8"/>
      <c r="AY83" s="11" t="s">
        <v>33</v>
      </c>
      <c r="AZ83" s="8"/>
      <c r="BA83" s="8"/>
      <c r="BB83" s="8"/>
    </row>
    <row r="84" spans="42:54" x14ac:dyDescent="0.25">
      <c r="AP84" s="7"/>
      <c r="AQ84" s="7"/>
      <c r="AR84" s="7"/>
      <c r="AS84" s="7"/>
      <c r="AT84" s="8"/>
      <c r="AU84" s="8"/>
      <c r="AV84" s="8"/>
      <c r="AW84" s="8"/>
      <c r="AX84" s="8"/>
      <c r="AY84" s="11" t="s">
        <v>34</v>
      </c>
      <c r="AZ84" s="8"/>
      <c r="BA84" s="8"/>
      <c r="BB84" s="8"/>
    </row>
    <row r="85" spans="42:54" x14ac:dyDescent="0.25">
      <c r="AP85" s="7"/>
      <c r="AQ85" s="7"/>
      <c r="AR85" s="7"/>
      <c r="AS85" s="7"/>
      <c r="AT85" s="8"/>
      <c r="AU85" s="8"/>
      <c r="AV85" s="8"/>
      <c r="AW85" s="8"/>
      <c r="AX85" s="8"/>
      <c r="AY85" s="11" t="s">
        <v>35</v>
      </c>
      <c r="AZ85" s="8"/>
      <c r="BA85" s="8"/>
      <c r="BB85" s="8"/>
    </row>
    <row r="86" spans="42:54" x14ac:dyDescent="0.25">
      <c r="AP86" s="7"/>
      <c r="AQ86" s="7"/>
      <c r="AR86" s="7"/>
      <c r="AS86" s="7"/>
      <c r="AT86" s="8"/>
      <c r="AU86" s="8"/>
      <c r="AV86" s="8"/>
      <c r="AW86" s="8"/>
      <c r="AX86" s="8"/>
      <c r="AY86" s="11" t="s">
        <v>36</v>
      </c>
      <c r="AZ86" s="8"/>
      <c r="BA86" s="8"/>
      <c r="BB86" s="8"/>
    </row>
  </sheetData>
  <mergeCells count="2">
    <mergeCell ref="AU82:AW82"/>
    <mergeCell ref="AU83:AW8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9452-2AD4-430E-92FB-8AD8EA3FE1BF}">
  <dimension ref="A1:X2"/>
  <sheetViews>
    <sheetView workbookViewId="0">
      <selection activeCell="X2" sqref="A2:X2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>
        <v>0.88000000000000012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0.39999999999999997</v>
      </c>
      <c r="J2">
        <v>1</v>
      </c>
      <c r="K2">
        <v>1.3324197048611102</v>
      </c>
      <c r="L2">
        <v>2.8</v>
      </c>
      <c r="M2">
        <v>2.5999999999999996</v>
      </c>
      <c r="N2">
        <v>1.9600000000000002</v>
      </c>
      <c r="O2">
        <v>0.17999999999999994</v>
      </c>
      <c r="P2">
        <v>0.78500000000000014</v>
      </c>
      <c r="Q2">
        <v>0.32499999999999996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37F4-5F6C-4C12-B2FA-58B33BCD7018}">
  <dimension ref="A1"/>
  <sheetViews>
    <sheetView workbookViewId="0"/>
  </sheetViews>
  <sheetFormatPr defaultRowHeight="15" x14ac:dyDescent="0.25"/>
  <sheetData>
    <row r="1" spans="1:1" x14ac:dyDescent="0.25">
      <c r="A1">
        <v>16.557160558472212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P_buy</vt:lpstr>
      <vt:lpstr>P_sell</vt:lpstr>
      <vt:lpstr>minimize_cost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Koray</cp:lastModifiedBy>
  <dcterms:created xsi:type="dcterms:W3CDTF">2022-01-05T19:43:15Z</dcterms:created>
  <dcterms:modified xsi:type="dcterms:W3CDTF">2022-01-18T09:25:05Z</dcterms:modified>
</cp:coreProperties>
</file>