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odir\OneDrive\Desktop\final_experiments\16drivers\"/>
    </mc:Choice>
  </mc:AlternateContent>
  <xr:revisionPtr revIDLastSave="0" documentId="13_ncr:1_{9E6C9F87-80DC-4AC5-8B1F-9B52B6C66EF9}" xr6:coauthVersionLast="47" xr6:coauthVersionMax="47" xr10:uidLastSave="{00000000-0000-0000-0000-000000000000}"/>
  <bookViews>
    <workbookView xWindow="4950" yWindow="1320" windowWidth="21600" windowHeight="14670" activeTab="5" xr2:uid="{00000000-000D-0000-FFFF-FFFF00000000}"/>
  </bookViews>
  <sheets>
    <sheet name="CAPs" sheetId="1" r:id="rId1"/>
    <sheet name="tx-num" sheetId="3" r:id="rId2"/>
    <sheet name="tx-size" sheetId="2" r:id="rId3"/>
    <sheet name="throughput" sheetId="4" r:id="rId4"/>
    <sheet name="per_event" sheetId="5" r:id="rId5"/>
    <sheet name="all graphs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5" l="1"/>
  <c r="G4" i="5" s="1"/>
  <c r="E5" i="5"/>
  <c r="F5" i="5" s="1"/>
  <c r="G5" i="5" l="1"/>
</calcChain>
</file>

<file path=xl/sharedStrings.xml><?xml version="1.0" encoding="utf-8"?>
<sst xmlns="http://schemas.openxmlformats.org/spreadsheetml/2006/main" count="75" uniqueCount="35">
  <si>
    <t>Capabilities</t>
  </si>
  <si>
    <t>Time (ms)</t>
  </si>
  <si>
    <t>CREATE</t>
  </si>
  <si>
    <t>Smart Contract</t>
  </si>
  <si>
    <t>SmartchainDB</t>
  </si>
  <si>
    <t>RFQ</t>
  </si>
  <si>
    <t>BID</t>
  </si>
  <si>
    <t>ACCEPT</t>
  </si>
  <si>
    <t>RETURN</t>
  </si>
  <si>
    <t>Size (bytes)</t>
  </si>
  <si>
    <t># of Txs</t>
  </si>
  <si>
    <t>ETH-SC</t>
  </si>
  <si>
    <t>SCDB</t>
  </si>
  <si>
    <t>Labels</t>
  </si>
  <si>
    <t>20-25</t>
  </si>
  <si>
    <t>100-25</t>
  </si>
  <si>
    <t>200-25</t>
  </si>
  <si>
    <t>Window</t>
  </si>
  <si>
    <t>Throughput</t>
  </si>
  <si>
    <t>Start</t>
  </si>
  <si>
    <t>Middle</t>
  </si>
  <si>
    <t>End</t>
  </si>
  <si>
    <t>validated</t>
  </si>
  <si>
    <t>accepted</t>
  </si>
  <si>
    <t>committed</t>
  </si>
  <si>
    <t>avg_val</t>
  </si>
  <si>
    <t>avg_accep</t>
  </si>
  <si>
    <t>avg_comm</t>
  </si>
  <si>
    <t>TX_name</t>
  </si>
  <si>
    <t>REQUEST</t>
  </si>
  <si>
    <t>Drivers</t>
  </si>
  <si>
    <t>TPS</t>
  </si>
  <si>
    <t>1K+</t>
  </si>
  <si>
    <t>5K+</t>
  </si>
  <si>
    <t>10K+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</si>
</sst>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3" borderId="4" xfId="0" applyFont="1" applyFill="1" applyBorder="1"/>
    <xf numFmtId="0" fontId="1" fillId="3" borderId="1" xfId="0" applyFont="1" applyFill="1" applyBorder="1"/>
    <xf numFmtId="0" fontId="1" fillId="5" borderId="2" xfId="0" applyFont="1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4" xfId="0" applyFont="1" applyFill="1" applyBorder="1"/>
    <xf numFmtId="2" fontId="0" fillId="5" borderId="1" xfId="0" applyNumberForma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1" fillId="4" borderId="1" xfId="0" applyFont="1" applyFill="1" applyBorder="1"/>
    <xf numFmtId="0" fontId="0" fillId="6" borderId="0" xfId="0" applyFill="1"/>
    <xf numFmtId="0" fontId="0" fillId="7" borderId="0" xfId="0" applyFill="1"/>
    <xf numFmtId="2" fontId="0" fillId="7" borderId="0" xfId="0" applyNumberFormat="1" applyFill="1"/>
    <xf numFmtId="2" fontId="0" fillId="6" borderId="0" xfId="0" applyNumberFormat="1" applyFill="1"/>
    <xf numFmtId="0" fontId="0" fillId="0" borderId="1" xfId="0" applyBorder="1"/>
    <xf numFmtId="0" fontId="0" fillId="8" borderId="0" xfId="0" applyFill="1"/>
    <xf numFmtId="0" fontId="1" fillId="8" borderId="2" xfId="0" applyFont="1" applyFill="1" applyBorder="1"/>
    <xf numFmtId="0" fontId="0" fillId="8" borderId="1" xfId="0" applyFill="1" applyBorder="1" applyAlignment="1">
      <alignment horizontal="center"/>
    </xf>
    <xf numFmtId="0" fontId="1" fillId="8" borderId="1" xfId="0" applyFont="1" applyFill="1" applyBorder="1"/>
    <xf numFmtId="0" fontId="1" fillId="8" borderId="4" xfId="0" applyFont="1" applyFill="1" applyBorder="1"/>
    <xf numFmtId="0" fontId="1" fillId="2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BB36B"/>
      <color rgb="FFE66E38"/>
      <color rgb="FFDA9A44"/>
      <color rgb="FFCC3399"/>
      <color rgb="FF34EA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412760693586792E-2"/>
                  <c:y val="4.84962431594696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6B-49F9-82B2-8027036AE7E7}"/>
                </c:ext>
              </c:extLst>
            </c:dLbl>
            <c:dLbl>
              <c:idx val="1"/>
              <c:layout>
                <c:manualLayout>
                  <c:x val="-3.8488230783917374E-2"/>
                  <c:y val="5.891809673207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DE4-4992-920C-5DDA582C7BC9}"/>
                </c:ext>
              </c:extLst>
            </c:dLbl>
            <c:dLbl>
              <c:idx val="2"/>
              <c:layout>
                <c:manualLayout>
                  <c:x val="-1.811210860419641E-2"/>
                  <c:y val="3.14229849237714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92-4DB4-8896-58E296E2DA5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8512591213452452E-2"/>
                  <c:y val="5.88506733982782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B6B-49F9-82B2-8027036AE7E7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2-4DB4-8896-58E296E2DA5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1585569200658939E-2"/>
                  <c:y val="9.38947617956662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B8B-4201-89D0-1FA2C436E6F0}"/>
                </c:ext>
              </c:extLst>
            </c:dLbl>
            <c:dLbl>
              <c:idx val="1"/>
              <c:layout>
                <c:manualLayout>
                  <c:x val="2.0777940022180204E-2"/>
                  <c:y val="2.94884300940648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DE4-4992-920C-5DDA582C7BC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50F-4850-BDCF-27028CA8CA53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4.8908397832465575E-2"/>
                  <c:y val="4.71638591136861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DE4-4992-920C-5DDA582C7BC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0F-4850-BDCF-27028CA8C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 in </a:t>
                </a:r>
                <a:r>
                  <a:rPr lang="en-US" sz="1200" i="1"/>
                  <a:t>ms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2.2243098619584397E-2"/>
              <c:y val="0.415815657854505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5.4094601158136142E-2"/>
                  <c:y val="7.79188534570878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89809257207657"/>
                      <c:h val="0.139601971126882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CFB-4523-826A-386B340B1A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</c:v>
                </c:pt>
                <c:pt idx="2">
                  <c:v>250.29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5-431C-BA53-0676AE59445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5-431C-BA53-0676AE5944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5355584922387333"/>
          <c:y val="4.9058673845299203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E4-4181-849C-F54330BDB39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E4-4181-849C-F54330BDB39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b="1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2000"/>
        <c:minorUnit val="2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14188397903676"/>
          <c:y val="0.20008038842224019"/>
          <c:w val="0.22152815803795445"/>
          <c:h val="8.4493103800027711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2304283585832"/>
          <c:y val="5.5204646231674342E-2"/>
          <c:w val="0.62848051933567928"/>
          <c:h val="0.54413785339123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1430151685374314"/>
                  <c:y val="6.4294279699629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7720637105557"/>
                      <c:h val="0.122829607755611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ACE-45B5-9106-19C88DD63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E-45B5-9106-19C88DD6322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CE-45B5-9106-19C88DD632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Latency in </a:t>
                </a:r>
                <a:r>
                  <a:rPr lang="en-US" sz="12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4000"/>
        <c:minorUnit val="2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5367818024328572"/>
          <c:y val="4.3538209222131759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0837668578548029"/>
                  <c:y val="6.7089453485085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9EC-420B-9F6A-DD5EF36614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C-420B-9F6A-DD5EF3661498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EC-420B-9F6A-DD5EF36614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Latency in </a:t>
                </a:r>
                <a:r>
                  <a:rPr lang="en-US" sz="10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65891521230493122"/>
          <c:y val="4.3538186981477482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00303618240792"/>
          <c:y val="0.35632645183501793"/>
          <c:w val="0.57726195589389662"/>
          <c:h val="0.45131268941797931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60F-4364-B023-98C7A8B72AB1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60F-4364-B023-98C7A8B72AB1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460F-4364-B023-98C7A8B72AB1}"/>
              </c:ext>
            </c:extLst>
          </c:dPt>
          <c:dLbls>
            <c:dLbl>
              <c:idx val="0"/>
              <c:layout>
                <c:manualLayout>
                  <c:x val="-8.1294838756304239E-3"/>
                  <c:y val="-6.5154123384561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60F-4364-B023-98C7A8B72A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60F-4364-B023-98C7A8B72A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60F-4364-B023-98C7A8B72AB1}"/>
                </c:ext>
              </c:extLst>
            </c:dLbl>
            <c:dLbl>
              <c:idx val="3"/>
              <c:layout>
                <c:manualLayout>
                  <c:x val="-0.13480470119781476"/>
                  <c:y val="5.95533977320871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60F-4364-B023-98C7A8B72AB1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60F-4364-B023-98C7A8B72AB1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1299621233617228E-2"/>
                  <c:y val="-4.70013021181662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800"/>
                      <a:t>0.1</a:t>
                    </a:r>
                  </a:p>
                </c:rich>
              </c:tx>
              <c:numFmt formatCode="General" sourceLinked="0"/>
              <c:spPr>
                <a:solidFill>
                  <a:schemeClr val="accent2">
                    <a:alpha val="44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460F-4364-B023-98C7A8B72AB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60F-4364-B023-98C7A8B72AB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460F-4364-B023-98C7A8B72AB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460F-4364-B023-98C7A8B72AB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60F-4364-B023-98C7A8B72A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8478095054725339"/>
              <c:y val="0.8970084348054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 </a:t>
                </a:r>
                <a:r>
                  <a:rPr lang="en-US" i="1"/>
                  <a:t>s</a:t>
                </a:r>
              </a:p>
            </c:rich>
          </c:tx>
          <c:layout>
            <c:manualLayout>
              <c:xMode val="edge"/>
              <c:yMode val="edge"/>
              <c:x val="4.3729992104168662E-2"/>
              <c:y val="0.45057641765935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5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  <a:r>
              <a:rPr lang="en-US" baseline="0"/>
              <a:t> and RFQ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000304585940551"/>
          <c:y val="0.35190995919091239"/>
          <c:w val="0.57726195589389662"/>
          <c:h val="0.45131268941797931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D-4EF3-804D-31AB94A65E55}"/>
            </c:ext>
          </c:extLst>
        </c:ser>
        <c:ser>
          <c:idx val="1"/>
          <c:order val="1"/>
          <c:tx>
            <c:v>SCDB CREATE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D-4EF3-804D-31AB94A65E55}"/>
            </c:ext>
          </c:extLst>
        </c:ser>
        <c:ser>
          <c:idx val="2"/>
          <c:order val="2"/>
          <c:tx>
            <c:v>ETH-SC REQUEST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1D-4EF3-804D-31AB94A65E55}"/>
            </c:ext>
          </c:extLst>
        </c:ser>
        <c:ser>
          <c:idx val="3"/>
          <c:order val="3"/>
          <c:tx>
            <c:v>SCDB REQUEST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1D-4EF3-804D-31AB94A65E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8478095054725339"/>
              <c:y val="0.89700843480543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 </a:t>
                </a:r>
                <a:r>
                  <a:rPr lang="en-US" i="1"/>
                  <a:t>s</a:t>
                </a:r>
              </a:p>
            </c:rich>
          </c:tx>
          <c:layout>
            <c:manualLayout>
              <c:xMode val="edge"/>
              <c:yMode val="edge"/>
              <c:x val="4.3729992104168662E-2"/>
              <c:y val="0.450576417659356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100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</a:t>
            </a:r>
            <a:r>
              <a:rPr lang="en-US" baseline="0"/>
              <a:t> and BID</a:t>
            </a:r>
            <a:endParaRPr lang="en-US"/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D6-4F1C-9A05-54665BC6CA77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D6-4F1C-9A05-54665BC6CA77}"/>
            </c:ext>
          </c:extLst>
        </c:ser>
        <c:ser>
          <c:idx val="2"/>
          <c:order val="2"/>
          <c:tx>
            <c:v>ETH-SC REQUEST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D6-4F1C-9A05-54665BC6CA77}"/>
            </c:ext>
          </c:extLst>
        </c:ser>
        <c:ser>
          <c:idx val="3"/>
          <c:order val="3"/>
          <c:tx>
            <c:v>SCDB REQUEST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D6-4F1C-9A05-54665BC6CA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3859331555935982"/>
              <c:y val="0.9145719886734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 in  </a:t>
                </a:r>
                <a:r>
                  <a:rPr lang="en-US" sz="1100" i="1"/>
                  <a:t>ms</a:t>
                </a:r>
              </a:p>
            </c:rich>
          </c:tx>
          <c:layout>
            <c:manualLayout>
              <c:xMode val="edge"/>
              <c:yMode val="edge"/>
              <c:x val="0.11354285906919687"/>
              <c:y val="0.4374037540667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4A6-4106-9081-30BA23FD05A5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23-40DB-85B1-804821C5F76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B4A6-4106-9081-30BA23FD05A5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Checkpoint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27546283810259"/>
          <c:y val="9.2455968729594856E-2"/>
          <c:w val="0.65611623071944725"/>
          <c:h val="0.75302825274553165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gradFill flip="none" rotWithShape="1">
              <a:gsLst>
                <a:gs pos="0">
                  <a:schemeClr val="accent4">
                    <a:lumMod val="0"/>
                    <a:lumOff val="100000"/>
                  </a:schemeClr>
                </a:gs>
                <a:gs pos="35000">
                  <a:schemeClr val="accent4">
                    <a:lumMod val="0"/>
                    <a:lumOff val="100000"/>
                  </a:schemeClr>
                </a:gs>
                <a:gs pos="100000">
                  <a:schemeClr val="accent4">
                    <a:lumMod val="100000"/>
                  </a:schemeClr>
                </a:gs>
              </a:gsLst>
              <a:path path="circle">
                <a:fillToRect l="50000" t="-80000" r="50000" b="180000"/>
              </a:path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9A-4B4A-9D78-59F9E4F542D6}"/>
            </c:ext>
          </c:extLst>
        </c:ser>
        <c:ser>
          <c:idx val="1"/>
          <c:order val="1"/>
          <c:tx>
            <c:v>accepted</c:v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1"/>
              <c:layout>
                <c:manualLayout>
                  <c:x val="9.1481370071099031E-4"/>
                  <c:y val="-6.7272108581208981E-3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9A-4B4A-9D78-59F9E4F542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9A-4B4A-9D78-59F9E4F542D6}"/>
            </c:ext>
          </c:extLst>
        </c:ser>
        <c:ser>
          <c:idx val="2"/>
          <c:order val="2"/>
          <c:tx>
            <c:v>committed</c:v>
          </c:tx>
          <c:spPr>
            <a:gradFill rotWithShape="1">
              <a:gsLst>
                <a:gs pos="0">
                  <a:schemeClr val="accent1">
                    <a:lumMod val="5000"/>
                    <a:lumOff val="9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75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9A-4B4A-9D78-59F9E4F54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1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chemeClr val="tx1"/>
                    </a:solidFill>
                  </a:rPr>
                  <a:t>Latency in ms</a:t>
                </a:r>
              </a:p>
            </c:rich>
          </c:tx>
          <c:layout>
            <c:manualLayout>
              <c:xMode val="edge"/>
              <c:yMode val="edge"/>
              <c:x val="4.6983295999609188E-2"/>
              <c:y val="0.38262496139530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8559"/>
        <c:crosses val="autoZero"/>
        <c:crossBetween val="between"/>
        <c:majorUnit val="50"/>
        <c:minorUnit val="10"/>
      </c:valAx>
      <c:spPr>
        <a:noFill/>
        <a:ln>
          <a:noFill/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b"/>
      <c:layout>
        <c:manualLayout>
          <c:xMode val="edge"/>
          <c:yMode val="edge"/>
          <c:x val="0.17751997549306467"/>
          <c:y val="9.1933421725023223E-2"/>
          <c:w val="0.60174459254675705"/>
          <c:h val="3.5783402534655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throughput!$D$3:$D$6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D-4460-96A5-156436D2195D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throughput!$E$3:$E$6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throughput!$D$8:$D$11</c:f>
              <c:numCache>
                <c:formatCode>General</c:formatCode>
                <c:ptCount val="4"/>
                <c:pt idx="0">
                  <c:v>0.72</c:v>
                </c:pt>
                <c:pt idx="1">
                  <c:v>0.14000000000000001</c:v>
                </c:pt>
                <c:pt idx="2">
                  <c:v>7.22E-2</c:v>
                </c:pt>
                <c:pt idx="3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D-4460-96A5-156436D219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  <c:pt idx="3">
                        <c:v>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689D-4460-96A5-156436D2195D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29009650382858343"/>
              <c:y val="0.8174673817946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ACCEPT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243-4DD5-ADFE-55833B47B9B8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243-4DD5-ADFE-55833B47B9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723443595338546"/>
              <c:y val="0.895983744785525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50174630091311223"/>
          <c:h val="0.51923121424915153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throughput!$F$3:$F$5</c:f>
              <c:numCache>
                <c:formatCode>General</c:formatCode>
                <c:ptCount val="3"/>
                <c:pt idx="0">
                  <c:v>0.4</c:v>
                </c:pt>
                <c:pt idx="1">
                  <c:v>0.38</c:v>
                </c:pt>
                <c:pt idx="2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69-4E22-8599-1ACB8F5105A5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throughput!$E$8:$E$10</c:f>
              <c:numCache>
                <c:formatCode>General</c:formatCode>
                <c:ptCount val="3"/>
                <c:pt idx="0">
                  <c:v>0.17</c:v>
                </c:pt>
                <c:pt idx="1">
                  <c:v>0.16</c:v>
                </c:pt>
                <c:pt idx="2">
                  <c:v>0.19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69-4E22-8599-1ACB8F5105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A69-4E22-8599-1ACB8F5105A5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Checkpoint</a:t>
                </a:r>
              </a:p>
            </c:rich>
          </c:tx>
          <c:layout>
            <c:manualLayout>
              <c:xMode val="edge"/>
              <c:yMode val="edge"/>
              <c:x val="0.29623167147034529"/>
              <c:y val="0.8136026858319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62126726020152578"/>
          <c:h val="0.54756032126574417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453432087077303E-2"/>
                  <c:y val="-6.309163528471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46B-4E70-A883-6962FB0A3B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throughput!$B$15:$B$19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throughput!$C$15:$C$19</c:f>
              <c:numCache>
                <c:formatCode>General</c:formatCode>
                <c:ptCount val="5"/>
                <c:pt idx="0">
                  <c:v>0.31</c:v>
                </c:pt>
                <c:pt idx="1">
                  <c:v>0.51</c:v>
                </c:pt>
                <c:pt idx="2">
                  <c:v>1.01</c:v>
                </c:pt>
                <c:pt idx="3">
                  <c:v>2.0299999999999998</c:v>
                </c:pt>
                <c:pt idx="4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1-4A22-B477-501B73238D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961-4A22-B477-501B73238DBC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# of drivers</a:t>
                </a:r>
              </a:p>
            </c:rich>
          </c:tx>
          <c:layout>
            <c:manualLayout>
              <c:xMode val="edge"/>
              <c:yMode val="edge"/>
              <c:x val="0.29971377439148611"/>
              <c:y val="0.834103202003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Throughput [TPS] </a:t>
                </a:r>
              </a:p>
              <a:p>
                <a:pPr algn="ctr" rtl="0">
                  <a:defRPr sz="1800"/>
                </a:pPr>
                <a:r>
                  <a:rPr lang="en-US" sz="1800"/>
                  <a:t> </a:t>
                </a:r>
              </a:p>
            </c:rich>
          </c:tx>
          <c:layout>
            <c:manualLayout>
              <c:xMode val="edge"/>
              <c:yMode val="edge"/>
              <c:x val="4.7819174403100809E-2"/>
              <c:y val="0.189813844894503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caps</a:t>
            </a:r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throughput!$D$8:$D$11</c:f>
              <c:numCache>
                <c:formatCode>General</c:formatCode>
                <c:ptCount val="4"/>
                <c:pt idx="0">
                  <c:v>0.72</c:v>
                </c:pt>
                <c:pt idx="1">
                  <c:v>0.14000000000000001</c:v>
                </c:pt>
                <c:pt idx="2">
                  <c:v>7.22E-2</c:v>
                </c:pt>
                <c:pt idx="3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11-410C-AFD7-F680D2A67864}"/>
            </c:ext>
          </c:extLst>
        </c:ser>
        <c:ser>
          <c:idx val="1"/>
          <c:order val="1"/>
          <c:tx>
            <c:v>SCDB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throughput!$D$3:$D$6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11-410C-AFD7-F680D2A678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2463258734432507"/>
              <c:y val="0.91018106509284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Throughput [TPS]</a:t>
                </a:r>
                <a:endParaRPr lang="en-US" sz="1100" i="1"/>
              </a:p>
            </c:rich>
          </c:tx>
          <c:layout>
            <c:manualLayout>
              <c:xMode val="edge"/>
              <c:yMode val="edge"/>
              <c:x val="0.12750358728423164"/>
              <c:y val="0.4242309833248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177365005987359"/>
          <c:y val="0.23402032271559603"/>
          <c:w val="0.48594656668684438"/>
          <c:h val="0.1659419914048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#</a:t>
            </a:r>
            <a:r>
              <a:rPr lang="en-US" baseline="0"/>
              <a:t> txs</a:t>
            </a:r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throughput!$I$3:$I$5</c:f>
              <c:strCache>
                <c:ptCount val="3"/>
                <c:pt idx="0">
                  <c:v>1K+</c:v>
                </c:pt>
                <c:pt idx="1">
                  <c:v>5K+</c:v>
                </c:pt>
                <c:pt idx="2">
                  <c:v>10K+</c:v>
                </c:pt>
              </c:strCache>
            </c:strRef>
          </c:cat>
          <c:val>
            <c:numRef>
              <c:f>throughput!$H$3:$H$5</c:f>
              <c:numCache>
                <c:formatCode>General</c:formatCode>
                <c:ptCount val="3"/>
                <c:pt idx="0">
                  <c:v>0.19600000000000001</c:v>
                </c:pt>
                <c:pt idx="1">
                  <c:v>0.184</c:v>
                </c:pt>
                <c:pt idx="2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4-4A8C-95FF-8A276C0E7C1F}"/>
            </c:ext>
          </c:extLst>
        </c:ser>
        <c:ser>
          <c:idx val="1"/>
          <c:order val="1"/>
          <c:tx>
            <c:v>SCDB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throughput!$I$3:$I$5</c:f>
              <c:strCache>
                <c:ptCount val="3"/>
                <c:pt idx="0">
                  <c:v>1K+</c:v>
                </c:pt>
                <c:pt idx="1">
                  <c:v>5K+</c:v>
                </c:pt>
                <c:pt idx="2">
                  <c:v>10K+</c:v>
                </c:pt>
              </c:strCache>
            </c:strRef>
          </c:cat>
          <c:val>
            <c:numRef>
              <c:f>throughput!$G$3:$G$5</c:f>
              <c:numCache>
                <c:formatCode>General</c:formatCode>
                <c:ptCount val="3"/>
                <c:pt idx="0">
                  <c:v>0.39</c:v>
                </c:pt>
                <c:pt idx="1">
                  <c:v>0.41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C4-4A8C-95FF-8A276C0E7C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transactions</a:t>
                </a:r>
              </a:p>
            </c:rich>
          </c:tx>
          <c:layout>
            <c:manualLayout>
              <c:xMode val="edge"/>
              <c:yMode val="edge"/>
              <c:x val="0.42463258734432507"/>
              <c:y val="0.91018106509284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Throughput [TPS]</a:t>
                </a:r>
                <a:endParaRPr lang="en-US" sz="1100" i="1"/>
              </a:p>
            </c:rich>
          </c:tx>
          <c:layout>
            <c:manualLayout>
              <c:xMode val="edge"/>
              <c:yMode val="edge"/>
              <c:x val="0.12750358728423164"/>
              <c:y val="0.4242309833248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177365005987359"/>
          <c:y val="0.23402032271559603"/>
          <c:w val="0.48594656668684438"/>
          <c:h val="0.1659419914048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37519566344648"/>
          <c:y val="0.18648580625193731"/>
          <c:w val="0.60960610800299797"/>
          <c:h val="0.58433399000631925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FCD-4A11-92C5-8D09CE2372A0}"/>
            </c:ext>
          </c:extLst>
        </c:ser>
        <c:ser>
          <c:idx val="1"/>
          <c:order val="1"/>
          <c:tx>
            <c:v>accepted</c:v>
          </c:tx>
          <c:spPr>
            <a:solidFill>
              <a:srgbClr val="E66E38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FCD-4A11-92C5-8D09CE2372A0}"/>
            </c:ext>
          </c:extLst>
        </c:ser>
        <c:ser>
          <c:idx val="2"/>
          <c:order val="2"/>
          <c:tx>
            <c:v>committed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8FCD-4A11-92C5-8D09CE237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avg. </a:t>
                </a:r>
                <a:r>
                  <a:rPr lang="en-US" sz="16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Latency in </a:t>
                </a:r>
                <a:r>
                  <a:rPr lang="en-US" sz="1600" i="1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ms</a:t>
                </a:r>
              </a:p>
            </c:rich>
          </c:tx>
          <c:layout>
            <c:manualLayout>
              <c:xMode val="edge"/>
              <c:yMode val="edge"/>
              <c:x val="2.4754276865354578E-2"/>
              <c:y val="0.29734245989612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559"/>
        <c:crosses val="autoZero"/>
        <c:crossBetween val="between"/>
        <c:majorUnit val="100"/>
        <c:minorUnit val="10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t"/>
      <c:layout>
        <c:manualLayout>
          <c:xMode val="edge"/>
          <c:yMode val="edge"/>
          <c:x val="0.17594252809913902"/>
          <c:y val="0.19387282084383872"/>
          <c:w val="0.58502333605049228"/>
          <c:h val="0.11551130839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200" b="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61026308010641439"/>
          <c:h val="0.55336588506803996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508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2F-4A09-A757-F97330C4494D}"/>
            </c:ext>
          </c:extLst>
        </c:ser>
        <c:ser>
          <c:idx val="2"/>
          <c:order val="2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444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2F-4A09-A757-F97330C449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2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C2F-4A09-A757-F97330C4494D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Checkpoint</a:t>
                </a:r>
              </a:p>
            </c:rich>
          </c:tx>
          <c:layout>
            <c:manualLayout>
              <c:xMode val="edge"/>
              <c:yMode val="edge"/>
              <c:x val="0.387481453176932"/>
              <c:y val="0.851626977233811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Throughput [TPS]  </a:t>
                </a:r>
              </a:p>
            </c:rich>
          </c:tx>
          <c:layout>
            <c:manualLayout>
              <c:xMode val="edge"/>
              <c:yMode val="edge"/>
              <c:x val="3.071281803565893E-2"/>
              <c:y val="0.20800937239193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9.5766663645159691E-2"/>
                  <c:y val="7.79188534570878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089809257207657"/>
                      <c:h val="0.1396019711268827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AA30-44EC-905D-6610E79DA9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'tx-num'!$C$5:$F$5</c:f>
              <c:numCache>
                <c:formatCode>0.00</c:formatCode>
                <c:ptCount val="4"/>
                <c:pt idx="0">
                  <c:v>1468.95</c:v>
                </c:pt>
                <c:pt idx="1">
                  <c:v>10992.14</c:v>
                </c:pt>
                <c:pt idx="2">
                  <c:v>250.29</c:v>
                </c:pt>
                <c:pt idx="3">
                  <c:v>231.3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0-44EC-905D-6610E79DA9B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'tx-num'!$C$13:$F$13</c:f>
              <c:numCache>
                <c:formatCode>General</c:formatCode>
                <c:ptCount val="4"/>
                <c:pt idx="0">
                  <c:v>344.57</c:v>
                </c:pt>
                <c:pt idx="1">
                  <c:v>98.88</c:v>
                </c:pt>
                <c:pt idx="2">
                  <c:v>245.47</c:v>
                </c:pt>
                <c:pt idx="3">
                  <c:v>81.8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30-44EC-905D-6610E79DA9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Latency in </a:t>
                </a:r>
                <a:r>
                  <a:rPr lang="en-US" sz="10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355584922387333"/>
          <c:y val="4.9058673845299203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2304283585832"/>
          <c:y val="5.5204646231674342E-2"/>
          <c:w val="0.62848051933567928"/>
          <c:h val="0.54413785339123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1430151685374314"/>
                  <c:y val="6.42942796996293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367720637105557"/>
                      <c:h val="0.122829607755611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285F-45FF-AFDD-6E284AE360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'tx-num'!$C$6:$F$6</c:f>
              <c:numCache>
                <c:formatCode>General</c:formatCode>
                <c:ptCount val="4"/>
                <c:pt idx="0">
                  <c:v>1644.05</c:v>
                </c:pt>
                <c:pt idx="1">
                  <c:v>11526.78</c:v>
                </c:pt>
                <c:pt idx="2">
                  <c:v>264.16000000000003</c:v>
                </c:pt>
                <c:pt idx="3">
                  <c:v>246.83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5F-45FF-AFDD-6E284AE360DB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'tx-num'!$C$14:$F$14</c:f>
              <c:numCache>
                <c:formatCode>General</c:formatCode>
                <c:ptCount val="4"/>
                <c:pt idx="0">
                  <c:v>386.98</c:v>
                </c:pt>
                <c:pt idx="1">
                  <c:v>135.62</c:v>
                </c:pt>
                <c:pt idx="2">
                  <c:v>241.32</c:v>
                </c:pt>
                <c:pt idx="3">
                  <c:v>82.2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5F-45FF-AFDD-6E284AE360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  <c:max val="12000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Latency in </a:t>
                </a:r>
                <a:r>
                  <a:rPr lang="en-US" sz="10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4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367818024328572"/>
          <c:y val="4.3538209222131759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10837668578548029"/>
                  <c:y val="6.70894534850857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4CF-40A5-8D18-067EBD93184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CF-40A5-8D18-067EBD931846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'tx-num'!$C$11:$F$11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CF-40A5-8D18-067EBD9318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Latency in </a:t>
                </a:r>
                <a:r>
                  <a:rPr lang="en-US" sz="1000" i="1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  <c:majorUnit val="3000"/>
        <c:minorUnit val="200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891521230493122"/>
          <c:y val="4.3538186981477482E-2"/>
          <c:w val="0.22152815803795445"/>
          <c:h val="0.186344779819189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</a:t>
            </a:r>
            <a:r>
              <a:rPr lang="en-US" baseline="0"/>
              <a:t> and RFQ</a:t>
            </a:r>
            <a:endParaRPr lang="en-US"/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6-4EF3-8016-A7E8E5D918E0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6-4EF3-8016-A7E8E5D918E0}"/>
            </c:ext>
          </c:extLst>
        </c:ser>
        <c:ser>
          <c:idx val="2"/>
          <c:order val="2"/>
          <c:tx>
            <c:v>ETH-SC REQUEST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86-4EF3-8016-A7E8E5D918E0}"/>
            </c:ext>
          </c:extLst>
        </c:ser>
        <c:ser>
          <c:idx val="3"/>
          <c:order val="3"/>
          <c:tx>
            <c:v>SCDB REQUEST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86-4EF3-8016-A7E8E5D918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3859331555935982"/>
              <c:y val="0.9145719886734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 in  </a:t>
                </a:r>
                <a:r>
                  <a:rPr lang="en-US" sz="1100" i="1"/>
                  <a:t>ms</a:t>
                </a:r>
              </a:p>
            </c:rich>
          </c:tx>
          <c:layout>
            <c:manualLayout>
              <c:xMode val="edge"/>
              <c:yMode val="edge"/>
              <c:x val="0.11354285906919687"/>
              <c:y val="0.4374037540667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100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3-4056-956D-24CA1B263052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3-4056-956D-24CA1B26305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799633212037607"/>
              <c:y val="0.891957979890194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172906905340718"/>
          <c:y val="0.16996417291579569"/>
          <c:w val="0.54372758575245983"/>
          <c:h val="0.5950334228487324"/>
        </c:manualLayout>
      </c:layout>
      <c:barChart>
        <c:barDir val="col"/>
        <c:grouping val="stacked"/>
        <c:varyColors val="0"/>
        <c:ser>
          <c:idx val="0"/>
          <c:order val="0"/>
          <c:tx>
            <c:v>validated</c:v>
          </c:tx>
          <c:spPr>
            <a:pattFill prst="wdUpDiag">
              <a:fgClr>
                <a:schemeClr val="accent6">
                  <a:lumMod val="40000"/>
                  <a:lumOff val="60000"/>
                </a:schemeClr>
              </a:fgClr>
              <a:bgClr>
                <a:schemeClr val="accent6">
                  <a:lumMod val="75000"/>
                </a:schemeClr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per_event!$E$2:$E$5</c:f>
              <c:numCache>
                <c:formatCode>0.00</c:formatCode>
                <c:ptCount val="4"/>
                <c:pt idx="0">
                  <c:v>8.57</c:v>
                </c:pt>
                <c:pt idx="1">
                  <c:v>3.2993197278911564</c:v>
                </c:pt>
                <c:pt idx="2">
                  <c:v>10.4665330661323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DA3-B086-FFEBCBBBC9FB}"/>
            </c:ext>
          </c:extLst>
        </c:ser>
        <c:ser>
          <c:idx val="1"/>
          <c:order val="1"/>
          <c:tx>
            <c:v>ordered</c:v>
          </c:tx>
          <c:spPr>
            <a:pattFill prst="ltHorz">
              <a:fgClr>
                <a:schemeClr val="accent2">
                  <a:lumMod val="75000"/>
                </a:schemeClr>
              </a:fgClr>
              <a:bgClr>
                <a:schemeClr val="accent2">
                  <a:lumMod val="40000"/>
                  <a:lumOff val="60000"/>
                </a:schemeClr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per_event!$F$2:$F$5</c:f>
              <c:numCache>
                <c:formatCode>0.00</c:formatCode>
                <c:ptCount val="4"/>
                <c:pt idx="0">
                  <c:v>125.05000000000001</c:v>
                </c:pt>
                <c:pt idx="1">
                  <c:v>5.7571028411364544</c:v>
                </c:pt>
                <c:pt idx="2">
                  <c:v>56.323446893787505</c:v>
                </c:pt>
                <c:pt idx="3">
                  <c:v>126.94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DA3-B086-FFEBCBBBC9FB}"/>
            </c:ext>
          </c:extLst>
        </c:ser>
        <c:ser>
          <c:idx val="2"/>
          <c:order val="2"/>
          <c:tx>
            <c:v>committed</c:v>
          </c:tx>
          <c:spPr>
            <a:pattFill prst="wdDnDiag">
              <a:fgClr>
                <a:schemeClr val="accent1">
                  <a:lumMod val="75000"/>
                </a:schemeClr>
              </a:fgClr>
              <a:bgClr>
                <a:schemeClr val="accent1">
                  <a:lumMod val="40000"/>
                  <a:lumOff val="60000"/>
                </a:schemeClr>
              </a:bgClr>
            </a:patt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 prstMaterial="dkEdge"/>
          </c:spPr>
          <c:invertIfNegative val="0"/>
          <c:cat>
            <c:strRef>
              <c:f>per_event!$D$2:$D$5</c:f>
              <c:strCache>
                <c:ptCount val="4"/>
                <c:pt idx="0">
                  <c:v>REQUEST</c:v>
                </c:pt>
                <c:pt idx="1">
                  <c:v>CREATE</c:v>
                </c:pt>
                <c:pt idx="2">
                  <c:v>BID</c:v>
                </c:pt>
                <c:pt idx="3">
                  <c:v>ACCEPT</c:v>
                </c:pt>
              </c:strCache>
            </c:strRef>
          </c:cat>
          <c:val>
            <c:numRef>
              <c:f>per_event!$G$2:$G$5</c:f>
              <c:numCache>
                <c:formatCode>0.00</c:formatCode>
                <c:ptCount val="4"/>
                <c:pt idx="0">
                  <c:v>111.85</c:v>
                </c:pt>
                <c:pt idx="1">
                  <c:v>72.744297719087626</c:v>
                </c:pt>
                <c:pt idx="2">
                  <c:v>28.868136272545101</c:v>
                </c:pt>
                <c:pt idx="3">
                  <c:v>201.01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DA3-B086-FFEBCBBB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100"/>
        <c:axId val="1509828559"/>
        <c:axId val="1509828975"/>
      </c:barChart>
      <c:catAx>
        <c:axId val="1509828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975"/>
        <c:crosses val="autoZero"/>
        <c:auto val="1"/>
        <c:lblAlgn val="ctr"/>
        <c:lblOffset val="100"/>
        <c:noMultiLvlLbl val="0"/>
      </c:catAx>
      <c:valAx>
        <c:axId val="1509828975"/>
        <c:scaling>
          <c:orientation val="minMax"/>
          <c:max val="38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Latency in </a:t>
                </a:r>
                <a:r>
                  <a:rPr lang="en-US" i="1"/>
                  <a:t>ms</a:t>
                </a:r>
              </a:p>
            </c:rich>
          </c:tx>
          <c:layout>
            <c:manualLayout>
              <c:xMode val="edge"/>
              <c:yMode val="edge"/>
              <c:x val="0.11739948463002997"/>
              <c:y val="0.3490397496079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>
            <a:glow>
              <a:schemeClr val="accent1">
                <a:alpha val="59000"/>
              </a:schemeClr>
            </a:glow>
            <a:outerShdw blurRad="50800" dist="50800" dir="5400000" algn="ctr" rotWithShape="0">
              <a:srgbClr val="000000">
                <a:alpha val="0"/>
              </a:srgbClr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09828559"/>
        <c:crosses val="autoZero"/>
        <c:crossBetween val="between"/>
        <c:majorUnit val="100"/>
        <c:minorUnit val="10"/>
      </c:valAx>
      <c:spPr>
        <a:noFill/>
        <a:ln>
          <a:solidFill>
            <a:schemeClr val="tx1"/>
          </a:solidFill>
        </a:ln>
        <a:effectLst>
          <a:glow rad="127000">
            <a:schemeClr val="accent1">
              <a:alpha val="99000"/>
            </a:schemeClr>
          </a:glow>
          <a:softEdge rad="0"/>
        </a:effectLst>
      </c:spPr>
    </c:plotArea>
    <c:legend>
      <c:legendPos val="t"/>
      <c:layout>
        <c:manualLayout>
          <c:xMode val="edge"/>
          <c:yMode val="edge"/>
          <c:x val="0.22822225400056639"/>
          <c:y val="9.4034692134404491E-2"/>
          <c:w val="0.64375821914159215"/>
          <c:h val="9.22523354981914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3175" cap="flat" cmpd="sng" algn="ctr">
      <a:noFill/>
      <a:round/>
    </a:ln>
    <a:effectLst>
      <a:glow>
        <a:schemeClr val="accent1"/>
      </a:glow>
      <a:outerShdw blurRad="50800" dir="5400000" algn="ctr" rotWithShape="0">
        <a:srgbClr val="000000">
          <a:alpha val="43137"/>
        </a:srgbClr>
      </a:outerShdw>
      <a:softEdge rad="0"/>
    </a:effectLst>
  </c:spPr>
  <c:txPr>
    <a:bodyPr/>
    <a:lstStyle/>
    <a:p>
      <a:pPr>
        <a:defRPr sz="1000" b="0">
          <a:solidFill>
            <a:schemeClr val="tx1"/>
          </a:solidFill>
          <a:latin typeface="+mn-lt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506130651157556"/>
          <c:y val="0.19458797836598316"/>
          <c:w val="0.61026308010641439"/>
          <c:h val="0.55336588506803996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270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throughput!$E$3:$E$5</c:f>
              <c:numCache>
                <c:formatCode>General</c:formatCode>
                <c:ptCount val="3"/>
                <c:pt idx="0">
                  <c:v>15</c:v>
                </c:pt>
                <c:pt idx="1">
                  <c:v>30</c:v>
                </c:pt>
                <c:pt idx="2">
                  <c:v>45</c:v>
                </c:pt>
              </c:numCache>
            </c:numRef>
          </c:cat>
          <c:val>
            <c:numRef>
              <c:f>throughput!$C$3:$C$5</c:f>
              <c:numCache>
                <c:formatCode>General</c:formatCode>
                <c:ptCount val="3"/>
                <c:pt idx="0">
                  <c:v>0.36799999999999999</c:v>
                </c:pt>
                <c:pt idx="1">
                  <c:v>0.2</c:v>
                </c:pt>
                <c:pt idx="2">
                  <c:v>0.51200000000000001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C2-4CC6-94BE-8DA0747263B3}"/>
            </c:ext>
          </c:extLst>
        </c:ser>
        <c:ser>
          <c:idx val="2"/>
          <c:order val="2"/>
          <c:tx>
            <c:v>ETH-SC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throughput!$C$8:$C$10</c:f>
              <c:numCache>
                <c:formatCode>General</c:formatCode>
                <c:ptCount val="3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C2-4CC6-94BE-8DA0747263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throughput!$E$3:$E$5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15</c:v>
                      </c:pt>
                      <c:pt idx="1">
                        <c:v>30</c:v>
                      </c:pt>
                      <c:pt idx="2">
                        <c:v>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5AC2-4CC6-94BE-8DA0747263B3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Checkpoint</a:t>
                </a:r>
              </a:p>
            </c:rich>
          </c:tx>
          <c:layout>
            <c:manualLayout>
              <c:xMode val="edge"/>
              <c:yMode val="edge"/>
              <c:x val="0.38748141664864477"/>
              <c:y val="0.840653182831916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[TPS]  </a:t>
                </a:r>
              </a:p>
            </c:rich>
          </c:tx>
          <c:layout>
            <c:manualLayout>
              <c:xMode val="edge"/>
              <c:yMode val="edge"/>
              <c:x val="4.0325732508062297E-2"/>
              <c:y val="0.25739207301213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0924879282654793"/>
          <c:y val="8.8391951006124236E-2"/>
          <c:w val="0.53307272412387996"/>
          <c:h val="0.115969416866369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166040138837131"/>
          <c:y val="0.33809093662045947"/>
          <c:w val="0.51644738721705463"/>
          <c:h val="0.4450582373257384"/>
        </c:manualLayout>
      </c:layout>
      <c:lineChart>
        <c:grouping val="standard"/>
        <c:varyColors val="0"/>
        <c:ser>
          <c:idx val="1"/>
          <c:order val="0"/>
          <c:tx>
            <c:v>SCDB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8453432087077303E-2"/>
                  <c:y val="-6.30916352847199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A58-428B-9DC1-ABEA5ABF16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throughput!$B$15:$B$19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throughput!$C$15:$C$19</c:f>
              <c:numCache>
                <c:formatCode>General</c:formatCode>
                <c:ptCount val="5"/>
                <c:pt idx="0">
                  <c:v>0.31</c:v>
                </c:pt>
                <c:pt idx="1">
                  <c:v>0.51</c:v>
                </c:pt>
                <c:pt idx="2">
                  <c:v>1.01</c:v>
                </c:pt>
                <c:pt idx="3">
                  <c:v>2.0299999999999998</c:v>
                </c:pt>
                <c:pt idx="4">
                  <c:v>4.01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8-428B-9DC1-ABEA5ABF16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windows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0" i="0" u="none" strike="noStrike" kern="1200" baseline="0">
                          <a:solidFill>
                            <a:sysClr val="windowText" lastClr="000000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throughput!$B$15:$B$19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8</c:v>
                      </c:pt>
                      <c:pt idx="4">
                        <c:v>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throughput!$B$3:$B$5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A58-428B-9DC1-ABEA5ABF1616}"/>
                  </c:ext>
                </c:extLst>
              </c15:ser>
            </c15:filteredLineSeries>
          </c:ext>
        </c:extLst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drivers</a:t>
                </a:r>
              </a:p>
            </c:rich>
          </c:tx>
          <c:layout>
            <c:manualLayout>
              <c:xMode val="edge"/>
              <c:yMode val="edge"/>
              <c:x val="0.46097501007058744"/>
              <c:y val="0.8505035354340824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0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1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[TPS] </a:t>
                </a:r>
              </a:p>
              <a:p>
                <a:pPr algn="ctr" rtl="0">
                  <a:defRPr/>
                </a:pPr>
                <a:r>
                  <a:rPr lang="en-US"/>
                  <a:t> </a:t>
                </a:r>
              </a:p>
            </c:rich>
          </c:tx>
          <c:layout>
            <c:manualLayout>
              <c:xMode val="edge"/>
              <c:yMode val="edge"/>
              <c:x val="0.17693143046780316"/>
              <c:y val="0.386617844466727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22134325619665762"/>
          <c:y val="0.30979648735850679"/>
          <c:w val="0.56935666247429495"/>
          <c:h val="0.12416957169948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</a:t>
            </a:r>
            <a:r>
              <a:rPr lang="en-US" baseline="0"/>
              <a:t> and BID</a:t>
            </a:r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98-46C7-8378-469367B1A6C1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98-46C7-8378-469367B1A6C1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3.8967334646337753E-2"/>
                  <c:y val="-6.63140098121583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ysClr val="windowText" lastClr="000000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25F22FF-2988-452C-B9A3-433FE891E875}" type="VALUE">
                      <a:rPr lang="en-US" sz="700"/>
                      <a:pPr>
                        <a:defRPr/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chemeClr val="accent1">
                    <a:alpha val="3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BA98-46C7-8378-469367B1A6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98-46C7-8378-469367B1A6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98-46C7-8378-469367B1A6C1}"/>
                </c:ext>
              </c:extLst>
            </c:dLbl>
            <c:dLbl>
              <c:idx val="3"/>
              <c:layout>
                <c:manualLayout>
                  <c:x val="-0.18582593316878618"/>
                  <c:y val="-4.8410796831620181E-3"/>
                </c:manualLayout>
              </c:layout>
              <c:spPr>
                <a:solidFill>
                  <a:schemeClr val="accent1">
                    <a:alpha val="3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98-46C7-8378-469367B1A6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98-46C7-8378-469367B1A6C1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0665697620054278"/>
                  <c:y val="-5.753216265087317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0.1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BA98-46C7-8378-469367B1A6C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98-46C7-8378-469367B1A6C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98-46C7-8378-469367B1A6C1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2"/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98-46C7-8378-469367B1A6C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3859331555935982"/>
              <c:y val="0.9145719886734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 in  </a:t>
                </a:r>
                <a:r>
                  <a:rPr lang="en-US" sz="1100" i="1"/>
                  <a:t>s</a:t>
                </a:r>
              </a:p>
            </c:rich>
          </c:tx>
          <c:layout>
            <c:manualLayout>
              <c:xMode val="edge"/>
              <c:yMode val="edge"/>
              <c:x val="0.13217072186027617"/>
              <c:y val="0.450576524808718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throughput!$D$8:$D$11</c:f>
              <c:numCache>
                <c:formatCode>General</c:formatCode>
                <c:ptCount val="4"/>
                <c:pt idx="0">
                  <c:v>0.72</c:v>
                </c:pt>
                <c:pt idx="1">
                  <c:v>0.14000000000000001</c:v>
                </c:pt>
                <c:pt idx="2">
                  <c:v>7.22E-2</c:v>
                </c:pt>
                <c:pt idx="3">
                  <c:v>3.2000000000000001E-2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01-48D4-85EA-1BE576F3BF00}"/>
            </c:ext>
          </c:extLst>
        </c:ser>
        <c:ser>
          <c:idx val="1"/>
          <c:order val="1"/>
          <c:tx>
            <c:v>SCDB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throughput!$D$3:$D$6</c:f>
              <c:numCache>
                <c:formatCode>General</c:formatCode>
                <c:ptCount val="4"/>
                <c:pt idx="0">
                  <c:v>0.42</c:v>
                </c:pt>
                <c:pt idx="1">
                  <c:v>0.41</c:v>
                </c:pt>
                <c:pt idx="2">
                  <c:v>0.45</c:v>
                </c:pt>
                <c:pt idx="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01-48D4-85EA-1BE576F3BF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2463258734432507"/>
              <c:y val="0.910181065092849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Throughput [TPS]</a:t>
                </a:r>
                <a:endParaRPr lang="en-US" sz="1100" i="1"/>
              </a:p>
            </c:rich>
          </c:tx>
          <c:layout>
            <c:manualLayout>
              <c:xMode val="edge"/>
              <c:yMode val="edge"/>
              <c:x val="0.12750358728423164"/>
              <c:y val="0.4242309833248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4177365005987359"/>
          <c:y val="0.23402032271559603"/>
          <c:w val="0.48594656668684438"/>
          <c:h val="0.1659419914048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#</a:t>
            </a:r>
            <a:r>
              <a:rPr lang="en-US" baseline="0"/>
              <a:t> txs</a:t>
            </a:r>
          </a:p>
        </c:rich>
      </c:tx>
      <c:layout>
        <c:manualLayout>
          <c:xMode val="edge"/>
          <c:yMode val="edge"/>
          <c:x val="0.2007538060389493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8264651682207768"/>
          <c:w val="0.55858251692938343"/>
          <c:h val="0.42057614449250258"/>
        </c:manualLayout>
      </c:layout>
      <c:lineChart>
        <c:grouping val="standard"/>
        <c:varyColors val="0"/>
        <c:ser>
          <c:idx val="0"/>
          <c:order val="0"/>
          <c:tx>
            <c:v>ETH-SC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throughput!$I$3:$I$5</c:f>
              <c:strCache>
                <c:ptCount val="3"/>
                <c:pt idx="0">
                  <c:v>1K+</c:v>
                </c:pt>
                <c:pt idx="1">
                  <c:v>5K+</c:v>
                </c:pt>
                <c:pt idx="2">
                  <c:v>10K+</c:v>
                </c:pt>
              </c:strCache>
            </c:strRef>
          </c:cat>
          <c:val>
            <c:numRef>
              <c:f>throughput!$H$3:$H$5</c:f>
              <c:numCache>
                <c:formatCode>General</c:formatCode>
                <c:ptCount val="3"/>
                <c:pt idx="0">
                  <c:v>0.19600000000000001</c:v>
                </c:pt>
                <c:pt idx="1">
                  <c:v>0.184</c:v>
                </c:pt>
                <c:pt idx="2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D-4ECD-9507-96A77FAD9331}"/>
            </c:ext>
          </c:extLst>
        </c:ser>
        <c:ser>
          <c:idx val="1"/>
          <c:order val="1"/>
          <c:tx>
            <c:v>SCDB 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throughput!$I$3:$I$5</c:f>
              <c:strCache>
                <c:ptCount val="3"/>
                <c:pt idx="0">
                  <c:v>1K+</c:v>
                </c:pt>
                <c:pt idx="1">
                  <c:v>5K+</c:v>
                </c:pt>
                <c:pt idx="2">
                  <c:v>10K+</c:v>
                </c:pt>
              </c:strCache>
            </c:strRef>
          </c:cat>
          <c:val>
            <c:numRef>
              <c:f>throughput!$G$3:$G$5</c:f>
              <c:numCache>
                <c:formatCode>General</c:formatCode>
                <c:ptCount val="3"/>
                <c:pt idx="0">
                  <c:v>0.39</c:v>
                </c:pt>
                <c:pt idx="1">
                  <c:v>0.41</c:v>
                </c:pt>
                <c:pt idx="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D-4ECD-9507-96A77FAD93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transactions</a:t>
                </a:r>
              </a:p>
            </c:rich>
          </c:tx>
          <c:layout>
            <c:manualLayout>
              <c:xMode val="edge"/>
              <c:yMode val="edge"/>
              <c:x val="0.41071277864751271"/>
              <c:y val="0.8838355236089934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Throughput [TPS]</a:t>
                </a:r>
                <a:endParaRPr lang="en-US" sz="1100" i="1"/>
              </a:p>
            </c:rich>
          </c:tx>
          <c:layout>
            <c:manualLayout>
              <c:xMode val="edge"/>
              <c:yMode val="edge"/>
              <c:x val="0.12750358728423164"/>
              <c:y val="0.42423098332486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0.2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569333291927052"/>
          <c:y val="0.33062064148973319"/>
          <c:w val="0.48594656668684438"/>
          <c:h val="0.165941991404853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Smart Contract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02-4004-A1DE-E33B85D195D6}"/>
            </c:ext>
          </c:extLst>
        </c:ser>
        <c:ser>
          <c:idx val="1"/>
          <c:order val="1"/>
          <c:tx>
            <c:v>SmartchainDB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02-4004-A1DE-E33B85D195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Number</a:t>
                </a:r>
                <a:r>
                  <a:rPr lang="en-US" sz="1200" b="1" baseline="0"/>
                  <a:t> of Capabilities</a:t>
                </a:r>
                <a:endParaRPr lang="en-US" sz="1200" b="1"/>
              </a:p>
            </c:rich>
          </c:tx>
          <c:layout>
            <c:manualLayout>
              <c:xMode val="edge"/>
              <c:yMode val="edge"/>
              <c:x val="0.36904778020225981"/>
              <c:y val="0.883906450099534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Latency  in </a:t>
                </a:r>
                <a:r>
                  <a:rPr lang="en-US" sz="1200" b="1" i="1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023170654592071"/>
          <c:y val="0.28754694748786996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2557222434068452"/>
                  <c:y val="3.1633757024625772E-2"/>
                </c:manualLayout>
              </c:layout>
              <c:tx>
                <c:rich>
                  <a:bodyPr/>
                  <a:lstStyle/>
                  <a:p>
                    <a:fld id="{6F69B13F-4A0C-4907-A8F6-97C36BEAA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EB-4E92-AECA-9745F349C6F9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7EB-4E92-AECA-9745F349C6F9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7EB-4E92-AECA-9745F349C6F9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7EB-4E92-AECA-9745F349C6F9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CAPs!$E$4:$E$7</c15:f>
                <c15:dlblRangeCache>
                  <c:ptCount val="4"/>
                  <c:pt idx="0">
                    <c:v>1.24</c:v>
                  </c:pt>
                  <c:pt idx="1">
                    <c:v>1.31</c:v>
                  </c:pt>
                  <c:pt idx="2">
                    <c:v>1.37</c:v>
                  </c:pt>
                  <c:pt idx="3">
                    <c:v>1.33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A64-4883-9C38-3A76591840A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64-4883-9C38-3A76591840A9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3"/>
            <c:marker>
              <c:symbol val="triangle"/>
              <c:size val="7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3BDD-4AC1-8948-128BD4561D25}"/>
              </c:ext>
            </c:extLst>
          </c:dPt>
          <c:dLbls>
            <c:dLbl>
              <c:idx val="0"/>
              <c:layout>
                <c:manualLayout>
                  <c:x val="-9.744939802670026E-2"/>
                  <c:y val="-5.330254619159987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8-45C4-81C9-401E4B715D2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DD-4AC1-8948-128BD4561D25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DD-4AC1-8948-128BD4561D25}"/>
                </c:ext>
              </c:extLst>
            </c:dLbl>
            <c:dLbl>
              <c:idx val="3"/>
              <c:layout>
                <c:manualLayout>
                  <c:x val="-0.13480470119781476"/>
                  <c:y val="5.95533977320871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DD-4AC1-8948-128BD4561D25}"/>
                </c:ext>
              </c:extLst>
            </c:dLbl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64-4883-9C38-3A76591840A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64-4883-9C38-3A76591840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2012666361977548"/>
              <c:y val="0.867025128175541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 in </a:t>
                </a:r>
                <a:r>
                  <a:rPr lang="en-US" sz="1400" i="1"/>
                  <a:t> s</a:t>
                </a:r>
              </a:p>
            </c:rich>
          </c:tx>
          <c:layout>
            <c:manualLayout>
              <c:xMode val="edge"/>
              <c:yMode val="edge"/>
              <c:x val="7.5258159646040088E-2"/>
              <c:y val="0.287546947487870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504922507302329"/>
          <c:y val="0.11887131924540606"/>
          <c:w val="0.56455036560539729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 and BID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47946871593094"/>
          <c:y val="0.22828913984496232"/>
          <c:w val="0.85531572940887823"/>
          <c:h val="0.60918343548387577"/>
        </c:manualLayout>
      </c:layout>
      <c:lineChart>
        <c:grouping val="standard"/>
        <c:varyColors val="0"/>
        <c:ser>
          <c:idx val="0"/>
          <c:order val="0"/>
          <c:tx>
            <c:v>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7-4684-B0E0-7CAD0368D079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793097387528953E-2"/>
                  <c:y val="-4.86516098919583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67-4684-B0E0-7CAD0368D079}"/>
                </c:ext>
              </c:extLst>
            </c:dLbl>
            <c:dLbl>
              <c:idx val="1"/>
              <c:layout>
                <c:manualLayout>
                  <c:x val="-4.5507522710750876E-2"/>
                  <c:y val="-2.6184092702980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67-4684-B0E0-7CAD0368D079}"/>
                </c:ext>
              </c:extLst>
            </c:dLbl>
            <c:dLbl>
              <c:idx val="2"/>
              <c:layout>
                <c:manualLayout>
                  <c:x val="-4.3127422150565246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D67-4684-B0E0-7CAD0368D079}"/>
                </c:ext>
              </c:extLst>
            </c:dLbl>
            <c:dLbl>
              <c:idx val="3"/>
              <c:layout>
                <c:manualLayout>
                  <c:x val="-4.3127422150565163E-2"/>
                  <c:y val="-4.116243749563254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67-4684-B0E0-7CAD0368D079}"/>
            </c:ext>
          </c:extLst>
        </c:ser>
        <c:ser>
          <c:idx val="2"/>
          <c:order val="2"/>
          <c:tx>
            <c:v>SC BID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9.3152179397694643E-2"/>
                  <c:y val="-2.05672134057365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67-4684-B0E0-7CAD0368D079}"/>
                </c:ext>
              </c:extLst>
            </c:dLbl>
            <c:spPr>
              <a:solidFill>
                <a:schemeClr val="accent1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D67-4684-B0E0-7CAD0368D079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1467654883632464E-2"/>
                  <c:y val="7.489172396325823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67-4684-B0E0-7CAD0368D079}"/>
                </c:ext>
              </c:extLst>
            </c:dLbl>
            <c:dLbl>
              <c:idx val="1"/>
              <c:layout>
                <c:manualLayout>
                  <c:x val="-2.3822551627877488E-3"/>
                  <c:y val="1.12337585944885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67-4684-B0E0-7CAD0368D079}"/>
                </c:ext>
              </c:extLst>
            </c:dLbl>
            <c:dLbl>
              <c:idx val="2"/>
              <c:layout>
                <c:manualLayout>
                  <c:x val="-8.734834691332685E-17"/>
                  <c:y val="1.12337585944887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D67-4684-B0E0-7CAD0368D079}"/>
                </c:ext>
              </c:extLst>
            </c:dLbl>
            <c:spPr>
              <a:solidFill>
                <a:schemeClr val="accent2">
                  <a:alpha val="3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67-4684-B0E0-7CAD0368D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37450555070301028"/>
              <c:y val="0.887932214994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Latency 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CREATE and RFQ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03204456307833"/>
          <c:y val="0.27964589602589551"/>
          <c:w val="0.39597924375367671"/>
          <c:h val="0.47881616119638093"/>
        </c:manualLayout>
      </c:layout>
      <c:lineChart>
        <c:grouping val="standard"/>
        <c:varyColors val="0"/>
        <c:ser>
          <c:idx val="0"/>
          <c:order val="0"/>
          <c:tx>
            <c:v>ETH-SC CREATE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CAPs!$B$4:$B$7</c:f>
              <c:numCache>
                <c:formatCode>General</c:formatCode>
                <c:ptCount val="4"/>
                <c:pt idx="0">
                  <c:v>122.6</c:v>
                </c:pt>
                <c:pt idx="1">
                  <c:v>217.01400000000001</c:v>
                </c:pt>
                <c:pt idx="2">
                  <c:v>311.79199999999997</c:v>
                </c:pt>
                <c:pt idx="3">
                  <c:v>398.43200000000002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F-4977-AE6E-E4AFDBB95FA8}"/>
            </c:ext>
          </c:extLst>
        </c:ser>
        <c:ser>
          <c:idx val="1"/>
          <c:order val="1"/>
          <c:tx>
            <c:v>SCDB CREATE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106206178968971"/>
                  <c:y val="1.9752628654936051E-2"/>
                </c:manualLayout>
              </c:layout>
              <c:tx>
                <c:rich>
                  <a:bodyPr/>
                  <a:lstStyle/>
                  <a:p>
                    <a:fld id="{72995068-3548-48E1-A75F-C6272F590020}" type="VALUE">
                      <a:rPr lang="en-US" sz="1200"/>
                      <a:pPr/>
                      <a:t>[VALUE]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3D8F-4977-AE6E-E4AFDBB95FA8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CAPs!$B$12:$B$15</c:f>
              <c:numCache>
                <c:formatCode>General</c:formatCode>
                <c:ptCount val="4"/>
                <c:pt idx="0">
                  <c:v>80.319999999999993</c:v>
                </c:pt>
                <c:pt idx="1">
                  <c:v>75.41</c:v>
                </c:pt>
                <c:pt idx="2">
                  <c:v>77.86</c:v>
                </c:pt>
                <c:pt idx="3">
                  <c:v>80.790000000000006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8F-4977-AE6E-E4AFDBB95FA8}"/>
            </c:ext>
          </c:extLst>
        </c:ser>
        <c:ser>
          <c:idx val="2"/>
          <c:order val="2"/>
          <c:tx>
            <c:v>ETH-SC RFQ</c:v>
          </c:tx>
          <c:spPr>
            <a:ln w="1905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D8F-4977-AE6E-E4AFDBB95FA8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8F-4977-AE6E-E4AFDBB95FA8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D8F-4977-AE6E-E4AFDBB95F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CAPs!$C$4:$C$7</c:f>
              <c:numCache>
                <c:formatCode>General</c:formatCode>
                <c:ptCount val="4"/>
                <c:pt idx="0">
                  <c:v>140.5</c:v>
                </c:pt>
                <c:pt idx="1">
                  <c:v>243.3</c:v>
                </c:pt>
                <c:pt idx="2">
                  <c:v>339.5</c:v>
                </c:pt>
                <c:pt idx="3">
                  <c:v>431.9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D8F-4977-AE6E-E4AFDBB95FA8}"/>
            </c:ext>
          </c:extLst>
        </c:ser>
        <c:ser>
          <c:idx val="3"/>
          <c:order val="3"/>
          <c:tx>
            <c:v>SCDB RFQ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CAPs!$C$12:$C$15</c:f>
              <c:numCache>
                <c:formatCode>General</c:formatCode>
                <c:ptCount val="4"/>
                <c:pt idx="0">
                  <c:v>245</c:v>
                </c:pt>
                <c:pt idx="1">
                  <c:v>263.95</c:v>
                </c:pt>
                <c:pt idx="2">
                  <c:v>251.55</c:v>
                </c:pt>
                <c:pt idx="3">
                  <c:v>216.5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D8F-4977-AE6E-E4AFDBB95FA8}"/>
            </c:ext>
          </c:extLst>
        </c:ser>
        <c:dLbls>
          <c:dLblPos val="l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Capabilities</a:t>
                </a:r>
              </a:p>
            </c:rich>
          </c:tx>
          <c:layout>
            <c:manualLayout>
              <c:xMode val="edge"/>
              <c:yMode val="edge"/>
              <c:x val="0.22303610107889729"/>
              <c:y val="0.8587923332583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Latency  in </a:t>
                </a:r>
                <a:r>
                  <a:rPr lang="en-US" sz="1400" i="1"/>
                  <a:t> ms</a:t>
                </a:r>
              </a:p>
            </c:rich>
          </c:tx>
          <c:layout>
            <c:manualLayout>
              <c:xMode val="edge"/>
              <c:yMode val="edge"/>
              <c:x val="5.0922457254434561E-2"/>
              <c:y val="0.263843793101946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8916246859832108E-2"/>
          <c:y val="0.12677237070738054"/>
          <c:w val="0.55228423993604225"/>
          <c:h val="0.127405388019393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ACCEPT</a:t>
            </a:r>
            <a:r>
              <a:rPr lang="en-US" baseline="0"/>
              <a:t> and BID</a:t>
            </a:r>
          </a:p>
        </c:rich>
      </c:tx>
      <c:layout>
        <c:manualLayout>
          <c:xMode val="edge"/>
          <c:yMode val="edge"/>
          <c:x val="0.27521116534701362"/>
          <c:y val="2.6345541483855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42112591624144"/>
          <c:y val="0.3650828224995073"/>
          <c:w val="0.58178238559164908"/>
          <c:h val="0.47326722746021371"/>
        </c:manualLayout>
      </c:layout>
      <c:lineChart>
        <c:grouping val="standard"/>
        <c:varyColors val="0"/>
        <c:ser>
          <c:idx val="0"/>
          <c:order val="0"/>
          <c:tx>
            <c:v>ETH-SC ACCEPT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CAPs!$E$4:$E$7</c:f>
              <c:numCache>
                <c:formatCode>General</c:formatCode>
                <c:ptCount val="4"/>
                <c:pt idx="0">
                  <c:v>1.24</c:v>
                </c:pt>
                <c:pt idx="1">
                  <c:v>1.31</c:v>
                </c:pt>
                <c:pt idx="2">
                  <c:v>1.37</c:v>
                </c:pt>
                <c:pt idx="3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6-4457-B663-42074D9CFECE}"/>
            </c:ext>
          </c:extLst>
        </c:ser>
        <c:ser>
          <c:idx val="1"/>
          <c:order val="1"/>
          <c:tx>
            <c:v>SCDB ACCEPT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CAPs!$A$12:$A$15</c:f>
              <c:numCache>
                <c:formatCode>General</c:formatCode>
                <c:ptCount val="4"/>
                <c:pt idx="0">
                  <c:v>15</c:v>
                </c:pt>
                <c:pt idx="1">
                  <c:v>30</c:v>
                </c:pt>
                <c:pt idx="2">
                  <c:v>45</c:v>
                </c:pt>
                <c:pt idx="3">
                  <c:v>60</c:v>
                </c:pt>
              </c:numCache>
            </c:numRef>
          </c:cat>
          <c:val>
            <c:numRef>
              <c:f>CAPs!$E$12:$E$15</c:f>
              <c:numCache>
                <c:formatCode>General</c:formatCode>
                <c:ptCount val="4"/>
                <c:pt idx="0">
                  <c:v>0.28000000000000003</c:v>
                </c:pt>
                <c:pt idx="1">
                  <c:v>0.27</c:v>
                </c:pt>
                <c:pt idx="2">
                  <c:v>0.24</c:v>
                </c:pt>
                <c:pt idx="3">
                  <c:v>0.31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66-4457-B663-42074D9CFECE}"/>
            </c:ext>
          </c:extLst>
        </c:ser>
        <c:ser>
          <c:idx val="2"/>
          <c:order val="2"/>
          <c:tx>
            <c:v>ETH-SC BID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val>
            <c:numRef>
              <c:f>CAPs!$D$4:$D$7</c:f>
              <c:numCache>
                <c:formatCode>General</c:formatCode>
                <c:ptCount val="4"/>
                <c:pt idx="0">
                  <c:v>2.36</c:v>
                </c:pt>
                <c:pt idx="1">
                  <c:v>10.28607</c:v>
                </c:pt>
                <c:pt idx="2">
                  <c:v>28.416799999999999</c:v>
                </c:pt>
                <c:pt idx="3">
                  <c:v>66.430000000000007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66-4457-B663-42074D9CFECE}"/>
            </c:ext>
          </c:extLst>
        </c:ser>
        <c:ser>
          <c:idx val="3"/>
          <c:order val="3"/>
          <c:tx>
            <c:v>SCDB BID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CAPs!$D$12:$D$15</c:f>
              <c:numCache>
                <c:formatCode>General</c:formatCode>
                <c:ptCount val="4"/>
                <c:pt idx="0">
                  <c:v>0.10100000000000001</c:v>
                </c:pt>
                <c:pt idx="1">
                  <c:v>0.91</c:v>
                </c:pt>
                <c:pt idx="2">
                  <c:v>0.93</c:v>
                </c:pt>
                <c:pt idx="3">
                  <c:v>0.104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66-4457-B663-42074D9CFE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41126440"/>
        <c:axId val="541124144"/>
      </c:lineChart>
      <c:catAx>
        <c:axId val="541126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# of Capabilities</a:t>
                </a:r>
              </a:p>
            </c:rich>
          </c:tx>
          <c:layout>
            <c:manualLayout>
              <c:xMode val="edge"/>
              <c:yMode val="edge"/>
              <c:x val="0.43859331555935982"/>
              <c:y val="0.914571988673491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4144"/>
        <c:crosses val="autoZero"/>
        <c:auto val="1"/>
        <c:lblAlgn val="ctr"/>
        <c:lblOffset val="100"/>
        <c:noMultiLvlLbl val="0"/>
      </c:catAx>
      <c:valAx>
        <c:axId val="541124144"/>
        <c:scaling>
          <c:orientation val="minMax"/>
          <c:max val="75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Latency  in  </a:t>
                </a:r>
                <a:r>
                  <a:rPr lang="en-US" sz="1100" i="1"/>
                  <a:t>ms</a:t>
                </a:r>
              </a:p>
            </c:rich>
          </c:tx>
          <c:layout>
            <c:manualLayout>
              <c:xMode val="edge"/>
              <c:yMode val="edge"/>
              <c:x val="0.11354285906919687"/>
              <c:y val="0.437403754066790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26440"/>
        <c:crosses val="autoZero"/>
        <c:crossBetween val="between"/>
        <c:minorUnit val="15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10909484737629407"/>
          <c:y val="0.22084758405680932"/>
          <c:w val="0.88150039248211609"/>
          <c:h val="0.113250996496785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1000+ Transactions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960884585381554"/>
          <c:y val="0.17677589717578379"/>
          <c:w val="0.75235202330810624"/>
          <c:h val="0.5085219092000076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'tx-num'!$B$20</c:f>
              <c:strCache>
                <c:ptCount val="1"/>
                <c:pt idx="0">
                  <c:v>ETH-SC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0544047410496015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B52-4F2F-92C2-223EF78C560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'tx-num'!$C$4:$F$4</c:f>
              <c:numCache>
                <c:formatCode>0.00</c:formatCode>
                <c:ptCount val="4"/>
                <c:pt idx="0">
                  <c:v>1317.65</c:v>
                </c:pt>
                <c:pt idx="1">
                  <c:v>10286.07</c:v>
                </c:pt>
                <c:pt idx="2">
                  <c:v>243.3</c:v>
                </c:pt>
                <c:pt idx="3">
                  <c:v>217.01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0E-4DC9-9D03-ACC45FF53E70}"/>
            </c:ext>
          </c:extLst>
        </c:ser>
        <c:ser>
          <c:idx val="1"/>
          <c:order val="1"/>
          <c:tx>
            <c:strRef>
              <c:f>'tx-num'!$B$19</c:f>
              <c:strCache>
                <c:ptCount val="1"/>
                <c:pt idx="0">
                  <c:v>SCDB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5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'tx-num'!$C$3:$F$3</c:f>
              <c:strCache>
                <c:ptCount val="4"/>
                <c:pt idx="0">
                  <c:v>ACCEPT</c:v>
                </c:pt>
                <c:pt idx="1">
                  <c:v>BID</c:v>
                </c:pt>
                <c:pt idx="2">
                  <c:v>RFQ</c:v>
                </c:pt>
                <c:pt idx="3">
                  <c:v>CREATE</c:v>
                </c:pt>
              </c:strCache>
            </c:strRef>
          </c:cat>
          <c:val>
            <c:numRef>
              <c:f>'tx-num'!$C$12:$F$12</c:f>
              <c:numCache>
                <c:formatCode>General</c:formatCode>
                <c:ptCount val="4"/>
                <c:pt idx="0">
                  <c:v>274.8</c:v>
                </c:pt>
                <c:pt idx="1">
                  <c:v>91.66</c:v>
                </c:pt>
                <c:pt idx="2">
                  <c:v>263.95</c:v>
                </c:pt>
                <c:pt idx="3">
                  <c:v>75.41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0E-4DC9-9D03-ACC45FF53E7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55777391"/>
        <c:axId val="855778223"/>
      </c:barChart>
      <c:catAx>
        <c:axId val="8557773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8223"/>
        <c:crosses val="autoZero"/>
        <c:auto val="0"/>
        <c:lblAlgn val="ctr"/>
        <c:lblOffset val="100"/>
        <c:noMultiLvlLbl val="0"/>
      </c:catAx>
      <c:valAx>
        <c:axId val="85577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</a:rPr>
                  <a:t>Latency in </a:t>
                </a:r>
                <a:r>
                  <a:rPr lang="en-US" sz="1200" i="1">
                    <a:solidFill>
                      <a:sysClr val="windowText" lastClr="000000"/>
                    </a:solidFill>
                  </a:rPr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5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77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405430145971637"/>
          <c:y val="0.19802756629507362"/>
          <c:w val="0.22001625486092452"/>
          <c:h val="8.4709937229991469E-2"/>
        </c:manualLayout>
      </c:layout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10" Type="http://schemas.openxmlformats.org/officeDocument/2006/relationships/chart" Target="../charts/chart35.xml"/><Relationship Id="rId4" Type="http://schemas.openxmlformats.org/officeDocument/2006/relationships/chart" Target="../charts/chart29.xml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442468</xdr:colOff>
      <xdr:row>19</xdr:row>
      <xdr:rowOff>132241</xdr:rowOff>
    </xdr:from>
    <xdr:to>
      <xdr:col>16</xdr:col>
      <xdr:colOff>301806</xdr:colOff>
      <xdr:row>37</xdr:row>
      <xdr:rowOff>94804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F0FDA-1235-E395-2809-CBA79DD71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578826</xdr:colOff>
      <xdr:row>45</xdr:row>
      <xdr:rowOff>84259</xdr:rowOff>
    </xdr:from>
    <xdr:to>
      <xdr:col>15</xdr:col>
      <xdr:colOff>355941</xdr:colOff>
      <xdr:row>62</xdr:row>
      <xdr:rowOff>439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E6C84E-4843-4D54-997E-8DEE63E6B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45</xdr:row>
      <xdr:rowOff>66675</xdr:rowOff>
    </xdr:from>
    <xdr:to>
      <xdr:col>7</xdr:col>
      <xdr:colOff>339090</xdr:colOff>
      <xdr:row>61</xdr:row>
      <xdr:rowOff>173355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D51A42-C84A-4AAB-A78D-DA3AC4B80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76200</xdr:colOff>
      <xdr:row>45</xdr:row>
      <xdr:rowOff>142875</xdr:rowOff>
    </xdr:from>
    <xdr:to>
      <xdr:col>23</xdr:col>
      <xdr:colOff>462915</xdr:colOff>
      <xdr:row>62</xdr:row>
      <xdr:rowOff>59055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F657FD-80E9-4A0C-ADF7-0AA5E20F3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69902</xdr:colOff>
      <xdr:row>1</xdr:row>
      <xdr:rowOff>176010</xdr:rowOff>
    </xdr:from>
    <xdr:to>
      <xdr:col>13</xdr:col>
      <xdr:colOff>562582</xdr:colOff>
      <xdr:row>18</xdr:row>
      <xdr:rowOff>152272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D77E74D-F823-4EF4-A7BA-5DF96CAF2E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144916</xdr:colOff>
      <xdr:row>8</xdr:row>
      <xdr:rowOff>179614</xdr:rowOff>
    </xdr:from>
    <xdr:to>
      <xdr:col>30</xdr:col>
      <xdr:colOff>2788</xdr:colOff>
      <xdr:row>26</xdr:row>
      <xdr:rowOff>145579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87E08B-5B7F-4B7C-99F7-CA0B4642E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57659</xdr:colOff>
      <xdr:row>1</xdr:row>
      <xdr:rowOff>169794</xdr:rowOff>
    </xdr:from>
    <xdr:to>
      <xdr:col>21</xdr:col>
      <xdr:colOff>550339</xdr:colOff>
      <xdr:row>18</xdr:row>
      <xdr:rowOff>146056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5D2390B-AB89-47AC-A17C-D127E5EE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564445</xdr:colOff>
      <xdr:row>17</xdr:row>
      <xdr:rowOff>176389</xdr:rowOff>
    </xdr:from>
    <xdr:to>
      <xdr:col>5</xdr:col>
      <xdr:colOff>92071</xdr:colOff>
      <xdr:row>32</xdr:row>
      <xdr:rowOff>158302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5FE160-20A4-4DB1-AFC6-521EB55E89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285214</xdr:colOff>
      <xdr:row>0</xdr:row>
      <xdr:rowOff>0</xdr:rowOff>
    </xdr:from>
    <xdr:to>
      <xdr:col>13</xdr:col>
      <xdr:colOff>468923</xdr:colOff>
      <xdr:row>10</xdr:row>
      <xdr:rowOff>183173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8D76AF-900D-6DCB-751B-B8499CCBBE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475865</xdr:colOff>
      <xdr:row>33</xdr:row>
      <xdr:rowOff>161506</xdr:rowOff>
    </xdr:from>
    <xdr:to>
      <xdr:col>16</xdr:col>
      <xdr:colOff>454269</xdr:colOff>
      <xdr:row>45</xdr:row>
      <xdr:rowOff>147100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F65AE8-031C-4C2B-910F-B2F3D48FE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585982</xdr:colOff>
      <xdr:row>43</xdr:row>
      <xdr:rowOff>37583</xdr:rowOff>
    </xdr:from>
    <xdr:to>
      <xdr:col>12</xdr:col>
      <xdr:colOff>281183</xdr:colOff>
      <xdr:row>57</xdr:row>
      <xdr:rowOff>120506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F9344-CF22-42FF-AE4A-FAE0B13BE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476250</xdr:colOff>
      <xdr:row>21</xdr:row>
      <xdr:rowOff>85725</xdr:rowOff>
    </xdr:from>
    <xdr:to>
      <xdr:col>16</xdr:col>
      <xdr:colOff>461683</xdr:colOff>
      <xdr:row>33</xdr:row>
      <xdr:rowOff>71319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6DB096-D461-4385-AEF8-D67AA1135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329734</xdr:colOff>
      <xdr:row>9</xdr:row>
      <xdr:rowOff>41754</xdr:rowOff>
    </xdr:from>
    <xdr:to>
      <xdr:col>16</xdr:col>
      <xdr:colOff>312516</xdr:colOff>
      <xdr:row>21</xdr:row>
      <xdr:rowOff>27348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05904D2-F9C8-45EB-B8C0-20D8D43A9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596820</xdr:colOff>
      <xdr:row>5</xdr:row>
      <xdr:rowOff>174826</xdr:rowOff>
    </xdr:from>
    <xdr:to>
      <xdr:col>21</xdr:col>
      <xdr:colOff>253197</xdr:colOff>
      <xdr:row>20</xdr:row>
      <xdr:rowOff>156740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FA91EED-9A1D-40B4-99EE-B19FEB9F3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90426</xdr:colOff>
      <xdr:row>21</xdr:row>
      <xdr:rowOff>54257</xdr:rowOff>
    </xdr:from>
    <xdr:to>
      <xdr:col>21</xdr:col>
      <xdr:colOff>362217</xdr:colOff>
      <xdr:row>36</xdr:row>
      <xdr:rowOff>89087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FF89AA8-F0BD-4335-8F4A-FC7538CE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356153</xdr:colOff>
      <xdr:row>13</xdr:row>
      <xdr:rowOff>24847</xdr:rowOff>
    </xdr:from>
    <xdr:to>
      <xdr:col>12</xdr:col>
      <xdr:colOff>20672</xdr:colOff>
      <xdr:row>28</xdr:row>
      <xdr:rowOff>59677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BBB0993-FF6F-45CF-B7C9-D3A2004BD0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489018</xdr:colOff>
      <xdr:row>22</xdr:row>
      <xdr:rowOff>64434</xdr:rowOff>
    </xdr:from>
    <xdr:to>
      <xdr:col>14</xdr:col>
      <xdr:colOff>393238</xdr:colOff>
      <xdr:row>39</xdr:row>
      <xdr:rowOff>112059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1A1082-1D3C-4D9E-92B4-4211AAC25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68267</xdr:colOff>
      <xdr:row>17</xdr:row>
      <xdr:rowOff>92742</xdr:rowOff>
    </xdr:from>
    <xdr:to>
      <xdr:col>33</xdr:col>
      <xdr:colOff>68268</xdr:colOff>
      <xdr:row>41</xdr:row>
      <xdr:rowOff>145676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155D73-AE52-44ED-A31C-B7A1A387C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245068</xdr:colOff>
      <xdr:row>1</xdr:row>
      <xdr:rowOff>185627</xdr:rowOff>
    </xdr:from>
    <xdr:to>
      <xdr:col>16</xdr:col>
      <xdr:colOff>149288</xdr:colOff>
      <xdr:row>19</xdr:row>
      <xdr:rowOff>42752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1B7FA7-19B6-4CC1-80F4-24E1DE930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246529</xdr:colOff>
      <xdr:row>3</xdr:row>
      <xdr:rowOff>56029</xdr:rowOff>
    </xdr:from>
    <xdr:to>
      <xdr:col>22</xdr:col>
      <xdr:colOff>150749</xdr:colOff>
      <xdr:row>20</xdr:row>
      <xdr:rowOff>103654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49FAD-4899-4F51-B4A9-47E4DC20B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171161</xdr:colOff>
      <xdr:row>22</xdr:row>
      <xdr:rowOff>16764</xdr:rowOff>
    </xdr:from>
    <xdr:to>
      <xdr:col>5</xdr:col>
      <xdr:colOff>256762</xdr:colOff>
      <xdr:row>38</xdr:row>
      <xdr:rowOff>66262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5C99FD-512D-4970-9C92-CFFB9FD4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364435</xdr:colOff>
      <xdr:row>10</xdr:row>
      <xdr:rowOff>149088</xdr:rowOff>
    </xdr:from>
    <xdr:to>
      <xdr:col>9</xdr:col>
      <xdr:colOff>28954</xdr:colOff>
      <xdr:row>25</xdr:row>
      <xdr:rowOff>183918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9782468-EF43-490A-B48F-D95578C88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231913</xdr:colOff>
      <xdr:row>22</xdr:row>
      <xdr:rowOff>24847</xdr:rowOff>
    </xdr:from>
    <xdr:to>
      <xdr:col>19</xdr:col>
      <xdr:colOff>509345</xdr:colOff>
      <xdr:row>37</xdr:row>
      <xdr:rowOff>59677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A826B7F-1CD9-44B4-9586-5559DED7D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55553</xdr:colOff>
      <xdr:row>29</xdr:row>
      <xdr:rowOff>27214</xdr:rowOff>
    </xdr:from>
    <xdr:to>
      <xdr:col>15</xdr:col>
      <xdr:colOff>517071</xdr:colOff>
      <xdr:row>49</xdr:row>
      <xdr:rowOff>108858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F98CED-377F-43B9-A35E-53AE5B0E0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206354</xdr:colOff>
      <xdr:row>31</xdr:row>
      <xdr:rowOff>26210</xdr:rowOff>
    </xdr:from>
    <xdr:to>
      <xdr:col>22</xdr:col>
      <xdr:colOff>0</xdr:colOff>
      <xdr:row>47</xdr:row>
      <xdr:rowOff>40822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54DE36-0B1A-4B4C-816D-C81D5742B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288361</xdr:colOff>
      <xdr:row>28</xdr:row>
      <xdr:rowOff>3008</xdr:rowOff>
    </xdr:from>
    <xdr:to>
      <xdr:col>4</xdr:col>
      <xdr:colOff>280017</xdr:colOff>
      <xdr:row>39</xdr:row>
      <xdr:rowOff>179102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9287CD-26D8-4BDC-9810-9014FE0E39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277586</xdr:colOff>
      <xdr:row>15</xdr:row>
      <xdr:rowOff>106841</xdr:rowOff>
    </xdr:from>
    <xdr:to>
      <xdr:col>4</xdr:col>
      <xdr:colOff>278276</xdr:colOff>
      <xdr:row>27</xdr:row>
      <xdr:rowOff>92435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E49C06-CDD6-46CF-A1BA-8DB95F61C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217715</xdr:colOff>
      <xdr:row>3</xdr:row>
      <xdr:rowOff>57428</xdr:rowOff>
    </xdr:from>
    <xdr:to>
      <xdr:col>4</xdr:col>
      <xdr:colOff>213749</xdr:colOff>
      <xdr:row>15</xdr:row>
      <xdr:rowOff>43022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496000-9897-4CE3-9472-C05A45C26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309924</xdr:colOff>
      <xdr:row>15</xdr:row>
      <xdr:rowOff>108400</xdr:rowOff>
    </xdr:from>
    <xdr:to>
      <xdr:col>8</xdr:col>
      <xdr:colOff>592587</xdr:colOff>
      <xdr:row>30</xdr:row>
      <xdr:rowOff>143230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5EE6A1-650C-432A-8A44-BC63ED68AD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26854</xdr:colOff>
      <xdr:row>1</xdr:row>
      <xdr:rowOff>160638</xdr:rowOff>
    </xdr:from>
    <xdr:to>
      <xdr:col>13</xdr:col>
      <xdr:colOff>433529</xdr:colOff>
      <xdr:row>14</xdr:row>
      <xdr:rowOff>73671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A3A3CD3-E8B3-49B4-9E22-A288A9EF00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560376</xdr:colOff>
      <xdr:row>3</xdr:row>
      <xdr:rowOff>76200</xdr:rowOff>
    </xdr:from>
    <xdr:to>
      <xdr:col>18</xdr:col>
      <xdr:colOff>161925</xdr:colOff>
      <xdr:row>15</xdr:row>
      <xdr:rowOff>104774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A85E349-991F-4841-99C4-1F308242F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167787</xdr:colOff>
      <xdr:row>15</xdr:row>
      <xdr:rowOff>161192</xdr:rowOff>
    </xdr:from>
    <xdr:to>
      <xdr:col>14</xdr:col>
      <xdr:colOff>269953</xdr:colOff>
      <xdr:row>32</xdr:row>
      <xdr:rowOff>20190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83E94A-0BB9-45C3-974A-6E53B04DF1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292338</xdr:colOff>
      <xdr:row>0</xdr:row>
      <xdr:rowOff>0</xdr:rowOff>
    </xdr:from>
    <xdr:to>
      <xdr:col>8</xdr:col>
      <xdr:colOff>572996</xdr:colOff>
      <xdr:row>15</xdr:row>
      <xdr:rowOff>34830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BAB72E4-7AE5-4282-85CE-B85699517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130343</xdr:colOff>
      <xdr:row>31</xdr:row>
      <xdr:rowOff>120316</xdr:rowOff>
    </xdr:from>
    <xdr:to>
      <xdr:col>13</xdr:col>
      <xdr:colOff>413006</xdr:colOff>
      <xdr:row>46</xdr:row>
      <xdr:rowOff>155146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8364A03-28E6-4A92-8406-963DF19A7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325856</xdr:colOff>
      <xdr:row>38</xdr:row>
      <xdr:rowOff>171020</xdr:rowOff>
    </xdr:from>
    <xdr:to>
      <xdr:col>5</xdr:col>
      <xdr:colOff>4935</xdr:colOff>
      <xdr:row>54</xdr:row>
      <xdr:rowOff>15350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0273682-B127-417E-B91F-DACDB2FD0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zoomScale="108" zoomScaleNormal="160" workbookViewId="0">
      <selection activeCell="T26" sqref="T26"/>
    </sheetView>
  </sheetViews>
  <sheetFormatPr defaultRowHeight="15" x14ac:dyDescent="0.25"/>
  <cols>
    <col min="1" max="1" width="11.140625" style="1" customWidth="1"/>
    <col min="2" max="2" width="9.5703125" style="1" customWidth="1"/>
  </cols>
  <sheetData>
    <row r="1" spans="1:6" x14ac:dyDescent="0.25">
      <c r="A1" s="27" t="s">
        <v>3</v>
      </c>
      <c r="B1" s="27"/>
    </row>
    <row r="2" spans="1:6" x14ac:dyDescent="0.25">
      <c r="A2" s="2"/>
      <c r="B2" s="29" t="s">
        <v>1</v>
      </c>
      <c r="C2" s="30"/>
      <c r="D2" s="30"/>
      <c r="E2" s="31"/>
    </row>
    <row r="3" spans="1:6" s="1" customFormat="1" x14ac:dyDescent="0.25">
      <c r="A3" s="2" t="s">
        <v>0</v>
      </c>
      <c r="B3" s="5" t="s">
        <v>2</v>
      </c>
      <c r="C3" s="4" t="s">
        <v>5</v>
      </c>
      <c r="D3" s="4" t="s">
        <v>6</v>
      </c>
      <c r="E3" s="4" t="s">
        <v>7</v>
      </c>
    </row>
    <row r="4" spans="1:6" x14ac:dyDescent="0.25">
      <c r="A4" s="2">
        <v>15</v>
      </c>
      <c r="B4" s="2">
        <v>122.6</v>
      </c>
      <c r="C4" s="2">
        <v>140.5</v>
      </c>
      <c r="D4" s="2">
        <v>2.36</v>
      </c>
      <c r="E4" s="2">
        <v>1.24</v>
      </c>
    </row>
    <row r="5" spans="1:6" x14ac:dyDescent="0.25">
      <c r="A5" s="2">
        <v>30</v>
      </c>
      <c r="B5" s="2">
        <v>217.01400000000001</v>
      </c>
      <c r="C5" s="2">
        <v>243.3</v>
      </c>
      <c r="D5" s="2">
        <v>10.28607</v>
      </c>
      <c r="E5" s="2">
        <v>1.31</v>
      </c>
    </row>
    <row r="6" spans="1:6" x14ac:dyDescent="0.25">
      <c r="A6" s="2">
        <v>45</v>
      </c>
      <c r="B6" s="2">
        <v>311.79199999999997</v>
      </c>
      <c r="C6" s="2">
        <v>339.5</v>
      </c>
      <c r="D6" s="2">
        <v>28.416799999999999</v>
      </c>
      <c r="E6" s="2">
        <v>1.37</v>
      </c>
    </row>
    <row r="7" spans="1:6" x14ac:dyDescent="0.25">
      <c r="A7" s="2">
        <v>60</v>
      </c>
      <c r="B7" s="2">
        <v>398.43200000000002</v>
      </c>
      <c r="C7" s="2">
        <v>431.9</v>
      </c>
      <c r="D7" s="2">
        <v>66.430000000000007</v>
      </c>
      <c r="E7" s="2">
        <v>1.33</v>
      </c>
    </row>
    <row r="8" spans="1:6" x14ac:dyDescent="0.25">
      <c r="A8" s="3"/>
      <c r="B8" s="3"/>
    </row>
    <row r="9" spans="1:6" x14ac:dyDescent="0.25">
      <c r="A9" s="28" t="s">
        <v>4</v>
      </c>
      <c r="B9" s="28"/>
      <c r="C9" s="22"/>
      <c r="D9" s="22"/>
      <c r="E9" s="22"/>
    </row>
    <row r="10" spans="1:6" x14ac:dyDescent="0.25">
      <c r="A10" s="23"/>
      <c r="B10" s="32" t="s">
        <v>1</v>
      </c>
      <c r="C10" s="32"/>
      <c r="D10" s="32"/>
      <c r="E10" s="32"/>
      <c r="F10" s="14"/>
    </row>
    <row r="11" spans="1:6" x14ac:dyDescent="0.25">
      <c r="A11" s="24" t="s">
        <v>0</v>
      </c>
      <c r="B11" s="25" t="s">
        <v>2</v>
      </c>
      <c r="C11" s="26" t="s">
        <v>5</v>
      </c>
      <c r="D11" s="26" t="s">
        <v>6</v>
      </c>
      <c r="E11" s="26" t="s">
        <v>7</v>
      </c>
      <c r="F11" s="16"/>
    </row>
    <row r="12" spans="1:6" x14ac:dyDescent="0.25">
      <c r="A12" s="24">
        <v>15</v>
      </c>
      <c r="B12" s="24">
        <v>80.319999999999993</v>
      </c>
      <c r="C12" s="24">
        <v>245</v>
      </c>
      <c r="D12" s="24">
        <v>0.10100000000000001</v>
      </c>
      <c r="E12" s="24">
        <v>0.28000000000000003</v>
      </c>
      <c r="F12" s="13"/>
    </row>
    <row r="13" spans="1:6" x14ac:dyDescent="0.25">
      <c r="A13" s="24">
        <v>30</v>
      </c>
      <c r="B13" s="24">
        <v>75.41</v>
      </c>
      <c r="C13" s="24">
        <v>263.95</v>
      </c>
      <c r="D13" s="24">
        <v>0.91</v>
      </c>
      <c r="E13" s="24">
        <v>0.27</v>
      </c>
      <c r="F13" s="13"/>
    </row>
    <row r="14" spans="1:6" x14ac:dyDescent="0.25">
      <c r="A14" s="24">
        <v>45</v>
      </c>
      <c r="B14" s="24">
        <v>77.86</v>
      </c>
      <c r="C14" s="24">
        <v>251.55</v>
      </c>
      <c r="D14" s="24">
        <v>0.93</v>
      </c>
      <c r="E14" s="24">
        <v>0.24</v>
      </c>
      <c r="F14" s="13"/>
    </row>
    <row r="15" spans="1:6" x14ac:dyDescent="0.25">
      <c r="A15" s="24">
        <v>60</v>
      </c>
      <c r="B15" s="24">
        <v>80.790000000000006</v>
      </c>
      <c r="C15" s="24">
        <v>216.5</v>
      </c>
      <c r="D15" s="24">
        <v>0.104</v>
      </c>
      <c r="E15" s="24">
        <v>0.31</v>
      </c>
      <c r="F15" s="13"/>
    </row>
  </sheetData>
  <mergeCells count="4">
    <mergeCell ref="A1:B1"/>
    <mergeCell ref="A9:B9"/>
    <mergeCell ref="B2:E2"/>
    <mergeCell ref="B10:E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4E959-0883-4ECC-862F-8D76850309AF}">
  <dimension ref="B1:G20"/>
  <sheetViews>
    <sheetView topLeftCell="M56" zoomScale="115" zoomScaleNormal="115" workbookViewId="0">
      <selection activeCell="Y14" sqref="Y14"/>
    </sheetView>
  </sheetViews>
  <sheetFormatPr defaultRowHeight="15" x14ac:dyDescent="0.25"/>
  <cols>
    <col min="3" max="3" width="10.5703125" bestFit="1" customWidth="1"/>
  </cols>
  <sheetData>
    <row r="1" spans="2:7" x14ac:dyDescent="0.25">
      <c r="B1" s="35" t="s">
        <v>3</v>
      </c>
      <c r="C1" s="35"/>
    </row>
    <row r="2" spans="2:7" x14ac:dyDescent="0.25">
      <c r="B2" s="6"/>
      <c r="C2" s="36" t="s">
        <v>1</v>
      </c>
      <c r="D2" s="36"/>
      <c r="E2" s="36"/>
      <c r="F2" s="36"/>
      <c r="G2" s="12"/>
    </row>
    <row r="3" spans="2:7" x14ac:dyDescent="0.25">
      <c r="B3" s="7" t="s">
        <v>10</v>
      </c>
      <c r="C3" s="9" t="s">
        <v>7</v>
      </c>
      <c r="D3" s="9" t="s">
        <v>6</v>
      </c>
      <c r="E3" s="9" t="s">
        <v>5</v>
      </c>
      <c r="F3" s="8" t="s">
        <v>2</v>
      </c>
    </row>
    <row r="4" spans="2:7" x14ac:dyDescent="0.25">
      <c r="B4" s="7" t="s">
        <v>14</v>
      </c>
      <c r="C4" s="10">
        <v>1317.65</v>
      </c>
      <c r="D4" s="10">
        <v>10286.07</v>
      </c>
      <c r="E4" s="10">
        <v>243.3</v>
      </c>
      <c r="F4" s="10">
        <v>217.01</v>
      </c>
    </row>
    <row r="5" spans="2:7" x14ac:dyDescent="0.25">
      <c r="B5" s="7" t="s">
        <v>15</v>
      </c>
      <c r="C5" s="10">
        <v>1468.95</v>
      </c>
      <c r="D5" s="10">
        <v>10992.14</v>
      </c>
      <c r="E5" s="10">
        <v>250.29</v>
      </c>
      <c r="F5" s="10">
        <v>231.3</v>
      </c>
    </row>
    <row r="6" spans="2:7" x14ac:dyDescent="0.25">
      <c r="B6" s="7" t="s">
        <v>16</v>
      </c>
      <c r="C6" s="7">
        <v>1644.05</v>
      </c>
      <c r="D6" s="7">
        <v>11526.78</v>
      </c>
      <c r="E6" s="7">
        <v>264.16000000000003</v>
      </c>
      <c r="F6" s="7">
        <v>246.83</v>
      </c>
    </row>
    <row r="7" spans="2:7" x14ac:dyDescent="0.25">
      <c r="B7" s="7"/>
      <c r="C7" s="7"/>
      <c r="D7" s="7"/>
      <c r="E7" s="7"/>
      <c r="F7" s="7"/>
    </row>
    <row r="8" spans="2:7" x14ac:dyDescent="0.25">
      <c r="B8" s="1"/>
      <c r="C8" s="1"/>
    </row>
    <row r="9" spans="2:7" x14ac:dyDescent="0.25">
      <c r="B9" s="33" t="s">
        <v>4</v>
      </c>
      <c r="C9" s="34"/>
    </row>
    <row r="10" spans="2:7" x14ac:dyDescent="0.25">
      <c r="B10" s="6"/>
      <c r="C10" s="36" t="s">
        <v>1</v>
      </c>
      <c r="D10" s="36"/>
      <c r="E10" s="36"/>
      <c r="F10" s="37"/>
      <c r="G10" s="14"/>
    </row>
    <row r="11" spans="2:7" x14ac:dyDescent="0.25">
      <c r="B11" s="7" t="s">
        <v>10</v>
      </c>
      <c r="C11" s="9" t="s">
        <v>7</v>
      </c>
      <c r="D11" s="9" t="s">
        <v>6</v>
      </c>
      <c r="E11" s="9" t="s">
        <v>5</v>
      </c>
      <c r="F11" s="8" t="s">
        <v>2</v>
      </c>
    </row>
    <row r="12" spans="2:7" x14ac:dyDescent="0.25">
      <c r="B12" s="7" t="s">
        <v>14</v>
      </c>
      <c r="C12" s="15">
        <v>274.8</v>
      </c>
      <c r="D12" s="15">
        <v>91.66</v>
      </c>
      <c r="E12" s="15">
        <v>263.95</v>
      </c>
      <c r="F12" s="15">
        <v>75.41</v>
      </c>
    </row>
    <row r="13" spans="2:7" x14ac:dyDescent="0.25">
      <c r="B13" s="7" t="s">
        <v>15</v>
      </c>
      <c r="C13" s="15">
        <v>344.57</v>
      </c>
      <c r="D13" s="15">
        <v>98.88</v>
      </c>
      <c r="E13" s="15">
        <v>245.47</v>
      </c>
      <c r="F13" s="15">
        <v>81.8</v>
      </c>
    </row>
    <row r="14" spans="2:7" x14ac:dyDescent="0.25">
      <c r="B14" s="7" t="s">
        <v>16</v>
      </c>
      <c r="C14" s="15">
        <v>386.98</v>
      </c>
      <c r="D14" s="15">
        <v>135.62</v>
      </c>
      <c r="E14" s="15">
        <v>241.32</v>
      </c>
      <c r="F14" s="15">
        <v>82.2</v>
      </c>
    </row>
    <row r="15" spans="2:7" x14ac:dyDescent="0.25">
      <c r="B15" s="7"/>
      <c r="C15" s="7"/>
      <c r="D15" s="7"/>
      <c r="E15" s="7"/>
      <c r="F15" s="7"/>
      <c r="G15" s="13"/>
    </row>
    <row r="18" spans="2:2" x14ac:dyDescent="0.25">
      <c r="B18" s="11" t="s">
        <v>13</v>
      </c>
    </row>
    <row r="19" spans="2:2" x14ac:dyDescent="0.25">
      <c r="B19" s="7" t="s">
        <v>12</v>
      </c>
    </row>
    <row r="20" spans="2:2" x14ac:dyDescent="0.25">
      <c r="B20" s="7" t="s">
        <v>11</v>
      </c>
    </row>
  </sheetData>
  <mergeCells count="4">
    <mergeCell ref="B9:C9"/>
    <mergeCell ref="B1:C1"/>
    <mergeCell ref="C2:F2"/>
    <mergeCell ref="C10:F1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21A4-9E00-44C5-A0A9-067E96B6D414}">
  <dimension ref="A1:F15"/>
  <sheetViews>
    <sheetView topLeftCell="G7" zoomScaleNormal="100" workbookViewId="0">
      <selection activeCell="J18" sqref="J18"/>
    </sheetView>
  </sheetViews>
  <sheetFormatPr defaultRowHeight="15" x14ac:dyDescent="0.25"/>
  <sheetData>
    <row r="1" spans="1:6" x14ac:dyDescent="0.25">
      <c r="A1" s="35" t="s">
        <v>3</v>
      </c>
      <c r="B1" s="35"/>
    </row>
    <row r="2" spans="1:6" x14ac:dyDescent="0.25">
      <c r="A2" s="6"/>
      <c r="B2" s="37" t="s">
        <v>9</v>
      </c>
      <c r="C2" s="38"/>
      <c r="D2" s="38"/>
      <c r="E2" s="38"/>
      <c r="F2" s="39"/>
    </row>
    <row r="3" spans="1:6" x14ac:dyDescent="0.25">
      <c r="A3" s="7" t="s">
        <v>0</v>
      </c>
      <c r="B3" s="8" t="s">
        <v>2</v>
      </c>
      <c r="C3" s="9" t="s">
        <v>5</v>
      </c>
      <c r="D3" s="9" t="s">
        <v>6</v>
      </c>
      <c r="E3" s="9" t="s">
        <v>7</v>
      </c>
      <c r="F3" s="9" t="s">
        <v>8</v>
      </c>
    </row>
    <row r="4" spans="1:6" x14ac:dyDescent="0.25">
      <c r="A4" s="7">
        <v>15</v>
      </c>
      <c r="B4" s="7"/>
      <c r="C4" s="7"/>
      <c r="D4" s="7"/>
      <c r="E4" s="7"/>
      <c r="F4" s="7"/>
    </row>
    <row r="5" spans="1:6" x14ac:dyDescent="0.25">
      <c r="A5" s="7">
        <v>30</v>
      </c>
      <c r="B5" s="7"/>
      <c r="C5" s="7"/>
      <c r="D5" s="7"/>
      <c r="E5" s="7"/>
      <c r="F5" s="7"/>
    </row>
    <row r="6" spans="1:6" x14ac:dyDescent="0.25">
      <c r="A6" s="7">
        <v>45</v>
      </c>
      <c r="B6" s="7"/>
      <c r="C6" s="7"/>
      <c r="D6" s="7"/>
      <c r="E6" s="7"/>
      <c r="F6" s="7"/>
    </row>
    <row r="7" spans="1:6" x14ac:dyDescent="0.25">
      <c r="A7" s="7">
        <v>60</v>
      </c>
      <c r="B7" s="7"/>
      <c r="C7" s="7"/>
      <c r="D7" s="7"/>
      <c r="E7" s="7"/>
      <c r="F7" s="7"/>
    </row>
    <row r="8" spans="1:6" x14ac:dyDescent="0.25">
      <c r="A8" s="1"/>
      <c r="B8" s="1"/>
    </row>
    <row r="9" spans="1:6" x14ac:dyDescent="0.25">
      <c r="A9" s="33" t="s">
        <v>4</v>
      </c>
      <c r="B9" s="34"/>
    </row>
    <row r="10" spans="1:6" x14ac:dyDescent="0.25">
      <c r="A10" s="6"/>
      <c r="B10" s="37" t="s">
        <v>9</v>
      </c>
      <c r="C10" s="38"/>
      <c r="D10" s="38"/>
      <c r="E10" s="38"/>
      <c r="F10" s="39"/>
    </row>
    <row r="11" spans="1:6" x14ac:dyDescent="0.25">
      <c r="A11" s="7" t="s">
        <v>0</v>
      </c>
      <c r="B11" s="8" t="s">
        <v>2</v>
      </c>
      <c r="C11" s="9" t="s">
        <v>5</v>
      </c>
      <c r="D11" s="9" t="s">
        <v>6</v>
      </c>
      <c r="E11" s="9" t="s">
        <v>7</v>
      </c>
      <c r="F11" s="9" t="s">
        <v>8</v>
      </c>
    </row>
    <row r="12" spans="1:6" x14ac:dyDescent="0.25">
      <c r="A12" s="7">
        <v>15</v>
      </c>
      <c r="B12" s="7">
        <v>1070</v>
      </c>
      <c r="C12" s="7">
        <v>1126</v>
      </c>
      <c r="D12" s="7">
        <v>1022</v>
      </c>
      <c r="E12" s="7">
        <v>935</v>
      </c>
      <c r="F12" s="7">
        <v>1035</v>
      </c>
    </row>
    <row r="13" spans="1:6" x14ac:dyDescent="0.25">
      <c r="A13" s="7">
        <v>30</v>
      </c>
      <c r="B13" s="7">
        <v>1287</v>
      </c>
      <c r="C13" s="7">
        <v>1343</v>
      </c>
      <c r="D13" s="7">
        <v>1022</v>
      </c>
      <c r="E13" s="7">
        <v>935</v>
      </c>
      <c r="F13" s="7">
        <v>1035</v>
      </c>
    </row>
    <row r="14" spans="1:6" x14ac:dyDescent="0.25">
      <c r="A14" s="7">
        <v>45</v>
      </c>
      <c r="B14" s="7">
        <v>1478</v>
      </c>
      <c r="C14" s="7">
        <v>1545</v>
      </c>
      <c r="D14" s="7">
        <v>1022</v>
      </c>
      <c r="E14" s="7">
        <v>935</v>
      </c>
      <c r="F14" s="7">
        <v>1035</v>
      </c>
    </row>
    <row r="15" spans="1:6" x14ac:dyDescent="0.25">
      <c r="A15" s="7">
        <v>60</v>
      </c>
      <c r="B15" s="7">
        <v>1696</v>
      </c>
      <c r="C15" s="7">
        <v>1752</v>
      </c>
      <c r="D15" s="7">
        <v>1022</v>
      </c>
      <c r="E15" s="7">
        <v>935</v>
      </c>
      <c r="F15" s="7">
        <v>1035</v>
      </c>
    </row>
  </sheetData>
  <mergeCells count="4">
    <mergeCell ref="B2:F2"/>
    <mergeCell ref="A9:B9"/>
    <mergeCell ref="B10:F10"/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D2F04-E63A-47EA-97EE-6B84DE2DECB0}">
  <dimension ref="B2:I19"/>
  <sheetViews>
    <sheetView topLeftCell="B1" zoomScale="115" zoomScaleNormal="115" workbookViewId="0">
      <selection activeCell="M23" sqref="M23"/>
    </sheetView>
  </sheetViews>
  <sheetFormatPr defaultRowHeight="15" x14ac:dyDescent="0.25"/>
  <sheetData>
    <row r="2" spans="2:9" x14ac:dyDescent="0.25">
      <c r="B2" t="s">
        <v>17</v>
      </c>
      <c r="C2" t="s">
        <v>18</v>
      </c>
    </row>
    <row r="3" spans="2:9" x14ac:dyDescent="0.25">
      <c r="B3" t="s">
        <v>19</v>
      </c>
      <c r="C3">
        <v>0.36799999999999999</v>
      </c>
      <c r="D3">
        <v>0.42</v>
      </c>
      <c r="E3">
        <v>15</v>
      </c>
      <c r="F3">
        <v>0.4</v>
      </c>
      <c r="G3">
        <v>0.39</v>
      </c>
      <c r="H3">
        <v>0.19600000000000001</v>
      </c>
      <c r="I3" t="s">
        <v>32</v>
      </c>
    </row>
    <row r="4" spans="2:9" x14ac:dyDescent="0.25">
      <c r="B4" t="s">
        <v>20</v>
      </c>
      <c r="C4">
        <v>0.2</v>
      </c>
      <c r="D4">
        <v>0.41</v>
      </c>
      <c r="E4">
        <v>30</v>
      </c>
      <c r="F4">
        <v>0.38</v>
      </c>
      <c r="G4">
        <v>0.41</v>
      </c>
      <c r="H4">
        <v>0.184</v>
      </c>
      <c r="I4" t="s">
        <v>33</v>
      </c>
    </row>
    <row r="5" spans="2:9" x14ac:dyDescent="0.25">
      <c r="B5" t="s">
        <v>21</v>
      </c>
      <c r="C5">
        <v>0.51200000000000001</v>
      </c>
      <c r="D5">
        <v>0.45</v>
      </c>
      <c r="E5">
        <v>45</v>
      </c>
      <c r="F5">
        <v>0.39</v>
      </c>
      <c r="G5">
        <v>0.4</v>
      </c>
      <c r="H5">
        <v>0.16900000000000001</v>
      </c>
      <c r="I5" t="s">
        <v>34</v>
      </c>
    </row>
    <row r="6" spans="2:9" x14ac:dyDescent="0.25">
      <c r="D6">
        <v>0.44</v>
      </c>
      <c r="E6">
        <v>60</v>
      </c>
    </row>
    <row r="7" spans="2:9" x14ac:dyDescent="0.25">
      <c r="C7" t="s">
        <v>11</v>
      </c>
    </row>
    <row r="8" spans="2:9" x14ac:dyDescent="0.25">
      <c r="C8">
        <v>0.21</v>
      </c>
      <c r="D8">
        <v>0.72</v>
      </c>
      <c r="E8">
        <v>0.17</v>
      </c>
    </row>
    <row r="9" spans="2:9" x14ac:dyDescent="0.25">
      <c r="C9">
        <v>0.19</v>
      </c>
      <c r="D9">
        <v>0.14000000000000001</v>
      </c>
      <c r="E9">
        <v>0.16</v>
      </c>
    </row>
    <row r="10" spans="2:9" x14ac:dyDescent="0.25">
      <c r="C10">
        <v>0.18</v>
      </c>
      <c r="D10">
        <v>7.22E-2</v>
      </c>
      <c r="E10">
        <v>0.19</v>
      </c>
    </row>
    <row r="11" spans="2:9" x14ac:dyDescent="0.25">
      <c r="D11">
        <v>3.2000000000000001E-2</v>
      </c>
    </row>
    <row r="14" spans="2:9" x14ac:dyDescent="0.25">
      <c r="B14" s="21" t="s">
        <v>30</v>
      </c>
      <c r="C14" s="21" t="s">
        <v>31</v>
      </c>
    </row>
    <row r="15" spans="2:9" x14ac:dyDescent="0.25">
      <c r="B15" s="21">
        <v>1</v>
      </c>
      <c r="C15" s="21">
        <v>0.31</v>
      </c>
    </row>
    <row r="16" spans="2:9" x14ac:dyDescent="0.25">
      <c r="B16" s="21">
        <v>2</v>
      </c>
      <c r="C16" s="21">
        <v>0.51</v>
      </c>
    </row>
    <row r="17" spans="2:3" x14ac:dyDescent="0.25">
      <c r="B17" s="21">
        <v>4</v>
      </c>
      <c r="C17" s="21">
        <v>1.01</v>
      </c>
    </row>
    <row r="18" spans="2:3" x14ac:dyDescent="0.25">
      <c r="B18" s="21">
        <v>8</v>
      </c>
      <c r="C18" s="21">
        <v>2.0299999999999998</v>
      </c>
    </row>
    <row r="19" spans="2:3" x14ac:dyDescent="0.25">
      <c r="B19" s="21">
        <v>16</v>
      </c>
      <c r="C19" s="21">
        <v>4.01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60925-1258-4B62-AB7F-E7CB4CD6E64B}">
  <dimension ref="A1:G103"/>
  <sheetViews>
    <sheetView topLeftCell="A2" zoomScale="70" zoomScaleNormal="70" workbookViewId="0">
      <selection activeCell="T51" sqref="T51"/>
    </sheetView>
  </sheetViews>
  <sheetFormatPr defaultRowHeight="15" x14ac:dyDescent="0.25"/>
  <cols>
    <col min="1" max="2" width="9.140625" style="17"/>
    <col min="3" max="4" width="11" style="17" customWidth="1"/>
  </cols>
  <sheetData>
    <row r="1" spans="1:7" x14ac:dyDescent="0.25">
      <c r="A1" s="17" t="s">
        <v>22</v>
      </c>
      <c r="B1" s="17" t="s">
        <v>23</v>
      </c>
      <c r="C1" s="17" t="s">
        <v>24</v>
      </c>
      <c r="D1" s="17" t="s">
        <v>28</v>
      </c>
      <c r="E1" s="17" t="s">
        <v>25</v>
      </c>
      <c r="F1" s="17" t="s">
        <v>26</v>
      </c>
      <c r="G1" s="17" t="s">
        <v>27</v>
      </c>
    </row>
    <row r="2" spans="1:7" x14ac:dyDescent="0.25">
      <c r="D2" s="17" t="s">
        <v>29</v>
      </c>
      <c r="E2" s="20">
        <v>8.57</v>
      </c>
      <c r="F2" s="20">
        <v>125.05000000000001</v>
      </c>
      <c r="G2" s="20">
        <v>111.85</v>
      </c>
    </row>
    <row r="3" spans="1:7" x14ac:dyDescent="0.25">
      <c r="D3" s="17" t="s">
        <v>2</v>
      </c>
      <c r="E3" s="20">
        <v>3.2993197278911564</v>
      </c>
      <c r="F3" s="20">
        <v>5.7571028411364544</v>
      </c>
      <c r="G3" s="20">
        <v>72.744297719087626</v>
      </c>
    </row>
    <row r="4" spans="1:7" x14ac:dyDescent="0.25">
      <c r="A4" s="17">
        <v>18</v>
      </c>
      <c r="B4" s="17">
        <v>173</v>
      </c>
      <c r="C4" s="17">
        <v>373</v>
      </c>
      <c r="D4" s="18" t="s">
        <v>6</v>
      </c>
      <c r="E4" s="19">
        <v>10.4665330661323</v>
      </c>
      <c r="F4" s="19">
        <f xml:space="preserve"> 66.7899799599198 -E4</f>
        <v>56.323446893787505</v>
      </c>
      <c r="G4" s="19">
        <f xml:space="preserve"> 95.6581162324649 - F4 - E4</f>
        <v>28.868136272545101</v>
      </c>
    </row>
    <row r="5" spans="1:7" x14ac:dyDescent="0.25">
      <c r="A5" s="17">
        <v>19</v>
      </c>
      <c r="B5" s="17">
        <v>147</v>
      </c>
      <c r="C5" s="17">
        <v>359</v>
      </c>
      <c r="D5" s="17" t="s">
        <v>7</v>
      </c>
      <c r="E5" s="20">
        <f>AVERAGE(A4:A103)</f>
        <v>16.62</v>
      </c>
      <c r="F5" s="20">
        <f>AVERAGE(B4:B103) - E5</f>
        <v>126.94</v>
      </c>
      <c r="G5" s="20">
        <f>AVERAGE(C4:C103) - SUM(E5,F5)</f>
        <v>201.01</v>
      </c>
    </row>
    <row r="6" spans="1:7" x14ac:dyDescent="0.25">
      <c r="A6" s="17">
        <v>12</v>
      </c>
      <c r="B6" s="17">
        <v>136</v>
      </c>
      <c r="C6" s="17">
        <v>333</v>
      </c>
    </row>
    <row r="7" spans="1:7" x14ac:dyDescent="0.25">
      <c r="A7" s="17">
        <v>15</v>
      </c>
      <c r="B7" s="17">
        <v>180</v>
      </c>
      <c r="C7" s="17">
        <v>384</v>
      </c>
    </row>
    <row r="8" spans="1:7" x14ac:dyDescent="0.25">
      <c r="A8" s="17">
        <v>16</v>
      </c>
      <c r="B8" s="17">
        <v>147</v>
      </c>
      <c r="C8" s="17">
        <v>352</v>
      </c>
    </row>
    <row r="9" spans="1:7" x14ac:dyDescent="0.25">
      <c r="A9" s="17">
        <v>17</v>
      </c>
      <c r="B9" s="17">
        <v>149</v>
      </c>
      <c r="C9" s="17">
        <v>353</v>
      </c>
    </row>
    <row r="10" spans="1:7" x14ac:dyDescent="0.25">
      <c r="A10" s="17">
        <v>14</v>
      </c>
      <c r="B10" s="17">
        <v>156</v>
      </c>
      <c r="C10" s="17">
        <v>355</v>
      </c>
    </row>
    <row r="11" spans="1:7" x14ac:dyDescent="0.25">
      <c r="A11" s="17">
        <v>17</v>
      </c>
      <c r="B11" s="17">
        <v>146</v>
      </c>
      <c r="C11" s="17">
        <v>371</v>
      </c>
    </row>
    <row r="12" spans="1:7" x14ac:dyDescent="0.25">
      <c r="A12" s="17">
        <v>13</v>
      </c>
      <c r="B12" s="17">
        <v>168</v>
      </c>
      <c r="C12" s="17">
        <v>366</v>
      </c>
    </row>
    <row r="13" spans="1:7" x14ac:dyDescent="0.25">
      <c r="A13" s="17">
        <v>12</v>
      </c>
      <c r="B13" s="17">
        <v>142</v>
      </c>
      <c r="C13" s="17">
        <v>340</v>
      </c>
    </row>
    <row r="14" spans="1:7" x14ac:dyDescent="0.25">
      <c r="A14" s="17">
        <v>13</v>
      </c>
      <c r="B14" s="17">
        <v>139</v>
      </c>
      <c r="C14" s="17">
        <v>336</v>
      </c>
    </row>
    <row r="15" spans="1:7" x14ac:dyDescent="0.25">
      <c r="A15" s="17">
        <v>14</v>
      </c>
      <c r="B15" s="17">
        <v>138</v>
      </c>
      <c r="C15" s="17">
        <v>336</v>
      </c>
    </row>
    <row r="16" spans="1:7" x14ac:dyDescent="0.25">
      <c r="A16" s="17">
        <v>13</v>
      </c>
      <c r="B16" s="17">
        <v>136</v>
      </c>
      <c r="C16" s="17">
        <v>334</v>
      </c>
    </row>
    <row r="17" spans="1:3" x14ac:dyDescent="0.25">
      <c r="A17" s="17">
        <v>17</v>
      </c>
      <c r="B17" s="17">
        <v>173</v>
      </c>
      <c r="C17" s="17">
        <v>377</v>
      </c>
    </row>
    <row r="18" spans="1:3" x14ac:dyDescent="0.25">
      <c r="A18" s="17">
        <v>15</v>
      </c>
      <c r="B18" s="17">
        <v>149</v>
      </c>
      <c r="C18" s="17">
        <v>356</v>
      </c>
    </row>
    <row r="19" spans="1:3" x14ac:dyDescent="0.25">
      <c r="A19" s="17">
        <v>62</v>
      </c>
      <c r="B19" s="17">
        <v>141</v>
      </c>
      <c r="C19" s="17">
        <v>350</v>
      </c>
    </row>
    <row r="20" spans="1:3" x14ac:dyDescent="0.25">
      <c r="A20" s="17">
        <v>16</v>
      </c>
      <c r="B20" s="17">
        <v>166</v>
      </c>
      <c r="C20" s="17">
        <v>364</v>
      </c>
    </row>
    <row r="21" spans="1:3" x14ac:dyDescent="0.25">
      <c r="A21" s="17">
        <v>18</v>
      </c>
      <c r="B21" s="17">
        <v>146</v>
      </c>
      <c r="C21" s="17">
        <v>354</v>
      </c>
    </row>
    <row r="22" spans="1:3" x14ac:dyDescent="0.25">
      <c r="A22" s="17">
        <v>12</v>
      </c>
      <c r="B22" s="17">
        <v>25</v>
      </c>
      <c r="C22" s="17">
        <v>180</v>
      </c>
    </row>
    <row r="23" spans="1:3" x14ac:dyDescent="0.25">
      <c r="A23" s="17">
        <v>13</v>
      </c>
      <c r="B23" s="17">
        <v>138</v>
      </c>
      <c r="C23" s="17">
        <v>336</v>
      </c>
    </row>
    <row r="24" spans="1:3" x14ac:dyDescent="0.25">
      <c r="A24" s="17">
        <v>14</v>
      </c>
      <c r="B24" s="17">
        <v>134</v>
      </c>
      <c r="C24" s="17">
        <v>332</v>
      </c>
    </row>
    <row r="25" spans="1:3" x14ac:dyDescent="0.25">
      <c r="A25" s="17">
        <v>13</v>
      </c>
      <c r="B25" s="17">
        <v>140</v>
      </c>
      <c r="C25" s="17">
        <v>341</v>
      </c>
    </row>
    <row r="26" spans="1:3" x14ac:dyDescent="0.25">
      <c r="A26" s="17">
        <v>17</v>
      </c>
      <c r="B26" s="17">
        <v>144</v>
      </c>
      <c r="C26" s="17">
        <v>346</v>
      </c>
    </row>
    <row r="27" spans="1:3" x14ac:dyDescent="0.25">
      <c r="A27" s="17">
        <v>15</v>
      </c>
      <c r="B27" s="17">
        <v>143</v>
      </c>
      <c r="C27" s="17">
        <v>349</v>
      </c>
    </row>
    <row r="28" spans="1:3" x14ac:dyDescent="0.25">
      <c r="A28" s="17">
        <v>15</v>
      </c>
      <c r="B28" s="17">
        <v>156</v>
      </c>
      <c r="C28" s="17">
        <v>353</v>
      </c>
    </row>
    <row r="29" spans="1:3" x14ac:dyDescent="0.25">
      <c r="A29" s="17">
        <v>22</v>
      </c>
      <c r="B29" s="17">
        <v>174</v>
      </c>
      <c r="C29" s="17">
        <v>376</v>
      </c>
    </row>
    <row r="30" spans="1:3" x14ac:dyDescent="0.25">
      <c r="A30" s="17">
        <v>15</v>
      </c>
      <c r="B30" s="17">
        <v>172</v>
      </c>
      <c r="C30" s="17">
        <v>382</v>
      </c>
    </row>
    <row r="31" spans="1:3" x14ac:dyDescent="0.25">
      <c r="A31" s="17">
        <v>20</v>
      </c>
      <c r="B31" s="17">
        <v>148</v>
      </c>
      <c r="C31" s="17">
        <v>350</v>
      </c>
    </row>
    <row r="32" spans="1:3" x14ac:dyDescent="0.25">
      <c r="A32" s="17">
        <v>16</v>
      </c>
      <c r="B32" s="17">
        <v>161</v>
      </c>
      <c r="C32" s="17">
        <v>360</v>
      </c>
    </row>
    <row r="33" spans="1:3" x14ac:dyDescent="0.25">
      <c r="A33" s="17">
        <v>14</v>
      </c>
      <c r="B33" s="17">
        <v>177</v>
      </c>
      <c r="C33" s="17">
        <v>375</v>
      </c>
    </row>
    <row r="34" spans="1:3" x14ac:dyDescent="0.25">
      <c r="A34" s="17">
        <v>20</v>
      </c>
      <c r="B34" s="17">
        <v>152</v>
      </c>
      <c r="C34" s="17">
        <v>360</v>
      </c>
    </row>
    <row r="35" spans="1:3" x14ac:dyDescent="0.25">
      <c r="A35" s="17">
        <v>17</v>
      </c>
      <c r="B35" s="17">
        <v>144</v>
      </c>
      <c r="C35" s="17">
        <v>348</v>
      </c>
    </row>
    <row r="36" spans="1:3" x14ac:dyDescent="0.25">
      <c r="A36" s="17">
        <v>14</v>
      </c>
      <c r="B36" s="17">
        <v>167</v>
      </c>
      <c r="C36" s="17">
        <v>365</v>
      </c>
    </row>
    <row r="37" spans="1:3" x14ac:dyDescent="0.25">
      <c r="A37" s="17">
        <v>14</v>
      </c>
      <c r="B37" s="17">
        <v>29</v>
      </c>
      <c r="C37" s="17">
        <v>196</v>
      </c>
    </row>
    <row r="38" spans="1:3" x14ac:dyDescent="0.25">
      <c r="A38" s="17">
        <v>12</v>
      </c>
      <c r="B38" s="17">
        <v>166</v>
      </c>
      <c r="C38" s="17">
        <v>373</v>
      </c>
    </row>
    <row r="39" spans="1:3" x14ac:dyDescent="0.25">
      <c r="A39" s="17">
        <v>17</v>
      </c>
      <c r="B39" s="17">
        <v>146</v>
      </c>
      <c r="C39" s="17">
        <v>348</v>
      </c>
    </row>
    <row r="40" spans="1:3" x14ac:dyDescent="0.25">
      <c r="A40" s="17">
        <v>14</v>
      </c>
      <c r="B40" s="17">
        <v>140</v>
      </c>
      <c r="C40" s="17">
        <v>339</v>
      </c>
    </row>
    <row r="41" spans="1:3" x14ac:dyDescent="0.25">
      <c r="A41" s="17">
        <v>17</v>
      </c>
      <c r="B41" s="17">
        <v>146</v>
      </c>
      <c r="C41" s="17">
        <v>354</v>
      </c>
    </row>
    <row r="42" spans="1:3" x14ac:dyDescent="0.25">
      <c r="A42" s="17">
        <v>14</v>
      </c>
      <c r="B42" s="17">
        <v>159</v>
      </c>
      <c r="C42" s="17">
        <v>360</v>
      </c>
    </row>
    <row r="43" spans="1:3" x14ac:dyDescent="0.25">
      <c r="A43" s="17">
        <v>17</v>
      </c>
      <c r="B43" s="17">
        <v>142</v>
      </c>
      <c r="C43" s="17">
        <v>345</v>
      </c>
    </row>
    <row r="44" spans="1:3" x14ac:dyDescent="0.25">
      <c r="A44" s="17">
        <v>14</v>
      </c>
      <c r="B44" s="17">
        <v>142</v>
      </c>
      <c r="C44" s="17">
        <v>342</v>
      </c>
    </row>
    <row r="45" spans="1:3" x14ac:dyDescent="0.25">
      <c r="A45" s="17">
        <v>19</v>
      </c>
      <c r="B45" s="17">
        <v>169</v>
      </c>
      <c r="C45" s="17">
        <v>373</v>
      </c>
    </row>
    <row r="46" spans="1:3" x14ac:dyDescent="0.25">
      <c r="A46" s="17">
        <v>14</v>
      </c>
      <c r="B46" s="17">
        <v>180</v>
      </c>
      <c r="C46" s="17">
        <v>381</v>
      </c>
    </row>
    <row r="47" spans="1:3" x14ac:dyDescent="0.25">
      <c r="A47" s="17">
        <v>18</v>
      </c>
      <c r="B47" s="17">
        <v>149</v>
      </c>
      <c r="C47" s="17">
        <v>359</v>
      </c>
    </row>
    <row r="48" spans="1:3" x14ac:dyDescent="0.25">
      <c r="A48" s="17">
        <v>16</v>
      </c>
      <c r="B48" s="17">
        <v>141</v>
      </c>
      <c r="C48" s="17">
        <v>356</v>
      </c>
    </row>
    <row r="49" spans="1:3" x14ac:dyDescent="0.25">
      <c r="A49" s="17">
        <v>57</v>
      </c>
      <c r="B49" s="17">
        <v>186</v>
      </c>
      <c r="C49" s="17">
        <v>397</v>
      </c>
    </row>
    <row r="50" spans="1:3" x14ac:dyDescent="0.25">
      <c r="A50" s="17">
        <v>15</v>
      </c>
      <c r="B50" s="17">
        <v>29</v>
      </c>
      <c r="C50" s="17">
        <v>236</v>
      </c>
    </row>
    <row r="51" spans="1:3" x14ac:dyDescent="0.25">
      <c r="A51" s="17">
        <v>17</v>
      </c>
      <c r="B51" s="17">
        <v>151</v>
      </c>
      <c r="C51" s="17">
        <v>354</v>
      </c>
    </row>
    <row r="52" spans="1:3" x14ac:dyDescent="0.25">
      <c r="A52" s="17">
        <v>15</v>
      </c>
      <c r="B52" s="17">
        <v>168</v>
      </c>
      <c r="C52" s="17">
        <v>367</v>
      </c>
    </row>
    <row r="53" spans="1:3" x14ac:dyDescent="0.25">
      <c r="A53" s="17">
        <v>18</v>
      </c>
      <c r="B53" s="17">
        <v>144</v>
      </c>
      <c r="C53" s="17">
        <v>346</v>
      </c>
    </row>
    <row r="54" spans="1:3" x14ac:dyDescent="0.25">
      <c r="A54" s="17">
        <v>18</v>
      </c>
      <c r="B54" s="17">
        <v>150</v>
      </c>
      <c r="C54" s="17">
        <v>359</v>
      </c>
    </row>
    <row r="55" spans="1:3" x14ac:dyDescent="0.25">
      <c r="A55" s="17">
        <v>18</v>
      </c>
      <c r="B55" s="17">
        <v>151</v>
      </c>
      <c r="C55" s="17">
        <v>357</v>
      </c>
    </row>
    <row r="56" spans="1:3" x14ac:dyDescent="0.25">
      <c r="A56" s="17">
        <v>15</v>
      </c>
      <c r="B56" s="17">
        <v>32</v>
      </c>
      <c r="C56" s="17">
        <v>224</v>
      </c>
    </row>
    <row r="57" spans="1:3" x14ac:dyDescent="0.25">
      <c r="A57" s="17">
        <v>11</v>
      </c>
      <c r="B57" s="17">
        <v>136</v>
      </c>
      <c r="C57" s="17">
        <v>338</v>
      </c>
    </row>
    <row r="58" spans="1:3" x14ac:dyDescent="0.25">
      <c r="A58" s="17">
        <v>11</v>
      </c>
      <c r="B58" s="17">
        <v>25</v>
      </c>
      <c r="C58" s="17">
        <v>178</v>
      </c>
    </row>
    <row r="59" spans="1:3" x14ac:dyDescent="0.25">
      <c r="A59" s="17">
        <v>18</v>
      </c>
      <c r="B59" s="17">
        <v>39</v>
      </c>
      <c r="C59" s="17">
        <v>204</v>
      </c>
    </row>
    <row r="60" spans="1:3" x14ac:dyDescent="0.25">
      <c r="A60" s="17">
        <v>12</v>
      </c>
      <c r="B60" s="17">
        <v>136</v>
      </c>
      <c r="C60" s="17">
        <v>334</v>
      </c>
    </row>
    <row r="61" spans="1:3" x14ac:dyDescent="0.25">
      <c r="A61" s="17">
        <v>15</v>
      </c>
      <c r="B61" s="17">
        <v>145</v>
      </c>
      <c r="C61" s="17">
        <v>348</v>
      </c>
    </row>
    <row r="62" spans="1:3" x14ac:dyDescent="0.25">
      <c r="A62" s="17">
        <v>18</v>
      </c>
      <c r="B62" s="17">
        <v>143</v>
      </c>
      <c r="C62" s="17">
        <v>354</v>
      </c>
    </row>
    <row r="63" spans="1:3" x14ac:dyDescent="0.25">
      <c r="A63" s="17">
        <v>19</v>
      </c>
      <c r="B63" s="17">
        <v>162</v>
      </c>
      <c r="C63" s="17">
        <v>370</v>
      </c>
    </row>
    <row r="64" spans="1:3" x14ac:dyDescent="0.25">
      <c r="A64" s="17">
        <v>15</v>
      </c>
      <c r="B64" s="17">
        <v>147</v>
      </c>
      <c r="C64" s="17">
        <v>349</v>
      </c>
    </row>
    <row r="65" spans="1:3" x14ac:dyDescent="0.25">
      <c r="A65" s="17">
        <v>14</v>
      </c>
      <c r="B65" s="17">
        <v>139</v>
      </c>
      <c r="C65" s="17">
        <v>342</v>
      </c>
    </row>
    <row r="66" spans="1:3" x14ac:dyDescent="0.25">
      <c r="A66" s="17">
        <v>15</v>
      </c>
      <c r="B66" s="17">
        <v>176</v>
      </c>
      <c r="C66" s="17">
        <v>379</v>
      </c>
    </row>
    <row r="67" spans="1:3" x14ac:dyDescent="0.25">
      <c r="A67" s="17">
        <v>18</v>
      </c>
      <c r="B67" s="17">
        <v>189</v>
      </c>
      <c r="C67" s="17">
        <v>408</v>
      </c>
    </row>
    <row r="68" spans="1:3" x14ac:dyDescent="0.25">
      <c r="A68" s="17">
        <v>11</v>
      </c>
      <c r="B68" s="17">
        <v>135</v>
      </c>
      <c r="C68" s="17">
        <v>332</v>
      </c>
    </row>
    <row r="69" spans="1:3" x14ac:dyDescent="0.25">
      <c r="A69" s="17">
        <v>15</v>
      </c>
      <c r="B69" s="17">
        <v>176</v>
      </c>
      <c r="C69" s="17">
        <v>376</v>
      </c>
    </row>
    <row r="70" spans="1:3" x14ac:dyDescent="0.25">
      <c r="A70" s="17">
        <v>17</v>
      </c>
      <c r="B70" s="17">
        <v>178</v>
      </c>
      <c r="C70" s="17">
        <v>378</v>
      </c>
    </row>
    <row r="71" spans="1:3" x14ac:dyDescent="0.25">
      <c r="A71" s="17">
        <v>16</v>
      </c>
      <c r="B71" s="17">
        <v>144</v>
      </c>
      <c r="C71" s="17">
        <v>343</v>
      </c>
    </row>
    <row r="72" spans="1:3" x14ac:dyDescent="0.25">
      <c r="A72" s="17">
        <v>13</v>
      </c>
      <c r="B72" s="17">
        <v>156</v>
      </c>
      <c r="C72" s="17">
        <v>361</v>
      </c>
    </row>
    <row r="73" spans="1:3" x14ac:dyDescent="0.25">
      <c r="A73" s="17">
        <v>17</v>
      </c>
      <c r="B73" s="17">
        <v>151</v>
      </c>
      <c r="C73" s="17">
        <v>366</v>
      </c>
    </row>
    <row r="74" spans="1:3" x14ac:dyDescent="0.25">
      <c r="A74" s="17">
        <v>18</v>
      </c>
      <c r="B74" s="17">
        <v>167</v>
      </c>
      <c r="C74" s="17">
        <v>369</v>
      </c>
    </row>
    <row r="75" spans="1:3" x14ac:dyDescent="0.25">
      <c r="A75" s="17">
        <v>21</v>
      </c>
      <c r="B75" s="17">
        <v>156</v>
      </c>
      <c r="C75" s="17">
        <v>366</v>
      </c>
    </row>
    <row r="76" spans="1:3" x14ac:dyDescent="0.25">
      <c r="A76" s="17">
        <v>20</v>
      </c>
      <c r="B76" s="17">
        <v>152</v>
      </c>
      <c r="C76" s="17">
        <v>356</v>
      </c>
    </row>
    <row r="77" spans="1:3" x14ac:dyDescent="0.25">
      <c r="A77" s="17">
        <v>13</v>
      </c>
      <c r="B77" s="17">
        <v>137</v>
      </c>
      <c r="C77" s="17">
        <v>335</v>
      </c>
    </row>
    <row r="78" spans="1:3" x14ac:dyDescent="0.25">
      <c r="A78" s="17">
        <v>16</v>
      </c>
      <c r="B78" s="17">
        <v>163</v>
      </c>
      <c r="C78" s="17">
        <v>360</v>
      </c>
    </row>
    <row r="79" spans="1:3" x14ac:dyDescent="0.25">
      <c r="A79" s="17">
        <v>18</v>
      </c>
      <c r="B79" s="17">
        <v>167</v>
      </c>
      <c r="C79" s="17">
        <v>376</v>
      </c>
    </row>
    <row r="80" spans="1:3" x14ac:dyDescent="0.25">
      <c r="A80" s="17">
        <v>15</v>
      </c>
      <c r="B80" s="17">
        <v>147</v>
      </c>
      <c r="C80" s="17">
        <v>355</v>
      </c>
    </row>
    <row r="81" spans="1:3" x14ac:dyDescent="0.25">
      <c r="A81" s="17">
        <v>17</v>
      </c>
      <c r="B81" s="17">
        <v>149</v>
      </c>
      <c r="C81" s="17">
        <v>354</v>
      </c>
    </row>
    <row r="82" spans="1:3" x14ac:dyDescent="0.25">
      <c r="A82" s="17">
        <v>12</v>
      </c>
      <c r="B82" s="17">
        <v>136</v>
      </c>
      <c r="C82" s="17">
        <v>334</v>
      </c>
    </row>
    <row r="83" spans="1:3" x14ac:dyDescent="0.25">
      <c r="A83" s="17">
        <v>14</v>
      </c>
      <c r="B83" s="17">
        <v>163</v>
      </c>
      <c r="C83" s="17">
        <v>360</v>
      </c>
    </row>
    <row r="84" spans="1:3" x14ac:dyDescent="0.25">
      <c r="A84" s="17">
        <v>18</v>
      </c>
      <c r="B84" s="17">
        <v>171</v>
      </c>
      <c r="C84" s="17">
        <v>372</v>
      </c>
    </row>
    <row r="85" spans="1:3" x14ac:dyDescent="0.25">
      <c r="A85" s="17">
        <v>13</v>
      </c>
      <c r="B85" s="17">
        <v>161</v>
      </c>
      <c r="C85" s="17">
        <v>368</v>
      </c>
    </row>
    <row r="86" spans="1:3" x14ac:dyDescent="0.25">
      <c r="A86" s="17">
        <v>16</v>
      </c>
      <c r="B86" s="17">
        <v>144</v>
      </c>
      <c r="C86" s="17">
        <v>344</v>
      </c>
    </row>
    <row r="87" spans="1:3" x14ac:dyDescent="0.25">
      <c r="A87" s="17">
        <v>15</v>
      </c>
      <c r="B87" s="17">
        <v>168</v>
      </c>
      <c r="C87" s="17">
        <v>366</v>
      </c>
    </row>
    <row r="88" spans="1:3" x14ac:dyDescent="0.25">
      <c r="A88" s="17">
        <v>20</v>
      </c>
      <c r="B88" s="17">
        <v>174</v>
      </c>
      <c r="C88" s="17">
        <v>387</v>
      </c>
    </row>
    <row r="89" spans="1:3" x14ac:dyDescent="0.25">
      <c r="A89" s="17">
        <v>15</v>
      </c>
      <c r="B89" s="17">
        <v>32</v>
      </c>
      <c r="C89" s="17">
        <v>198</v>
      </c>
    </row>
    <row r="90" spans="1:3" x14ac:dyDescent="0.25">
      <c r="A90" s="17">
        <v>13</v>
      </c>
      <c r="B90" s="17">
        <v>136</v>
      </c>
      <c r="C90" s="17">
        <v>332</v>
      </c>
    </row>
    <row r="91" spans="1:3" x14ac:dyDescent="0.25">
      <c r="A91" s="17">
        <v>18</v>
      </c>
      <c r="B91" s="17">
        <v>149</v>
      </c>
      <c r="C91" s="17">
        <v>359</v>
      </c>
    </row>
    <row r="92" spans="1:3" x14ac:dyDescent="0.25">
      <c r="A92" s="17">
        <v>15</v>
      </c>
      <c r="B92" s="17">
        <v>140</v>
      </c>
      <c r="C92" s="17">
        <v>342</v>
      </c>
    </row>
    <row r="93" spans="1:3" x14ac:dyDescent="0.25">
      <c r="A93" s="17">
        <v>13</v>
      </c>
      <c r="B93" s="17">
        <v>139</v>
      </c>
      <c r="C93" s="17">
        <v>337</v>
      </c>
    </row>
    <row r="94" spans="1:3" x14ac:dyDescent="0.25">
      <c r="A94" s="17">
        <v>14</v>
      </c>
      <c r="B94" s="17">
        <v>141</v>
      </c>
      <c r="C94" s="17">
        <v>342</v>
      </c>
    </row>
    <row r="95" spans="1:3" x14ac:dyDescent="0.25">
      <c r="A95" s="17">
        <v>16</v>
      </c>
      <c r="B95" s="17">
        <v>144</v>
      </c>
      <c r="C95" s="17">
        <v>350</v>
      </c>
    </row>
    <row r="96" spans="1:3" x14ac:dyDescent="0.25">
      <c r="A96" s="17">
        <v>16</v>
      </c>
      <c r="B96" s="17">
        <v>139</v>
      </c>
      <c r="C96" s="17">
        <v>336</v>
      </c>
    </row>
    <row r="97" spans="1:3" x14ac:dyDescent="0.25">
      <c r="A97" s="17">
        <v>18</v>
      </c>
      <c r="B97" s="17">
        <v>172</v>
      </c>
      <c r="C97" s="17">
        <v>377</v>
      </c>
    </row>
    <row r="98" spans="1:3" x14ac:dyDescent="0.25">
      <c r="A98" s="17">
        <v>18</v>
      </c>
      <c r="B98" s="17">
        <v>140</v>
      </c>
      <c r="C98" s="17">
        <v>336</v>
      </c>
    </row>
    <row r="99" spans="1:3" x14ac:dyDescent="0.25">
      <c r="A99" s="17">
        <v>14</v>
      </c>
      <c r="B99" s="17">
        <v>29</v>
      </c>
      <c r="C99" s="17">
        <v>206</v>
      </c>
    </row>
    <row r="100" spans="1:3" x14ac:dyDescent="0.25">
      <c r="A100" s="17">
        <v>21</v>
      </c>
      <c r="B100" s="17">
        <v>163</v>
      </c>
      <c r="C100" s="17">
        <v>375</v>
      </c>
    </row>
    <row r="101" spans="1:3" x14ac:dyDescent="0.25">
      <c r="A101" s="17">
        <v>19</v>
      </c>
      <c r="B101" s="17">
        <v>150</v>
      </c>
      <c r="C101" s="17">
        <v>366</v>
      </c>
    </row>
    <row r="102" spans="1:3" x14ac:dyDescent="0.25">
      <c r="A102" s="17">
        <v>14</v>
      </c>
      <c r="B102" s="17">
        <v>171</v>
      </c>
      <c r="C102" s="17">
        <v>369</v>
      </c>
    </row>
    <row r="103" spans="1:3" x14ac:dyDescent="0.25">
      <c r="A103" s="17">
        <v>20</v>
      </c>
      <c r="B103" s="17">
        <v>152</v>
      </c>
      <c r="C103" s="17">
        <v>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6DBD-04EA-42D6-93C0-F069DB028CEC}">
  <dimension ref="A1"/>
  <sheetViews>
    <sheetView tabSelected="1" topLeftCell="A41" zoomScale="190" zoomScaleNormal="190" workbookViewId="0">
      <selection activeCell="G53" sqref="G5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CAPs</vt:lpstr>
      <vt:lpstr>tx-num</vt:lpstr>
      <vt:lpstr>tx-size</vt:lpstr>
      <vt:lpstr>throughput</vt:lpstr>
      <vt:lpstr>per_event</vt:lpstr>
      <vt:lpstr>all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Vodelina Samatova</dc:creator>
  <cp:lastModifiedBy>Nodirbek Korchiev</cp:lastModifiedBy>
  <dcterms:created xsi:type="dcterms:W3CDTF">2015-06-05T18:17:20Z</dcterms:created>
  <dcterms:modified xsi:type="dcterms:W3CDTF">2023-03-27T15:52:09Z</dcterms:modified>
</cp:coreProperties>
</file>