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ichemist_3\Desktop\"/>
    </mc:Choice>
  </mc:AlternateContent>
  <xr:revisionPtr revIDLastSave="0" documentId="13_ncr:1_{26AD2B70-EFA2-40E2-8DCD-407B3800D0D3}" xr6:coauthVersionLast="47" xr6:coauthVersionMax="47" xr10:uidLastSave="{00000000-0000-0000-0000-000000000000}"/>
  <bookViews>
    <workbookView xWindow="38280" yWindow="-120" windowWidth="38640" windowHeight="21120" firstSheet="1" activeTab="1" xr2:uid="{00000000-000D-0000-FFFF-FFFF00000000}"/>
  </bookViews>
  <sheets>
    <sheet name="대일정" sheetId="2" r:id="rId1"/>
    <sheet name="상세일정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rm1">[1]설계명세서!#REF!</definedName>
    <definedName name="_arm2">[1]설계명세서!#REF!</definedName>
    <definedName name="_arm3">[1]설계명세서!#REF!</definedName>
    <definedName name="_xlnm._FilterDatabase" localSheetId="1" hidden="1">상세일정!$A$1:$NU$49</definedName>
    <definedName name="_ji21">[1]설계명세서!#REF!</definedName>
    <definedName name="_ji22">[1]설계명세서!#REF!</definedName>
    <definedName name="_ji23">[1]설계명세서!#REF!</definedName>
    <definedName name="_ji31">[1]설계명세서!#REF!</definedName>
    <definedName name="_ji32">[1]설계명세서!#REF!</definedName>
    <definedName name="_POS1">#REF!</definedName>
    <definedName name="_pos10">#REF!</definedName>
    <definedName name="_pos11">#REF!</definedName>
    <definedName name="_pos12">#REF!</definedName>
    <definedName name="_pos13">#REF!</definedName>
    <definedName name="_pos14">#REF!</definedName>
    <definedName name="_pos15">#REF!</definedName>
    <definedName name="_pos16">#REF!</definedName>
    <definedName name="_pos17">#REF!</definedName>
    <definedName name="_pos18">#REF!</definedName>
    <definedName name="_pos19">#REF!</definedName>
    <definedName name="_POS2">#REF!</definedName>
    <definedName name="_pos20">#REF!</definedName>
    <definedName name="_pos21">#REF!</definedName>
    <definedName name="_pos22">#REF!</definedName>
    <definedName name="_pos23">#REF!</definedName>
    <definedName name="_pos24">#REF!</definedName>
    <definedName name="_pos25">#REF!</definedName>
    <definedName name="_pos26">#REF!</definedName>
    <definedName name="_pos27">#REF!</definedName>
    <definedName name="_pos28">#REF!</definedName>
    <definedName name="_pos29">#REF!</definedName>
    <definedName name="_POS3">#REF!</definedName>
    <definedName name="_pos30">#REF!</definedName>
    <definedName name="_pos31">#REF!</definedName>
    <definedName name="_pos32">#REF!</definedName>
    <definedName name="_pos33">#REF!</definedName>
    <definedName name="_pos34">#REF!</definedName>
    <definedName name="_pos35">#REF!</definedName>
    <definedName name="_pos36">#REF!</definedName>
    <definedName name="_pos37">#REF!</definedName>
    <definedName name="_pos38">#REF!</definedName>
    <definedName name="_pos39">#REF!</definedName>
    <definedName name="_POS4">#REF!</definedName>
    <definedName name="_pos40">#REF!</definedName>
    <definedName name="_pos41">#REF!</definedName>
    <definedName name="_POS5">#REF!</definedName>
    <definedName name="_POS6">#REF!</definedName>
    <definedName name="_POS7">#REF!</definedName>
    <definedName name="_POS8">#REF!</definedName>
    <definedName name="_pos9">#REF!</definedName>
    <definedName name="a_25">[1]설계명세서!#REF!</definedName>
    <definedName name="a_28">[1]설계명세서!#REF!</definedName>
    <definedName name="a_30">[1]설계명세서!#REF!</definedName>
    <definedName name="adapter">'[2]설계서(을)'!$K$169</definedName>
    <definedName name="B">'[3]산출기준(파견전산실)'!#REF!</definedName>
    <definedName name="BDLEN_1">#REF!</definedName>
    <definedName name="BDLEN_2">#REF!</definedName>
    <definedName name="body높이">#REF!</definedName>
    <definedName name="body두께">#REF!</definedName>
    <definedName name="CBIND1_1">#REF!</definedName>
    <definedName name="CBIND1_2">#REF!</definedName>
    <definedName name="CBIND2_1">#REF!</definedName>
    <definedName name="CBIND2_2">#REF!</definedName>
    <definedName name="CBIND3_1">#REF!</definedName>
    <definedName name="CBIND3_2">#REF!</definedName>
    <definedName name="CRIMP5C">#REF!</definedName>
    <definedName name="CRIMP5C_1">#REF!</definedName>
    <definedName name="CRIMP5C_2">#REF!</definedName>
    <definedName name="CRIMP7C">#REF!</definedName>
    <definedName name="CRIMP7C_1">#REF!</definedName>
    <definedName name="CRIMP7C_2">#REF!</definedName>
    <definedName name="d_1">[1]설계명세서!#REF!</definedName>
    <definedName name="d_2">[1]설계명세서!#REF!</definedName>
    <definedName name="d_3">[1]설계명세서!#REF!</definedName>
    <definedName name="d_4">[1]설계명세서!#REF!</definedName>
    <definedName name="dan">[1]설계명세서!#REF!</definedName>
    <definedName name="_xlnm.Database">[4]도!#REF!</definedName>
    <definedName name="duct_길이">#REF!</definedName>
    <definedName name="duct_직경">#REF!</definedName>
    <definedName name="duct두께">#REF!</definedName>
    <definedName name="duct속도">#REF!</definedName>
    <definedName name="dustbox높이">#REF!</definedName>
    <definedName name="FEND_1">#REF!</definedName>
    <definedName name="FEND_2">#REF!</definedName>
    <definedName name="fkac">#REF!</definedName>
    <definedName name="FTEND_1">#REF!</definedName>
    <definedName name="FTEND_2">#REF!</definedName>
    <definedName name="FTJJ">#REF!</definedName>
    <definedName name="FTJJ_1">#REF!</definedName>
    <definedName name="FTJJ_2">#REF!</definedName>
    <definedName name="FTPP_1">#REF!</definedName>
    <definedName name="FTPP_2">#REF!</definedName>
    <definedName name="gb_d_3">[1]설계명세서!#REF!</definedName>
    <definedName name="gb_d_4">[1]설계명세서!#REF!</definedName>
    <definedName name="gb_d_5">[1]설계명세서!#REF!</definedName>
    <definedName name="gb_d_6">[1]설계명세서!#REF!</definedName>
    <definedName name="gb_d_7">[1]설계명세서!#REF!</definedName>
    <definedName name="gb_s">[1]설계명세서!#REF!</definedName>
    <definedName name="gb_s_1">[1]설계명세서!#REF!</definedName>
    <definedName name="gb_s_2">[1]설계명세서!#REF!</definedName>
    <definedName name="gb_s_3">[1]설계명세서!#REF!</definedName>
    <definedName name="gb_s_4">[1]설계명세서!#REF!</definedName>
    <definedName name="gb_s_5">[1]설계명세서!#REF!</definedName>
    <definedName name="gb_s_6">[1]설계명세서!#REF!</definedName>
    <definedName name="gb_s_s">[1]설계명세서!#REF!</definedName>
    <definedName name="GBI">[1]설계명세서!#REF!</definedName>
    <definedName name="GBI_1">[1]설계명세서!#REF!</definedName>
    <definedName name="GBI_2">[1]설계명세서!#REF!</definedName>
    <definedName name="GBI_D">[1]설계명세서!#REF!</definedName>
    <definedName name="GBI_D_1">[1]설계명세서!#REF!</definedName>
    <definedName name="GBI_D_2">[1]설계명세서!#REF!</definedName>
    <definedName name="GBI_D_AN">[1]설계명세서!#REF!</definedName>
    <definedName name="GBI_D_AN_1">[1]설계명세서!#REF!</definedName>
    <definedName name="GBI_D_AN_2">[1]설계명세서!#REF!</definedName>
    <definedName name="GBI_D_BO">[1]설계명세서!#REF!</definedName>
    <definedName name="GBI_D_BO_1">[1]설계명세서!#REF!</definedName>
    <definedName name="GBI_D_BO_2">[1]설계명세서!#REF!</definedName>
    <definedName name="GBI_D_GA">[1]설계명세서!#REF!</definedName>
    <definedName name="GBI_D_GA_1">[1]설계명세서!#REF!</definedName>
    <definedName name="GBI_D_GA_2">[1]설계명세서!#REF!</definedName>
    <definedName name="GBI_D_GONG">[1]설계명세서!#REF!</definedName>
    <definedName name="GBI_D_GONG_1">[1]설계명세서!#REF!</definedName>
    <definedName name="GBI_D_GONG_2">[1]설계명세서!#REF!</definedName>
    <definedName name="GBI_D_SU">[1]설계명세서!#REF!</definedName>
    <definedName name="GBI_D_SU_1">[1]설계명세서!#REF!</definedName>
    <definedName name="GBI_D_SU_2">[1]설계명세서!#REF!</definedName>
    <definedName name="GBI_D_UN">[1]설계명세서!#REF!</definedName>
    <definedName name="GBI_D_UN_1">[1]설계명세서!#REF!</definedName>
    <definedName name="GBI_D_UN_2">[1]설계명세서!#REF!</definedName>
    <definedName name="GBI_D_YEO">[1]설계명세서!#REF!</definedName>
    <definedName name="GBI_D_YEO_1">[1]설계명세서!#REF!</definedName>
    <definedName name="GBI_D_YEO_2">[1]설계명세서!#REF!</definedName>
    <definedName name="GBI_S">[1]설계명세서!#REF!</definedName>
    <definedName name="GBI_S_01">[1]설계명세서!#REF!</definedName>
    <definedName name="GBI_S_02">[1]설계명세서!#REF!</definedName>
    <definedName name="GBI_S_03">[1]설계명세서!#REF!</definedName>
    <definedName name="GBI_S_04">[1]설계명세서!#REF!</definedName>
    <definedName name="GBI_S_05">[1]설계명세서!#REF!</definedName>
    <definedName name="GBI_S_06">[1]설계명세서!#REF!</definedName>
    <definedName name="GBI_S_07">[1]설계명세서!#REF!</definedName>
    <definedName name="GBI_S_1">[1]설계명세서!#REF!</definedName>
    <definedName name="GBI_S_101">[1]설계명세서!#REF!</definedName>
    <definedName name="GBI_S_102">[1]설계명세서!#REF!</definedName>
    <definedName name="GBI_S_103">[1]설계명세서!#REF!</definedName>
    <definedName name="GBI_S_104">[1]설계명세서!#REF!</definedName>
    <definedName name="GBI_S_105">[1]설계명세서!#REF!</definedName>
    <definedName name="GBI_S_106">[1]설계명세서!#REF!</definedName>
    <definedName name="GBI_S_107">[1]설계명세서!#REF!</definedName>
    <definedName name="GBI_S_2">[1]설계명세서!#REF!</definedName>
    <definedName name="GBI_S_201">[1]설계명세서!#REF!</definedName>
    <definedName name="GBI_S_202">[1]설계명세서!#REF!</definedName>
    <definedName name="GBI_S_203">[1]설계명세서!#REF!</definedName>
    <definedName name="GBI_S_204">[1]설계명세서!#REF!</definedName>
    <definedName name="GBI_S_205">[1]설계명세서!#REF!</definedName>
    <definedName name="GBI_S_206">[1]설계명세서!#REF!</definedName>
    <definedName name="GBI_S_207">[1]설계명세서!#REF!</definedName>
    <definedName name="GBI_S_DGN">[1]설계명세서!#REF!</definedName>
    <definedName name="gbi_s_so">[1]설계명세서!#REF!</definedName>
    <definedName name="gbi_s_so_1">[1]설계명세서!#REF!</definedName>
    <definedName name="gbi_s_so_2">[1]설계명세서!#REF!</definedName>
    <definedName name="GBI_S_YEO">[1]설계명세서!#REF!</definedName>
    <definedName name="gongri_1">[1]공리공제!#REF!</definedName>
    <definedName name="gongri_2">[1]공리공제!#REF!</definedName>
    <definedName name="hopper높이">#REF!</definedName>
    <definedName name="ic">[1]설계명세서!#REF!</definedName>
    <definedName name="ic_2">[1]설계명세서!#REF!</definedName>
    <definedName name="ig">[1]설계명세서!#REF!</definedName>
    <definedName name="ILB">[1]설계명세서!#REF!</definedName>
    <definedName name="ILB_1">[1]설계명세서!#REF!</definedName>
    <definedName name="ILB_2">[1]설계명세서!#REF!</definedName>
    <definedName name="in">[1]설계명세서!#REF!</definedName>
    <definedName name="IUN">[1]설계명세서!#REF!</definedName>
    <definedName name="IUN_2">[1]설계명세서!#REF!</definedName>
    <definedName name="iy">[1]설계명세서!#REF!</definedName>
    <definedName name="j_25">[1]설계명세서!#REF!</definedName>
    <definedName name="j_28">[1]설계명세서!#REF!</definedName>
    <definedName name="j_30">[1]설계명세서!#REF!</definedName>
    <definedName name="j_325">[1]설계명세서!#REF!</definedName>
    <definedName name="j_328">[1]설계명세서!#REF!</definedName>
    <definedName name="jae">[1]설계명세서!#REF!</definedName>
    <definedName name="JAE_1">[1]설계명세서!#REF!</definedName>
    <definedName name="JAE_2">[1]설계명세서!#REF!</definedName>
    <definedName name="jae_b">[1]설계명세서!#REF!</definedName>
    <definedName name="JAE_B_1">[1]설계명세서!#REF!</definedName>
    <definedName name="JAE_B_2">[1]설계명세서!#REF!</definedName>
    <definedName name="jae_d">[1]설계명세서!#REF!</definedName>
    <definedName name="JAE_D_1">[1]설계명세서!#REF!</definedName>
    <definedName name="JAE_D_2">[1]설계명세서!#REF!</definedName>
    <definedName name="jae_d_bu">[1]설계명세서!#REF!</definedName>
    <definedName name="JAE_D_BU_1">[1]설계명세서!#REF!</definedName>
    <definedName name="JAE_D_BU_2">[1]설계명세서!#REF!</definedName>
    <definedName name="jae_d_jab">[1]설계명세서!#REF!</definedName>
    <definedName name="JAE_D_JAB_1">[1]설계명세서!#REF!</definedName>
    <definedName name="JAE_D_JAB_2">[1]설계명세서!#REF!</definedName>
    <definedName name="JAE_S">[1]설계명세서!#REF!</definedName>
    <definedName name="JAE_S_1">[1]설계명세서!#REF!</definedName>
    <definedName name="JAE_S_2">[1]설계명세서!#REF!</definedName>
    <definedName name="jae_sd">[1]설계명세서!#REF!</definedName>
    <definedName name="JAE_SD_1">[1]설계명세서!#REF!</definedName>
    <definedName name="JAE_SD_2">[1]설계명세서!#REF!</definedName>
    <definedName name="jc">[1]설계명세서!#REF!</definedName>
    <definedName name="jc_2">[1]설계명세서!#REF!</definedName>
    <definedName name="joga_kg">#REF!</definedName>
    <definedName name="LSKG">#REF!</definedName>
    <definedName name="LSKG_1">#REF!</definedName>
    <definedName name="LSKG_2">#REF!</definedName>
    <definedName name="mdf">'[2]설계서(을)'!$K$174</definedName>
    <definedName name="multy길이">#REF!</definedName>
    <definedName name="multy총높이">#REF!</definedName>
    <definedName name="multy폭">#REF!</definedName>
    <definedName name="NOMU_1">[1]설계명세서!#REF!</definedName>
    <definedName name="NOMU_2">[1]설계명세서!#REF!</definedName>
    <definedName name="NOMU_G_1">[1]설계명세서!#REF!</definedName>
    <definedName name="NOMU_G_2">[1]설계명세서!#REF!</definedName>
    <definedName name="nomu_j">[1]설계명세서!#REF!</definedName>
    <definedName name="NOMU_J_1">[1]설계명세서!#REF!</definedName>
    <definedName name="NOMU_J_2">[1]설계명세서!#REF!</definedName>
    <definedName name="PIN12C_1">#REF!</definedName>
    <definedName name="PIN12C_2">#REF!</definedName>
    <definedName name="PIN17C_1">#REF!</definedName>
    <definedName name="PIN17C_2">#REF!</definedName>
    <definedName name="Print_Area_MI">#REF!</definedName>
    <definedName name="PSUL">[1]설계명세서!#REF!</definedName>
    <definedName name="QA">#REF!</definedName>
    <definedName name="rotarry높이">#REF!</definedName>
    <definedName name="s_1">[1]설계명세서!#REF!</definedName>
    <definedName name="s_2">[1]설계명세서!#REF!</definedName>
    <definedName name="s_3">[1]설계명세서!#REF!</definedName>
    <definedName name="s_4">[1]설계명세서!#REF!</definedName>
    <definedName name="SA12C_1">#REF!</definedName>
    <definedName name="SA12C_2">#REF!</definedName>
    <definedName name="SA17C_1">#REF!</definedName>
    <definedName name="SA17C_2">#REF!</definedName>
    <definedName name="skj">[1]설계명세서!#REF!</definedName>
    <definedName name="SPRSLV_1">#REF!</definedName>
    <definedName name="SPRSLV_2">#REF!</definedName>
    <definedName name="ss무게">#REF!</definedName>
    <definedName name="stack_높이">#REF!</definedName>
    <definedName name="stack_직경">#REF!</definedName>
    <definedName name="stack두께">#REF!</definedName>
    <definedName name="stack속도">#REF!</definedName>
    <definedName name="STBA">[1]설계명세서!#REF!</definedName>
    <definedName name="tbgj">[1]설계명세서!#REF!</definedName>
    <definedName name="THSLV12C_1">#REF!</definedName>
    <definedName name="THSLV12C_2">#REF!</definedName>
    <definedName name="THSLV17C_1">#REF!</definedName>
    <definedName name="THSLV17C_2">#REF!</definedName>
    <definedName name="TOT_1">[1]설계명세서!#REF!</definedName>
    <definedName name="TOT_2">[1]설계명세서!#REF!</definedName>
    <definedName name="tot_d">[1]설계명세서!#REF!</definedName>
    <definedName name="TOT_D_1">[1]설계명세서!#REF!</definedName>
    <definedName name="TOT_D_2">[1]설계명세서!#REF!</definedName>
    <definedName name="tot_s">[1]설계명세서!#REF!</definedName>
    <definedName name="TOT_S_1">[1]설계명세서!#REF!</definedName>
    <definedName name="TOT_S_2">[1]설계명세서!#REF!</definedName>
    <definedName name="unit길이">#REF!</definedName>
    <definedName name="unit내통경">#REF!</definedName>
    <definedName name="unit사이간격">#REF!</definedName>
    <definedName name="unit외통경">#REF!</definedName>
    <definedName name="unit처리가스량">#REF!</definedName>
    <definedName name="yc">[1]설계명세서!#REF!</definedName>
    <definedName name="Z_6B18F209_8F43_44C5_86EF_2063E252155D_.wvu.Cols" localSheetId="1" hidden="1">상세일정!$I:$K,상세일정!$L:$L</definedName>
    <definedName name="Z_6B18F209_8F43_44C5_86EF_2063E252155D_.wvu.FilterData" localSheetId="1" hidden="1">상세일정!$A$1:$NU$49</definedName>
    <definedName name="Z_FAF73387_3DF9_44D4_879B_0861690834D9_.wvu.FilterData" localSheetId="1" hidden="1">상세일정!$A$1:$NU$49</definedName>
    <definedName name="가">[1]설계명세서!#REF!</definedName>
    <definedName name="가스온도">#REF!</definedName>
    <definedName name="가스유량">#REF!</definedName>
    <definedName name="가스유입속도">#REF!</definedName>
    <definedName name="감사">#REF!</definedName>
    <definedName name="개발추진">#REF!</definedName>
    <definedName name="건설">#REF!</definedName>
    <definedName name="경비">'[5]설계서(을)'!$H$104</definedName>
    <definedName name="계측">#REF!</definedName>
    <definedName name="고문">#REF!</definedName>
    <definedName name="공사명">#REF!</definedName>
    <definedName name="과장">#REF!</definedName>
    <definedName name="관리">#REF!</definedName>
    <definedName name="관리직">#REF!</definedName>
    <definedName name="광점퍼코드1">'[2]설계서(을)'!$K$171</definedName>
    <definedName name="광점퍼코드2">'[2]설계서(을)'!$K$172</definedName>
    <definedName name="광점퍼코드3">'[2]설계서(을)'!$K$173</definedName>
    <definedName name="기계">#REF!</definedName>
    <definedName name="기능직">#REF!</definedName>
    <definedName name="기술">#REF!</definedName>
    <definedName name="나">[1]설계명세서!#REF!</definedName>
    <definedName name="노무비">'[5]설계서(을)'!$H$88</definedName>
    <definedName name="다">[1]설계명세서!#REF!</definedName>
    <definedName name="대리">#REF!</definedName>
    <definedName name="동축12C_SS시설">#REF!</definedName>
    <definedName name="동축12C_SS재사용">#REF!</definedName>
    <definedName name="동축12C시설">#REF!,#REF!,#REF!</definedName>
    <definedName name="동축12C재사용">#REF!,#REF!,#REF!</definedName>
    <definedName name="동축17C시설">#REF!,#REF!,#REF!</definedName>
    <definedName name="동축17C재사용">#REF!,#REF!,#REF!</definedName>
    <definedName name="라">[1]설계명세서!#REF!</definedName>
    <definedName name="롤">#REF!</definedName>
    <definedName name="ㅁ1">[6]집계표!#REF!</definedName>
    <definedName name="마">[1]설계명세서!#REF!</definedName>
    <definedName name="물류">#REF!</definedName>
    <definedName name="박성도.박성도">[7]!박성도.박성도</definedName>
    <definedName name="반송쉴드케이블">'[2]설계서(을)'!$K$175</definedName>
    <definedName name="밴드시설">#REF!,#REF!,#REF!,#REF!,#REF!,#REF!,#REF!,#REF!,#REF!,#REF!</definedName>
    <definedName name="밴드철거">#REF!,#REF!,#REF!,#REF!,#REF!,#REF!,#REF!,#REF!,#REF!,#REF!</definedName>
    <definedName name="별촉">#REF!</definedName>
    <definedName name="봉강">#REF!</definedName>
    <definedName name="부장">#REF!</definedName>
    <definedName name="부장직대">#REF!</definedName>
    <definedName name="사급자재대">#REF!</definedName>
    <definedName name="생산">#REF!</definedName>
    <definedName name="서5급">#REF!</definedName>
    <definedName name="서6급">#REF!</definedName>
    <definedName name="서고문">#REF!</definedName>
    <definedName name="서과장">#REF!</definedName>
    <definedName name="서기능직">#REF!</definedName>
    <definedName name="서대리">#REF!</definedName>
    <definedName name="서별촉">#REF!</definedName>
    <definedName name="서부장">#REF!</definedName>
    <definedName name="서부장직대">#REF!</definedName>
    <definedName name="서사무직">#REF!</definedName>
    <definedName name="서여">#REF!</definedName>
    <definedName name="서임원">#REF!</definedName>
    <definedName name="서차장">#REF!</definedName>
    <definedName name="서총계">#REF!</definedName>
    <definedName name="설비계획">#REF!</definedName>
    <definedName name="설비관리">#REF!</definedName>
    <definedName name="설비합리">#REF!</definedName>
    <definedName name="셀수">[1]물량기준표!#REF!</definedName>
    <definedName name="압연프로">#REF!</definedName>
    <definedName name="열수축슬리브1">'[2]설계서(을)'!$K$170</definedName>
    <definedName name="외주양식">#REF!</definedName>
    <definedName name="원료">#REF!</definedName>
    <definedName name="유효단면적">#REF!</definedName>
    <definedName name="이윤율">#REF!</definedName>
    <definedName name="인력">#REF!</definedName>
    <definedName name="일반관리비">'[5]설계서(을)'!$H$111</definedName>
    <definedName name="임원">#REF!</definedName>
    <definedName name="자재">#REF!</definedName>
    <definedName name="재료비">'[5]설계서(을)'!$H$33</definedName>
    <definedName name="전산">#REF!</definedName>
    <definedName name="전체합계">#REF!</definedName>
    <definedName name="정보">#REF!</definedName>
    <definedName name="제강">#REF!</definedName>
    <definedName name="제강프로">#REF!</definedName>
    <definedName name="주조">#REF!</definedName>
    <definedName name="준공불">#REF!</definedName>
    <definedName name="준공불부가세">#REF!</definedName>
    <definedName name="중5급">#REF!</definedName>
    <definedName name="중6급">#REF!</definedName>
    <definedName name="중고문">#REF!</definedName>
    <definedName name="중과장">#REF!</definedName>
    <definedName name="중관리">#REF!</definedName>
    <definedName name="중기">#REF!</definedName>
    <definedName name="중기능직">#REF!</definedName>
    <definedName name="중대리">#REF!</definedName>
    <definedName name="중별촉">#REF!</definedName>
    <definedName name="중부장">#REF!</definedName>
    <definedName name="중부장직대">#REF!</definedName>
    <definedName name="중사무직">#REF!</definedName>
    <definedName name="중여">#REF!</definedName>
    <definedName name="중임원">#REF!</definedName>
    <definedName name="중지원">#REF!</definedName>
    <definedName name="중차장">#REF!</definedName>
    <definedName name="중합계">#REF!</definedName>
    <definedName name="지원">#REF!</definedName>
    <definedName name="지입분">[8]설계서갑!#REF!</definedName>
    <definedName name="지입분계">[9]설계서갑!#REF!</definedName>
    <definedName name="차장">#REF!</definedName>
    <definedName name="철5급">#REF!</definedName>
    <definedName name="철6급">#REF!</definedName>
    <definedName name="철강">#REF!</definedName>
    <definedName name="철강생산">#REF!</definedName>
    <definedName name="철고문">#REF!</definedName>
    <definedName name="철과장">#REF!</definedName>
    <definedName name="철기능직">#REF!</definedName>
    <definedName name="철대리">#REF!</definedName>
    <definedName name="철별촉">#REF!</definedName>
    <definedName name="철부장">#REF!</definedName>
    <definedName name="철부장직대">#REF!</definedName>
    <definedName name="철사무">#REF!</definedName>
    <definedName name="철여">#REF!</definedName>
    <definedName name="철임원">#REF!</definedName>
    <definedName name="철차장">#REF!</definedName>
    <definedName name="철총원">#REF!</definedName>
    <definedName name="총5급">#REF!</definedName>
    <definedName name="총6급">#REF!</definedName>
    <definedName name="총공사비계">[9]설계서갑!#REF!</definedName>
    <definedName name="총무">#REF!</definedName>
    <definedName name="총여">#REF!</definedName>
    <definedName name="특수생산">#REF!</definedName>
    <definedName name="특수영업">#REF!</definedName>
    <definedName name="품셈1">#REF!</definedName>
    <definedName name="형강">#REF!</definedName>
    <definedName name="환경">#REF!</definedName>
    <definedName name="회계">#REF!</definedName>
    <definedName name="회사분">[8]설계서갑!#REF!</definedName>
    <definedName name="회사분계">[9]설계서갑!#REF!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F32" i="4"/>
  <c r="F33" i="4"/>
  <c r="F34" i="4"/>
  <c r="F35" i="4"/>
  <c r="F29" i="4"/>
  <c r="F30" i="4"/>
  <c r="F31" i="4"/>
  <c r="F28" i="4"/>
  <c r="F23" i="4"/>
  <c r="D5" i="4"/>
  <c r="F9" i="4"/>
  <c r="F8" i="4"/>
  <c r="F7" i="4"/>
  <c r="D12" i="4"/>
  <c r="F6" i="4"/>
  <c r="E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E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E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E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E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E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F50" i="4"/>
  <c r="D43" i="4" l="1"/>
  <c r="F43" i="4" s="1"/>
  <c r="D22" i="4"/>
  <c r="F22" i="4" s="1"/>
  <c r="D38" i="4"/>
  <c r="F38" i="4" s="1"/>
  <c r="F42" i="4"/>
  <c r="F41" i="4"/>
  <c r="F40" i="4"/>
  <c r="F39" i="4"/>
  <c r="D26" i="4"/>
  <c r="F26" i="4" s="1"/>
  <c r="F27" i="4"/>
  <c r="F21" i="4"/>
  <c r="F20" i="4"/>
  <c r="F19" i="4"/>
  <c r="F17" i="4"/>
  <c r="F5" i="4" l="1"/>
  <c r="G38" i="4" a="1"/>
  <c r="G38" i="4" s="1"/>
  <c r="G26" i="4" a="1"/>
  <c r="G26" i="4" s="1"/>
  <c r="F46" i="4" l="1"/>
  <c r="F47" i="4"/>
  <c r="F49" i="4" l="1"/>
  <c r="F48" i="4"/>
  <c r="F45" i="4"/>
  <c r="F44" i="4"/>
  <c r="F25" i="4"/>
  <c r="F24" i="4"/>
  <c r="F18" i="4"/>
  <c r="G16" i="4" s="1" a="1"/>
  <c r="G16" i="4" s="1"/>
  <c r="F16" i="4"/>
  <c r="F15" i="4"/>
  <c r="F14" i="4"/>
  <c r="F13" i="4"/>
  <c r="F12" i="4"/>
  <c r="F11" i="4"/>
  <c r="F10" i="4"/>
  <c r="MQ4" i="4"/>
  <c r="LL4" i="4"/>
  <c r="KG4" i="4"/>
  <c r="JB4" i="4"/>
  <c r="HW4" i="4"/>
  <c r="GR4" i="4"/>
  <c r="FM4" i="4"/>
  <c r="EH4" i="4"/>
  <c r="DC4" i="4"/>
  <c r="BX4" i="4"/>
  <c r="BX26" i="4" s="1"/>
  <c r="AS4" i="4"/>
  <c r="N4" i="4"/>
  <c r="G43" i="4" l="1" a="1"/>
  <c r="G43" i="4" s="1"/>
  <c r="G22" i="4" a="1"/>
  <c r="G22" i="4" s="1"/>
  <c r="AS3" i="4"/>
  <c r="GR3" i="4"/>
  <c r="JB3" i="4"/>
  <c r="DD4" i="4"/>
  <c r="HW3" i="4"/>
  <c r="LM4" i="4"/>
  <c r="BX3" i="4"/>
  <c r="EI4" i="4"/>
  <c r="MR4" i="4"/>
  <c r="DC3" i="4"/>
  <c r="MQ3" i="4"/>
  <c r="JC4" i="4"/>
  <c r="G5" i="4"/>
  <c r="HW5" i="4"/>
  <c r="LL3" i="4"/>
  <c r="GS4" i="4"/>
  <c r="N5" i="4"/>
  <c r="BX5" i="4"/>
  <c r="BY4" i="4"/>
  <c r="BY26" i="4" s="1"/>
  <c r="G12" i="4"/>
  <c r="MQ5" i="4"/>
  <c r="EH3" i="4"/>
  <c r="AT4" i="4"/>
  <c r="KH4" i="4"/>
  <c r="HX4" i="4"/>
  <c r="KG3" i="4"/>
  <c r="KG5" i="4"/>
  <c r="FM3" i="4"/>
  <c r="FN4" i="4"/>
  <c r="N3" i="4"/>
  <c r="O4" i="4"/>
  <c r="AS5" i="4"/>
  <c r="FM5" i="4"/>
  <c r="EH5" i="4"/>
  <c r="LL5" i="4"/>
  <c r="GR5" i="4"/>
  <c r="EH16" i="4"/>
  <c r="JB5" i="4"/>
  <c r="JB43" i="4"/>
  <c r="HW43" i="4"/>
  <c r="MQ38" i="4"/>
  <c r="EH43" i="4"/>
  <c r="KG43" i="4"/>
  <c r="GR43" i="4"/>
  <c r="AS43" i="4"/>
  <c r="MQ43" i="4"/>
  <c r="DC43" i="4"/>
  <c r="AS38" i="4"/>
  <c r="DC26" i="4"/>
  <c r="FM43" i="4"/>
  <c r="EH38" i="4"/>
  <c r="LL43" i="4"/>
  <c r="N43" i="4"/>
  <c r="KG38" i="4"/>
  <c r="JB38" i="4"/>
  <c r="HW38" i="4"/>
  <c r="LL38" i="4"/>
  <c r="KG26" i="4"/>
  <c r="FM38" i="4"/>
  <c r="GR26" i="4"/>
  <c r="KG22" i="4"/>
  <c r="BX43" i="4"/>
  <c r="MQ26" i="4"/>
  <c r="JB26" i="4"/>
  <c r="N26" i="4"/>
  <c r="N38" i="4"/>
  <c r="GR38" i="4"/>
  <c r="EH26" i="4"/>
  <c r="GR22" i="4"/>
  <c r="HW26" i="4"/>
  <c r="EH22" i="4"/>
  <c r="AS22" i="4"/>
  <c r="DC38" i="4"/>
  <c r="HW22" i="4"/>
  <c r="DC22" i="4"/>
  <c r="LL26" i="4"/>
  <c r="LL22" i="4"/>
  <c r="BX38" i="4"/>
  <c r="MQ22" i="4"/>
  <c r="JB22" i="4"/>
  <c r="FM22" i="4"/>
  <c r="BX16" i="4"/>
  <c r="AS26" i="4"/>
  <c r="LL16" i="4"/>
  <c r="JB16" i="4"/>
  <c r="FM26" i="4"/>
  <c r="BX22" i="4"/>
  <c r="FM16" i="4"/>
  <c r="N16" i="4"/>
  <c r="JB12" i="4"/>
  <c r="KG16" i="4"/>
  <c r="LL12" i="4"/>
  <c r="AS12" i="4"/>
  <c r="HW12" i="4"/>
  <c r="HW16" i="4"/>
  <c r="N22" i="4"/>
  <c r="DC16" i="4"/>
  <c r="GR12" i="4"/>
  <c r="BX12" i="4"/>
  <c r="EH12" i="4"/>
  <c r="MQ16" i="4"/>
  <c r="KG12" i="4"/>
  <c r="FM12" i="4"/>
  <c r="AS16" i="4"/>
  <c r="MQ12" i="4"/>
  <c r="GR16" i="4"/>
  <c r="DC12" i="4"/>
  <c r="DC5" i="4"/>
  <c r="N12" i="4"/>
  <c r="DE4" i="4" l="1"/>
  <c r="LM43" i="4"/>
  <c r="EI12" i="4"/>
  <c r="DD5" i="4"/>
  <c r="DD12" i="4"/>
  <c r="LM12" i="4"/>
  <c r="DD43" i="4"/>
  <c r="MR22" i="4"/>
  <c r="EI38" i="4"/>
  <c r="EI16" i="4"/>
  <c r="LM5" i="4"/>
  <c r="LM22" i="4"/>
  <c r="LM38" i="4"/>
  <c r="MR12" i="4"/>
  <c r="DD38" i="4"/>
  <c r="DD22" i="4"/>
  <c r="DD16" i="4"/>
  <c r="MR43" i="4"/>
  <c r="MR16" i="4"/>
  <c r="EJ4" i="4"/>
  <c r="MR26" i="4"/>
  <c r="MR38" i="4"/>
  <c r="HY4" i="4"/>
  <c r="EI22" i="4"/>
  <c r="LM16" i="4"/>
  <c r="LM26" i="4"/>
  <c r="GS5" i="4"/>
  <c r="MS4" i="4"/>
  <c r="EI5" i="4"/>
  <c r="MR5" i="4"/>
  <c r="EI26" i="4"/>
  <c r="BZ4" i="4"/>
  <c r="BZ26" i="4" s="1"/>
  <c r="AU4" i="4"/>
  <c r="JD4" i="4"/>
  <c r="EI43" i="4"/>
  <c r="KI4" i="4"/>
  <c r="LN4" i="4"/>
  <c r="DD26" i="4"/>
  <c r="KH16" i="4"/>
  <c r="AT26" i="4"/>
  <c r="GS43" i="4"/>
  <c r="KH12" i="4"/>
  <c r="GS22" i="4"/>
  <c r="AT16" i="4"/>
  <c r="KH26" i="4"/>
  <c r="GS38" i="4"/>
  <c r="GS12" i="4"/>
  <c r="O22" i="4"/>
  <c r="JC22" i="4"/>
  <c r="GS26" i="4"/>
  <c r="GS16" i="4"/>
  <c r="JC16" i="4"/>
  <c r="KH22" i="4"/>
  <c r="JC38" i="4"/>
  <c r="JC43" i="4"/>
  <c r="JC12" i="4"/>
  <c r="JC5" i="4"/>
  <c r="JC26" i="4"/>
  <c r="KH43" i="4"/>
  <c r="AT38" i="4"/>
  <c r="AT22" i="4"/>
  <c r="O43" i="4"/>
  <c r="FN43" i="4"/>
  <c r="FN12" i="4"/>
  <c r="HX12" i="4"/>
  <c r="FN22" i="4"/>
  <c r="FN26" i="4"/>
  <c r="HX22" i="4"/>
  <c r="HX16" i="4"/>
  <c r="HX26" i="4"/>
  <c r="HX38" i="4"/>
  <c r="HX43" i="4"/>
  <c r="FN16" i="4"/>
  <c r="KH5" i="4"/>
  <c r="AT43" i="4"/>
  <c r="KH38" i="4"/>
  <c r="HX5" i="4"/>
  <c r="GT4" i="4"/>
  <c r="FN38" i="4"/>
  <c r="BY16" i="4"/>
  <c r="BY12" i="4"/>
  <c r="BY38" i="4"/>
  <c r="BY43" i="4"/>
  <c r="BY22" i="4"/>
  <c r="O16" i="4"/>
  <c r="O26" i="4"/>
  <c r="O38" i="4"/>
  <c r="BY5" i="4"/>
  <c r="AT5" i="4"/>
  <c r="AT12" i="4"/>
  <c r="FN5" i="4"/>
  <c r="FO4" i="4"/>
  <c r="O5" i="4"/>
  <c r="O12" i="4"/>
  <c r="P4" i="4"/>
  <c r="DE38" i="4" l="1"/>
  <c r="DF4" i="4"/>
  <c r="DE22" i="4"/>
  <c r="DE16" i="4"/>
  <c r="DE26" i="4"/>
  <c r="DE43" i="4"/>
  <c r="DE5" i="4"/>
  <c r="DE12" i="4"/>
  <c r="KI22" i="4"/>
  <c r="HY43" i="4"/>
  <c r="KI16" i="4"/>
  <c r="BZ38" i="4"/>
  <c r="KI43" i="4"/>
  <c r="KI38" i="4"/>
  <c r="KJ4" i="4"/>
  <c r="KI12" i="4"/>
  <c r="KI26" i="4"/>
  <c r="JD12" i="4"/>
  <c r="BZ5" i="4"/>
  <c r="HY12" i="4"/>
  <c r="JE4" i="4"/>
  <c r="AU16" i="4"/>
  <c r="HY26" i="4"/>
  <c r="JD26" i="4"/>
  <c r="BZ16" i="4"/>
  <c r="JD43" i="4"/>
  <c r="JD38" i="4"/>
  <c r="JD5" i="4"/>
  <c r="HY22" i="4"/>
  <c r="JD22" i="4"/>
  <c r="JD16" i="4"/>
  <c r="AV4" i="4"/>
  <c r="CA4" i="4"/>
  <c r="CA26" i="4" s="1"/>
  <c r="BZ12" i="4"/>
  <c r="AU26" i="4"/>
  <c r="BZ43" i="4"/>
  <c r="AU12" i="4"/>
  <c r="KI5" i="4"/>
  <c r="MS26" i="4"/>
  <c r="MS22" i="4"/>
  <c r="MS43" i="4"/>
  <c r="MS5" i="4"/>
  <c r="MT4" i="4"/>
  <c r="MS12" i="4"/>
  <c r="MS16" i="4"/>
  <c r="MS38" i="4"/>
  <c r="BZ22" i="4"/>
  <c r="HY38" i="4"/>
  <c r="HY5" i="4"/>
  <c r="AU38" i="4"/>
  <c r="EJ26" i="4"/>
  <c r="EJ22" i="4"/>
  <c r="EK4" i="4"/>
  <c r="EJ12" i="4"/>
  <c r="EJ43" i="4"/>
  <c r="EJ16" i="4"/>
  <c r="EJ38" i="4"/>
  <c r="EJ5" i="4"/>
  <c r="HZ4" i="4"/>
  <c r="AU43" i="4"/>
  <c r="AU5" i="4"/>
  <c r="HY16" i="4"/>
  <c r="LO4" i="4"/>
  <c r="LN12" i="4"/>
  <c r="LN5" i="4"/>
  <c r="LN26" i="4"/>
  <c r="LN43" i="4"/>
  <c r="LN38" i="4"/>
  <c r="LN16" i="4"/>
  <c r="LN22" i="4"/>
  <c r="GT38" i="4"/>
  <c r="AU22" i="4"/>
  <c r="GT43" i="4"/>
  <c r="GT5" i="4"/>
  <c r="GU4" i="4"/>
  <c r="GT26" i="4"/>
  <c r="GT16" i="4"/>
  <c r="GT12" i="4"/>
  <c r="GT22" i="4"/>
  <c r="FO5" i="4"/>
  <c r="FP4" i="4"/>
  <c r="FO43" i="4"/>
  <c r="FO38" i="4"/>
  <c r="FO26" i="4"/>
  <c r="FO12" i="4"/>
  <c r="FO22" i="4"/>
  <c r="FO16" i="4"/>
  <c r="P5" i="4"/>
  <c r="Q4" i="4"/>
  <c r="P43" i="4"/>
  <c r="P38" i="4"/>
  <c r="P16" i="4"/>
  <c r="P22" i="4"/>
  <c r="P12" i="4"/>
  <c r="P26" i="4"/>
  <c r="KK4" i="4" l="1"/>
  <c r="DF22" i="4"/>
  <c r="DF43" i="4"/>
  <c r="DF26" i="4"/>
  <c r="DF12" i="4"/>
  <c r="DF38" i="4"/>
  <c r="DF16" i="4"/>
  <c r="DG4" i="4"/>
  <c r="DF5" i="4"/>
  <c r="KJ12" i="4"/>
  <c r="JE5" i="4"/>
  <c r="KJ16" i="4"/>
  <c r="KJ26" i="4"/>
  <c r="KJ22" i="4"/>
  <c r="KJ38" i="4"/>
  <c r="KJ43" i="4"/>
  <c r="JE38" i="4"/>
  <c r="KJ5" i="4"/>
  <c r="JE12" i="4"/>
  <c r="JF4" i="4"/>
  <c r="JE22" i="4"/>
  <c r="JE26" i="4"/>
  <c r="JE43" i="4"/>
  <c r="JE16" i="4"/>
  <c r="CA12" i="4"/>
  <c r="CA5" i="4"/>
  <c r="CA16" i="4"/>
  <c r="CB4" i="4"/>
  <c r="CB26" i="4" s="1"/>
  <c r="CA43" i="4"/>
  <c r="CA38" i="4"/>
  <c r="CA22" i="4"/>
  <c r="MT5" i="4"/>
  <c r="MT12" i="4"/>
  <c r="MT43" i="4"/>
  <c r="MT16" i="4"/>
  <c r="MT22" i="4"/>
  <c r="MT38" i="4"/>
  <c r="MU4" i="4"/>
  <c r="MT26" i="4"/>
  <c r="IA4" i="4"/>
  <c r="HZ5" i="4"/>
  <c r="HZ22" i="4"/>
  <c r="HZ16" i="4"/>
  <c r="HZ43" i="4"/>
  <c r="HZ26" i="4"/>
  <c r="HZ12" i="4"/>
  <c r="HZ38" i="4"/>
  <c r="LP4" i="4"/>
  <c r="LO16" i="4"/>
  <c r="LO12" i="4"/>
  <c r="LO43" i="4"/>
  <c r="LO38" i="4"/>
  <c r="LO5" i="4"/>
  <c r="LO26" i="4"/>
  <c r="LO22" i="4"/>
  <c r="EK16" i="4"/>
  <c r="EK26" i="4"/>
  <c r="EL4" i="4"/>
  <c r="EK5" i="4"/>
  <c r="EK43" i="4"/>
  <c r="EK38" i="4"/>
  <c r="EK12" i="4"/>
  <c r="EK22" i="4"/>
  <c r="AV26" i="4"/>
  <c r="AV43" i="4"/>
  <c r="AW4" i="4"/>
  <c r="AV12" i="4"/>
  <c r="AV16" i="4"/>
  <c r="AV38" i="4"/>
  <c r="AV5" i="4"/>
  <c r="AV22" i="4"/>
  <c r="GV4" i="4"/>
  <c r="GU5" i="4"/>
  <c r="GU26" i="4"/>
  <c r="GU16" i="4"/>
  <c r="GU38" i="4"/>
  <c r="GU22" i="4"/>
  <c r="GU43" i="4"/>
  <c r="GU12" i="4"/>
  <c r="FQ4" i="4"/>
  <c r="FP5" i="4"/>
  <c r="FP43" i="4"/>
  <c r="FP16" i="4"/>
  <c r="FP22" i="4"/>
  <c r="FP26" i="4"/>
  <c r="FP38" i="4"/>
  <c r="FP12" i="4"/>
  <c r="R4" i="4"/>
  <c r="Q5" i="4"/>
  <c r="Q38" i="4"/>
  <c r="Q26" i="4"/>
  <c r="Q43" i="4"/>
  <c r="Q12" i="4"/>
  <c r="Q16" i="4"/>
  <c r="Q22" i="4"/>
  <c r="KL4" i="4"/>
  <c r="KK5" i="4"/>
  <c r="KK22" i="4"/>
  <c r="KK26" i="4"/>
  <c r="KK38" i="4"/>
  <c r="KK43" i="4"/>
  <c r="KK16" i="4"/>
  <c r="KK12" i="4"/>
  <c r="DG26" i="4" l="1"/>
  <c r="DG38" i="4"/>
  <c r="DG43" i="4"/>
  <c r="DG22" i="4"/>
  <c r="DG12" i="4"/>
  <c r="DG16" i="4"/>
  <c r="DH4" i="4"/>
  <c r="DG5" i="4"/>
  <c r="JG4" i="4"/>
  <c r="JF16" i="4"/>
  <c r="JF12" i="4"/>
  <c r="JF38" i="4"/>
  <c r="JF5" i="4"/>
  <c r="JF22" i="4"/>
  <c r="JF43" i="4"/>
  <c r="JF26" i="4"/>
  <c r="CB22" i="4"/>
  <c r="CB43" i="4"/>
  <c r="CB12" i="4"/>
  <c r="CB5" i="4"/>
  <c r="CB16" i="4"/>
  <c r="CC4" i="4"/>
  <c r="CC26" i="4" s="1"/>
  <c r="CB38" i="4"/>
  <c r="IA26" i="4"/>
  <c r="IB4" i="4"/>
  <c r="IA5" i="4"/>
  <c r="IA16" i="4"/>
  <c r="IA22" i="4"/>
  <c r="IA43" i="4"/>
  <c r="IA38" i="4"/>
  <c r="IA12" i="4"/>
  <c r="AW5" i="4"/>
  <c r="AX4" i="4"/>
  <c r="AW38" i="4"/>
  <c r="AW43" i="4"/>
  <c r="AW12" i="4"/>
  <c r="AW16" i="4"/>
  <c r="AW22" i="4"/>
  <c r="AW26" i="4"/>
  <c r="LP12" i="4"/>
  <c r="LP16" i="4"/>
  <c r="LP5" i="4"/>
  <c r="LQ4" i="4"/>
  <c r="LP22" i="4"/>
  <c r="LP43" i="4"/>
  <c r="LP26" i="4"/>
  <c r="LP38" i="4"/>
  <c r="EL38" i="4"/>
  <c r="EL26" i="4"/>
  <c r="EL12" i="4"/>
  <c r="EL43" i="4"/>
  <c r="EL5" i="4"/>
  <c r="EL16" i="4"/>
  <c r="EL22" i="4"/>
  <c r="EM4" i="4"/>
  <c r="MU38" i="4"/>
  <c r="MU43" i="4"/>
  <c r="MU26" i="4"/>
  <c r="MU12" i="4"/>
  <c r="MU16" i="4"/>
  <c r="MU22" i="4"/>
  <c r="MU5" i="4"/>
  <c r="MV4" i="4"/>
  <c r="GV22" i="4"/>
  <c r="GV26" i="4"/>
  <c r="GV16" i="4"/>
  <c r="GV12" i="4"/>
  <c r="GV43" i="4"/>
  <c r="GV5" i="4"/>
  <c r="GW4" i="4"/>
  <c r="GV38" i="4"/>
  <c r="KM4" i="4"/>
  <c r="KL5" i="4"/>
  <c r="KL43" i="4"/>
  <c r="KL22" i="4"/>
  <c r="KL38" i="4"/>
  <c r="KL16" i="4"/>
  <c r="KL26" i="4"/>
  <c r="KL12" i="4"/>
  <c r="S4" i="4"/>
  <c r="R5" i="4"/>
  <c r="R26" i="4"/>
  <c r="R38" i="4"/>
  <c r="R43" i="4"/>
  <c r="R16" i="4"/>
  <c r="R12" i="4"/>
  <c r="R22" i="4"/>
  <c r="FR4" i="4"/>
  <c r="FQ5" i="4"/>
  <c r="FQ43" i="4"/>
  <c r="FQ22" i="4"/>
  <c r="FQ38" i="4"/>
  <c r="FQ26" i="4"/>
  <c r="FQ16" i="4"/>
  <c r="FQ12" i="4"/>
  <c r="DH26" i="4" l="1"/>
  <c r="DH16" i="4"/>
  <c r="DH38" i="4"/>
  <c r="DH22" i="4"/>
  <c r="JG5" i="4"/>
  <c r="JG43" i="4"/>
  <c r="DH12" i="4"/>
  <c r="DH43" i="4"/>
  <c r="JG12" i="4"/>
  <c r="JG22" i="4"/>
  <c r="JG16" i="4"/>
  <c r="JH4" i="4"/>
  <c r="DH5" i="4"/>
  <c r="DI4" i="4"/>
  <c r="JG26" i="4"/>
  <c r="JG38" i="4"/>
  <c r="EM12" i="4"/>
  <c r="EN4" i="4"/>
  <c r="EM43" i="4"/>
  <c r="EM5" i="4"/>
  <c r="EM22" i="4"/>
  <c r="EM38" i="4"/>
  <c r="EM26" i="4"/>
  <c r="EM16" i="4"/>
  <c r="LR4" i="4"/>
  <c r="LQ43" i="4"/>
  <c r="LQ16" i="4"/>
  <c r="LQ22" i="4"/>
  <c r="LQ5" i="4"/>
  <c r="LQ26" i="4"/>
  <c r="LQ12" i="4"/>
  <c r="LQ38" i="4"/>
  <c r="IB26" i="4"/>
  <c r="IB43" i="4"/>
  <c r="IB12" i="4"/>
  <c r="IB16" i="4"/>
  <c r="IB22" i="4"/>
  <c r="IB38" i="4"/>
  <c r="IC4" i="4"/>
  <c r="IB5" i="4"/>
  <c r="CC16" i="4"/>
  <c r="CC5" i="4"/>
  <c r="CC22" i="4"/>
  <c r="CC12" i="4"/>
  <c r="CC38" i="4"/>
  <c r="CC43" i="4"/>
  <c r="CD4" i="4"/>
  <c r="CD26" i="4" s="1"/>
  <c r="MV22" i="4"/>
  <c r="MV26" i="4"/>
  <c r="MV12" i="4"/>
  <c r="MV16" i="4"/>
  <c r="MV43" i="4"/>
  <c r="MW4" i="4"/>
  <c r="MV5" i="4"/>
  <c r="MV38" i="4"/>
  <c r="AX16" i="4"/>
  <c r="AX5" i="4"/>
  <c r="AX38" i="4"/>
  <c r="AX43" i="4"/>
  <c r="AX12" i="4"/>
  <c r="AY4" i="4"/>
  <c r="AX26" i="4"/>
  <c r="AX22" i="4"/>
  <c r="GW26" i="4"/>
  <c r="GW43" i="4"/>
  <c r="GW16" i="4"/>
  <c r="GW22" i="4"/>
  <c r="GW12" i="4"/>
  <c r="GW38" i="4"/>
  <c r="GX4" i="4"/>
  <c r="GW5" i="4"/>
  <c r="FS4" i="4"/>
  <c r="FR5" i="4"/>
  <c r="FR38" i="4"/>
  <c r="FR43" i="4"/>
  <c r="FR26" i="4"/>
  <c r="FR22" i="4"/>
  <c r="FR12" i="4"/>
  <c r="FR16" i="4"/>
  <c r="T4" i="4"/>
  <c r="S5" i="4"/>
  <c r="S26" i="4"/>
  <c r="S38" i="4"/>
  <c r="S43" i="4"/>
  <c r="S12" i="4"/>
  <c r="S16" i="4"/>
  <c r="S22" i="4"/>
  <c r="KN4" i="4"/>
  <c r="KM38" i="4"/>
  <c r="KM26" i="4"/>
  <c r="KM43" i="4"/>
  <c r="KM22" i="4"/>
  <c r="KM12" i="4"/>
  <c r="KM5" i="4"/>
  <c r="KM16" i="4"/>
  <c r="DI5" i="4" l="1"/>
  <c r="JH26" i="4"/>
  <c r="JH16" i="4"/>
  <c r="JH12" i="4"/>
  <c r="DI22" i="4"/>
  <c r="JH43" i="4"/>
  <c r="DJ4" i="4"/>
  <c r="JH38" i="4"/>
  <c r="JH5" i="4"/>
  <c r="JI4" i="4"/>
  <c r="JH22" i="4"/>
  <c r="DI26" i="4"/>
  <c r="DI43" i="4"/>
  <c r="DI12" i="4"/>
  <c r="DI16" i="4"/>
  <c r="DI38" i="4"/>
  <c r="MW5" i="4"/>
  <c r="MW38" i="4"/>
  <c r="MW26" i="4"/>
  <c r="MW22" i="4"/>
  <c r="MW12" i="4"/>
  <c r="MW16" i="4"/>
  <c r="MX4" i="4"/>
  <c r="MW43" i="4"/>
  <c r="IC43" i="4"/>
  <c r="ID4" i="4"/>
  <c r="IC12" i="4"/>
  <c r="IC38" i="4"/>
  <c r="IC26" i="4"/>
  <c r="IC22" i="4"/>
  <c r="IC16" i="4"/>
  <c r="IC5" i="4"/>
  <c r="EN26" i="4"/>
  <c r="EN43" i="4"/>
  <c r="EN12" i="4"/>
  <c r="EO4" i="4"/>
  <c r="EN38" i="4"/>
  <c r="EN22" i="4"/>
  <c r="EN5" i="4"/>
  <c r="EN16" i="4"/>
  <c r="CD5" i="4"/>
  <c r="CD12" i="4"/>
  <c r="CD38" i="4"/>
  <c r="CD16" i="4"/>
  <c r="CE4" i="4"/>
  <c r="CE26" i="4" s="1"/>
  <c r="CD43" i="4"/>
  <c r="CD22" i="4"/>
  <c r="LR12" i="4"/>
  <c r="LR38" i="4"/>
  <c r="LS4" i="4"/>
  <c r="LR22" i="4"/>
  <c r="LR43" i="4"/>
  <c r="LR16" i="4"/>
  <c r="LR5" i="4"/>
  <c r="LR26" i="4"/>
  <c r="AZ4" i="4"/>
  <c r="AY43" i="4"/>
  <c r="AY26" i="4"/>
  <c r="AY16" i="4"/>
  <c r="AY38" i="4"/>
  <c r="AY22" i="4"/>
  <c r="AY12" i="4"/>
  <c r="AY5" i="4"/>
  <c r="GX38" i="4"/>
  <c r="GX43" i="4"/>
  <c r="GY4" i="4"/>
  <c r="GX26" i="4"/>
  <c r="GX12" i="4"/>
  <c r="GX16" i="4"/>
  <c r="GX5" i="4"/>
  <c r="GX22" i="4"/>
  <c r="U4" i="4"/>
  <c r="T5" i="4"/>
  <c r="T38" i="4"/>
  <c r="T43" i="4"/>
  <c r="T26" i="4"/>
  <c r="T16" i="4"/>
  <c r="T22" i="4"/>
  <c r="T12" i="4"/>
  <c r="KO4" i="4"/>
  <c r="KN12" i="4"/>
  <c r="KN5" i="4"/>
  <c r="KN43" i="4"/>
  <c r="KN38" i="4"/>
  <c r="KN26" i="4"/>
  <c r="KN22" i="4"/>
  <c r="KN16" i="4"/>
  <c r="FT4" i="4"/>
  <c r="FS12" i="4"/>
  <c r="FS5" i="4"/>
  <c r="FS43" i="4"/>
  <c r="FS26" i="4"/>
  <c r="FS38" i="4"/>
  <c r="FS22" i="4"/>
  <c r="FS16" i="4"/>
  <c r="DJ43" i="4" l="1"/>
  <c r="JI22" i="4"/>
  <c r="JI5" i="4"/>
  <c r="DJ12" i="4"/>
  <c r="DJ22" i="4"/>
  <c r="DJ16" i="4"/>
  <c r="JI43" i="4"/>
  <c r="DJ26" i="4"/>
  <c r="DJ38" i="4"/>
  <c r="DJ5" i="4"/>
  <c r="DK4" i="4"/>
  <c r="JI16" i="4"/>
  <c r="JI38" i="4"/>
  <c r="JI26" i="4"/>
  <c r="JI12" i="4"/>
  <c r="JJ4" i="4"/>
  <c r="JJ5" i="4" s="1"/>
  <c r="MY4" i="4"/>
  <c r="MX43" i="4"/>
  <c r="MX22" i="4"/>
  <c r="MX12" i="4"/>
  <c r="MX5" i="4"/>
  <c r="MX26" i="4"/>
  <c r="MX16" i="4"/>
  <c r="MX38" i="4"/>
  <c r="ID5" i="4"/>
  <c r="ID22" i="4"/>
  <c r="ID16" i="4"/>
  <c r="ID38" i="4"/>
  <c r="ID12" i="4"/>
  <c r="ID43" i="4"/>
  <c r="ID26" i="4"/>
  <c r="IE4" i="4"/>
  <c r="EP4" i="4"/>
  <c r="EO43" i="4"/>
  <c r="EO38" i="4"/>
  <c r="EO26" i="4"/>
  <c r="EO12" i="4"/>
  <c r="EO22" i="4"/>
  <c r="EO5" i="4"/>
  <c r="EO16" i="4"/>
  <c r="LS43" i="4"/>
  <c r="LS26" i="4"/>
  <c r="LS38" i="4"/>
  <c r="LS12" i="4"/>
  <c r="LS22" i="4"/>
  <c r="LS16" i="4"/>
  <c r="LT4" i="4"/>
  <c r="LS5" i="4"/>
  <c r="AZ16" i="4"/>
  <c r="AZ22" i="4"/>
  <c r="AZ38" i="4"/>
  <c r="AZ5" i="4"/>
  <c r="AZ43" i="4"/>
  <c r="AZ12" i="4"/>
  <c r="BA4" i="4"/>
  <c r="AZ26" i="4"/>
  <c r="CE38" i="4"/>
  <c r="CE43" i="4"/>
  <c r="CE22" i="4"/>
  <c r="CF4" i="4"/>
  <c r="CF26" i="4" s="1"/>
  <c r="CE12" i="4"/>
  <c r="CE16" i="4"/>
  <c r="CE5" i="4"/>
  <c r="GY12" i="4"/>
  <c r="GY16" i="4"/>
  <c r="GY22" i="4"/>
  <c r="GY5" i="4"/>
  <c r="GY38" i="4"/>
  <c r="GZ4" i="4"/>
  <c r="GY43" i="4"/>
  <c r="GY26" i="4"/>
  <c r="FU4" i="4"/>
  <c r="FT12" i="4"/>
  <c r="FT5" i="4"/>
  <c r="FT38" i="4"/>
  <c r="FT26" i="4"/>
  <c r="FT43" i="4"/>
  <c r="FT22" i="4"/>
  <c r="FT16" i="4"/>
  <c r="KP4" i="4"/>
  <c r="KO16" i="4"/>
  <c r="KO5" i="4"/>
  <c r="KO26" i="4"/>
  <c r="KO43" i="4"/>
  <c r="KO38" i="4"/>
  <c r="KO22" i="4"/>
  <c r="KO12" i="4"/>
  <c r="U5" i="4"/>
  <c r="V4" i="4"/>
  <c r="U43" i="4"/>
  <c r="U38" i="4"/>
  <c r="U26" i="4"/>
  <c r="U22" i="4"/>
  <c r="U16" i="4"/>
  <c r="U12" i="4"/>
  <c r="JJ22" i="4" l="1"/>
  <c r="JJ26" i="4"/>
  <c r="JJ38" i="4"/>
  <c r="JJ43" i="4"/>
  <c r="DK22" i="4"/>
  <c r="DL4" i="4"/>
  <c r="DK43" i="4"/>
  <c r="DK16" i="4"/>
  <c r="DK26" i="4"/>
  <c r="DK38" i="4"/>
  <c r="DK12" i="4"/>
  <c r="JK4" i="4"/>
  <c r="JJ12" i="4"/>
  <c r="DK5" i="4"/>
  <c r="JJ16" i="4"/>
  <c r="LT43" i="4"/>
  <c r="LT26" i="4"/>
  <c r="LT38" i="4"/>
  <c r="LT12" i="4"/>
  <c r="LT22" i="4"/>
  <c r="LT5" i="4"/>
  <c r="LU4" i="4"/>
  <c r="LT16" i="4"/>
  <c r="CG4" i="4"/>
  <c r="CG26" i="4" s="1"/>
  <c r="CF12" i="4"/>
  <c r="CF22" i="4"/>
  <c r="CF16" i="4"/>
  <c r="CF38" i="4"/>
  <c r="CF5" i="4"/>
  <c r="CF43" i="4"/>
  <c r="MY5" i="4"/>
  <c r="MZ4" i="4"/>
  <c r="MY26" i="4"/>
  <c r="MY12" i="4"/>
  <c r="MY16" i="4"/>
  <c r="MY38" i="4"/>
  <c r="MY43" i="4"/>
  <c r="MY22" i="4"/>
  <c r="IE38" i="4"/>
  <c r="IE43" i="4"/>
  <c r="IE26" i="4"/>
  <c r="IE22" i="4"/>
  <c r="IE12" i="4"/>
  <c r="IF4" i="4"/>
  <c r="IE16" i="4"/>
  <c r="IE5" i="4"/>
  <c r="BB4" i="4"/>
  <c r="BA26" i="4"/>
  <c r="BA16" i="4"/>
  <c r="BA38" i="4"/>
  <c r="BA5" i="4"/>
  <c r="BA22" i="4"/>
  <c r="BA43" i="4"/>
  <c r="BA12" i="4"/>
  <c r="EP26" i="4"/>
  <c r="EP43" i="4"/>
  <c r="EQ4" i="4"/>
  <c r="EP22" i="4"/>
  <c r="EP16" i="4"/>
  <c r="EP38" i="4"/>
  <c r="EP5" i="4"/>
  <c r="EP12" i="4"/>
  <c r="GZ43" i="4"/>
  <c r="GZ5" i="4"/>
  <c r="GZ22" i="4"/>
  <c r="GZ16" i="4"/>
  <c r="HA4" i="4"/>
  <c r="GZ26" i="4"/>
  <c r="GZ12" i="4"/>
  <c r="GZ38" i="4"/>
  <c r="W4" i="4"/>
  <c r="V5" i="4"/>
  <c r="V43" i="4"/>
  <c r="V38" i="4"/>
  <c r="V22" i="4"/>
  <c r="V12" i="4"/>
  <c r="V26" i="4"/>
  <c r="V16" i="4"/>
  <c r="KQ4" i="4"/>
  <c r="KP22" i="4"/>
  <c r="KP26" i="4"/>
  <c r="KP38" i="4"/>
  <c r="KP12" i="4"/>
  <c r="KP43" i="4"/>
  <c r="KP16" i="4"/>
  <c r="KP5" i="4"/>
  <c r="FV4" i="4"/>
  <c r="FU5" i="4"/>
  <c r="FU12" i="4"/>
  <c r="FU43" i="4"/>
  <c r="FU38" i="4"/>
  <c r="FU22" i="4"/>
  <c r="FU26" i="4"/>
  <c r="FU16" i="4"/>
  <c r="DL26" i="4" l="1"/>
  <c r="DL22" i="4"/>
  <c r="DL16" i="4"/>
  <c r="DL12" i="4"/>
  <c r="JK26" i="4"/>
  <c r="JK12" i="4"/>
  <c r="DL38" i="4"/>
  <c r="DL43" i="4"/>
  <c r="DL5" i="4"/>
  <c r="DM4" i="4"/>
  <c r="JK16" i="4"/>
  <c r="JK22" i="4"/>
  <c r="JK43" i="4"/>
  <c r="JK38" i="4"/>
  <c r="JK5" i="4"/>
  <c r="JL4" i="4"/>
  <c r="IF26" i="4"/>
  <c r="IF22" i="4"/>
  <c r="IF43" i="4"/>
  <c r="IF12" i="4"/>
  <c r="IF16" i="4"/>
  <c r="IF38" i="4"/>
  <c r="IG4" i="4"/>
  <c r="IF5" i="4"/>
  <c r="LU26" i="4"/>
  <c r="LU5" i="4"/>
  <c r="LU12" i="4"/>
  <c r="LV4" i="4"/>
  <c r="LU16" i="4"/>
  <c r="LU22" i="4"/>
  <c r="LU38" i="4"/>
  <c r="LU43" i="4"/>
  <c r="MZ12" i="4"/>
  <c r="MZ38" i="4"/>
  <c r="MZ43" i="4"/>
  <c r="MZ5" i="4"/>
  <c r="MZ22" i="4"/>
  <c r="MZ16" i="4"/>
  <c r="NA4" i="4"/>
  <c r="MZ26" i="4"/>
  <c r="CG5" i="4"/>
  <c r="CG22" i="4"/>
  <c r="CG16" i="4"/>
  <c r="CG43" i="4"/>
  <c r="CG12" i="4"/>
  <c r="CG38" i="4"/>
  <c r="CH4" i="4"/>
  <c r="CH26" i="4" s="1"/>
  <c r="BC4" i="4"/>
  <c r="BB5" i="4"/>
  <c r="BB16" i="4"/>
  <c r="BB22" i="4"/>
  <c r="BB38" i="4"/>
  <c r="BB43" i="4"/>
  <c r="BB26" i="4"/>
  <c r="BB12" i="4"/>
  <c r="ER4" i="4"/>
  <c r="EQ43" i="4"/>
  <c r="EQ12" i="4"/>
  <c r="EQ26" i="4"/>
  <c r="EQ38" i="4"/>
  <c r="EQ22" i="4"/>
  <c r="EQ5" i="4"/>
  <c r="EQ16" i="4"/>
  <c r="HA43" i="4"/>
  <c r="HB4" i="4"/>
  <c r="HA16" i="4"/>
  <c r="HA5" i="4"/>
  <c r="HA22" i="4"/>
  <c r="HA38" i="4"/>
  <c r="HA26" i="4"/>
  <c r="HA12" i="4"/>
  <c r="FW4" i="4"/>
  <c r="FV5" i="4"/>
  <c r="FV43" i="4"/>
  <c r="FV38" i="4"/>
  <c r="FV22" i="4"/>
  <c r="FV26" i="4"/>
  <c r="FV16" i="4"/>
  <c r="FV12" i="4"/>
  <c r="KQ5" i="4"/>
  <c r="KR4" i="4"/>
  <c r="KQ43" i="4"/>
  <c r="KQ26" i="4"/>
  <c r="KQ22" i="4"/>
  <c r="KQ16" i="4"/>
  <c r="KQ12" i="4"/>
  <c r="KQ38" i="4"/>
  <c r="X4" i="4"/>
  <c r="W26" i="4"/>
  <c r="W38" i="4"/>
  <c r="W43" i="4"/>
  <c r="W16" i="4"/>
  <c r="W22" i="4"/>
  <c r="W12" i="4"/>
  <c r="W5" i="4"/>
  <c r="DM16" i="4" l="1"/>
  <c r="DM26" i="4"/>
  <c r="DM43" i="4"/>
  <c r="DM12" i="4"/>
  <c r="DM22" i="4"/>
  <c r="DM38" i="4"/>
  <c r="DM5" i="4"/>
  <c r="DN4" i="4"/>
  <c r="JL43" i="4"/>
  <c r="JL22" i="4"/>
  <c r="JM4" i="4"/>
  <c r="JL5" i="4"/>
  <c r="JL16" i="4"/>
  <c r="JL12" i="4"/>
  <c r="JL26" i="4"/>
  <c r="JL38" i="4"/>
  <c r="CH43" i="4"/>
  <c r="CH16" i="4"/>
  <c r="CH5" i="4"/>
  <c r="CH12" i="4"/>
  <c r="CH22" i="4"/>
  <c r="CH38" i="4"/>
  <c r="CI4" i="4"/>
  <c r="CI26" i="4" s="1"/>
  <c r="LV16" i="4"/>
  <c r="LV43" i="4"/>
  <c r="LV38" i="4"/>
  <c r="LV22" i="4"/>
  <c r="LV26" i="4"/>
  <c r="LW4" i="4"/>
  <c r="LV5" i="4"/>
  <c r="LV12" i="4"/>
  <c r="ER43" i="4"/>
  <c r="ER26" i="4"/>
  <c r="ER38" i="4"/>
  <c r="ER16" i="4"/>
  <c r="ES4" i="4"/>
  <c r="ER22" i="4"/>
  <c r="ER5" i="4"/>
  <c r="ER12" i="4"/>
  <c r="BC16" i="4"/>
  <c r="BC5" i="4"/>
  <c r="BC38" i="4"/>
  <c r="BC43" i="4"/>
  <c r="BC26" i="4"/>
  <c r="BD4" i="4"/>
  <c r="BC22" i="4"/>
  <c r="BC12" i="4"/>
  <c r="NA5" i="4"/>
  <c r="NA12" i="4"/>
  <c r="NA22" i="4"/>
  <c r="NA38" i="4"/>
  <c r="NB4" i="4"/>
  <c r="NA26" i="4"/>
  <c r="NA16" i="4"/>
  <c r="NA43" i="4"/>
  <c r="IG5" i="4"/>
  <c r="IG43" i="4"/>
  <c r="IG16" i="4"/>
  <c r="IG38" i="4"/>
  <c r="IG22" i="4"/>
  <c r="IG12" i="4"/>
  <c r="IH4" i="4"/>
  <c r="IG26" i="4"/>
  <c r="HB43" i="4"/>
  <c r="HB5" i="4"/>
  <c r="HB26" i="4"/>
  <c r="HB38" i="4"/>
  <c r="HB12" i="4"/>
  <c r="HB22" i="4"/>
  <c r="HB16" i="4"/>
  <c r="HC4" i="4"/>
  <c r="JM12" i="4"/>
  <c r="DO4" i="4"/>
  <c r="DN5" i="4"/>
  <c r="X5" i="4"/>
  <c r="Y4" i="4"/>
  <c r="X43" i="4"/>
  <c r="X38" i="4"/>
  <c r="X22" i="4"/>
  <c r="X12" i="4"/>
  <c r="X26" i="4"/>
  <c r="X16" i="4"/>
  <c r="KR12" i="4"/>
  <c r="KS4" i="4"/>
  <c r="KR5" i="4"/>
  <c r="KR26" i="4"/>
  <c r="KR43" i="4"/>
  <c r="KR16" i="4"/>
  <c r="KR22" i="4"/>
  <c r="KR38" i="4"/>
  <c r="FX4" i="4"/>
  <c r="FW26" i="4"/>
  <c r="FW43" i="4"/>
  <c r="FW22" i="4"/>
  <c r="FW16" i="4"/>
  <c r="FW12" i="4"/>
  <c r="FW38" i="4"/>
  <c r="FW5" i="4"/>
  <c r="DN26" i="4" l="1"/>
  <c r="DN43" i="4"/>
  <c r="DN22" i="4"/>
  <c r="DN16" i="4"/>
  <c r="DN12" i="4"/>
  <c r="DN38" i="4"/>
  <c r="JM43" i="4"/>
  <c r="JN4" i="4"/>
  <c r="JM5" i="4"/>
  <c r="JM16" i="4"/>
  <c r="JM22" i="4"/>
  <c r="JM26" i="4"/>
  <c r="JM38" i="4"/>
  <c r="ES12" i="4"/>
  <c r="ET4" i="4"/>
  <c r="ES43" i="4"/>
  <c r="ES38" i="4"/>
  <c r="ES26" i="4"/>
  <c r="ES22" i="4"/>
  <c r="ES16" i="4"/>
  <c r="ES5" i="4"/>
  <c r="LW26" i="4"/>
  <c r="LW22" i="4"/>
  <c r="LW12" i="4"/>
  <c r="LW16" i="4"/>
  <c r="LW38" i="4"/>
  <c r="LW5" i="4"/>
  <c r="LX4" i="4"/>
  <c r="LW43" i="4"/>
  <c r="NB16" i="4"/>
  <c r="NB22" i="4"/>
  <c r="NC4" i="4"/>
  <c r="NB43" i="4"/>
  <c r="NB38" i="4"/>
  <c r="NB26" i="4"/>
  <c r="NB5" i="4"/>
  <c r="NB12" i="4"/>
  <c r="CI38" i="4"/>
  <c r="CI16" i="4"/>
  <c r="CI12" i="4"/>
  <c r="CI22" i="4"/>
  <c r="CJ4" i="4"/>
  <c r="CJ26" i="4" s="1"/>
  <c r="CI5" i="4"/>
  <c r="CI43" i="4"/>
  <c r="BD16" i="4"/>
  <c r="BE4" i="4"/>
  <c r="BD12" i="4"/>
  <c r="BD22" i="4"/>
  <c r="BD43" i="4"/>
  <c r="BD5" i="4"/>
  <c r="BD38" i="4"/>
  <c r="BD26" i="4"/>
  <c r="IH16" i="4"/>
  <c r="II4" i="4"/>
  <c r="IH12" i="4"/>
  <c r="IH43" i="4"/>
  <c r="IH26" i="4"/>
  <c r="IH5" i="4"/>
  <c r="IH22" i="4"/>
  <c r="IH38" i="4"/>
  <c r="HC22" i="4"/>
  <c r="HC43" i="4"/>
  <c r="HC12" i="4"/>
  <c r="HD4" i="4"/>
  <c r="HC16" i="4"/>
  <c r="HC38" i="4"/>
  <c r="HC26" i="4"/>
  <c r="HC5" i="4"/>
  <c r="FX5" i="4"/>
  <c r="FY4" i="4"/>
  <c r="FX43" i="4"/>
  <c r="FX38" i="4"/>
  <c r="FX22" i="4"/>
  <c r="FX16" i="4"/>
  <c r="FX26" i="4"/>
  <c r="FX12" i="4"/>
  <c r="KS5" i="4"/>
  <c r="KT4" i="4"/>
  <c r="KS43" i="4"/>
  <c r="KS26" i="4"/>
  <c r="KS22" i="4"/>
  <c r="KS38" i="4"/>
  <c r="KS16" i="4"/>
  <c r="KS12" i="4"/>
  <c r="Y5" i="4"/>
  <c r="Z4" i="4"/>
  <c r="Y38" i="4"/>
  <c r="Y43" i="4"/>
  <c r="Y12" i="4"/>
  <c r="Y26" i="4"/>
  <c r="Y22" i="4"/>
  <c r="Y16" i="4"/>
  <c r="DP4" i="4"/>
  <c r="DO43" i="4"/>
  <c r="DO26" i="4"/>
  <c r="DO38" i="4"/>
  <c r="DO16" i="4"/>
  <c r="DO12" i="4"/>
  <c r="DO5" i="4"/>
  <c r="DO22" i="4"/>
  <c r="JN12" i="4" l="1"/>
  <c r="JN38" i="4"/>
  <c r="JO4" i="4"/>
  <c r="JP4" i="4" s="1"/>
  <c r="JN22" i="4"/>
  <c r="JN16" i="4"/>
  <c r="JN26" i="4"/>
  <c r="JN43" i="4"/>
  <c r="JN5" i="4"/>
  <c r="CJ38" i="4"/>
  <c r="CJ43" i="4"/>
  <c r="CJ5" i="4"/>
  <c r="CJ12" i="4"/>
  <c r="CJ16" i="4"/>
  <c r="CK4" i="4"/>
  <c r="CK26" i="4" s="1"/>
  <c r="CJ22" i="4"/>
  <c r="LX43" i="4"/>
  <c r="LY4" i="4"/>
  <c r="LX22" i="4"/>
  <c r="LX16" i="4"/>
  <c r="LX38" i="4"/>
  <c r="LX5" i="4"/>
  <c r="LX26" i="4"/>
  <c r="LX12" i="4"/>
  <c r="NC16" i="4"/>
  <c r="ND4" i="4"/>
  <c r="NC26" i="4"/>
  <c r="NC12" i="4"/>
  <c r="NC22" i="4"/>
  <c r="NC5" i="4"/>
  <c r="NC43" i="4"/>
  <c r="NC38" i="4"/>
  <c r="ET26" i="4"/>
  <c r="ET16" i="4"/>
  <c r="ET38" i="4"/>
  <c r="ET43" i="4"/>
  <c r="EU4" i="4"/>
  <c r="ET5" i="4"/>
  <c r="ET12" i="4"/>
  <c r="ET22" i="4"/>
  <c r="BE12" i="4"/>
  <c r="BE22" i="4"/>
  <c r="BE16" i="4"/>
  <c r="BF4" i="4"/>
  <c r="BE43" i="4"/>
  <c r="BE38" i="4"/>
  <c r="BE5" i="4"/>
  <c r="BE26" i="4"/>
  <c r="II38" i="4"/>
  <c r="II26" i="4"/>
  <c r="II16" i="4"/>
  <c r="II22" i="4"/>
  <c r="II5" i="4"/>
  <c r="II43" i="4"/>
  <c r="II12" i="4"/>
  <c r="IJ4" i="4"/>
  <c r="HD38" i="4"/>
  <c r="HD43" i="4"/>
  <c r="HD5" i="4"/>
  <c r="HD26" i="4"/>
  <c r="HD22" i="4"/>
  <c r="HD12" i="4"/>
  <c r="HE4" i="4"/>
  <c r="HD16" i="4"/>
  <c r="DP5" i="4"/>
  <c r="DQ4" i="4"/>
  <c r="DP43" i="4"/>
  <c r="DP38" i="4"/>
  <c r="DP26" i="4"/>
  <c r="DP22" i="4"/>
  <c r="DP16" i="4"/>
  <c r="DP12" i="4"/>
  <c r="Z5" i="4"/>
  <c r="AA4" i="4"/>
  <c r="Z26" i="4"/>
  <c r="Z38" i="4"/>
  <c r="Z43" i="4"/>
  <c r="Z22" i="4"/>
  <c r="Z12" i="4"/>
  <c r="Z16" i="4"/>
  <c r="KU4" i="4"/>
  <c r="KT5" i="4"/>
  <c r="KT43" i="4"/>
  <c r="KT38" i="4"/>
  <c r="KT26" i="4"/>
  <c r="KT16" i="4"/>
  <c r="KT22" i="4"/>
  <c r="KT12" i="4"/>
  <c r="FZ4" i="4"/>
  <c r="FY5" i="4"/>
  <c r="FY26" i="4"/>
  <c r="FY38" i="4"/>
  <c r="FY16" i="4"/>
  <c r="FY22" i="4"/>
  <c r="FY43" i="4"/>
  <c r="FY12" i="4"/>
  <c r="JO22" i="4" l="1"/>
  <c r="JO12" i="4"/>
  <c r="JO5" i="4"/>
  <c r="JO16" i="4"/>
  <c r="JO43" i="4"/>
  <c r="JO26" i="4"/>
  <c r="JO38" i="4"/>
  <c r="EU22" i="4"/>
  <c r="EU38" i="4"/>
  <c r="EU12" i="4"/>
  <c r="EU26" i="4"/>
  <c r="EU16" i="4"/>
  <c r="EU43" i="4"/>
  <c r="EV4" i="4"/>
  <c r="EU5" i="4"/>
  <c r="BF12" i="4"/>
  <c r="BF5" i="4"/>
  <c r="BG4" i="4"/>
  <c r="BF38" i="4"/>
  <c r="BF22" i="4"/>
  <c r="BF16" i="4"/>
  <c r="BF43" i="4"/>
  <c r="BF26" i="4"/>
  <c r="IJ43" i="4"/>
  <c r="IJ38" i="4"/>
  <c r="IJ22" i="4"/>
  <c r="IK4" i="4"/>
  <c r="IJ16" i="4"/>
  <c r="IJ26" i="4"/>
  <c r="IJ5" i="4"/>
  <c r="IJ12" i="4"/>
  <c r="ND38" i="4"/>
  <c r="ND5" i="4"/>
  <c r="NE4" i="4"/>
  <c r="ND12" i="4"/>
  <c r="ND16" i="4"/>
  <c r="ND26" i="4"/>
  <c r="ND43" i="4"/>
  <c r="ND22" i="4"/>
  <c r="LY12" i="4"/>
  <c r="LZ4" i="4"/>
  <c r="LY43" i="4"/>
  <c r="LY26" i="4"/>
  <c r="LY22" i="4"/>
  <c r="LY16" i="4"/>
  <c r="LY5" i="4"/>
  <c r="LY38" i="4"/>
  <c r="CK5" i="4"/>
  <c r="CK22" i="4"/>
  <c r="CK12" i="4"/>
  <c r="CL4" i="4"/>
  <c r="CL26" i="4" s="1"/>
  <c r="CK43" i="4"/>
  <c r="CK38" i="4"/>
  <c r="CK16" i="4"/>
  <c r="HE5" i="4"/>
  <c r="HF4" i="4"/>
  <c r="HE38" i="4"/>
  <c r="HE26" i="4"/>
  <c r="HE22" i="4"/>
  <c r="HE43" i="4"/>
  <c r="HE16" i="4"/>
  <c r="HE12" i="4"/>
  <c r="KV4" i="4"/>
  <c r="KU5" i="4"/>
  <c r="KU38" i="4"/>
  <c r="KU43" i="4"/>
  <c r="KU26" i="4"/>
  <c r="KU22" i="4"/>
  <c r="KU16" i="4"/>
  <c r="KU12" i="4"/>
  <c r="AA5" i="4"/>
  <c r="AB4" i="4"/>
  <c r="AA38" i="4"/>
  <c r="AA26" i="4"/>
  <c r="AA43" i="4"/>
  <c r="AA16" i="4"/>
  <c r="AA22" i="4"/>
  <c r="AA12" i="4"/>
  <c r="DQ5" i="4"/>
  <c r="DR4" i="4"/>
  <c r="DQ38" i="4"/>
  <c r="DQ22" i="4"/>
  <c r="DQ26" i="4"/>
  <c r="DQ16" i="4"/>
  <c r="DQ12" i="4"/>
  <c r="DQ43" i="4"/>
  <c r="JQ4" i="4"/>
  <c r="JP26" i="4"/>
  <c r="JP38" i="4"/>
  <c r="JP43" i="4"/>
  <c r="JP12" i="4"/>
  <c r="JP16" i="4"/>
  <c r="JP22" i="4"/>
  <c r="JP5" i="4"/>
  <c r="FZ5" i="4"/>
  <c r="GA4" i="4"/>
  <c r="FZ26" i="4"/>
  <c r="FZ43" i="4"/>
  <c r="FZ16" i="4"/>
  <c r="FZ38" i="4"/>
  <c r="FZ22" i="4"/>
  <c r="FZ12" i="4"/>
  <c r="BG12" i="4" l="1"/>
  <c r="BH4" i="4"/>
  <c r="BG43" i="4"/>
  <c r="BG5" i="4"/>
  <c r="BG26" i="4"/>
  <c r="BG16" i="4"/>
  <c r="BG22" i="4"/>
  <c r="BG38" i="4"/>
  <c r="EV43" i="4"/>
  <c r="EV38" i="4"/>
  <c r="EV22" i="4"/>
  <c r="EV16" i="4"/>
  <c r="EV12" i="4"/>
  <c r="EW4" i="4"/>
  <c r="EV5" i="4"/>
  <c r="EV26" i="4"/>
  <c r="CL12" i="4"/>
  <c r="CL22" i="4"/>
  <c r="CM4" i="4"/>
  <c r="CM26" i="4" s="1"/>
  <c r="CL38" i="4"/>
  <c r="CL16" i="4"/>
  <c r="CL43" i="4"/>
  <c r="CL5" i="4"/>
  <c r="IK43" i="4"/>
  <c r="IL4" i="4"/>
  <c r="IK22" i="4"/>
  <c r="IK5" i="4"/>
  <c r="IK38" i="4"/>
  <c r="IK12" i="4"/>
  <c r="IK26" i="4"/>
  <c r="IK16" i="4"/>
  <c r="LZ26" i="4"/>
  <c r="LZ43" i="4"/>
  <c r="LZ16" i="4"/>
  <c r="LZ38" i="4"/>
  <c r="LZ22" i="4"/>
  <c r="LZ12" i="4"/>
  <c r="LZ5" i="4"/>
  <c r="MA4" i="4"/>
  <c r="NF4" i="4"/>
  <c r="NE22" i="4"/>
  <c r="NE5" i="4"/>
  <c r="NE38" i="4"/>
  <c r="NE12" i="4"/>
  <c r="NE16" i="4"/>
  <c r="NE43" i="4"/>
  <c r="NE26" i="4"/>
  <c r="HG4" i="4"/>
  <c r="HF5" i="4"/>
  <c r="HF38" i="4"/>
  <c r="HF43" i="4"/>
  <c r="HF12" i="4"/>
  <c r="HF22" i="4"/>
  <c r="HF16" i="4"/>
  <c r="HF26" i="4"/>
  <c r="GA5" i="4"/>
  <c r="GB4" i="4"/>
  <c r="GA43" i="4"/>
  <c r="GA26" i="4"/>
  <c r="GA12" i="4"/>
  <c r="GA22" i="4"/>
  <c r="GA16" i="4"/>
  <c r="GA38" i="4"/>
  <c r="DR5" i="4"/>
  <c r="DS4" i="4"/>
  <c r="DR43" i="4"/>
  <c r="DR26" i="4"/>
  <c r="DR38" i="4"/>
  <c r="DR22" i="4"/>
  <c r="DR12" i="4"/>
  <c r="DR16" i="4"/>
  <c r="JQ5" i="4"/>
  <c r="JR4" i="4"/>
  <c r="JQ43" i="4"/>
  <c r="JQ38" i="4"/>
  <c r="JQ26" i="4"/>
  <c r="JQ16" i="4"/>
  <c r="JQ22" i="4"/>
  <c r="JQ12" i="4"/>
  <c r="AB5" i="4"/>
  <c r="AC4" i="4"/>
  <c r="AB43" i="4"/>
  <c r="AB16" i="4"/>
  <c r="AB22" i="4"/>
  <c r="AB26" i="4"/>
  <c r="AB12" i="4"/>
  <c r="AB38" i="4"/>
  <c r="KW4" i="4"/>
  <c r="KV5" i="4"/>
  <c r="KV43" i="4"/>
  <c r="KV38" i="4"/>
  <c r="KV26" i="4"/>
  <c r="KV22" i="4"/>
  <c r="KV16" i="4"/>
  <c r="KV12" i="4"/>
  <c r="MA38" i="4" l="1"/>
  <c r="MA26" i="4"/>
  <c r="MA22" i="4"/>
  <c r="MA16" i="4"/>
  <c r="MA43" i="4"/>
  <c r="MB4" i="4"/>
  <c r="MA5" i="4"/>
  <c r="MA12" i="4"/>
  <c r="NF22" i="4"/>
  <c r="NF12" i="4"/>
  <c r="NF16" i="4"/>
  <c r="NF5" i="4"/>
  <c r="NF43" i="4"/>
  <c r="NF26" i="4"/>
  <c r="NG4" i="4"/>
  <c r="NF38" i="4"/>
  <c r="IL26" i="4"/>
  <c r="IL38" i="4"/>
  <c r="IL5" i="4"/>
  <c r="IL43" i="4"/>
  <c r="IL12" i="4"/>
  <c r="IL16" i="4"/>
  <c r="IM4" i="4"/>
  <c r="IL22" i="4"/>
  <c r="CM5" i="4"/>
  <c r="CM38" i="4"/>
  <c r="CM22" i="4"/>
  <c r="CM12" i="4"/>
  <c r="CN4" i="4"/>
  <c r="CN26" i="4" s="1"/>
  <c r="CM43" i="4"/>
  <c r="CM16" i="4"/>
  <c r="EW38" i="4"/>
  <c r="EW12" i="4"/>
  <c r="EW26" i="4"/>
  <c r="EW43" i="4"/>
  <c r="EW22" i="4"/>
  <c r="EW16" i="4"/>
  <c r="EX4" i="4"/>
  <c r="EW5" i="4"/>
  <c r="BH38" i="4"/>
  <c r="BH43" i="4"/>
  <c r="BH16" i="4"/>
  <c r="BH5" i="4"/>
  <c r="BI4" i="4"/>
  <c r="BH22" i="4"/>
  <c r="BH12" i="4"/>
  <c r="BH26" i="4"/>
  <c r="HH4" i="4"/>
  <c r="HG22" i="4"/>
  <c r="HG26" i="4"/>
  <c r="HG16" i="4"/>
  <c r="HG43" i="4"/>
  <c r="HG12" i="4"/>
  <c r="HG38" i="4"/>
  <c r="HG5" i="4"/>
  <c r="AD4" i="4"/>
  <c r="AC12" i="4"/>
  <c r="AC5" i="4"/>
  <c r="AC43" i="4"/>
  <c r="AC38" i="4"/>
  <c r="AC22" i="4"/>
  <c r="AC16" i="4"/>
  <c r="AC26" i="4"/>
  <c r="JS4" i="4"/>
  <c r="JR12" i="4"/>
  <c r="JR5" i="4"/>
  <c r="JR38" i="4"/>
  <c r="JR26" i="4"/>
  <c r="JR22" i="4"/>
  <c r="JR43" i="4"/>
  <c r="JR16" i="4"/>
  <c r="DS5" i="4"/>
  <c r="DT4" i="4"/>
  <c r="DS26" i="4"/>
  <c r="DS38" i="4"/>
  <c r="DS43" i="4"/>
  <c r="DS16" i="4"/>
  <c r="DS12" i="4"/>
  <c r="DS22" i="4"/>
  <c r="KX4" i="4"/>
  <c r="KW43" i="4"/>
  <c r="KW5" i="4"/>
  <c r="KW38" i="4"/>
  <c r="KW16" i="4"/>
  <c r="KW26" i="4"/>
  <c r="KW12" i="4"/>
  <c r="KW22" i="4"/>
  <c r="GC4" i="4"/>
  <c r="GB5" i="4"/>
  <c r="GB38" i="4"/>
  <c r="GB43" i="4"/>
  <c r="GB26" i="4"/>
  <c r="GB22" i="4"/>
  <c r="GB16" i="4"/>
  <c r="GB12" i="4"/>
  <c r="EX43" i="4" l="1"/>
  <c r="EY4" i="4"/>
  <c r="EX12" i="4"/>
  <c r="EX26" i="4"/>
  <c r="EX38" i="4"/>
  <c r="EX16" i="4"/>
  <c r="EX5" i="4"/>
  <c r="EX22" i="4"/>
  <c r="MB22" i="4"/>
  <c r="MB38" i="4"/>
  <c r="MB26" i="4"/>
  <c r="MB43" i="4"/>
  <c r="MC4" i="4"/>
  <c r="MB16" i="4"/>
  <c r="MB12" i="4"/>
  <c r="MB5" i="4"/>
  <c r="IM26" i="4"/>
  <c r="IN4" i="4"/>
  <c r="IM22" i="4"/>
  <c r="IM12" i="4"/>
  <c r="IM43" i="4"/>
  <c r="IM38" i="4"/>
  <c r="IM16" i="4"/>
  <c r="IM5" i="4"/>
  <c r="BI22" i="4"/>
  <c r="BI16" i="4"/>
  <c r="BI43" i="4"/>
  <c r="BI5" i="4"/>
  <c r="BI26" i="4"/>
  <c r="BI12" i="4"/>
  <c r="BJ4" i="4"/>
  <c r="BI38" i="4"/>
  <c r="CN43" i="4"/>
  <c r="CN12" i="4"/>
  <c r="CO4" i="4"/>
  <c r="CO26" i="4" s="1"/>
  <c r="CN22" i="4"/>
  <c r="CN38" i="4"/>
  <c r="CN5" i="4"/>
  <c r="CN16" i="4"/>
  <c r="NG38" i="4"/>
  <c r="NG16" i="4"/>
  <c r="NH4" i="4"/>
  <c r="NG5" i="4"/>
  <c r="NG43" i="4"/>
  <c r="NG12" i="4"/>
  <c r="NG26" i="4"/>
  <c r="NG22" i="4"/>
  <c r="HH22" i="4"/>
  <c r="HH16" i="4"/>
  <c r="HH12" i="4"/>
  <c r="HH38" i="4"/>
  <c r="HH26" i="4"/>
  <c r="HH5" i="4"/>
  <c r="HH43" i="4"/>
  <c r="HI4" i="4"/>
  <c r="KY4" i="4"/>
  <c r="KX5" i="4"/>
  <c r="KX43" i="4"/>
  <c r="KX38" i="4"/>
  <c r="KX12" i="4"/>
  <c r="KX22" i="4"/>
  <c r="KX26" i="4"/>
  <c r="KX16" i="4"/>
  <c r="GD4" i="4"/>
  <c r="GC5" i="4"/>
  <c r="GC43" i="4"/>
  <c r="GC38" i="4"/>
  <c r="GC22" i="4"/>
  <c r="GC26" i="4"/>
  <c r="GC12" i="4"/>
  <c r="GC16" i="4"/>
  <c r="DU4" i="4"/>
  <c r="DT5" i="4"/>
  <c r="DT43" i="4"/>
  <c r="DT38" i="4"/>
  <c r="DT12" i="4"/>
  <c r="DT26" i="4"/>
  <c r="DT16" i="4"/>
  <c r="DT22" i="4"/>
  <c r="JS5" i="4"/>
  <c r="JT4" i="4"/>
  <c r="JS43" i="4"/>
  <c r="JS26" i="4"/>
  <c r="JS38" i="4"/>
  <c r="JS12" i="4"/>
  <c r="JS22" i="4"/>
  <c r="JS16" i="4"/>
  <c r="AE4" i="4"/>
  <c r="AD5" i="4"/>
  <c r="AD12" i="4"/>
  <c r="AD26" i="4"/>
  <c r="AD38" i="4"/>
  <c r="AD43" i="4"/>
  <c r="AD16" i="4"/>
  <c r="AD22" i="4"/>
  <c r="EY22" i="4" l="1"/>
  <c r="EZ4" i="4"/>
  <c r="EY16" i="4"/>
  <c r="EY43" i="4"/>
  <c r="EY12" i="4"/>
  <c r="EY5" i="4"/>
  <c r="EY38" i="4"/>
  <c r="EY26" i="4"/>
  <c r="BK4" i="4"/>
  <c r="BJ16" i="4"/>
  <c r="BJ12" i="4"/>
  <c r="BJ38" i="4"/>
  <c r="BJ26" i="4"/>
  <c r="BJ5" i="4"/>
  <c r="BJ43" i="4"/>
  <c r="BJ22" i="4"/>
  <c r="MC22" i="4"/>
  <c r="MD4" i="4"/>
  <c r="MC26" i="4"/>
  <c r="MC43" i="4"/>
  <c r="MC38" i="4"/>
  <c r="MC5" i="4"/>
  <c r="MC16" i="4"/>
  <c r="MC12" i="4"/>
  <c r="CO38" i="4"/>
  <c r="CO12" i="4"/>
  <c r="CO5" i="4"/>
  <c r="CO16" i="4"/>
  <c r="CP4" i="4"/>
  <c r="CP26" i="4" s="1"/>
  <c r="CO43" i="4"/>
  <c r="CO22" i="4"/>
  <c r="IN5" i="4"/>
  <c r="IN12" i="4"/>
  <c r="IN38" i="4"/>
  <c r="IN26" i="4"/>
  <c r="IN43" i="4"/>
  <c r="IO4" i="4"/>
  <c r="IN22" i="4"/>
  <c r="IN16" i="4"/>
  <c r="NH5" i="4"/>
  <c r="NI4" i="4"/>
  <c r="NH38" i="4"/>
  <c r="NH22" i="4"/>
  <c r="NH12" i="4"/>
  <c r="NH43" i="4"/>
  <c r="NH16" i="4"/>
  <c r="NH26" i="4"/>
  <c r="HJ4" i="4"/>
  <c r="HI12" i="4"/>
  <c r="HI5" i="4"/>
  <c r="HI43" i="4"/>
  <c r="HI38" i="4"/>
  <c r="HI26" i="4"/>
  <c r="HI22" i="4"/>
  <c r="HI16" i="4"/>
  <c r="AF4" i="4"/>
  <c r="AE16" i="4"/>
  <c r="AE5" i="4"/>
  <c r="AE12" i="4"/>
  <c r="AE43" i="4"/>
  <c r="AE38" i="4"/>
  <c r="AE26" i="4"/>
  <c r="AE22" i="4"/>
  <c r="JT5" i="4"/>
  <c r="JU4" i="4"/>
  <c r="JT12" i="4"/>
  <c r="JT43" i="4"/>
  <c r="JT26" i="4"/>
  <c r="JT16" i="4"/>
  <c r="JT22" i="4"/>
  <c r="JT38" i="4"/>
  <c r="DV4" i="4"/>
  <c r="DU5" i="4"/>
  <c r="DU12" i="4"/>
  <c r="DU43" i="4"/>
  <c r="DU38" i="4"/>
  <c r="DU26" i="4"/>
  <c r="DU22" i="4"/>
  <c r="DU16" i="4"/>
  <c r="GE4" i="4"/>
  <c r="GD5" i="4"/>
  <c r="GD26" i="4"/>
  <c r="GD43" i="4"/>
  <c r="GD38" i="4"/>
  <c r="GD22" i="4"/>
  <c r="GD16" i="4"/>
  <c r="GD12" i="4"/>
  <c r="KZ4" i="4"/>
  <c r="KY22" i="4"/>
  <c r="KY26" i="4"/>
  <c r="KY38" i="4"/>
  <c r="KY43" i="4"/>
  <c r="KY12" i="4"/>
  <c r="KY16" i="4"/>
  <c r="KY5" i="4"/>
  <c r="MD38" i="4" l="1"/>
  <c r="ME4" i="4"/>
  <c r="MD16" i="4"/>
  <c r="MD5" i="4"/>
  <c r="MD12" i="4"/>
  <c r="MD26" i="4"/>
  <c r="MD43" i="4"/>
  <c r="MD22" i="4"/>
  <c r="CQ4" i="4"/>
  <c r="CQ26" i="4" s="1"/>
  <c r="CP43" i="4"/>
  <c r="CP38" i="4"/>
  <c r="CP22" i="4"/>
  <c r="CP12" i="4"/>
  <c r="CP5" i="4"/>
  <c r="CP16" i="4"/>
  <c r="IO12" i="4"/>
  <c r="IO16" i="4"/>
  <c r="IP4" i="4"/>
  <c r="IO26" i="4"/>
  <c r="IO22" i="4"/>
  <c r="IO43" i="4"/>
  <c r="IO38" i="4"/>
  <c r="IO5" i="4"/>
  <c r="EZ43" i="4"/>
  <c r="EZ16" i="4"/>
  <c r="FA4" i="4"/>
  <c r="EZ12" i="4"/>
  <c r="EZ5" i="4"/>
  <c r="EZ26" i="4"/>
  <c r="EZ38" i="4"/>
  <c r="EZ22" i="4"/>
  <c r="NI43" i="4"/>
  <c r="NI5" i="4"/>
  <c r="NJ4" i="4"/>
  <c r="NI22" i="4"/>
  <c r="NI16" i="4"/>
  <c r="NI12" i="4"/>
  <c r="NI38" i="4"/>
  <c r="NI26" i="4"/>
  <c r="BL4" i="4"/>
  <c r="BK5" i="4"/>
  <c r="BK12" i="4"/>
  <c r="BK16" i="4"/>
  <c r="BK26" i="4"/>
  <c r="BK43" i="4"/>
  <c r="BK38" i="4"/>
  <c r="BK22" i="4"/>
  <c r="HJ22" i="4"/>
  <c r="HJ12" i="4"/>
  <c r="HJ43" i="4"/>
  <c r="HJ16" i="4"/>
  <c r="HJ26" i="4"/>
  <c r="HJ38" i="4"/>
  <c r="HJ5" i="4"/>
  <c r="HK4" i="4"/>
  <c r="GF4" i="4"/>
  <c r="GE5" i="4"/>
  <c r="GE26" i="4"/>
  <c r="GE43" i="4"/>
  <c r="GE38" i="4"/>
  <c r="GE22" i="4"/>
  <c r="GE16" i="4"/>
  <c r="GE12" i="4"/>
  <c r="DW4" i="4"/>
  <c r="DV12" i="4"/>
  <c r="DV5" i="4"/>
  <c r="DV43" i="4"/>
  <c r="DV38" i="4"/>
  <c r="DV22" i="4"/>
  <c r="DV16" i="4"/>
  <c r="DV26" i="4"/>
  <c r="JV4" i="4"/>
  <c r="JU5" i="4"/>
  <c r="JU26" i="4"/>
  <c r="JU12" i="4"/>
  <c r="JU43" i="4"/>
  <c r="JU38" i="4"/>
  <c r="JU22" i="4"/>
  <c r="JU16" i="4"/>
  <c r="AG4" i="4"/>
  <c r="AF5" i="4"/>
  <c r="AF38" i="4"/>
  <c r="AF43" i="4"/>
  <c r="AF16" i="4"/>
  <c r="AF26" i="4"/>
  <c r="AF22" i="4"/>
  <c r="AF12" i="4"/>
  <c r="LA4" i="4"/>
  <c r="KZ5" i="4"/>
  <c r="KZ43" i="4"/>
  <c r="KZ38" i="4"/>
  <c r="KZ26" i="4"/>
  <c r="KZ16" i="4"/>
  <c r="KZ12" i="4"/>
  <c r="KZ22" i="4"/>
  <c r="MF4" i="4" l="1"/>
  <c r="ME26" i="4"/>
  <c r="ME16" i="4"/>
  <c r="ME43" i="4"/>
  <c r="ME38" i="4"/>
  <c r="ME12" i="4"/>
  <c r="ME22" i="4"/>
  <c r="ME5" i="4"/>
  <c r="NJ43" i="4"/>
  <c r="NK4" i="4"/>
  <c r="NJ5" i="4"/>
  <c r="NJ26" i="4"/>
  <c r="NJ12" i="4"/>
  <c r="NJ16" i="4"/>
  <c r="NJ38" i="4"/>
  <c r="NJ22" i="4"/>
  <c r="FA26" i="4"/>
  <c r="FA12" i="4"/>
  <c r="FA43" i="4"/>
  <c r="FA22" i="4"/>
  <c r="FA16" i="4"/>
  <c r="FA5" i="4"/>
  <c r="FB4" i="4"/>
  <c r="FA38" i="4"/>
  <c r="BL16" i="4"/>
  <c r="BM4" i="4"/>
  <c r="BL26" i="4"/>
  <c r="BL12" i="4"/>
  <c r="BL5" i="4"/>
  <c r="BL38" i="4"/>
  <c r="BL22" i="4"/>
  <c r="BL43" i="4"/>
  <c r="IP12" i="4"/>
  <c r="IQ4" i="4"/>
  <c r="IP22" i="4"/>
  <c r="IP26" i="4"/>
  <c r="IP5" i="4"/>
  <c r="IP16" i="4"/>
  <c r="IP43" i="4"/>
  <c r="IP38" i="4"/>
  <c r="CR4" i="4"/>
  <c r="CR26" i="4" s="1"/>
  <c r="CQ38" i="4"/>
  <c r="CQ43" i="4"/>
  <c r="CQ5" i="4"/>
  <c r="CQ12" i="4"/>
  <c r="CQ22" i="4"/>
  <c r="CQ16" i="4"/>
  <c r="HK38" i="4"/>
  <c r="HK5" i="4"/>
  <c r="HK43" i="4"/>
  <c r="HK16" i="4"/>
  <c r="HL4" i="4"/>
  <c r="HK26" i="4"/>
  <c r="HK12" i="4"/>
  <c r="HK22" i="4"/>
  <c r="LB4" i="4"/>
  <c r="LA5" i="4"/>
  <c r="LA38" i="4"/>
  <c r="LA43" i="4"/>
  <c r="LA26" i="4"/>
  <c r="LA16" i="4"/>
  <c r="LA22" i="4"/>
  <c r="LA12" i="4"/>
  <c r="AG5" i="4"/>
  <c r="AH4" i="4"/>
  <c r="AG16" i="4"/>
  <c r="AG26" i="4"/>
  <c r="AG22" i="4"/>
  <c r="AG38" i="4"/>
  <c r="AG43" i="4"/>
  <c r="AG12" i="4"/>
  <c r="JW4" i="4"/>
  <c r="JV5" i="4"/>
  <c r="JV43" i="4"/>
  <c r="JV38" i="4"/>
  <c r="JV26" i="4"/>
  <c r="JV22" i="4"/>
  <c r="JV16" i="4"/>
  <c r="JV12" i="4"/>
  <c r="DX4" i="4"/>
  <c r="DW12" i="4"/>
  <c r="DW5" i="4"/>
  <c r="DW43" i="4"/>
  <c r="DW38" i="4"/>
  <c r="DW16" i="4"/>
  <c r="DW26" i="4"/>
  <c r="DW22" i="4"/>
  <c r="GG4" i="4"/>
  <c r="GF5" i="4"/>
  <c r="GF43" i="4"/>
  <c r="GF38" i="4"/>
  <c r="GF22" i="4"/>
  <c r="GF16" i="4"/>
  <c r="GF12" i="4"/>
  <c r="GF26" i="4"/>
  <c r="BN4" i="4" l="1"/>
  <c r="BM38" i="4"/>
  <c r="BM5" i="4"/>
  <c r="BM26" i="4"/>
  <c r="BM43" i="4"/>
  <c r="BM12" i="4"/>
  <c r="BM16" i="4"/>
  <c r="BM22" i="4"/>
  <c r="MF43" i="4"/>
  <c r="MF22" i="4"/>
  <c r="MF38" i="4"/>
  <c r="MF12" i="4"/>
  <c r="MG4" i="4"/>
  <c r="MF26" i="4"/>
  <c r="MF5" i="4"/>
  <c r="MF16" i="4"/>
  <c r="CS4" i="4"/>
  <c r="CS26" i="4" s="1"/>
  <c r="CR22" i="4"/>
  <c r="CR16" i="4"/>
  <c r="CR5" i="4"/>
  <c r="CR38" i="4"/>
  <c r="CR43" i="4"/>
  <c r="CR12" i="4"/>
  <c r="NK5" i="4"/>
  <c r="NK43" i="4"/>
  <c r="NK22" i="4"/>
  <c r="NK38" i="4"/>
  <c r="NK26" i="4"/>
  <c r="NK16" i="4"/>
  <c r="NL4" i="4"/>
  <c r="NK12" i="4"/>
  <c r="FB12" i="4"/>
  <c r="FB26" i="4"/>
  <c r="FB43" i="4"/>
  <c r="FC4" i="4"/>
  <c r="FB22" i="4"/>
  <c r="FB16" i="4"/>
  <c r="FB5" i="4"/>
  <c r="FB38" i="4"/>
  <c r="IQ43" i="4"/>
  <c r="IQ5" i="4"/>
  <c r="IQ38" i="4"/>
  <c r="IQ26" i="4"/>
  <c r="IQ22" i="4"/>
  <c r="IQ12" i="4"/>
  <c r="IR4" i="4"/>
  <c r="IQ16" i="4"/>
  <c r="HL43" i="4"/>
  <c r="HL12" i="4"/>
  <c r="HL22" i="4"/>
  <c r="HL5" i="4"/>
  <c r="HL26" i="4"/>
  <c r="HL16" i="4"/>
  <c r="HM4" i="4"/>
  <c r="HL38" i="4"/>
  <c r="GG5" i="4"/>
  <c r="GH4" i="4"/>
  <c r="GG43" i="4"/>
  <c r="GG22" i="4"/>
  <c r="GG38" i="4"/>
  <c r="GG26" i="4"/>
  <c r="GG12" i="4"/>
  <c r="GG16" i="4"/>
  <c r="JX4" i="4"/>
  <c r="JW5" i="4"/>
  <c r="JW38" i="4"/>
  <c r="JW43" i="4"/>
  <c r="JW16" i="4"/>
  <c r="JW22" i="4"/>
  <c r="JW26" i="4"/>
  <c r="JW12" i="4"/>
  <c r="AI4" i="4"/>
  <c r="AH5" i="4"/>
  <c r="AH43" i="4"/>
  <c r="AH38" i="4"/>
  <c r="AH26" i="4"/>
  <c r="AH22" i="4"/>
  <c r="AH12" i="4"/>
  <c r="AH16" i="4"/>
  <c r="DY4" i="4"/>
  <c r="DX5" i="4"/>
  <c r="DX26" i="4"/>
  <c r="DX38" i="4"/>
  <c r="DX43" i="4"/>
  <c r="DX22" i="4"/>
  <c r="DX16" i="4"/>
  <c r="DX12" i="4"/>
  <c r="LC4" i="4"/>
  <c r="LB5" i="4"/>
  <c r="LB22" i="4"/>
  <c r="LB43" i="4"/>
  <c r="LB38" i="4"/>
  <c r="LB26" i="4"/>
  <c r="LB16" i="4"/>
  <c r="LB12" i="4"/>
  <c r="FC16" i="4" l="1"/>
  <c r="FC38" i="4"/>
  <c r="FC5" i="4"/>
  <c r="FD4" i="4"/>
  <c r="FC26" i="4"/>
  <c r="FC43" i="4"/>
  <c r="FC22" i="4"/>
  <c r="FC12" i="4"/>
  <c r="NL16" i="4"/>
  <c r="NL38" i="4"/>
  <c r="NL26" i="4"/>
  <c r="NL43" i="4"/>
  <c r="NL22" i="4"/>
  <c r="NM4" i="4"/>
  <c r="NL12" i="4"/>
  <c r="NL5" i="4"/>
  <c r="MG22" i="4"/>
  <c r="MG5" i="4"/>
  <c r="MG12" i="4"/>
  <c r="MG43" i="4"/>
  <c r="MG16" i="4"/>
  <c r="MG38" i="4"/>
  <c r="MH4" i="4"/>
  <c r="MG26" i="4"/>
  <c r="IR43" i="4"/>
  <c r="IR26" i="4"/>
  <c r="IR38" i="4"/>
  <c r="IR12" i="4"/>
  <c r="IR22" i="4"/>
  <c r="IR16" i="4"/>
  <c r="IR5" i="4"/>
  <c r="IS4" i="4"/>
  <c r="BN38" i="4"/>
  <c r="BN22" i="4"/>
  <c r="BN26" i="4"/>
  <c r="BN43" i="4"/>
  <c r="BO4" i="4"/>
  <c r="BN12" i="4"/>
  <c r="BN16" i="4"/>
  <c r="BN5" i="4"/>
  <c r="CS43" i="4"/>
  <c r="CS16" i="4"/>
  <c r="CS12" i="4"/>
  <c r="CS5" i="4"/>
  <c r="CT4" i="4"/>
  <c r="CT26" i="4" s="1"/>
  <c r="CS22" i="4"/>
  <c r="CS38" i="4"/>
  <c r="HN4" i="4"/>
  <c r="HM12" i="4"/>
  <c r="HM22" i="4"/>
  <c r="HM5" i="4"/>
  <c r="HM26" i="4"/>
  <c r="HM38" i="4"/>
  <c r="HM43" i="4"/>
  <c r="HM16" i="4"/>
  <c r="AJ4" i="4"/>
  <c r="AI26" i="4"/>
  <c r="AI43" i="4"/>
  <c r="AI38" i="4"/>
  <c r="AI22" i="4"/>
  <c r="AI16" i="4"/>
  <c r="AI12" i="4"/>
  <c r="AI5" i="4"/>
  <c r="LD4" i="4"/>
  <c r="LC43" i="4"/>
  <c r="LC38" i="4"/>
  <c r="LC22" i="4"/>
  <c r="LC12" i="4"/>
  <c r="LC26" i="4"/>
  <c r="LC16" i="4"/>
  <c r="LC5" i="4"/>
  <c r="DY5" i="4"/>
  <c r="DZ4" i="4"/>
  <c r="DY38" i="4"/>
  <c r="DY43" i="4"/>
  <c r="DY26" i="4"/>
  <c r="DY22" i="4"/>
  <c r="DY12" i="4"/>
  <c r="DY16" i="4"/>
  <c r="JY4" i="4"/>
  <c r="JX5" i="4"/>
  <c r="JX38" i="4"/>
  <c r="JX43" i="4"/>
  <c r="JX22" i="4"/>
  <c r="JX12" i="4"/>
  <c r="JX26" i="4"/>
  <c r="JX16" i="4"/>
  <c r="GI4" i="4"/>
  <c r="GH5" i="4"/>
  <c r="GH43" i="4"/>
  <c r="GH26" i="4"/>
  <c r="GH38" i="4"/>
  <c r="GH22" i="4"/>
  <c r="GH16" i="4"/>
  <c r="GH12" i="4"/>
  <c r="MH5" i="4" l="1"/>
  <c r="MH43" i="4"/>
  <c r="MH38" i="4"/>
  <c r="MH26" i="4"/>
  <c r="MH22" i="4"/>
  <c r="MH12" i="4"/>
  <c r="MH16" i="4"/>
  <c r="MI4" i="4"/>
  <c r="CT16" i="4"/>
  <c r="CT12" i="4"/>
  <c r="CT22" i="4"/>
  <c r="CT38" i="4"/>
  <c r="CT5" i="4"/>
  <c r="CT43" i="4"/>
  <c r="CU4" i="4"/>
  <c r="CU26" i="4" s="1"/>
  <c r="FD43" i="4"/>
  <c r="FD5" i="4"/>
  <c r="FD38" i="4"/>
  <c r="FD16" i="4"/>
  <c r="FD22" i="4"/>
  <c r="FD26" i="4"/>
  <c r="FD12" i="4"/>
  <c r="FE4" i="4"/>
  <c r="BP4" i="4"/>
  <c r="BP26" i="4" s="1"/>
  <c r="BO38" i="4"/>
  <c r="BO12" i="4"/>
  <c r="BO43" i="4"/>
  <c r="BO5" i="4"/>
  <c r="BO16" i="4"/>
  <c r="BO26" i="4"/>
  <c r="BO22" i="4"/>
  <c r="IS5" i="4"/>
  <c r="IS38" i="4"/>
  <c r="IS16" i="4"/>
  <c r="IS43" i="4"/>
  <c r="IS12" i="4"/>
  <c r="IS26" i="4"/>
  <c r="IS22" i="4"/>
  <c r="IT4" i="4"/>
  <c r="NM43" i="4"/>
  <c r="NM38" i="4"/>
  <c r="NM26" i="4"/>
  <c r="NM22" i="4"/>
  <c r="NM5" i="4"/>
  <c r="NM16" i="4"/>
  <c r="NM12" i="4"/>
  <c r="NN4" i="4"/>
  <c r="HO4" i="4"/>
  <c r="HN22" i="4"/>
  <c r="HN26" i="4"/>
  <c r="HN12" i="4"/>
  <c r="HN5" i="4"/>
  <c r="HN16" i="4"/>
  <c r="HN38" i="4"/>
  <c r="HN43" i="4"/>
  <c r="GJ4" i="4"/>
  <c r="GI43" i="4"/>
  <c r="GI38" i="4"/>
  <c r="GI26" i="4"/>
  <c r="GI22" i="4"/>
  <c r="GI16" i="4"/>
  <c r="GI12" i="4"/>
  <c r="GI5" i="4"/>
  <c r="JZ4" i="4"/>
  <c r="JY5" i="4"/>
  <c r="JY22" i="4"/>
  <c r="JY43" i="4"/>
  <c r="JY16" i="4"/>
  <c r="JY38" i="4"/>
  <c r="JY26" i="4"/>
  <c r="JY12" i="4"/>
  <c r="EA4" i="4"/>
  <c r="DZ5" i="4"/>
  <c r="DZ43" i="4"/>
  <c r="DZ26" i="4"/>
  <c r="DZ38" i="4"/>
  <c r="DZ22" i="4"/>
  <c r="DZ16" i="4"/>
  <c r="DZ12" i="4"/>
  <c r="LD5" i="4"/>
  <c r="LE4" i="4"/>
  <c r="LD43" i="4"/>
  <c r="LD22" i="4"/>
  <c r="LD38" i="4"/>
  <c r="LD16" i="4"/>
  <c r="LD12" i="4"/>
  <c r="LD26" i="4"/>
  <c r="AJ5" i="4"/>
  <c r="AK4" i="4"/>
  <c r="AJ43" i="4"/>
  <c r="AJ26" i="4"/>
  <c r="AJ38" i="4"/>
  <c r="AJ22" i="4"/>
  <c r="AJ12" i="4"/>
  <c r="AJ16" i="4"/>
  <c r="FE38" i="4" l="1"/>
  <c r="FE16" i="4"/>
  <c r="FE5" i="4"/>
  <c r="FE43" i="4"/>
  <c r="FF4" i="4"/>
  <c r="FE22" i="4"/>
  <c r="FE12" i="4"/>
  <c r="FE26" i="4"/>
  <c r="IT43" i="4"/>
  <c r="IT38" i="4"/>
  <c r="IT12" i="4"/>
  <c r="IU4" i="4"/>
  <c r="IT22" i="4"/>
  <c r="IT26" i="4"/>
  <c r="IT5" i="4"/>
  <c r="IT16" i="4"/>
  <c r="CU5" i="4"/>
  <c r="CV4" i="4"/>
  <c r="CV26" i="4" s="1"/>
  <c r="CU16" i="4"/>
  <c r="CU38" i="4"/>
  <c r="CU22" i="4"/>
  <c r="CU12" i="4"/>
  <c r="CU43" i="4"/>
  <c r="BP22" i="4"/>
  <c r="BP12" i="4"/>
  <c r="BP38" i="4"/>
  <c r="BQ4" i="4"/>
  <c r="BQ26" i="4" s="1"/>
  <c r="BP5" i="4"/>
  <c r="BP43" i="4"/>
  <c r="BP16" i="4"/>
  <c r="MI22" i="4"/>
  <c r="MI12" i="4"/>
  <c r="MI5" i="4"/>
  <c r="MI43" i="4"/>
  <c r="MI16" i="4"/>
  <c r="MI38" i="4"/>
  <c r="MI26" i="4"/>
  <c r="MJ4" i="4"/>
  <c r="NN26" i="4"/>
  <c r="NN12" i="4"/>
  <c r="NN38" i="4"/>
  <c r="NN22" i="4"/>
  <c r="NO4" i="4"/>
  <c r="NN43" i="4"/>
  <c r="NN5" i="4"/>
  <c r="NN16" i="4"/>
  <c r="HO16" i="4"/>
  <c r="HO22" i="4"/>
  <c r="HP4" i="4"/>
  <c r="HO43" i="4"/>
  <c r="HO38" i="4"/>
  <c r="HO26" i="4"/>
  <c r="HO5" i="4"/>
  <c r="HO12" i="4"/>
  <c r="KA4" i="4"/>
  <c r="JZ5" i="4"/>
  <c r="JZ43" i="4"/>
  <c r="JZ38" i="4"/>
  <c r="JZ16" i="4"/>
  <c r="JZ26" i="4"/>
  <c r="JZ12" i="4"/>
  <c r="JZ22" i="4"/>
  <c r="GJ5" i="4"/>
  <c r="GK4" i="4"/>
  <c r="GJ12" i="4"/>
  <c r="GJ43" i="4"/>
  <c r="GJ38" i="4"/>
  <c r="GJ22" i="4"/>
  <c r="GJ16" i="4"/>
  <c r="GJ26" i="4"/>
  <c r="AK5" i="4"/>
  <c r="AL4" i="4"/>
  <c r="AK43" i="4"/>
  <c r="AK38" i="4"/>
  <c r="AK22" i="4"/>
  <c r="AK12" i="4"/>
  <c r="AK26" i="4"/>
  <c r="AK16" i="4"/>
  <c r="LF4" i="4"/>
  <c r="LE5" i="4"/>
  <c r="LE38" i="4"/>
  <c r="LE26" i="4"/>
  <c r="LE22" i="4"/>
  <c r="LE43" i="4"/>
  <c r="LE12" i="4"/>
  <c r="LE16" i="4"/>
  <c r="EB4" i="4"/>
  <c r="EA26" i="4"/>
  <c r="EA43" i="4"/>
  <c r="EA38" i="4"/>
  <c r="EA22" i="4"/>
  <c r="EA16" i="4"/>
  <c r="EA12" i="4"/>
  <c r="EA5" i="4"/>
  <c r="IU38" i="4" l="1"/>
  <c r="IU26" i="4"/>
  <c r="IU43" i="4"/>
  <c r="IU16" i="4"/>
  <c r="IU5" i="4"/>
  <c r="IU22" i="4"/>
  <c r="IV4" i="4"/>
  <c r="IU12" i="4"/>
  <c r="NO5" i="4"/>
  <c r="NO38" i="4"/>
  <c r="NO16" i="4"/>
  <c r="NP4" i="4"/>
  <c r="NO26" i="4"/>
  <c r="NO12" i="4"/>
  <c r="NO43" i="4"/>
  <c r="NO22" i="4"/>
  <c r="FF5" i="4"/>
  <c r="FF38" i="4"/>
  <c r="FF26" i="4"/>
  <c r="FF43" i="4"/>
  <c r="FF22" i="4"/>
  <c r="FF12" i="4"/>
  <c r="FG4" i="4"/>
  <c r="FF16" i="4"/>
  <c r="CV16" i="4"/>
  <c r="CW4" i="4"/>
  <c r="CW26" i="4" s="1"/>
  <c r="CV43" i="4"/>
  <c r="CV12" i="4"/>
  <c r="CV22" i="4"/>
  <c r="CV38" i="4"/>
  <c r="CV5" i="4"/>
  <c r="MK4" i="4"/>
  <c r="MJ26" i="4"/>
  <c r="MJ16" i="4"/>
  <c r="MJ5" i="4"/>
  <c r="MJ22" i="4"/>
  <c r="MJ43" i="4"/>
  <c r="MJ38" i="4"/>
  <c r="MJ12" i="4"/>
  <c r="BQ12" i="4"/>
  <c r="BQ5" i="4"/>
  <c r="BQ16" i="4"/>
  <c r="BQ22" i="4"/>
  <c r="BQ38" i="4"/>
  <c r="BR4" i="4"/>
  <c r="BR26" i="4" s="1"/>
  <c r="BQ43" i="4"/>
  <c r="HQ4" i="4"/>
  <c r="HP5" i="4"/>
  <c r="HP26" i="4"/>
  <c r="HP22" i="4"/>
  <c r="HP43" i="4"/>
  <c r="HP38" i="4"/>
  <c r="HP16" i="4"/>
  <c r="HP12" i="4"/>
  <c r="AL5" i="4"/>
  <c r="AM4" i="4"/>
  <c r="AL26" i="4"/>
  <c r="AL43" i="4"/>
  <c r="AL12" i="4"/>
  <c r="AL38" i="4"/>
  <c r="AL22" i="4"/>
  <c r="AL16" i="4"/>
  <c r="KB4" i="4"/>
  <c r="KA26" i="4"/>
  <c r="KA38" i="4"/>
  <c r="KA22" i="4"/>
  <c r="KA16" i="4"/>
  <c r="KA12" i="4"/>
  <c r="KA5" i="4"/>
  <c r="KA43" i="4"/>
  <c r="EB5" i="4"/>
  <c r="EC4" i="4"/>
  <c r="EB43" i="4"/>
  <c r="EB26" i="4"/>
  <c r="EB38" i="4"/>
  <c r="EB22" i="4"/>
  <c r="EB16" i="4"/>
  <c r="EB12" i="4"/>
  <c r="GL4" i="4"/>
  <c r="GK5" i="4"/>
  <c r="GK38" i="4"/>
  <c r="GK43" i="4"/>
  <c r="GK26" i="4"/>
  <c r="GK22" i="4"/>
  <c r="GK12" i="4"/>
  <c r="GK16" i="4"/>
  <c r="LG4" i="4"/>
  <c r="LF5" i="4"/>
  <c r="LF38" i="4"/>
  <c r="LF43" i="4"/>
  <c r="LF12" i="4"/>
  <c r="LF26" i="4"/>
  <c r="LF16" i="4"/>
  <c r="LF22" i="4"/>
  <c r="FG12" i="4" l="1"/>
  <c r="FG16" i="4"/>
  <c r="FG43" i="4"/>
  <c r="FG5" i="4"/>
  <c r="FH4" i="4"/>
  <c r="FG22" i="4"/>
  <c r="FG26" i="4"/>
  <c r="FG38" i="4"/>
  <c r="MK26" i="4"/>
  <c r="MK16" i="4"/>
  <c r="MK12" i="4"/>
  <c r="MK22" i="4"/>
  <c r="MK5" i="4"/>
  <c r="ML4" i="4"/>
  <c r="MK43" i="4"/>
  <c r="MK38" i="4"/>
  <c r="NQ4" i="4"/>
  <c r="NP26" i="4"/>
  <c r="NP43" i="4"/>
  <c r="NP38" i="4"/>
  <c r="NP12" i="4"/>
  <c r="NP16" i="4"/>
  <c r="NP22" i="4"/>
  <c r="NP5" i="4"/>
  <c r="BR22" i="4"/>
  <c r="BR38" i="4"/>
  <c r="BR43" i="4"/>
  <c r="BR5" i="4"/>
  <c r="BS4" i="4"/>
  <c r="BS26" i="4" s="1"/>
  <c r="BR16" i="4"/>
  <c r="BR12" i="4"/>
  <c r="IV43" i="4"/>
  <c r="IV38" i="4"/>
  <c r="IV16" i="4"/>
  <c r="IV22" i="4"/>
  <c r="IV5" i="4"/>
  <c r="IV12" i="4"/>
  <c r="IV26" i="4"/>
  <c r="IW4" i="4"/>
  <c r="CX4" i="4"/>
  <c r="CX26" i="4" s="1"/>
  <c r="CW5" i="4"/>
  <c r="CW16" i="4"/>
  <c r="CW12" i="4"/>
  <c r="CW43" i="4"/>
  <c r="CW22" i="4"/>
  <c r="CW38" i="4"/>
  <c r="HQ38" i="4"/>
  <c r="HQ26" i="4"/>
  <c r="HQ22" i="4"/>
  <c r="HQ12" i="4"/>
  <c r="HQ16" i="4"/>
  <c r="HQ43" i="4"/>
  <c r="HQ5" i="4"/>
  <c r="HR4" i="4"/>
  <c r="LG5" i="4"/>
  <c r="LH4" i="4"/>
  <c r="LG38" i="4"/>
  <c r="LG26" i="4"/>
  <c r="LG43" i="4"/>
  <c r="LG16" i="4"/>
  <c r="LG12" i="4"/>
  <c r="LG22" i="4"/>
  <c r="GL5" i="4"/>
  <c r="GL16" i="4"/>
  <c r="GM4" i="4"/>
  <c r="GL12" i="4"/>
  <c r="GL38" i="4"/>
  <c r="GL43" i="4"/>
  <c r="GL26" i="4"/>
  <c r="GL22" i="4"/>
  <c r="EC5" i="4"/>
  <c r="ED4" i="4"/>
  <c r="EC22" i="4"/>
  <c r="EC43" i="4"/>
  <c r="EC38" i="4"/>
  <c r="EC26" i="4"/>
  <c r="EC12" i="4"/>
  <c r="EC16" i="4"/>
  <c r="AM5" i="4"/>
  <c r="AN4" i="4"/>
  <c r="AM43" i="4"/>
  <c r="AM26" i="4"/>
  <c r="AM38" i="4"/>
  <c r="AM22" i="4"/>
  <c r="AM12" i="4"/>
  <c r="AM16" i="4"/>
  <c r="KC4" i="4"/>
  <c r="KB5" i="4"/>
  <c r="KB26" i="4"/>
  <c r="KB38" i="4"/>
  <c r="KB16" i="4"/>
  <c r="KB22" i="4"/>
  <c r="KB43" i="4"/>
  <c r="KB12" i="4"/>
  <c r="NQ5" i="4" l="1"/>
  <c r="NQ38" i="4"/>
  <c r="NR4" i="4"/>
  <c r="NQ12" i="4"/>
  <c r="NQ22" i="4"/>
  <c r="NQ26" i="4"/>
  <c r="NQ43" i="4"/>
  <c r="NQ16" i="4"/>
  <c r="IX4" i="4"/>
  <c r="IW38" i="4"/>
  <c r="IW12" i="4"/>
  <c r="IW43" i="4"/>
  <c r="IW26" i="4"/>
  <c r="IW16" i="4"/>
  <c r="IW5" i="4"/>
  <c r="IW22" i="4"/>
  <c r="FH26" i="4"/>
  <c r="FH38" i="4"/>
  <c r="FH12" i="4"/>
  <c r="FH43" i="4"/>
  <c r="FI4" i="4"/>
  <c r="FH5" i="4"/>
  <c r="FH22" i="4"/>
  <c r="FH16" i="4"/>
  <c r="BS5" i="4"/>
  <c r="BS12" i="4"/>
  <c r="BT4" i="4"/>
  <c r="BT26" i="4" s="1"/>
  <c r="BS16" i="4"/>
  <c r="BS22" i="4"/>
  <c r="BS43" i="4"/>
  <c r="BS38" i="4"/>
  <c r="CX16" i="4"/>
  <c r="CX5" i="4"/>
  <c r="CX38" i="4"/>
  <c r="CX22" i="4"/>
  <c r="CY4" i="4"/>
  <c r="CY26" i="4" s="1"/>
  <c r="CX43" i="4"/>
  <c r="CX12" i="4"/>
  <c r="ML22" i="4"/>
  <c r="ML26" i="4"/>
  <c r="ML12" i="4"/>
  <c r="ML5" i="4"/>
  <c r="ML38" i="4"/>
  <c r="ML16" i="4"/>
  <c r="ML43" i="4"/>
  <c r="MM4" i="4"/>
  <c r="HS4" i="4"/>
  <c r="HR5" i="4"/>
  <c r="HR38" i="4"/>
  <c r="HR12" i="4"/>
  <c r="HR26" i="4"/>
  <c r="HR43" i="4"/>
  <c r="HR16" i="4"/>
  <c r="HR22" i="4"/>
  <c r="KD4" i="4"/>
  <c r="KC26" i="4"/>
  <c r="KC38" i="4"/>
  <c r="KC16" i="4"/>
  <c r="KC12" i="4"/>
  <c r="KC22" i="4"/>
  <c r="KC43" i="4"/>
  <c r="KC5" i="4"/>
  <c r="AN5" i="4"/>
  <c r="AO4" i="4"/>
  <c r="AN43" i="4"/>
  <c r="AN38" i="4"/>
  <c r="AN26" i="4"/>
  <c r="AN22" i="4"/>
  <c r="AN16" i="4"/>
  <c r="AN12" i="4"/>
  <c r="ED5" i="4"/>
  <c r="EE4" i="4"/>
  <c r="ED26" i="4"/>
  <c r="ED38" i="4"/>
  <c r="ED43" i="4"/>
  <c r="ED22" i="4"/>
  <c r="ED16" i="4"/>
  <c r="ED12" i="4"/>
  <c r="GM5" i="4"/>
  <c r="GN4" i="4"/>
  <c r="GM16" i="4"/>
  <c r="GM12" i="4"/>
  <c r="GM26" i="4"/>
  <c r="GM38" i="4"/>
  <c r="GM43" i="4"/>
  <c r="GM22" i="4"/>
  <c r="LI4" i="4"/>
  <c r="LH5" i="4"/>
  <c r="LH43" i="4"/>
  <c r="LH38" i="4"/>
  <c r="LH22" i="4"/>
  <c r="LH26" i="4"/>
  <c r="LH16" i="4"/>
  <c r="LH12" i="4"/>
  <c r="MM38" i="4" l="1"/>
  <c r="MM43" i="4"/>
  <c r="MM16" i="4"/>
  <c r="MN4" i="4"/>
  <c r="MM22" i="4"/>
  <c r="MM12" i="4"/>
  <c r="MM5" i="4"/>
  <c r="MM26" i="4"/>
  <c r="BT12" i="4"/>
  <c r="BT43" i="4"/>
  <c r="BT16" i="4"/>
  <c r="BT5" i="4"/>
  <c r="BT38" i="4"/>
  <c r="BT22" i="4"/>
  <c r="BU4" i="4"/>
  <c r="BU26" i="4" s="1"/>
  <c r="NR26" i="4"/>
  <c r="NR38" i="4"/>
  <c r="NR5" i="4"/>
  <c r="NR22" i="4"/>
  <c r="NR16" i="4"/>
  <c r="NR12" i="4"/>
  <c r="NR43" i="4"/>
  <c r="NS4" i="4"/>
  <c r="CY38" i="4"/>
  <c r="CY22" i="4"/>
  <c r="CY12" i="4"/>
  <c r="CY16" i="4"/>
  <c r="CY5" i="4"/>
  <c r="CZ4" i="4"/>
  <c r="CZ26" i="4" s="1"/>
  <c r="CY43" i="4"/>
  <c r="FI12" i="4"/>
  <c r="FI5" i="4"/>
  <c r="FI43" i="4"/>
  <c r="FI26" i="4"/>
  <c r="FJ4" i="4"/>
  <c r="FI22" i="4"/>
  <c r="FI38" i="4"/>
  <c r="FI16" i="4"/>
  <c r="IX5" i="4"/>
  <c r="IX38" i="4"/>
  <c r="IX26" i="4"/>
  <c r="IX43" i="4"/>
  <c r="IX16" i="4"/>
  <c r="IX22" i="4"/>
  <c r="IY4" i="4"/>
  <c r="IX12" i="4"/>
  <c r="HS16" i="4"/>
  <c r="HS12" i="4"/>
  <c r="HS5" i="4"/>
  <c r="HS38" i="4"/>
  <c r="HS22" i="4"/>
  <c r="HT4" i="4"/>
  <c r="HS26" i="4"/>
  <c r="HS43" i="4"/>
  <c r="LJ4" i="4"/>
  <c r="LI12" i="4"/>
  <c r="LI5" i="4"/>
  <c r="LI43" i="4"/>
  <c r="LI26" i="4"/>
  <c r="LI38" i="4"/>
  <c r="LI22" i="4"/>
  <c r="LI16" i="4"/>
  <c r="GO4" i="4"/>
  <c r="GN5" i="4"/>
  <c r="GN43" i="4"/>
  <c r="GN38" i="4"/>
  <c r="GN26" i="4"/>
  <c r="GN22" i="4"/>
  <c r="GN16" i="4"/>
  <c r="GN12" i="4"/>
  <c r="EE5" i="4"/>
  <c r="EF4" i="4"/>
  <c r="EE43" i="4"/>
  <c r="EE26" i="4"/>
  <c r="EE38" i="4"/>
  <c r="EE22" i="4"/>
  <c r="EE16" i="4"/>
  <c r="EE12" i="4"/>
  <c r="AP4" i="4"/>
  <c r="AO5" i="4"/>
  <c r="AO43" i="4"/>
  <c r="AO38" i="4"/>
  <c r="AO22" i="4"/>
  <c r="AO26" i="4"/>
  <c r="AO16" i="4"/>
  <c r="AO12" i="4"/>
  <c r="KD5" i="4"/>
  <c r="KE4" i="4"/>
  <c r="KD38" i="4"/>
  <c r="KD43" i="4"/>
  <c r="KD22" i="4"/>
  <c r="KD26" i="4"/>
  <c r="KD16" i="4"/>
  <c r="KD12" i="4"/>
  <c r="IZ4" i="4" l="1"/>
  <c r="IY22" i="4"/>
  <c r="IY16" i="4"/>
  <c r="IY5" i="4"/>
  <c r="IY26" i="4"/>
  <c r="IY12" i="4"/>
  <c r="IY38" i="4"/>
  <c r="IY43" i="4"/>
  <c r="CZ5" i="4"/>
  <c r="CZ43" i="4"/>
  <c r="CZ38" i="4"/>
  <c r="CZ22" i="4"/>
  <c r="CZ16" i="4"/>
  <c r="DA4" i="4"/>
  <c r="DA26" i="4" s="1"/>
  <c r="CZ12" i="4"/>
  <c r="FJ38" i="4"/>
  <c r="FJ22" i="4"/>
  <c r="FJ26" i="4"/>
  <c r="FJ43" i="4"/>
  <c r="FJ12" i="4"/>
  <c r="FJ16" i="4"/>
  <c r="FJ5" i="4"/>
  <c r="FK4" i="4"/>
  <c r="MO4" i="4"/>
  <c r="MN16" i="4"/>
  <c r="MN5" i="4"/>
  <c r="MN38" i="4"/>
  <c r="MN22" i="4"/>
  <c r="MN12" i="4"/>
  <c r="MN43" i="4"/>
  <c r="MN26" i="4"/>
  <c r="BU12" i="4"/>
  <c r="BU43" i="4"/>
  <c r="BV4" i="4"/>
  <c r="BV26" i="4" s="1"/>
  <c r="BU38" i="4"/>
  <c r="BU22" i="4"/>
  <c r="BU5" i="4"/>
  <c r="BU16" i="4"/>
  <c r="NS38" i="4"/>
  <c r="NS26" i="4"/>
  <c r="NS5" i="4"/>
  <c r="NS43" i="4"/>
  <c r="NS16" i="4"/>
  <c r="NT4" i="4"/>
  <c r="NS22" i="4"/>
  <c r="NS12" i="4"/>
  <c r="HT26" i="4"/>
  <c r="HT16" i="4"/>
  <c r="HT38" i="4"/>
  <c r="HT12" i="4"/>
  <c r="HT22" i="4"/>
  <c r="HT5" i="4"/>
  <c r="HU4" i="4"/>
  <c r="HT43" i="4"/>
  <c r="KF4" i="4"/>
  <c r="KE5" i="4"/>
  <c r="KE26" i="4"/>
  <c r="KE38" i="4"/>
  <c r="KE22" i="4"/>
  <c r="KE16" i="4"/>
  <c r="KE43" i="4"/>
  <c r="KE12" i="4"/>
  <c r="AQ4" i="4"/>
  <c r="AP5" i="4"/>
  <c r="AP38" i="4"/>
  <c r="AP43" i="4"/>
  <c r="AP26" i="4"/>
  <c r="AP16" i="4"/>
  <c r="AP12" i="4"/>
  <c r="AP22" i="4"/>
  <c r="EG4" i="4"/>
  <c r="EF5" i="4"/>
  <c r="EF38" i="4"/>
  <c r="EF26" i="4"/>
  <c r="EF22" i="4"/>
  <c r="EF43" i="4"/>
  <c r="EF16" i="4"/>
  <c r="EF12" i="4"/>
  <c r="GP4" i="4"/>
  <c r="GO5" i="4"/>
  <c r="GO43" i="4"/>
  <c r="GO22" i="4"/>
  <c r="GO26" i="4"/>
  <c r="GO38" i="4"/>
  <c r="GO16" i="4"/>
  <c r="GO12" i="4"/>
  <c r="LK4" i="4"/>
  <c r="LJ5" i="4"/>
  <c r="LJ43" i="4"/>
  <c r="LJ38" i="4"/>
  <c r="LJ26" i="4"/>
  <c r="LJ12" i="4"/>
  <c r="LJ22" i="4"/>
  <c r="LJ16" i="4"/>
  <c r="BV38" i="4" l="1"/>
  <c r="BV12" i="4"/>
  <c r="BW4" i="4"/>
  <c r="BW26" i="4" s="1"/>
  <c r="BV16" i="4"/>
  <c r="BV5" i="4"/>
  <c r="BV22" i="4"/>
  <c r="BV43" i="4"/>
  <c r="MO22" i="4"/>
  <c r="MO5" i="4"/>
  <c r="MO43" i="4"/>
  <c r="MO26" i="4"/>
  <c r="MO16" i="4"/>
  <c r="MP4" i="4"/>
  <c r="MO38" i="4"/>
  <c r="MO12" i="4"/>
  <c r="NT38" i="4"/>
  <c r="NU4" i="4"/>
  <c r="NT43" i="4"/>
  <c r="NT26" i="4"/>
  <c r="NT12" i="4"/>
  <c r="NT22" i="4"/>
  <c r="NT16" i="4"/>
  <c r="NT5" i="4"/>
  <c r="DA22" i="4"/>
  <c r="DA16" i="4"/>
  <c r="DB4" i="4"/>
  <c r="DB26" i="4" s="1"/>
  <c r="DA12" i="4"/>
  <c r="DA43" i="4"/>
  <c r="DA5" i="4"/>
  <c r="DA38" i="4"/>
  <c r="FK26" i="4"/>
  <c r="FK43" i="4"/>
  <c r="FK38" i="4"/>
  <c r="FK22" i="4"/>
  <c r="FK5" i="4"/>
  <c r="FK16" i="4"/>
  <c r="FK12" i="4"/>
  <c r="FL4" i="4"/>
  <c r="JA4" i="4"/>
  <c r="IZ5" i="4"/>
  <c r="IZ16" i="4"/>
  <c r="IZ22" i="4"/>
  <c r="IZ43" i="4"/>
  <c r="IZ26" i="4"/>
  <c r="IZ38" i="4"/>
  <c r="IZ12" i="4"/>
  <c r="HU16" i="4"/>
  <c r="HU26" i="4"/>
  <c r="HU43" i="4"/>
  <c r="HU5" i="4"/>
  <c r="HU38" i="4"/>
  <c r="HV4" i="4"/>
  <c r="HU12" i="4"/>
  <c r="HU22" i="4"/>
  <c r="LK43" i="4"/>
  <c r="LK26" i="4"/>
  <c r="LK38" i="4"/>
  <c r="LK16" i="4"/>
  <c r="LK12" i="4"/>
  <c r="LK22" i="4"/>
  <c r="LK5" i="4"/>
  <c r="GQ4" i="4"/>
  <c r="GP5" i="4"/>
  <c r="GP38" i="4"/>
  <c r="GP43" i="4"/>
  <c r="GP26" i="4"/>
  <c r="GP22" i="4"/>
  <c r="GP16" i="4"/>
  <c r="GP12" i="4"/>
  <c r="EG16" i="4"/>
  <c r="EG5" i="4"/>
  <c r="EG38" i="4"/>
  <c r="EG43" i="4"/>
  <c r="EG26" i="4"/>
  <c r="EG12" i="4"/>
  <c r="EG22" i="4"/>
  <c r="AR4" i="4"/>
  <c r="AQ5" i="4"/>
  <c r="AQ38" i="4"/>
  <c r="AQ22" i="4"/>
  <c r="AQ43" i="4"/>
  <c r="AQ26" i="4"/>
  <c r="AQ16" i="4"/>
  <c r="AQ12" i="4"/>
  <c r="KF5" i="4"/>
  <c r="KF43" i="4"/>
  <c r="KF26" i="4"/>
  <c r="KF38" i="4"/>
  <c r="KF16" i="4"/>
  <c r="KF22" i="4"/>
  <c r="KF12" i="4"/>
  <c r="FL22" i="4" l="1"/>
  <c r="FL12" i="4"/>
  <c r="FL16" i="4"/>
  <c r="FL43" i="4"/>
  <c r="FL26" i="4"/>
  <c r="FL5" i="4"/>
  <c r="FL38" i="4"/>
  <c r="JA22" i="4"/>
  <c r="JA26" i="4"/>
  <c r="JA16" i="4"/>
  <c r="JA43" i="4"/>
  <c r="JA5" i="4"/>
  <c r="JA38" i="4"/>
  <c r="JA12" i="4"/>
  <c r="MP22" i="4"/>
  <c r="MP16" i="4"/>
  <c r="MP38" i="4"/>
  <c r="MP43" i="4"/>
  <c r="MP26" i="4"/>
  <c r="MP12" i="4"/>
  <c r="MP5" i="4"/>
  <c r="NU26" i="4"/>
  <c r="NU16" i="4"/>
  <c r="NU43" i="4"/>
  <c r="NU22" i="4"/>
  <c r="NU38" i="4"/>
  <c r="NU12" i="4"/>
  <c r="NU5" i="4"/>
  <c r="DB43" i="4"/>
  <c r="DB5" i="4"/>
  <c r="DB12" i="4"/>
  <c r="DB22" i="4"/>
  <c r="DB16" i="4"/>
  <c r="DB38" i="4"/>
  <c r="BW5" i="4"/>
  <c r="BW16" i="4"/>
  <c r="BW22" i="4"/>
  <c r="BW38" i="4"/>
  <c r="BW43" i="4"/>
  <c r="BW12" i="4"/>
  <c r="HV38" i="4"/>
  <c r="HV16" i="4"/>
  <c r="HV12" i="4"/>
  <c r="HV22" i="4"/>
  <c r="HV5" i="4"/>
  <c r="HV43" i="4"/>
  <c r="HV26" i="4"/>
  <c r="AR12" i="4"/>
  <c r="AR5" i="4"/>
  <c r="AR26" i="4"/>
  <c r="AR38" i="4"/>
  <c r="AR43" i="4"/>
  <c r="AR16" i="4"/>
  <c r="AR22" i="4"/>
  <c r="GQ5" i="4"/>
  <c r="GQ26" i="4"/>
  <c r="GQ38" i="4"/>
  <c r="GQ43" i="4"/>
  <c r="GQ22" i="4"/>
  <c r="GQ16" i="4"/>
  <c r="GQ12" i="4"/>
  <c r="I4" i="2" l="1"/>
  <c r="H4" i="2"/>
  <c r="G4" i="2"/>
  <c r="DY16" i="2" l="1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K3" i="2" l="1"/>
  <c r="L3" i="2" l="1"/>
  <c r="J3" i="2"/>
  <c r="E16" i="2"/>
  <c r="E15" i="2"/>
  <c r="E14" i="2"/>
  <c r="E13" i="2"/>
  <c r="E3" i="2" l="1"/>
  <c r="O3" i="2" l="1"/>
  <c r="J4" i="2" l="1"/>
  <c r="K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skykkang</author>
  </authors>
  <commentList>
    <comment ref="I3" authorId="0" shapeId="0" xr:uid="{E2FADCC8-25A6-4ECE-B5C1-C1DBD0EDC2D3}">
      <text>
        <r>
          <rPr>
            <sz val="9"/>
            <color indexed="81"/>
            <rFont val="돋움"/>
            <family val="3"/>
            <charset val="129"/>
          </rPr>
          <t xml:space="preserve">㈜한국파크골프
</t>
        </r>
        <r>
          <rPr>
            <sz val="9"/>
            <color indexed="81"/>
            <rFont val="Tahoma"/>
            <family val="2"/>
          </rPr>
          <t xml:space="preserve">2021-10-29
</t>
        </r>
      </text>
    </comment>
    <comment ref="J3" authorId="0" shapeId="0" xr:uid="{E59C182F-AED6-4EAF-A4EA-4CF2E81F17AF}">
      <text>
        <r>
          <rPr>
            <b/>
            <sz val="9"/>
            <color indexed="81"/>
            <rFont val="돋움"/>
            <family val="3"/>
            <charset val="129"/>
          </rPr>
          <t xml:space="preserve">㈜그린텍
</t>
        </r>
        <r>
          <rPr>
            <b/>
            <sz val="9"/>
            <color indexed="81"/>
            <rFont val="Tahoma"/>
            <family val="2"/>
          </rPr>
          <t>2021-12-31</t>
        </r>
      </text>
    </comment>
    <comment ref="K3" authorId="0" shapeId="0" xr:uid="{DFC116F1-EDB1-4611-9B92-4F704F23EF7A}">
      <text>
        <r>
          <rPr>
            <sz val="9"/>
            <color indexed="81"/>
            <rFont val="돋움"/>
            <family val="3"/>
            <charset val="129"/>
          </rPr>
          <t>㈜단해</t>
        </r>
        <r>
          <rPr>
            <sz val="9"/>
            <color indexed="81"/>
            <rFont val="Tahoma"/>
            <family val="2"/>
          </rPr>
          <t xml:space="preserve">
2021-12-31</t>
        </r>
      </text>
    </comment>
    <comment ref="L3" authorId="0" shapeId="0" xr:uid="{3BD27D4A-9603-47C7-B61D-AD9C1DFE0118}">
      <text>
        <r>
          <rPr>
            <b/>
            <sz val="9"/>
            <color indexed="81"/>
            <rFont val="돋움"/>
            <family val="3"/>
            <charset val="129"/>
          </rPr>
          <t>성현산업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<sst xmlns="http://schemas.openxmlformats.org/spreadsheetml/2006/main" count="245" uniqueCount="62">
  <si>
    <t>프로젝트 대일정</t>
    <phoneticPr fontId="2" type="noConversion"/>
  </si>
  <si>
    <t xml:space="preserve">연도선택  </t>
    <phoneticPr fontId="2" type="noConversion"/>
  </si>
  <si>
    <t xml:space="preserve">주단위  </t>
    <phoneticPr fontId="2" type="noConversion"/>
  </si>
  <si>
    <t>일~토</t>
  </si>
  <si>
    <t>프로젝트명</t>
    <phoneticPr fontId="2" type="noConversion"/>
  </si>
  <si>
    <t>구축기간</t>
    <phoneticPr fontId="2" type="noConversion"/>
  </si>
  <si>
    <t>총괄담당자</t>
    <phoneticPr fontId="2" type="noConversion"/>
  </si>
  <si>
    <t>대기</t>
    <phoneticPr fontId="2" type="noConversion"/>
  </si>
  <si>
    <t>진행</t>
    <phoneticPr fontId="2" type="noConversion"/>
  </si>
  <si>
    <t>완료</t>
    <phoneticPr fontId="2" type="noConversion"/>
  </si>
  <si>
    <t>구분</t>
    <phoneticPr fontId="2" type="noConversion"/>
  </si>
  <si>
    <t>내용</t>
    <phoneticPr fontId="2" type="noConversion"/>
  </si>
  <si>
    <t>시작일</t>
    <phoneticPr fontId="2" type="noConversion"/>
  </si>
  <si>
    <t>완료일</t>
    <phoneticPr fontId="2" type="noConversion"/>
  </si>
  <si>
    <t>일수선택</t>
    <phoneticPr fontId="2" type="noConversion"/>
  </si>
  <si>
    <t>담당자</t>
    <phoneticPr fontId="2" type="noConversion"/>
  </si>
  <si>
    <t>상태</t>
    <phoneticPr fontId="2" type="noConversion"/>
  </si>
  <si>
    <t>비고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</si>
  <si>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</si>
  <si>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</si>
  <si>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</si>
  <si>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</si>
  <si>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</si>
  <si>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</si>
  <si>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</si>
  <si>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</si>
  <si>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</si>
  <si>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</si>
  <si>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</si>
  <si>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</si>
  <si>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영업</t>
  </si>
  <si>
    <t>설계</t>
    <phoneticPr fontId="2" type="noConversion"/>
  </si>
  <si>
    <t>대기</t>
  </si>
  <si>
    <t>구현</t>
    <phoneticPr fontId="2" type="noConversion"/>
  </si>
  <si>
    <t>테스트</t>
    <phoneticPr fontId="2" type="noConversion"/>
  </si>
  <si>
    <t>운영 및 개선</t>
    <phoneticPr fontId="2" type="noConversion"/>
  </si>
  <si>
    <t>기능별 상세 일정</t>
    <phoneticPr fontId="2" type="noConversion"/>
  </si>
  <si>
    <t xml:space="preserve">시작월  </t>
    <phoneticPr fontId="2" type="noConversion"/>
  </si>
  <si>
    <t>프로젝트명 / 내용</t>
    <phoneticPr fontId="2" type="noConversion"/>
  </si>
  <si>
    <t>메뉴아이디</t>
    <phoneticPr fontId="2" type="noConversion"/>
  </si>
  <si>
    <t>KPG</t>
    <phoneticPr fontId="2" type="noConversion"/>
  </si>
  <si>
    <t>GRT</t>
    <phoneticPr fontId="2" type="noConversion"/>
  </si>
  <si>
    <t>DH</t>
    <phoneticPr fontId="2" type="noConversion"/>
  </si>
  <si>
    <t>SH</t>
    <phoneticPr fontId="2" type="noConversion"/>
  </si>
  <si>
    <t>●</t>
  </si>
  <si>
    <t>라벨관리(LM) - Label Management</t>
  </si>
  <si>
    <t>○</t>
  </si>
  <si>
    <t>품목라벨발행(Item label printing)</t>
    <phoneticPr fontId="2" type="noConversion"/>
  </si>
  <si>
    <t>-</t>
    <phoneticPr fontId="2" type="noConversion"/>
  </si>
  <si>
    <t>박스라벨발행(Box label printing)</t>
    <phoneticPr fontId="2" type="noConversion"/>
  </si>
  <si>
    <t>위치정보라벨발행(Location label printing)</t>
    <phoneticPr fontId="2" type="noConversion"/>
  </si>
  <si>
    <t>-</t>
  </si>
  <si>
    <t>NCP 서버 구축</t>
    <phoneticPr fontId="2" type="noConversion"/>
  </si>
  <si>
    <t>완료</t>
  </si>
  <si>
    <t>최진우</t>
    <phoneticPr fontId="2" type="noConversion"/>
  </si>
  <si>
    <t>클라우드  개발 환경 (Express, websocket, DB) 구축</t>
    <phoneticPr fontId="2" type="noConversion"/>
  </si>
  <si>
    <t>https:// 도메인 획득, webgl 연동 테스트</t>
    <phoneticPr fontId="2" type="noConversion"/>
  </si>
  <si>
    <t>피그마 시안 분석</t>
    <phoneticPr fontId="2" type="noConversion"/>
  </si>
  <si>
    <t>프론트엔드 (대시보드) 초안 구현</t>
    <phoneticPr fontId="2" type="noConversion"/>
  </si>
  <si>
    <t>2025-05-14 ~ 2025-05-23</t>
    <phoneticPr fontId="2" type="noConversion"/>
  </si>
  <si>
    <t>기본 틀 구현</t>
    <phoneticPr fontId="2" type="noConversion"/>
  </si>
  <si>
    <t>날씨데이터 API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</si>
</sst>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General&quot;년&quot;"/>
    <numFmt numFmtId="177" formatCode="General&quot;월&quot;"/>
    <numFmt numFmtId="178" formatCode="General&quot;일&quot;"/>
    <numFmt numFmtId="179" formatCode="\(&quot;총&quot;\ General&quot;일 /&quot;"/>
    <numFmt numFmtId="180" formatCode="d"/>
  </numFmts>
  <fonts count="3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2"/>
      <color rgb="FF378C78"/>
      <name val="맑은 고딕"/>
      <family val="3"/>
      <charset val="129"/>
      <scheme val="minor"/>
    </font>
    <font>
      <b/>
      <sz val="18"/>
      <color theme="9"/>
      <name val="맑은 고딕"/>
      <family val="3"/>
      <charset val="129"/>
      <scheme val="minor"/>
    </font>
    <font>
      <b/>
      <sz val="8"/>
      <color theme="9"/>
      <name val="맑은 고딕"/>
      <family val="3"/>
      <charset val="129"/>
      <scheme val="minor"/>
    </font>
    <font>
      <b/>
      <sz val="12"/>
      <color theme="7" tint="-0.249977111117893"/>
      <name val="맑은 고딕"/>
      <family val="3"/>
      <charset val="129"/>
      <scheme val="minor"/>
    </font>
    <font>
      <b/>
      <sz val="12"/>
      <color theme="6"/>
      <name val="맑은 고딕"/>
      <family val="3"/>
      <charset val="129"/>
      <scheme val="minor"/>
    </font>
    <font>
      <sz val="8"/>
      <color theme="0" tint="-4.9989318521683403E-2"/>
      <name val="맑은 고딕"/>
      <family val="2"/>
      <charset val="129"/>
      <scheme val="minor"/>
    </font>
    <font>
      <sz val="9"/>
      <color theme="9"/>
      <name val="맑은 고딕"/>
      <family val="3"/>
      <charset val="129"/>
      <scheme val="minor"/>
    </font>
    <font>
      <b/>
      <sz val="18"/>
      <color theme="9" tint="-0.249977111117893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theme="9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0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9" tint="0.79998168889431442"/>
      </right>
      <top style="thin">
        <color theme="9"/>
      </top>
      <bottom/>
      <diagonal/>
    </border>
    <border>
      <left style="thin">
        <color theme="9" tint="0.79998168889431442"/>
      </left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9" tint="0.79998168889431442"/>
      </right>
      <top style="thin">
        <color theme="9"/>
      </top>
      <bottom style="thin">
        <color theme="0" tint="-4.9989318521683403E-2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/>
      </top>
      <bottom style="thin">
        <color theme="0" tint="-4.9989318521683403E-2"/>
      </bottom>
      <diagonal/>
    </border>
    <border>
      <left style="thin">
        <color theme="9" tint="0.79998168889431442"/>
      </left>
      <right/>
      <top style="thin">
        <color theme="9"/>
      </top>
      <bottom style="thin">
        <color theme="0" tint="-4.9989318521683403E-2"/>
      </bottom>
      <diagonal/>
    </border>
    <border>
      <left/>
      <right style="thin">
        <color theme="9" tint="0.79998168889431442"/>
      </right>
      <top style="thin">
        <color theme="0" tint="-4.9989318521683403E-2"/>
      </top>
      <bottom style="thin">
        <color theme="9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0" tint="-4.9989318521683403E-2"/>
      </top>
      <bottom style="thin">
        <color theme="9"/>
      </bottom>
      <diagonal/>
    </border>
    <border>
      <left style="thin">
        <color theme="9" tint="0.79998168889431442"/>
      </left>
      <right/>
      <top style="thin">
        <color theme="0" tint="-4.9989318521683403E-2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 tint="0.79998168889431442"/>
      </left>
      <right/>
      <top/>
      <bottom style="thin">
        <color theme="9"/>
      </bottom>
      <diagonal/>
    </border>
    <border>
      <left/>
      <right style="thin">
        <color theme="9" tint="0.79998168889431442"/>
      </right>
      <top/>
      <bottom style="thin">
        <color theme="9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/>
      </top>
      <bottom style="thin">
        <color theme="9" tint="0.79998168889431442"/>
      </bottom>
      <diagonal/>
    </border>
    <border>
      <left style="thin">
        <color theme="9" tint="0.59996337778862885"/>
      </left>
      <right style="thin">
        <color theme="9" tint="0.79998168889431442"/>
      </right>
      <top style="thin">
        <color theme="9" tint="0.79998168889431442"/>
      </top>
      <bottom style="medium">
        <color theme="9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medium">
        <color theme="9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medium">
        <color theme="9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medium">
        <color theme="9"/>
      </bottom>
      <diagonal/>
    </border>
    <border>
      <left/>
      <right style="thin">
        <color theme="9" tint="0.79998168889431442"/>
      </right>
      <top style="medium">
        <color theme="9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 tint="0.79998168889431442"/>
      </right>
      <top style="medium">
        <color theme="9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 tint="0.59996337778862885"/>
      </right>
      <top style="medium">
        <color theme="9"/>
      </top>
      <bottom style="hair">
        <color theme="0" tint="-0.24994659260841701"/>
      </bottom>
      <diagonal/>
    </border>
    <border>
      <left/>
      <right style="thin">
        <color theme="9" tint="0.7999816888943144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 tint="0.7999816888943144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 tint="0.59996337778862885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 tint="0.59996337778862885"/>
      </right>
      <top style="thin">
        <color theme="9" tint="0.79998168889431442"/>
      </top>
      <bottom style="medium">
        <color theme="9"/>
      </bottom>
      <diagonal/>
    </border>
    <border>
      <left style="thin">
        <color theme="9" tint="0.79998168889431442"/>
      </left>
      <right style="thin">
        <color theme="9" tint="0.79998168889431442"/>
      </right>
      <top style="medium">
        <color theme="9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59996337778862885"/>
      </right>
      <top style="medium">
        <color theme="9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59996337778862885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59996337778862885"/>
      </left>
      <right style="thin">
        <color theme="9" tint="0.79998168889431442"/>
      </right>
      <top style="medium">
        <color theme="9"/>
      </top>
      <bottom style="hair">
        <color theme="0" tint="-0.24994659260841701"/>
      </bottom>
      <diagonal/>
    </border>
    <border>
      <left style="thin">
        <color theme="9" tint="0.59996337778862885"/>
      </left>
      <right style="thin">
        <color theme="9" tint="0.7999816888943144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/>
      </right>
      <top style="thin">
        <color theme="9" tint="0.79998168889431442"/>
      </top>
      <bottom style="medium">
        <color theme="9"/>
      </bottom>
      <diagonal/>
    </border>
    <border>
      <left style="thin">
        <color theme="9" tint="0.79998168889431442"/>
      </left>
      <right style="thin">
        <color theme="9"/>
      </right>
      <top style="medium">
        <color theme="9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theme="9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/>
      </left>
      <right style="thin">
        <color theme="9" tint="0.79998168889431442"/>
      </right>
      <top style="thin">
        <color theme="9" tint="0.79998168889431442"/>
      </top>
      <bottom style="medium">
        <color theme="9"/>
      </bottom>
      <diagonal/>
    </border>
    <border>
      <left style="thin">
        <color theme="9"/>
      </left>
      <right style="thin">
        <color theme="9" tint="0.79998168889431442"/>
      </right>
      <top style="medium">
        <color theme="9"/>
      </top>
      <bottom style="thin">
        <color theme="9" tint="0.79998168889431442"/>
      </bottom>
      <diagonal/>
    </border>
    <border>
      <left style="thin">
        <color theme="9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5117038483843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 tint="0.79995117038483843"/>
      </left>
      <right/>
      <top style="medium">
        <color theme="9"/>
      </top>
      <bottom style="hair">
        <color theme="0" tint="-0.24994659260841701"/>
      </bottom>
      <diagonal/>
    </border>
    <border>
      <left/>
      <right style="thin">
        <color theme="9"/>
      </right>
      <top style="medium">
        <color theme="9"/>
      </top>
      <bottom style="hair">
        <color theme="0" tint="-0.24994659260841701"/>
      </bottom>
      <diagonal/>
    </border>
    <border>
      <left style="thin">
        <color theme="9" tint="0.79995117038483843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9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indexed="64"/>
      </right>
      <top style="thin">
        <color theme="9" tint="0.79998168889431442"/>
      </top>
      <bottom style="medium">
        <color theme="9"/>
      </bottom>
      <diagonal/>
    </border>
    <border>
      <left style="thin">
        <color theme="9" tint="0.79998168889431442"/>
      </left>
      <right style="thin">
        <color indexed="64"/>
      </right>
      <top style="medium">
        <color theme="9"/>
      </top>
      <bottom style="hair">
        <color theme="0" tint="-0.24994659260841701"/>
      </bottom>
      <diagonal/>
    </border>
    <border>
      <left style="thin">
        <color theme="9" tint="0.79998168889431442"/>
      </left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9" tint="0.79998168889431442"/>
      </right>
      <top/>
      <bottom style="hair">
        <color theme="0" tint="-0.24994659260841701"/>
      </bottom>
      <diagonal/>
    </border>
    <border>
      <left/>
      <right style="thin">
        <color theme="9" tint="0.79998168889431442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8168889431442"/>
      </left>
      <right style="thin">
        <color theme="9" tint="0.79998168889431442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8168889431442"/>
      </left>
      <right style="thin">
        <color theme="9" tint="0.79995117038483843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5117038483843"/>
      </left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theme="9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5117038483843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 tint="0.79995117038483843"/>
      </left>
      <right/>
      <top/>
      <bottom style="medium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/>
      </top>
      <bottom/>
      <diagonal/>
    </border>
    <border>
      <left style="thin">
        <color theme="9" tint="0.79998168889431442"/>
      </left>
      <right style="thin">
        <color theme="9" tint="0.79998168889431442"/>
      </right>
      <top/>
      <bottom style="medium">
        <color theme="9"/>
      </bottom>
      <diagonal/>
    </border>
    <border>
      <left style="thin">
        <color theme="9" tint="0.79998168889431442"/>
      </left>
      <right style="thin">
        <color theme="9" tint="0.79995117038483843"/>
      </right>
      <top style="thin">
        <color theme="9"/>
      </top>
      <bottom/>
      <diagonal/>
    </border>
    <border>
      <left style="thin">
        <color theme="9" tint="0.79998168889431442"/>
      </left>
      <right style="thin">
        <color theme="9" tint="0.79995117038483843"/>
      </right>
      <top/>
      <bottom style="medium">
        <color theme="9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9" tint="0.79998168889431442"/>
      </bottom>
      <diagonal/>
    </border>
    <border>
      <left/>
      <right/>
      <top style="thin">
        <color theme="9"/>
      </top>
      <bottom style="thin">
        <color theme="9" tint="0.79998168889431442"/>
      </bottom>
      <diagonal/>
    </border>
    <border>
      <left/>
      <right style="thin">
        <color theme="9" tint="0.59996337778862885"/>
      </right>
      <top style="thin">
        <color theme="9"/>
      </top>
      <bottom style="thin">
        <color theme="9" tint="0.79998168889431442"/>
      </bottom>
      <diagonal/>
    </border>
    <border>
      <left style="thin">
        <color theme="9"/>
      </left>
      <right/>
      <top style="thin">
        <color theme="9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/>
      <bottom style="medium">
        <color theme="9"/>
      </bottom>
      <diagonal/>
    </border>
    <border>
      <left/>
      <right style="thin">
        <color indexed="64"/>
      </right>
      <top style="thin">
        <color theme="9"/>
      </top>
      <bottom style="thin">
        <color theme="9" tint="0.79998168889431442"/>
      </bottom>
      <diagonal/>
    </border>
    <border>
      <left/>
      <right style="thin">
        <color theme="9"/>
      </right>
      <top style="thin">
        <color theme="9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/>
      <bottom/>
      <diagonal/>
    </border>
    <border>
      <left/>
      <right/>
      <top style="thin">
        <color theme="0" tint="-4.9989318521683403E-2"/>
      </top>
      <bottom style="thin">
        <color theme="9"/>
      </bottom>
      <diagonal/>
    </border>
    <border>
      <left/>
      <right/>
      <top style="thin">
        <color theme="9"/>
      </top>
      <bottom style="thin">
        <color theme="0" tint="-4.9989318521683403E-2"/>
      </bottom>
      <diagonal/>
    </border>
    <border>
      <left/>
      <right style="thin">
        <color theme="9" tint="0.79998168889431442"/>
      </right>
      <top style="medium">
        <color theme="9"/>
      </top>
      <bottom/>
      <diagonal/>
    </border>
    <border>
      <left/>
      <right style="thin">
        <color theme="9" tint="0.79998168889431442"/>
      </right>
      <top style="hair">
        <color theme="0" tint="-0.24994659260841701"/>
      </top>
      <bottom/>
      <diagonal/>
    </border>
    <border>
      <left style="thin">
        <color theme="9"/>
      </left>
      <right style="thin">
        <color theme="9" tint="0.79998168889431442"/>
      </right>
      <top style="thin">
        <color theme="9" tint="0.79998168889431442"/>
      </top>
      <bottom style="thin">
        <color indexed="64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indexed="64"/>
      </bottom>
      <diagonal/>
    </border>
    <border>
      <left style="thin">
        <color theme="9" tint="0.79998168889431442"/>
      </left>
      <right style="thin">
        <color theme="9" tint="0.59996337778862885"/>
      </right>
      <top style="thin">
        <color theme="9" tint="0.79998168889431442"/>
      </top>
      <bottom style="thin">
        <color indexed="64"/>
      </bottom>
      <diagonal/>
    </border>
    <border>
      <left style="thin">
        <color theme="9" tint="0.59996337778862885"/>
      </left>
      <right style="thin">
        <color theme="9" tint="0.79998168889431442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8168889431442"/>
      </left>
      <right style="thin">
        <color theme="9" tint="0.59996337778862885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8168889431442"/>
      </left>
      <right style="thin">
        <color theme="9"/>
      </right>
      <top style="hair">
        <color theme="0" tint="-0.24994659260841701"/>
      </top>
      <bottom style="thin">
        <color indexed="64"/>
      </bottom>
      <diagonal/>
    </border>
    <border>
      <left style="thin">
        <color theme="9" tint="0.79998168889431442"/>
      </left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/>
      <right style="thin">
        <color theme="9" tint="0.79998168889431442"/>
      </right>
      <top/>
      <bottom style="thin">
        <color indexed="64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8" tint="0.79998168889431442"/>
      </right>
      <top style="thin">
        <color theme="9" tint="-0.24994659260841701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9" tint="-0.24994659260841701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2" tint="-9.9948118533890809E-2"/>
      </right>
      <top style="thin">
        <color theme="9" tint="-0.24994659260841701"/>
      </top>
      <bottom style="thin">
        <color theme="8" tint="0.7999816888943144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9" tint="-0.24994659260841701"/>
      </top>
      <bottom/>
      <diagonal/>
    </border>
    <border>
      <left style="thin">
        <color theme="2" tint="-9.9948118533890809E-2"/>
      </left>
      <right style="thin">
        <color theme="8" tint="0.79998168889431442"/>
      </right>
      <top style="thin">
        <color theme="9" tint="-0.24994659260841701"/>
      </top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9" tint="-0.24994659260841701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medium">
        <color theme="9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medium">
        <color theme="9" tint="-0.24994659260841701"/>
      </bottom>
      <diagonal/>
    </border>
    <border>
      <left style="thin">
        <color theme="8" tint="0.79998168889431442"/>
      </left>
      <right style="thin">
        <color theme="2" tint="-9.9948118533890809E-2"/>
      </right>
      <top style="thin">
        <color theme="8" tint="0.79998168889431442"/>
      </top>
      <bottom style="medium">
        <color theme="9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theme="9" tint="-0.24994659260841701"/>
      </bottom>
      <diagonal/>
    </border>
    <border>
      <left style="thin">
        <color theme="2" tint="-9.9948118533890809E-2"/>
      </left>
      <right style="thin">
        <color theme="8" tint="0.79998168889431442"/>
      </right>
      <top style="thin">
        <color theme="8" tint="0.79998168889431442"/>
      </top>
      <bottom style="medium">
        <color theme="9" tint="-0.24994659260841701"/>
      </bottom>
      <diagonal/>
    </border>
    <border>
      <left style="thin">
        <color theme="8" tint="0.79998168889431442"/>
      </left>
      <right/>
      <top style="thin">
        <color theme="8" tint="0.79998168889431442"/>
      </top>
      <bottom style="medium">
        <color theme="9" tint="-0.24994659260841701"/>
      </bottom>
      <diagonal/>
    </border>
    <border>
      <left/>
      <right style="thin">
        <color theme="8" tint="0.79998168889431442"/>
      </right>
      <top/>
      <bottom style="hair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/>
      <bottom style="hair">
        <color theme="0" tint="-0.24994659260841701"/>
      </bottom>
      <diagonal/>
    </border>
    <border>
      <left/>
      <right/>
      <top style="thin">
        <color theme="2" tint="-0.24994659260841701"/>
      </top>
      <bottom style="thin">
        <color theme="0" tint="-0.14996795556505021"/>
      </bottom>
      <diagonal/>
    </border>
    <border>
      <left/>
      <right style="thin">
        <color theme="8" tint="0.79998168889431442"/>
      </right>
      <top style="thin">
        <color theme="2" tint="-0.24994659260841701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2" tint="-0.24994659260841701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2" tint="-9.9948118533890809E-2"/>
      </right>
      <top style="thin">
        <color theme="2" tint="-0.24994659260841701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0.24994659260841701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8" tint="0.79998168889431442"/>
      </right>
      <top style="thin">
        <color theme="2" tint="-0.24994659260841701"/>
      </top>
      <bottom style="thin">
        <color theme="0" tint="-0.14996795556505021"/>
      </bottom>
      <diagonal/>
    </border>
    <border>
      <left style="thin">
        <color theme="8" tint="0.79998168889431442"/>
      </left>
      <right/>
      <top style="thin">
        <color theme="2" tint="-0.24994659260841701"/>
      </top>
      <bottom style="thin">
        <color theme="0" tint="-0.14996795556505021"/>
      </bottom>
      <diagonal/>
    </border>
    <border>
      <left/>
      <right style="thin">
        <color theme="8" tint="0.7999816888943144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8" tint="0.79998168889431442"/>
      </left>
      <right style="thin">
        <color theme="2" tint="-9.9948118533890809E-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2" tint="-9.9917600024414813E-2"/>
      </left>
      <right style="thin">
        <color theme="2" tint="-9.9887081514938816E-2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2" tint="-9.9948118533890809E-2"/>
      </left>
      <right style="thin">
        <color theme="8" tint="0.7999816888943144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8" tint="0.79998168889431442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hair">
        <color theme="0" tint="-0.24994659260841701"/>
      </top>
      <bottom/>
      <diagonal/>
    </border>
    <border>
      <left style="thin">
        <color theme="8" tint="0.79998168889431442"/>
      </left>
      <right style="thin">
        <color theme="2" tint="-9.9948118533890809E-2"/>
      </right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 style="thin">
        <color theme="2" tint="-9.9948118533890809E-2"/>
      </left>
      <right style="thin">
        <color theme="8" tint="0.79998168889431442"/>
      </right>
      <top style="hair">
        <color theme="0" tint="-0.24994659260841701"/>
      </top>
      <bottom/>
      <diagonal/>
    </border>
    <border>
      <left style="thin">
        <color theme="8" tint="0.79998168889431442"/>
      </left>
      <right/>
      <top style="hair">
        <color theme="0" tint="-0.24994659260841701"/>
      </top>
      <bottom/>
      <diagonal/>
    </border>
    <border>
      <left style="thin">
        <color theme="2" tint="-9.9887081514938816E-2"/>
      </left>
      <right style="thin">
        <color theme="2" tint="-9.9887081514938816E-2"/>
      </right>
      <top style="hair">
        <color theme="0" tint="-0.24994659260841701"/>
      </top>
      <bottom/>
      <diagonal/>
    </border>
    <border>
      <left/>
      <right style="thin">
        <color theme="8" tint="0.79998168889431442"/>
      </right>
      <top style="thin">
        <color rgb="FFE64128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rgb="FFE64128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2" tint="-9.9948118533890809E-2"/>
      </right>
      <top style="thin">
        <color rgb="FFE64128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rgb="FFE64128"/>
      </top>
      <bottom style="thin">
        <color theme="0" tint="-0.14996795556505021"/>
      </bottom>
      <diagonal/>
    </border>
    <border>
      <left/>
      <right/>
      <top style="thin">
        <color rgb="FFE64128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8" tint="0.79998168889431442"/>
      </right>
      <top style="thin">
        <color rgb="FFE64128"/>
      </top>
      <bottom style="thin">
        <color theme="0" tint="-0.14996795556505021"/>
      </bottom>
      <diagonal/>
    </border>
    <border>
      <left style="thin">
        <color theme="8" tint="0.79998168889431442"/>
      </left>
      <right/>
      <top style="thin">
        <color rgb="FFE64128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0" tint="-0.14996795556505021"/>
      </top>
      <bottom style="hair">
        <color theme="0" tint="-0.24994659260841701"/>
      </bottom>
      <diagonal/>
    </border>
    <border>
      <left style="thin">
        <color theme="2" tint="-9.9887081514938816E-2"/>
      </left>
      <right style="thin">
        <color theme="2" tint="-9.9887081514938816E-2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8" tint="0.79998168889431442"/>
      </right>
      <top style="hair">
        <color theme="0" tint="-0.24994659260841701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/>
      <right/>
      <top style="thin">
        <color rgb="FFEB6B56"/>
      </top>
      <bottom style="thin">
        <color theme="0" tint="-0.14996795556505021"/>
      </bottom>
      <diagonal/>
    </border>
    <border>
      <left/>
      <right style="thin">
        <color theme="8" tint="0.79998168889431442"/>
      </right>
      <top style="thin">
        <color rgb="FFEB6B56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rgb="FFEB6B56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2" tint="-9.9948118533890809E-2"/>
      </right>
      <top style="thin">
        <color rgb="FFEB6B56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rgb="FFEB6B56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8" tint="0.79998168889431442"/>
      </right>
      <top style="thin">
        <color rgb="FFEB6B56"/>
      </top>
      <bottom style="thin">
        <color theme="0" tint="-0.14996795556505021"/>
      </bottom>
      <diagonal/>
    </border>
    <border>
      <left style="thin">
        <color theme="8" tint="0.79998168889431442"/>
      </left>
      <right/>
      <top style="thin">
        <color rgb="FFEB6B56"/>
      </top>
      <bottom style="thin">
        <color theme="0" tint="-0.14996795556505021"/>
      </bottom>
      <diagonal/>
    </border>
    <border>
      <left/>
      <right style="thin">
        <color theme="8" tint="0.79998168889431442"/>
      </right>
      <top/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2" tint="-9.9948118533890809E-2"/>
      </right>
      <top/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8" tint="0.79998168889431442"/>
      </right>
      <top/>
      <bottom style="thin">
        <color theme="0" tint="-0.14996795556505021"/>
      </bottom>
      <diagonal/>
    </border>
    <border>
      <left style="thin">
        <color theme="8" tint="0.79998168889431442"/>
      </left>
      <right/>
      <top/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hair">
        <color theme="0" tint="-0.24994659260841701"/>
      </top>
      <bottom/>
      <diagonal/>
    </border>
    <border>
      <left style="thin">
        <color theme="2" tint="-9.9917600024414813E-2"/>
      </left>
      <right style="thin">
        <color theme="2" tint="-9.9887081514938816E-2"/>
      </right>
      <top style="hair">
        <color theme="0" tint="-0.24994659260841701"/>
      </top>
      <bottom/>
      <diagonal/>
    </border>
    <border>
      <left style="thin">
        <color theme="2" tint="-9.9948118533890809E-2"/>
      </left>
      <right style="thin">
        <color theme="2" tint="-9.9917600024414813E-2"/>
      </right>
      <top style="hair">
        <color theme="0" tint="-0.24994659260841701"/>
      </top>
      <bottom style="thin">
        <color rgb="FFFF0000"/>
      </bottom>
      <diagonal/>
    </border>
    <border>
      <left style="thin">
        <color theme="2" tint="-9.9917600024414813E-2"/>
      </left>
      <right style="thin">
        <color theme="2" tint="-9.9887081514938816E-2"/>
      </right>
      <top style="hair">
        <color theme="0" tint="-0.24994659260841701"/>
      </top>
      <bottom style="thin">
        <color rgb="FFFF0000"/>
      </bottom>
      <diagonal/>
    </border>
    <border>
      <left style="thin">
        <color theme="2" tint="-9.9887081514938816E-2"/>
      </left>
      <right style="thin">
        <color theme="2" tint="-9.9887081514938816E-2"/>
      </right>
      <top style="hair">
        <color theme="0" tint="-0.24994659260841701"/>
      </top>
      <bottom style="thin">
        <color rgb="FFFF0000"/>
      </bottom>
      <diagonal/>
    </border>
    <border>
      <left/>
      <right style="thin">
        <color theme="8" tint="0.79998168889431442"/>
      </right>
      <top style="hair">
        <color theme="0" tint="-0.24994659260841701"/>
      </top>
      <bottom style="thin">
        <color rgb="FFFF0000"/>
      </bottom>
      <diagonal/>
    </border>
    <border>
      <left style="thin">
        <color theme="8" tint="0.79998168889431442"/>
      </left>
      <right style="thin">
        <color theme="8" tint="0.79998168889431442"/>
      </right>
      <top style="hair">
        <color theme="0" tint="-0.24994659260841701"/>
      </top>
      <bottom style="thin">
        <color rgb="FFFF0000"/>
      </bottom>
      <diagonal/>
    </border>
    <border>
      <left style="thin">
        <color theme="8" tint="0.79998168889431442"/>
      </left>
      <right style="thin">
        <color theme="2" tint="-9.9948118533890809E-2"/>
      </right>
      <top style="hair">
        <color theme="0" tint="-0.24994659260841701"/>
      </top>
      <bottom style="thin">
        <color rgb="FFFF0000"/>
      </bottom>
      <diagonal/>
    </border>
    <border>
      <left/>
      <right/>
      <top style="hair">
        <color theme="0" tint="-0.24994659260841701"/>
      </top>
      <bottom style="thin">
        <color rgb="FFFF0000"/>
      </bottom>
      <diagonal/>
    </border>
    <border>
      <left style="thin">
        <color theme="2" tint="-9.9948118533890809E-2"/>
      </left>
      <right style="thin">
        <color theme="8" tint="0.79998168889431442"/>
      </right>
      <top style="hair">
        <color theme="0" tint="-0.24994659260841701"/>
      </top>
      <bottom style="thin">
        <color rgb="FFFF0000"/>
      </bottom>
      <diagonal/>
    </border>
    <border>
      <left style="thin">
        <color theme="8" tint="0.79998168889431442"/>
      </left>
      <right/>
      <top style="hair">
        <color theme="0" tint="-0.24994659260841701"/>
      </top>
      <bottom style="thin">
        <color rgb="FFFF0000"/>
      </bottom>
      <diagonal/>
    </border>
    <border>
      <left/>
      <right style="thin">
        <color theme="8" tint="0.79998168889431442"/>
      </right>
      <top style="thin">
        <color rgb="FFFF0000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rgb="FFFF0000"/>
      </top>
      <bottom style="thin">
        <color theme="0" tint="-0.14996795556505021"/>
      </bottom>
      <diagonal/>
    </border>
    <border>
      <left style="thin">
        <color theme="8" tint="0.79998168889431442"/>
      </left>
      <right style="thin">
        <color theme="2" tint="-9.9948118533890809E-2"/>
      </right>
      <top style="thin">
        <color rgb="FFFF0000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rgb="FFFF0000"/>
      </top>
      <bottom style="thin">
        <color theme="0" tint="-0.14996795556505021"/>
      </bottom>
      <diagonal/>
    </border>
    <border>
      <left/>
      <right/>
      <top style="thin">
        <color rgb="FFFF0000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8" tint="0.79998168889431442"/>
      </right>
      <top style="thin">
        <color rgb="FFFF0000"/>
      </top>
      <bottom style="thin">
        <color theme="0" tint="-0.14996795556505021"/>
      </bottom>
      <diagonal/>
    </border>
    <border>
      <left style="thin">
        <color theme="8" tint="0.79998168889431442"/>
      </left>
      <right/>
      <top style="thin">
        <color rgb="FFFF0000"/>
      </top>
      <bottom style="thin">
        <color theme="0" tint="-0.14996795556505021"/>
      </bottom>
      <diagonal/>
    </border>
    <border>
      <left/>
      <right style="thin">
        <color theme="8" tint="0.79998168889431442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8" tint="0.79998168889431442"/>
      </left>
      <right style="thin">
        <color theme="8" tint="0.79998168889431442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8" tint="0.79998168889431442"/>
      </left>
      <right style="thin">
        <color theme="2" tint="-9.9948118533890809E-2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 style="hair">
        <color theme="0" tint="-0.24994659260841701"/>
      </top>
      <bottom style="medium">
        <color indexed="64"/>
      </bottom>
      <diagonal/>
    </border>
    <border>
      <left/>
      <right/>
      <top style="hair">
        <color theme="0" tint="-0.24994659260841701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8" tint="0.79998168889431442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8" tint="0.79998168889431442"/>
      </left>
      <right/>
      <top style="hair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theme="2" tint="-9.9948118533890809E-2"/>
      </right>
      <top style="thin">
        <color rgb="FFE64128"/>
      </top>
      <bottom style="thin">
        <color theme="0" tint="-0.14996795556505021"/>
      </bottom>
      <diagonal/>
    </border>
    <border>
      <left style="thin">
        <color theme="2" tint="-9.9917600024414813E-2"/>
      </left>
      <right style="thin">
        <color theme="2" tint="-9.9887081514938816E-2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2" tint="-9.9887081514938816E-2"/>
      </left>
      <right style="thin">
        <color theme="2" tint="-9.9887081514938816E-2"/>
      </right>
      <top style="hair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9" tint="0.79998168889431442"/>
      </left>
      <right style="thin">
        <color theme="9" tint="0.79998168889431442"/>
      </right>
      <top style="hair">
        <color theme="0" tint="-0.24994659260841701"/>
      </top>
      <bottom/>
      <diagonal/>
    </border>
    <border>
      <left style="thin">
        <color theme="9" tint="0.79995117038483843"/>
      </left>
      <right/>
      <top/>
      <bottom style="hair">
        <color theme="0" tint="-0.24994659260841701"/>
      </bottom>
      <diagonal/>
    </border>
    <border>
      <left/>
      <right style="thin">
        <color theme="9"/>
      </right>
      <top/>
      <bottom style="hair">
        <color theme="0" tint="-0.24994659260841701"/>
      </bottom>
      <diagonal/>
    </border>
    <border>
      <left style="thin">
        <color theme="9" tint="0.79995117038483843"/>
      </left>
      <right/>
      <top style="hair">
        <color theme="0" tint="-0.24994659260841701"/>
      </top>
      <bottom style="hair">
        <color indexed="64"/>
      </bottom>
      <diagonal/>
    </border>
    <border>
      <left/>
      <right style="thin">
        <color theme="9"/>
      </right>
      <top style="hair">
        <color theme="0" tint="-0.24994659260841701"/>
      </top>
      <bottom style="hair">
        <color indexed="64"/>
      </bottom>
      <diagonal/>
    </border>
    <border>
      <left style="thin">
        <color theme="8" tint="0.7999816888943144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/>
      <top/>
      <bottom/>
      <diagonal/>
    </border>
  </borders>
  <cellStyleXfs count="1">
    <xf numFmtId="0" fontId="0" fillId="0" borderId="0">
      <alignment vertical="center"/>
    </xf>
  </cellStyleXfs>
  <cellXfs count="27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177" fontId="3" fillId="0" borderId="0" xfId="0" applyNumberFormat="1" applyFont="1">
      <alignment vertical="center"/>
    </xf>
    <xf numFmtId="0" fontId="5" fillId="0" borderId="0" xfId="0" applyFont="1">
      <alignment vertical="center"/>
    </xf>
    <xf numFmtId="176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right" vertical="center"/>
    </xf>
    <xf numFmtId="178" fontId="3" fillId="2" borderId="9" xfId="0" applyNumberFormat="1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11" xfId="0" applyFont="1" applyBorder="1">
      <alignment vertical="center"/>
    </xf>
    <xf numFmtId="9" fontId="12" fillId="0" borderId="11" xfId="0" applyNumberFormat="1" applyFont="1" applyBorder="1">
      <alignment vertical="center"/>
    </xf>
    <xf numFmtId="9" fontId="12" fillId="0" borderId="2" xfId="0" applyNumberFormat="1" applyFont="1" applyBorder="1">
      <alignment vertical="center"/>
    </xf>
    <xf numFmtId="0" fontId="9" fillId="0" borderId="4" xfId="0" applyFont="1" applyBorder="1">
      <alignment vertical="center"/>
    </xf>
    <xf numFmtId="9" fontId="12" fillId="0" borderId="4" xfId="0" applyNumberFormat="1" applyFont="1" applyBorder="1">
      <alignment vertical="center"/>
    </xf>
    <xf numFmtId="9" fontId="12" fillId="0" borderId="13" xfId="0" applyNumberFormat="1" applyFont="1" applyBorder="1">
      <alignment vertical="center"/>
    </xf>
    <xf numFmtId="9" fontId="12" fillId="0" borderId="0" xfId="0" applyNumberFormat="1" applyFont="1">
      <alignment vertical="center"/>
    </xf>
    <xf numFmtId="9" fontId="9" fillId="0" borderId="12" xfId="0" applyNumberFormat="1" applyFont="1" applyBorder="1">
      <alignment vertical="center"/>
    </xf>
    <xf numFmtId="9" fontId="9" fillId="0" borderId="4" xfId="0" applyNumberFormat="1" applyFont="1" applyBorder="1">
      <alignment vertical="center"/>
    </xf>
    <xf numFmtId="0" fontId="1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4" fontId="6" fillId="0" borderId="20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9" fontId="16" fillId="0" borderId="0" xfId="0" applyNumberFormat="1" applyFont="1" applyAlignment="1"/>
    <xf numFmtId="0" fontId="6" fillId="0" borderId="2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6" fillId="3" borderId="22" xfId="0" applyFont="1" applyFill="1" applyBorder="1" applyAlignment="1">
      <alignment vertical="center" shrinkToFit="1"/>
    </xf>
    <xf numFmtId="14" fontId="6" fillId="3" borderId="23" xfId="0" applyNumberFormat="1" applyFont="1" applyFill="1" applyBorder="1" applyAlignment="1">
      <alignment horizontal="center" vertical="center"/>
    </xf>
    <xf numFmtId="0" fontId="6" fillId="0" borderId="47" xfId="0" applyFont="1" applyBorder="1" applyAlignment="1">
      <alignment vertical="center" shrinkToFit="1"/>
    </xf>
    <xf numFmtId="14" fontId="6" fillId="0" borderId="48" xfId="0" applyNumberFormat="1" applyFont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15" fillId="0" borderId="74" xfId="0" applyFont="1" applyBorder="1" applyAlignment="1">
      <alignment horizontal="center" vertical="center"/>
    </xf>
    <xf numFmtId="0" fontId="15" fillId="0" borderId="75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8" fillId="0" borderId="0" xfId="0" applyFont="1" applyAlignment="1">
      <alignment horizontal="right"/>
    </xf>
    <xf numFmtId="0" fontId="19" fillId="0" borderId="82" xfId="0" applyFont="1" applyBorder="1" applyAlignment="1">
      <alignment horizontal="center" vertical="center" wrapText="1"/>
    </xf>
    <xf numFmtId="0" fontId="5" fillId="0" borderId="88" xfId="0" applyFont="1" applyBorder="1" applyAlignment="1">
      <alignment horizontal="center" vertical="center"/>
    </xf>
    <xf numFmtId="180" fontId="1" fillId="0" borderId="91" xfId="0" applyNumberFormat="1" applyFont="1" applyBorder="1" applyAlignment="1">
      <alignment horizontal="center" vertical="center"/>
    </xf>
    <xf numFmtId="180" fontId="1" fillId="0" borderId="88" xfId="0" applyNumberFormat="1" applyFont="1" applyBorder="1" applyAlignment="1">
      <alignment horizontal="center" vertical="center"/>
    </xf>
    <xf numFmtId="180" fontId="1" fillId="0" borderId="89" xfId="0" applyNumberFormat="1" applyFont="1" applyBorder="1" applyAlignment="1">
      <alignment horizontal="center" vertical="center"/>
    </xf>
    <xf numFmtId="180" fontId="1" fillId="0" borderId="92" xfId="0" applyNumberFormat="1" applyFont="1" applyBorder="1" applyAlignment="1">
      <alignment horizontal="center" vertical="center"/>
    </xf>
    <xf numFmtId="0" fontId="20" fillId="2" borderId="95" xfId="0" applyFont="1" applyFill="1" applyBorder="1" applyAlignment="1">
      <alignment vertical="center" shrinkToFit="1"/>
    </xf>
    <xf numFmtId="0" fontId="22" fillId="2" borderId="100" xfId="0" applyFont="1" applyFill="1" applyBorder="1" applyAlignment="1">
      <alignment horizontal="center" vertical="center"/>
    </xf>
    <xf numFmtId="0" fontId="22" fillId="2" borderId="97" xfId="0" applyFont="1" applyFill="1" applyBorder="1" applyAlignment="1">
      <alignment horizontal="center" vertical="center"/>
    </xf>
    <xf numFmtId="0" fontId="22" fillId="2" borderId="98" xfId="0" applyFont="1" applyFill="1" applyBorder="1" applyAlignment="1">
      <alignment horizontal="center" vertical="center"/>
    </xf>
    <xf numFmtId="0" fontId="22" fillId="2" borderId="101" xfId="0" applyFont="1" applyFill="1" applyBorder="1" applyAlignment="1">
      <alignment horizontal="center" vertical="center"/>
    </xf>
    <xf numFmtId="9" fontId="21" fillId="2" borderId="99" xfId="0" applyNumberFormat="1" applyFont="1" applyFill="1" applyBorder="1" applyAlignment="1">
      <alignment horizontal="center" vertical="center"/>
    </xf>
    <xf numFmtId="0" fontId="21" fillId="0" borderId="105" xfId="0" applyFont="1" applyBorder="1" applyAlignment="1">
      <alignment horizontal="center" vertical="center"/>
    </xf>
    <xf numFmtId="0" fontId="21" fillId="0" borderId="106" xfId="0" applyFont="1" applyBorder="1" applyAlignment="1">
      <alignment horizontal="center" vertical="center"/>
    </xf>
    <xf numFmtId="0" fontId="6" fillId="0" borderId="107" xfId="0" applyFont="1" applyBorder="1" applyAlignment="1">
      <alignment vertical="center" shrinkToFit="1"/>
    </xf>
    <xf numFmtId="0" fontId="3" fillId="0" borderId="108" xfId="0" applyFont="1" applyBorder="1">
      <alignment vertical="center"/>
    </xf>
    <xf numFmtId="0" fontId="3" fillId="0" borderId="103" xfId="0" applyFont="1" applyBorder="1">
      <alignment vertical="center"/>
    </xf>
    <xf numFmtId="0" fontId="3" fillId="0" borderId="104" xfId="0" applyFont="1" applyBorder="1">
      <alignment vertical="center"/>
    </xf>
    <xf numFmtId="0" fontId="3" fillId="0" borderId="109" xfId="0" applyFont="1" applyBorder="1">
      <alignment vertical="center"/>
    </xf>
    <xf numFmtId="0" fontId="6" fillId="0" borderId="112" xfId="0" applyFont="1" applyBorder="1" applyAlignment="1">
      <alignment vertical="center" shrinkToFit="1"/>
    </xf>
    <xf numFmtId="0" fontId="3" fillId="0" borderId="113" xfId="0" applyFont="1" applyBorder="1">
      <alignment vertical="center"/>
    </xf>
    <xf numFmtId="0" fontId="3" fillId="0" borderId="110" xfId="0" applyFont="1" applyBorder="1">
      <alignment vertical="center"/>
    </xf>
    <xf numFmtId="0" fontId="3" fillId="0" borderId="111" xfId="0" applyFont="1" applyBorder="1">
      <alignment vertical="center"/>
    </xf>
    <xf numFmtId="0" fontId="3" fillId="0" borderId="114" xfId="0" applyFont="1" applyBorder="1">
      <alignment vertical="center"/>
    </xf>
    <xf numFmtId="0" fontId="21" fillId="0" borderId="115" xfId="0" applyFont="1" applyBorder="1" applyAlignment="1">
      <alignment horizontal="center" vertical="center"/>
    </xf>
    <xf numFmtId="9" fontId="21" fillId="2" borderId="119" xfId="0" applyNumberFormat="1" applyFont="1" applyFill="1" applyBorder="1" applyAlignment="1">
      <alignment horizontal="center" vertical="center"/>
    </xf>
    <xf numFmtId="0" fontId="22" fillId="2" borderId="121" xfId="0" applyFont="1" applyFill="1" applyBorder="1" applyAlignment="1">
      <alignment horizontal="center" vertical="center"/>
    </xf>
    <xf numFmtId="0" fontId="22" fillId="2" borderId="117" xfId="0" applyFont="1" applyFill="1" applyBorder="1" applyAlignment="1">
      <alignment horizontal="center" vertical="center"/>
    </xf>
    <xf numFmtId="0" fontId="22" fillId="2" borderId="118" xfId="0" applyFont="1" applyFill="1" applyBorder="1" applyAlignment="1">
      <alignment horizontal="center" vertical="center"/>
    </xf>
    <xf numFmtId="0" fontId="22" fillId="2" borderId="122" xfId="0" applyFont="1" applyFill="1" applyBorder="1" applyAlignment="1">
      <alignment horizontal="center" vertical="center"/>
    </xf>
    <xf numFmtId="0" fontId="21" fillId="0" borderId="124" xfId="0" applyFont="1" applyBorder="1" applyAlignment="1">
      <alignment horizontal="center" vertical="center"/>
    </xf>
    <xf numFmtId="9" fontId="21" fillId="2" borderId="131" xfId="0" applyNumberFormat="1" applyFont="1" applyFill="1" applyBorder="1" applyAlignment="1">
      <alignment horizontal="center" vertical="center"/>
    </xf>
    <xf numFmtId="0" fontId="22" fillId="2" borderId="132" xfId="0" applyFont="1" applyFill="1" applyBorder="1" applyAlignment="1">
      <alignment horizontal="center" vertical="center"/>
    </xf>
    <xf numFmtId="0" fontId="22" fillId="2" borderId="129" xfId="0" applyFont="1" applyFill="1" applyBorder="1" applyAlignment="1">
      <alignment horizontal="center" vertical="center"/>
    </xf>
    <xf numFmtId="0" fontId="22" fillId="2" borderId="130" xfId="0" applyFont="1" applyFill="1" applyBorder="1" applyAlignment="1">
      <alignment horizontal="center" vertical="center"/>
    </xf>
    <xf numFmtId="0" fontId="22" fillId="2" borderId="133" xfId="0" applyFont="1" applyFill="1" applyBorder="1" applyAlignment="1">
      <alignment horizontal="center" vertical="center"/>
    </xf>
    <xf numFmtId="9" fontId="21" fillId="2" borderId="137" xfId="0" applyNumberFormat="1" applyFont="1" applyFill="1" applyBorder="1" applyAlignment="1">
      <alignment horizontal="center" vertical="center"/>
    </xf>
    <xf numFmtId="0" fontId="22" fillId="2" borderId="138" xfId="0" applyFont="1" applyFill="1" applyBorder="1" applyAlignment="1">
      <alignment horizontal="center" vertical="center"/>
    </xf>
    <xf numFmtId="0" fontId="22" fillId="2" borderId="135" xfId="0" applyFont="1" applyFill="1" applyBorder="1" applyAlignment="1">
      <alignment horizontal="center" vertical="center"/>
    </xf>
    <xf numFmtId="0" fontId="22" fillId="2" borderId="136" xfId="0" applyFont="1" applyFill="1" applyBorder="1" applyAlignment="1">
      <alignment horizontal="center" vertical="center"/>
    </xf>
    <xf numFmtId="0" fontId="22" fillId="2" borderId="139" xfId="0" applyFont="1" applyFill="1" applyBorder="1" applyAlignment="1">
      <alignment horizontal="center" vertical="center"/>
    </xf>
    <xf numFmtId="0" fontId="21" fillId="0" borderId="140" xfId="0" applyFont="1" applyBorder="1" applyAlignment="1">
      <alignment horizontal="center" vertical="center"/>
    </xf>
    <xf numFmtId="0" fontId="21" fillId="0" borderId="141" xfId="0" applyFont="1" applyBorder="1" applyAlignment="1">
      <alignment horizontal="center" vertical="center"/>
    </xf>
    <xf numFmtId="0" fontId="21" fillId="0" borderId="142" xfId="0" applyFont="1" applyBorder="1" applyAlignment="1">
      <alignment horizontal="center" vertical="center"/>
    </xf>
    <xf numFmtId="0" fontId="21" fillId="0" borderId="143" xfId="0" applyFont="1" applyBorder="1" applyAlignment="1">
      <alignment horizontal="center" vertical="center"/>
    </xf>
    <xf numFmtId="0" fontId="21" fillId="0" borderId="144" xfId="0" applyFont="1" applyBorder="1" applyAlignment="1">
      <alignment horizontal="center" vertical="center"/>
    </xf>
    <xf numFmtId="0" fontId="6" fillId="0" borderId="148" xfId="0" applyFont="1" applyBorder="1" applyAlignment="1">
      <alignment vertical="center" shrinkToFit="1"/>
    </xf>
    <xf numFmtId="0" fontId="3" fillId="0" borderId="149" xfId="0" applyFont="1" applyBorder="1">
      <alignment vertical="center"/>
    </xf>
    <xf numFmtId="0" fontId="3" fillId="0" borderId="146" xfId="0" applyFont="1" applyBorder="1">
      <alignment vertical="center"/>
    </xf>
    <xf numFmtId="0" fontId="3" fillId="0" borderId="147" xfId="0" applyFont="1" applyBorder="1">
      <alignment vertical="center"/>
    </xf>
    <xf numFmtId="0" fontId="3" fillId="0" borderId="150" xfId="0" applyFont="1" applyBorder="1">
      <alignment vertical="center"/>
    </xf>
    <xf numFmtId="9" fontId="21" fillId="2" borderId="154" xfId="0" applyNumberFormat="1" applyFont="1" applyFill="1" applyBorder="1" applyAlignment="1">
      <alignment horizontal="center" vertical="center"/>
    </xf>
    <xf numFmtId="0" fontId="22" fillId="2" borderId="156" xfId="0" applyFont="1" applyFill="1" applyBorder="1" applyAlignment="1">
      <alignment horizontal="center" vertical="center"/>
    </xf>
    <xf numFmtId="0" fontId="22" fillId="2" borderId="152" xfId="0" applyFont="1" applyFill="1" applyBorder="1" applyAlignment="1">
      <alignment horizontal="center" vertical="center"/>
    </xf>
    <xf numFmtId="0" fontId="22" fillId="2" borderId="153" xfId="0" applyFont="1" applyFill="1" applyBorder="1" applyAlignment="1">
      <alignment horizontal="center" vertical="center"/>
    </xf>
    <xf numFmtId="0" fontId="22" fillId="2" borderId="157" xfId="0" applyFont="1" applyFill="1" applyBorder="1" applyAlignment="1">
      <alignment horizontal="center" vertical="center"/>
    </xf>
    <xf numFmtId="0" fontId="21" fillId="0" borderId="161" xfId="0" applyFont="1" applyBorder="1" applyAlignment="1">
      <alignment horizontal="center" vertical="center"/>
    </xf>
    <xf numFmtId="0" fontId="6" fillId="0" borderId="162" xfId="0" applyFont="1" applyBorder="1" applyAlignment="1">
      <alignment vertical="center" shrinkToFit="1"/>
    </xf>
    <xf numFmtId="0" fontId="3" fillId="0" borderId="163" xfId="0" applyFont="1" applyBorder="1">
      <alignment vertical="center"/>
    </xf>
    <xf numFmtId="0" fontId="3" fillId="0" borderId="159" xfId="0" applyFont="1" applyBorder="1">
      <alignment vertical="center"/>
    </xf>
    <xf numFmtId="0" fontId="3" fillId="0" borderId="160" xfId="0" applyFont="1" applyBorder="1">
      <alignment vertical="center"/>
    </xf>
    <xf numFmtId="0" fontId="3" fillId="0" borderId="164" xfId="0" applyFont="1" applyBorder="1">
      <alignment vertical="center"/>
    </xf>
    <xf numFmtId="0" fontId="1" fillId="0" borderId="166" xfId="0" applyFont="1" applyBorder="1">
      <alignment vertical="center"/>
    </xf>
    <xf numFmtId="178" fontId="29" fillId="2" borderId="97" xfId="0" applyNumberFormat="1" applyFont="1" applyFill="1" applyBorder="1" applyAlignment="1">
      <alignment horizontal="center" vertical="center"/>
    </xf>
    <xf numFmtId="0" fontId="28" fillId="0" borderId="102" xfId="0" applyFont="1" applyBorder="1" applyAlignment="1">
      <alignment horizontal="center" vertical="center"/>
    </xf>
    <xf numFmtId="0" fontId="28" fillId="0" borderId="103" xfId="0" applyFont="1" applyBorder="1">
      <alignment vertical="center"/>
    </xf>
    <xf numFmtId="14" fontId="28" fillId="0" borderId="94" xfId="0" applyNumberFormat="1" applyFont="1" applyBorder="1" applyAlignment="1">
      <alignment horizontal="center" vertical="center"/>
    </xf>
    <xf numFmtId="0" fontId="28" fillId="0" borderId="103" xfId="0" applyFont="1" applyBorder="1" applyAlignment="1">
      <alignment horizontal="center" vertical="center"/>
    </xf>
    <xf numFmtId="0" fontId="28" fillId="2" borderId="103" xfId="0" applyFont="1" applyFill="1" applyBorder="1" applyAlignment="1">
      <alignment horizontal="center" vertical="center"/>
    </xf>
    <xf numFmtId="0" fontId="28" fillId="2" borderId="110" xfId="0" applyFont="1" applyFill="1" applyBorder="1" applyAlignment="1">
      <alignment horizontal="center" vertical="center"/>
    </xf>
    <xf numFmtId="0" fontId="28" fillId="0" borderId="110" xfId="0" applyFont="1" applyBorder="1">
      <alignment vertical="center"/>
    </xf>
    <xf numFmtId="178" fontId="29" fillId="2" borderId="117" xfId="0" applyNumberFormat="1" applyFont="1" applyFill="1" applyBorder="1" applyAlignment="1">
      <alignment horizontal="center" vertical="center"/>
    </xf>
    <xf numFmtId="0" fontId="28" fillId="0" borderId="93" xfId="0" applyFont="1" applyBorder="1" applyAlignment="1">
      <alignment horizontal="center" vertical="center"/>
    </xf>
    <xf numFmtId="0" fontId="28" fillId="0" borderId="123" xfId="0" applyFont="1" applyBorder="1">
      <alignment vertical="center"/>
    </xf>
    <xf numFmtId="0" fontId="28" fillId="0" borderId="111" xfId="0" applyFont="1" applyBorder="1" applyAlignment="1">
      <alignment horizontal="center" vertical="center"/>
    </xf>
    <xf numFmtId="0" fontId="28" fillId="0" borderId="94" xfId="0" applyFont="1" applyBorder="1">
      <alignment vertical="center"/>
    </xf>
    <xf numFmtId="0" fontId="28" fillId="0" borderId="125" xfId="0" applyFont="1" applyBorder="1" applyAlignment="1">
      <alignment horizontal="center" vertical="center"/>
    </xf>
    <xf numFmtId="178" fontId="29" fillId="2" borderId="129" xfId="0" applyNumberFormat="1" applyFont="1" applyFill="1" applyBorder="1" applyAlignment="1">
      <alignment horizontal="center" vertical="center"/>
    </xf>
    <xf numFmtId="0" fontId="28" fillId="0" borderId="145" xfId="0" applyFont="1" applyBorder="1" applyAlignment="1">
      <alignment horizontal="center" vertical="center"/>
    </xf>
    <xf numFmtId="0" fontId="28" fillId="0" borderId="146" xfId="0" applyFont="1" applyBorder="1">
      <alignment vertical="center"/>
    </xf>
    <xf numFmtId="178" fontId="29" fillId="2" borderId="152" xfId="0" applyNumberFormat="1" applyFont="1" applyFill="1" applyBorder="1" applyAlignment="1">
      <alignment horizontal="center" vertical="center"/>
    </xf>
    <xf numFmtId="0" fontId="28" fillId="0" borderId="158" xfId="0" applyFont="1" applyBorder="1" applyAlignment="1">
      <alignment horizontal="center" vertical="center"/>
    </xf>
    <xf numFmtId="0" fontId="28" fillId="0" borderId="159" xfId="0" applyFont="1" applyBorder="1">
      <alignment vertical="center"/>
    </xf>
    <xf numFmtId="0" fontId="28" fillId="2" borderId="159" xfId="0" applyFont="1" applyFill="1" applyBorder="1" applyAlignment="1">
      <alignment horizontal="center" vertical="center"/>
    </xf>
    <xf numFmtId="0" fontId="28" fillId="0" borderId="159" xfId="0" applyFont="1" applyBorder="1" applyAlignment="1">
      <alignment horizontal="center" vertical="center"/>
    </xf>
    <xf numFmtId="14" fontId="28" fillId="0" borderId="126" xfId="0" applyNumberFormat="1" applyFont="1" applyBorder="1" applyAlignment="1">
      <alignment horizontal="center" vertical="center"/>
    </xf>
    <xf numFmtId="0" fontId="21" fillId="0" borderId="168" xfId="0" applyFont="1" applyBorder="1" applyAlignment="1">
      <alignment horizontal="center" vertical="center"/>
    </xf>
    <xf numFmtId="0" fontId="21" fillId="0" borderId="169" xfId="0" applyFont="1" applyBorder="1" applyAlignment="1">
      <alignment horizontal="center" vertical="center"/>
    </xf>
    <xf numFmtId="0" fontId="1" fillId="0" borderId="165" xfId="0" applyFont="1" applyBorder="1">
      <alignment vertical="center"/>
    </xf>
    <xf numFmtId="0" fontId="1" fillId="0" borderId="171" xfId="0" applyFont="1" applyBorder="1">
      <alignment vertical="center"/>
    </xf>
    <xf numFmtId="0" fontId="6" fillId="0" borderId="172" xfId="0" applyFont="1" applyBorder="1" applyAlignment="1">
      <alignment horizontal="center" vertical="center"/>
    </xf>
    <xf numFmtId="0" fontId="1" fillId="0" borderId="170" xfId="0" applyFont="1" applyBorder="1" applyAlignment="1">
      <alignment horizontal="center" vertical="center"/>
    </xf>
    <xf numFmtId="0" fontId="27" fillId="0" borderId="97" xfId="0" applyFont="1" applyBorder="1">
      <alignment vertical="center"/>
    </xf>
    <xf numFmtId="0" fontId="27" fillId="0" borderId="120" xfId="0" applyFont="1" applyBorder="1">
      <alignment vertical="center"/>
    </xf>
    <xf numFmtId="14" fontId="28" fillId="2" borderId="97" xfId="0" applyNumberFormat="1" applyFont="1" applyFill="1" applyBorder="1">
      <alignment vertical="center"/>
    </xf>
    <xf numFmtId="0" fontId="21" fillId="0" borderId="17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vertical="center" shrinkToFit="1"/>
    </xf>
    <xf numFmtId="0" fontId="3" fillId="0" borderId="179" xfId="0" applyFont="1" applyBorder="1">
      <alignment vertical="center"/>
    </xf>
    <xf numFmtId="0" fontId="3" fillId="0" borderId="126" xfId="0" applyFont="1" applyBorder="1">
      <alignment vertical="center"/>
    </xf>
    <xf numFmtId="0" fontId="3" fillId="0" borderId="177" xfId="0" applyFont="1" applyBorder="1">
      <alignment vertical="center"/>
    </xf>
    <xf numFmtId="0" fontId="3" fillId="0" borderId="180" xfId="0" applyFont="1" applyBorder="1">
      <alignment vertical="center"/>
    </xf>
    <xf numFmtId="0" fontId="3" fillId="0" borderId="6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177" fontId="1" fillId="0" borderId="60" xfId="0" applyNumberFormat="1" applyFont="1" applyBorder="1" applyAlignment="1">
      <alignment horizontal="center" vertical="center"/>
    </xf>
    <xf numFmtId="177" fontId="1" fillId="0" borderId="61" xfId="0" applyNumberFormat="1" applyFont="1" applyBorder="1" applyAlignment="1">
      <alignment horizontal="center" vertical="center"/>
    </xf>
    <xf numFmtId="177" fontId="1" fillId="0" borderId="62" xfId="0" applyNumberFormat="1" applyFont="1" applyBorder="1" applyAlignment="1">
      <alignment horizontal="center" vertical="center"/>
    </xf>
    <xf numFmtId="9" fontId="12" fillId="0" borderId="3" xfId="0" applyNumberFormat="1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/>
    </xf>
    <xf numFmtId="9" fontId="12" fillId="0" borderId="53" xfId="0" applyNumberFormat="1" applyFont="1" applyBorder="1" applyAlignment="1">
      <alignment horizontal="center" vertical="center"/>
    </xf>
    <xf numFmtId="9" fontId="12" fillId="0" borderId="12" xfId="0" applyNumberFormat="1" applyFont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9" fontId="12" fillId="0" borderId="8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177" fontId="1" fillId="0" borderId="66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14" fontId="5" fillId="0" borderId="6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77" fontId="1" fillId="0" borderId="63" xfId="0" applyNumberFormat="1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9" fontId="3" fillId="2" borderId="10" xfId="0" applyNumberFormat="1" applyFont="1" applyFill="1" applyBorder="1" applyAlignment="1">
      <alignment horizontal="center" vertical="center"/>
    </xf>
    <xf numFmtId="179" fontId="3" fillId="2" borderId="8" xfId="0" applyNumberFormat="1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 shrinkToFit="1"/>
    </xf>
    <xf numFmtId="0" fontId="6" fillId="0" borderId="67" xfId="0" applyFont="1" applyBorder="1" applyAlignment="1">
      <alignment horizontal="center" vertical="center" shrinkToFit="1"/>
    </xf>
    <xf numFmtId="0" fontId="6" fillId="0" borderId="46" xfId="0" applyFont="1" applyBorder="1" applyAlignment="1">
      <alignment horizontal="center" vertical="center" shrinkToFit="1"/>
    </xf>
    <xf numFmtId="0" fontId="6" fillId="0" borderId="50" xfId="0" applyFont="1" applyBorder="1" applyAlignment="1">
      <alignment vertical="center" shrinkToFit="1"/>
    </xf>
    <xf numFmtId="0" fontId="6" fillId="0" borderId="51" xfId="0" applyFont="1" applyBorder="1" applyAlignment="1">
      <alignment vertical="center" shrinkToFit="1"/>
    </xf>
    <xf numFmtId="0" fontId="6" fillId="0" borderId="41" xfId="0" applyFont="1" applyBorder="1" applyAlignment="1">
      <alignment vertical="center" shrinkToFit="1"/>
    </xf>
    <xf numFmtId="0" fontId="6" fillId="0" borderId="42" xfId="0" applyFont="1" applyBorder="1" applyAlignment="1">
      <alignment vertical="center" shrinkToFit="1"/>
    </xf>
    <xf numFmtId="0" fontId="6" fillId="0" borderId="71" xfId="0" applyFont="1" applyBorder="1" applyAlignment="1">
      <alignment horizontal="center" vertical="center" shrinkToFit="1"/>
    </xf>
    <xf numFmtId="0" fontId="6" fillId="0" borderId="79" xfId="0" applyFont="1" applyBorder="1" applyAlignment="1">
      <alignment horizontal="center" vertical="center" shrinkToFit="1"/>
    </xf>
    <xf numFmtId="0" fontId="6" fillId="0" borderId="39" xfId="0" applyFont="1" applyBorder="1" applyAlignment="1">
      <alignment vertical="center" shrinkToFit="1"/>
    </xf>
    <xf numFmtId="0" fontId="6" fillId="0" borderId="40" xfId="0" applyFont="1" applyBorder="1" applyAlignment="1">
      <alignment vertical="center" shrinkToFit="1"/>
    </xf>
    <xf numFmtId="0" fontId="6" fillId="0" borderId="175" xfId="0" applyFont="1" applyBorder="1" applyAlignment="1">
      <alignment vertical="center" shrinkToFit="1"/>
    </xf>
    <xf numFmtId="0" fontId="6" fillId="0" borderId="176" xfId="0" applyFont="1" applyBorder="1" applyAlignment="1">
      <alignment vertical="center" shrinkToFit="1"/>
    </xf>
    <xf numFmtId="0" fontId="6" fillId="0" borderId="173" xfId="0" applyFont="1" applyBorder="1" applyAlignment="1">
      <alignment vertical="center" shrinkToFit="1"/>
    </xf>
    <xf numFmtId="0" fontId="6" fillId="0" borderId="174" xfId="0" applyFont="1" applyBorder="1" applyAlignment="1">
      <alignment vertical="center" shrinkToFit="1"/>
    </xf>
    <xf numFmtId="0" fontId="3" fillId="0" borderId="84" xfId="0" applyFont="1" applyBorder="1" applyAlignment="1">
      <alignment horizontal="center" vertical="center"/>
    </xf>
    <xf numFmtId="0" fontId="3" fillId="0" borderId="90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3" fillId="0" borderId="81" xfId="0" applyFont="1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/>
    </xf>
    <xf numFmtId="177" fontId="1" fillId="0" borderId="85" xfId="0" applyNumberFormat="1" applyFont="1" applyBorder="1" applyAlignment="1">
      <alignment horizontal="center" vertical="center"/>
    </xf>
    <xf numFmtId="177" fontId="1" fillId="0" borderId="82" xfId="0" applyNumberFormat="1" applyFont="1" applyBorder="1" applyAlignment="1">
      <alignment horizontal="center" vertical="center"/>
    </xf>
    <xf numFmtId="177" fontId="1" fillId="0" borderId="86" xfId="0" applyNumberFormat="1" applyFont="1" applyBorder="1" applyAlignment="1">
      <alignment horizontal="center" vertical="center"/>
    </xf>
    <xf numFmtId="177" fontId="1" fillId="0" borderId="83" xfId="0" applyNumberFormat="1" applyFont="1" applyBorder="1" applyAlignment="1">
      <alignment horizontal="center" vertical="center"/>
    </xf>
    <xf numFmtId="0" fontId="27" fillId="0" borderId="96" xfId="0" applyFont="1" applyBorder="1">
      <alignment vertical="center"/>
    </xf>
    <xf numFmtId="0" fontId="27" fillId="0" borderId="97" xfId="0" applyFont="1" applyBorder="1">
      <alignment vertical="center"/>
    </xf>
    <xf numFmtId="14" fontId="28" fillId="2" borderId="97" xfId="0" applyNumberFormat="1" applyFont="1" applyFill="1" applyBorder="1" applyAlignment="1">
      <alignment horizontal="center" vertical="center"/>
    </xf>
    <xf numFmtId="9" fontId="30" fillId="2" borderId="97" xfId="0" applyNumberFormat="1" applyFont="1" applyFill="1" applyBorder="1" applyAlignment="1">
      <alignment horizontal="right" vertical="center" indent="1"/>
    </xf>
    <xf numFmtId="9" fontId="30" fillId="2" borderId="98" xfId="0" applyNumberFormat="1" applyFont="1" applyFill="1" applyBorder="1" applyAlignment="1">
      <alignment horizontal="right" vertical="center" indent="1"/>
    </xf>
    <xf numFmtId="0" fontId="27" fillId="0" borderId="120" xfId="0" applyFont="1" applyBorder="1">
      <alignment vertical="center"/>
    </xf>
    <xf numFmtId="0" fontId="27" fillId="0" borderId="116" xfId="0" applyFont="1" applyBorder="1">
      <alignment vertical="center"/>
    </xf>
    <xf numFmtId="9" fontId="30" fillId="2" borderId="117" xfId="0" applyNumberFormat="1" applyFont="1" applyFill="1" applyBorder="1" applyAlignment="1">
      <alignment horizontal="right" vertical="center" indent="1"/>
    </xf>
    <xf numFmtId="9" fontId="30" fillId="2" borderId="118" xfId="0" applyNumberFormat="1" applyFont="1" applyFill="1" applyBorder="1" applyAlignment="1">
      <alignment horizontal="right" vertical="center" indent="1"/>
    </xf>
    <xf numFmtId="0" fontId="27" fillId="0" borderId="127" xfId="0" applyFont="1" applyBorder="1">
      <alignment vertical="center"/>
    </xf>
    <xf numFmtId="0" fontId="27" fillId="0" borderId="128" xfId="0" applyFont="1" applyBorder="1">
      <alignment vertical="center"/>
    </xf>
    <xf numFmtId="9" fontId="30" fillId="2" borderId="122" xfId="0" applyNumberFormat="1" applyFont="1" applyFill="1" applyBorder="1" applyAlignment="1">
      <alignment horizontal="right" vertical="center" indent="1"/>
    </xf>
    <xf numFmtId="9" fontId="30" fillId="2" borderId="167" xfId="0" applyNumberFormat="1" applyFont="1" applyFill="1" applyBorder="1" applyAlignment="1">
      <alignment horizontal="right" vertical="center" indent="1"/>
    </xf>
    <xf numFmtId="0" fontId="27" fillId="0" borderId="155" xfId="0" applyFont="1" applyBorder="1">
      <alignment vertical="center"/>
    </xf>
    <xf numFmtId="0" fontId="27" fillId="0" borderId="151" xfId="0" applyFont="1" applyBorder="1">
      <alignment vertical="center"/>
    </xf>
    <xf numFmtId="0" fontId="27" fillId="0" borderId="134" xfId="0" applyFont="1" applyBorder="1">
      <alignment vertical="center"/>
    </xf>
    <xf numFmtId="0" fontId="27" fillId="0" borderId="135" xfId="0" applyFont="1" applyBorder="1">
      <alignment vertical="center"/>
    </xf>
    <xf numFmtId="9" fontId="30" fillId="2" borderId="129" xfId="0" applyNumberFormat="1" applyFont="1" applyFill="1" applyBorder="1" applyAlignment="1">
      <alignment horizontal="right" vertical="center" indent="1"/>
    </xf>
    <xf numFmtId="9" fontId="30" fillId="2" borderId="130" xfId="0" applyNumberFormat="1" applyFont="1" applyFill="1" applyBorder="1" applyAlignment="1">
      <alignment horizontal="right" vertical="center" indent="1"/>
    </xf>
    <xf numFmtId="14" fontId="28" fillId="2" borderId="152" xfId="0" applyNumberFormat="1" applyFont="1" applyFill="1" applyBorder="1" applyAlignment="1">
      <alignment horizontal="center" vertical="center"/>
    </xf>
    <xf numFmtId="9" fontId="30" fillId="2" borderId="152" xfId="0" applyNumberFormat="1" applyFont="1" applyFill="1" applyBorder="1" applyAlignment="1">
      <alignment horizontal="right" vertical="center" indent="1"/>
    </xf>
    <xf numFmtId="9" fontId="30" fillId="2" borderId="153" xfId="0" applyNumberFormat="1" applyFont="1" applyFill="1" applyBorder="1" applyAlignment="1">
      <alignment horizontal="right" vertical="center" indent="1"/>
    </xf>
  </cellXfs>
  <cellStyles count="1">
    <cellStyle name="표준" xfId="0" builtinId="0"/>
  </cellStyles>
  <dxfs count="53"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C8EBE6"/>
        </patternFill>
      </fill>
    </dxf>
    <dxf>
      <fill>
        <patternFill>
          <bgColor rgb="FFFADCDC"/>
        </patternFill>
      </fill>
    </dxf>
    <dxf>
      <fill>
        <patternFill>
          <bgColor rgb="FFFFEBC8"/>
        </patternFill>
      </fill>
    </dxf>
    <dxf>
      <fill>
        <patternFill>
          <bgColor rgb="FFC8EBE6"/>
        </patternFill>
      </fill>
    </dxf>
    <dxf>
      <fill>
        <patternFill>
          <bgColor rgb="FFFADCDC"/>
        </patternFill>
      </fill>
    </dxf>
    <dxf>
      <fill>
        <patternFill>
          <bgColor rgb="FFFFEBC8"/>
        </patternFill>
      </fill>
    </dxf>
    <dxf>
      <fill>
        <patternFill>
          <bgColor rgb="FFC8EBE6"/>
        </patternFill>
      </fill>
    </dxf>
    <dxf>
      <fill>
        <patternFill>
          <bgColor rgb="FFFADCDC"/>
        </patternFill>
      </fill>
    </dxf>
    <dxf>
      <fill>
        <patternFill>
          <bgColor rgb="FFFFEBC8"/>
        </patternFill>
      </fill>
    </dxf>
    <dxf>
      <fill>
        <patternFill>
          <bgColor rgb="FFC8EBE6"/>
        </patternFill>
      </fill>
    </dxf>
    <dxf>
      <fill>
        <patternFill>
          <bgColor rgb="FFFFEBC8"/>
        </patternFill>
      </fill>
    </dxf>
    <dxf>
      <fill>
        <patternFill>
          <bgColor rgb="FFFADCDC"/>
        </patternFill>
      </fill>
    </dxf>
    <dxf>
      <fill>
        <patternFill>
          <bgColor rgb="FFEB6B56"/>
        </patternFill>
      </fill>
    </dxf>
    <dxf>
      <fill>
        <patternFill>
          <bgColor rgb="FF47B39D"/>
        </patternFill>
      </fill>
    </dxf>
    <dxf>
      <fill>
        <patternFill>
          <bgColor rgb="FFFFC153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rgb="FFE64128"/>
      </font>
    </dxf>
    <dxf>
      <font>
        <color rgb="FF378C78"/>
      </font>
    </dxf>
    <dxf>
      <font>
        <color rgb="FFFFA000"/>
      </font>
    </dxf>
    <dxf>
      <font>
        <color rgb="FFEB6B56"/>
      </font>
      <fill>
        <patternFill>
          <bgColor rgb="FFEB6B56"/>
        </patternFill>
      </fill>
    </dxf>
    <dxf>
      <font>
        <color theme="8"/>
      </font>
      <fill>
        <patternFill>
          <bgColor theme="8"/>
        </patternFill>
      </fill>
    </dxf>
    <dxf>
      <font>
        <color theme="7"/>
      </font>
      <fill>
        <patternFill>
          <bgColor theme="7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rgb="FFE64128"/>
      </font>
    </dxf>
    <dxf>
      <font>
        <color rgb="FF378C78"/>
      </font>
    </dxf>
    <dxf>
      <font>
        <color rgb="FFFFA000"/>
      </font>
    </dxf>
  </dxfs>
  <tableStyles count="0" defaultTableStyle="TableStyleMedium2" defaultPivotStyle="PivotStyleLight16"/>
  <colors>
    <mruColors>
      <color rgb="FF378C78"/>
      <color rgb="FFE64128"/>
      <color rgb="FFFFA000"/>
      <color rgb="FFEB6B56"/>
      <color rgb="FF4B9B9B"/>
      <color rgb="FF73B9B9"/>
      <color rgb="FF904A90"/>
      <color rgb="FF934B93"/>
      <color rgb="FFF0E6F0"/>
      <color rgb="FFFFAA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820064158646836E-2"/>
          <c:y val="6.25E-2"/>
          <c:w val="0.93589676290463697"/>
          <c:h val="0.8866390385412349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explosion val="2"/>
          <c:dPt>
            <c:idx val="0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4-4B74-9C2C-EBC895FCF7E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74-4B74-9C2C-EBC895FCF7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74-4B74-9C2C-EBC895FCF7EF}"/>
              </c:ext>
            </c:extLst>
          </c:dPt>
          <c:val>
            <c:numRef>
              <c:f>대일정!$J$3:$L$3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74-4B74-9C2C-EBC895FCF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820064158646836E-2"/>
          <c:y val="6.25E-2"/>
          <c:w val="0.93589676290463697"/>
          <c:h val="0.886639038541234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accent6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 w="63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4-49A7-BEBF-E27BB2277D8C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accent6"/>
                </a:solidFill>
                <a:prstDash val="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34-49A7-BEBF-E27BB2277D8C}"/>
              </c:ext>
            </c:extLst>
          </c:dPt>
          <c:val>
            <c:numRef>
              <c:f>대일정!$J$4:$K$4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34-49A7-BEBF-E27BB2277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19050</xdr:rowOff>
    </xdr:from>
    <xdr:to>
      <xdr:col>14</xdr:col>
      <xdr:colOff>0</xdr:colOff>
      <xdr:row>3</xdr:row>
      <xdr:rowOff>361950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8893D90-4655-44A4-82AA-59856A486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2</xdr:row>
      <xdr:rowOff>19050</xdr:rowOff>
    </xdr:from>
    <xdr:to>
      <xdr:col>18</xdr:col>
      <xdr:colOff>133350</xdr:colOff>
      <xdr:row>3</xdr:row>
      <xdr:rowOff>361950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205B78D-C395-40BE-818E-1D81E20CC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73;&#44592;0271\C\EXCEL\&#54408;&#49480;(&#5462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900;&#51064;&#49437;\C\&#54616;&#45208;&#47196;&#53685;&#49888;\&#49884;&#48276;&#47581;&#49324;&#50629;\&#52265;&#44277;&#49436;&#47448;\SKT1-2&#52264;&#49444;&#44228;&#49436;(&#52509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\&#44221;&#48708;\&#49328;&#52636;&#4459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flow.inisteel.com/PK95-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900;&#51064;&#49437;\C\&#46160;&#47336;&#45367;\&#52397;&#50557;&#45236;&#50669;\&#44277;&#49324;&#45236;&#5066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900;&#51064;&#49437;\C\WINDOWS\TEMP\&#44277;&#49324;&#44288;&#47532;\DATA98\&#44277;&#49324;&#47928;&#49436;\PCS&#51648;&#51109;&#51452;\&#44033;&#44277;&#49324;&#54028;&#51068;\&#44396;&#51648;&#51648;&#51109;&#51452;\&#44396;&#51648;&#51648;&#51109;&#51452;(&#54620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96103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44305;&#49688;\&#48149;&#44305;&#49688;\&#51060;&#49884;&#54620;\excel%20data\&#54620;&#44397;&#51204;&#47141;&#44277;&#49324;\&#49436;&#52488;&#44396;catv\97&#49436;&#52488;&#44396;%20&#44305;&#51613;&#49444;\MSOFFICE\EXCEL\&#51648;&#51109;\&#51648;&#51109;&#51060;&#49444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44305;&#49688;\&#48149;&#44305;&#49688;\My%20Documents\&#52384;&#53457;&#46020;&#51109;(&#54624;&#5161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물량기준표"/>
      <sheetName val="공리공제"/>
      <sheetName val="설계명세서"/>
      <sheetName val="소요물량"/>
      <sheetName val="비닐바인드"/>
      <sheetName val="지입단가"/>
      <sheetName val="참고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서갑"/>
      <sheetName val="집계표"/>
      <sheetName val="설계서(을)"/>
      <sheetName val="일위대가표"/>
      <sheetName val="물량"/>
      <sheetName val="Sheet9"/>
      <sheetName val="xxxxxx"/>
      <sheetName val="공사설명서"/>
      <sheetName val="예정공정표"/>
      <sheetName val="기별표지"/>
      <sheetName val="공사계획서"/>
      <sheetName val="소요자재"/>
      <sheetName val="노무산출서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출기준(파견전산실)"/>
      <sheetName val="인건비 예산 편성 기준"/>
    </sheet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도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서갑"/>
      <sheetName val="집계표"/>
      <sheetName val="설계서(을)"/>
      <sheetName val="일위대가표"/>
      <sheetName val="물량"/>
      <sheetName val="Sheet9"/>
      <sheetName val="내역총괄"/>
      <sheetName val="한전기술"/>
      <sheetName val="자재검수"/>
      <sheetName val="Sheet3"/>
      <sheetName val="Sheet4"/>
      <sheetName val="Sheet5"/>
      <sheetName val="Sheet6"/>
      <sheetName val="Sheet7"/>
      <sheetName val="Sheet8"/>
      <sheetName val="Sheet10"/>
      <sheetName val="Sheet1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서갑"/>
      <sheetName val="집계표"/>
      <sheetName val="설계서(을)"/>
      <sheetName val="일위대가표"/>
      <sheetName val="물량"/>
      <sheetName val="Sheet9"/>
      <sheetName val="설계금액"/>
      <sheetName val="공사지시"/>
      <sheetName val="공사검토서"/>
      <sheetName val="설계(간이)"/>
      <sheetName val="간이설계"/>
      <sheetName val="설계기별"/>
      <sheetName val="특기시방서"/>
      <sheetName val="수륜60-66"/>
      <sheetName val="수륜지244-249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서갑"/>
      <sheetName val="집계표"/>
      <sheetName val="설계서(을)"/>
      <sheetName val="일위대가표"/>
      <sheetName val="물량"/>
      <sheetName val="Sheet9"/>
      <sheetName val="검증"/>
      <sheetName val="sheet1"/>
      <sheetName val="sheet(1)"/>
      <sheetName val="박성도"/>
      <sheetName val="Module1"/>
      <sheetName val="Macro2"/>
      <sheetName val="C961031"/>
    </sheetNames>
    <definedNames>
      <definedName name="박성도.박성도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서갑"/>
      <sheetName val="집계표"/>
      <sheetName val="설계서(을)"/>
      <sheetName val="일위대가표"/>
      <sheetName val="물량"/>
      <sheetName val="Sheet9"/>
      <sheetName val="기별"/>
      <sheetName val="지재산출"/>
      <sheetName val="설계명세"/>
      <sheetName val="Sheet1"/>
      <sheetName val="0000"/>
      <sheetName val="Sheet2"/>
      <sheetName val="Sheet3"/>
      <sheetName val="Sheet4"/>
      <sheetName val="Sheet5"/>
      <sheetName val="Sheet6"/>
      <sheetName val="Sheet7"/>
      <sheetName val="Sheet8"/>
      <sheetName val="Sheet10"/>
      <sheetName val="Sheet11"/>
      <sheetName val="XXXX"/>
      <sheetName val="VXXX"/>
      <sheetName val="아파트공정종합"/>
      <sheetName val="종합"/>
      <sheetName val="빌딩공정"/>
      <sheetName val="강남아파트세대"/>
      <sheetName val="강동아파트세대"/>
      <sheetName val="송파아파트세대"/>
      <sheetName val="사용근거"/>
      <sheetName val="total"/>
      <sheetName val="#1"/>
      <sheetName val="#2"/>
      <sheetName val="#3"/>
      <sheetName val="#4"/>
      <sheetName val="#5"/>
      <sheetName val="#6"/>
      <sheetName val="#7"/>
      <sheetName val="#8"/>
      <sheetName val="#9"/>
      <sheetName val="#10"/>
      <sheetName val="#11"/>
      <sheetName val="#12"/>
      <sheetName val="#13"/>
      <sheetName val="#14"/>
      <sheetName val="#15"/>
      <sheetName val="#16"/>
      <sheetName val="#17"/>
      <sheetName val="#18"/>
      <sheetName val="#19"/>
      <sheetName val="#20"/>
      <sheetName val="#21"/>
      <sheetName val="#22"/>
      <sheetName val="#23"/>
      <sheetName val="#24"/>
      <sheetName val="#25"/>
      <sheetName val="#26"/>
      <sheetName val="#27"/>
      <sheetName val="#28"/>
      <sheetName val="#29"/>
      <sheetName val="#30"/>
      <sheetName val="#31"/>
      <sheetName val="#32"/>
      <sheetName val="#33"/>
      <sheetName val="#34"/>
      <sheetName val="#35"/>
      <sheetName val="#36"/>
      <sheetName val="#37"/>
      <sheetName val="#38"/>
      <sheetName val="#39"/>
      <sheetName val="#40"/>
      <sheetName val="#41"/>
      <sheetName val="세부"/>
      <sheetName val="첨)시중노임단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서갑"/>
      <sheetName val="집계표"/>
      <sheetName val="설계서(을)"/>
      <sheetName val="일위대가표"/>
      <sheetName val="물량"/>
      <sheetName val="Sheet9"/>
      <sheetName val="공사계획서"/>
      <sheetName val="공사비총괄표"/>
      <sheetName val="자금계획서"/>
      <sheetName val="공정표"/>
      <sheetName val="예산서(종합)"/>
      <sheetName val="예산서(도장)"/>
      <sheetName val="예산서 (볼트)"/>
      <sheetName val="설계명세"/>
      <sheetName val="Sheet1"/>
      <sheetName val="Sheet2"/>
      <sheetName val="Sheet3"/>
      <sheetName val="total"/>
      <sheetName val="#1"/>
      <sheetName val="#2"/>
      <sheetName val="#3"/>
      <sheetName val="#4"/>
      <sheetName val="#5"/>
      <sheetName val="#6"/>
      <sheetName val="#7"/>
      <sheetName val="#8"/>
      <sheetName val="#9"/>
      <sheetName val="#10"/>
      <sheetName val="#11"/>
      <sheetName val="#12"/>
      <sheetName val="#13"/>
      <sheetName val="#14"/>
      <sheetName val="#15"/>
      <sheetName val="#16"/>
      <sheetName val="#17"/>
      <sheetName val="#18"/>
      <sheetName val="#19"/>
      <sheetName val="#20"/>
      <sheetName val="#21"/>
      <sheetName val="#22"/>
      <sheetName val="#23"/>
      <sheetName val="#24"/>
      <sheetName val="#25"/>
      <sheetName val="#26"/>
      <sheetName val="#27"/>
      <sheetName val="#28"/>
      <sheetName val="#29"/>
      <sheetName val="#30"/>
      <sheetName val="#31"/>
      <sheetName val="#32"/>
      <sheetName val="#33"/>
      <sheetName val="#34"/>
      <sheetName val="#35"/>
      <sheetName val="#36"/>
      <sheetName val="#37"/>
      <sheetName val="#38"/>
      <sheetName val="#39"/>
      <sheetName val="#40"/>
      <sheetName val="#4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테마">
  <a:themeElements>
    <a:clrScheme name="보라보라">
      <a:dk1>
        <a:sysClr val="windowText" lastClr="000000"/>
      </a:dk1>
      <a:lt1>
        <a:sysClr val="window" lastClr="FFFFFF"/>
      </a:lt1>
      <a:dk2>
        <a:srgbClr val="C06C84"/>
      </a:dk2>
      <a:lt2>
        <a:srgbClr val="F8B195"/>
      </a:lt2>
      <a:accent1>
        <a:srgbClr val="462446"/>
      </a:accent1>
      <a:accent2>
        <a:srgbClr val="B05F6D"/>
      </a:accent2>
      <a:accent3>
        <a:srgbClr val="EB6B56"/>
      </a:accent3>
      <a:accent4>
        <a:srgbClr val="FFC153"/>
      </a:accent4>
      <a:accent5>
        <a:srgbClr val="47B39D"/>
      </a:accent5>
      <a:accent6>
        <a:srgbClr val="6C5B7B"/>
      </a:accent6>
      <a:hlink>
        <a:srgbClr val="355C98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Y18"/>
  <sheetViews>
    <sheetView showGridLines="0" showZeros="0" workbookViewId="0">
      <pane xSplit="1" topLeftCell="B1" activePane="topRight" state="frozen"/>
      <selection pane="topRight" activeCell="B19" sqref="B19"/>
    </sheetView>
  </sheetViews>
  <sheetFormatPr defaultColWidth="9" defaultRowHeight="20.25" customHeight="1" x14ac:dyDescent="0.3"/>
  <cols>
    <col min="1" max="1" width="11" style="2" customWidth="1"/>
    <col min="2" max="2" width="25" style="52" customWidth="1"/>
    <col min="3" max="4" width="10.625" style="53" customWidth="1"/>
    <col min="5" max="6" width="10" style="54" customWidth="1"/>
    <col min="7" max="7" width="9.375" style="54" customWidth="1"/>
    <col min="8" max="9" width="9.375" style="52" customWidth="1"/>
    <col min="10" max="69" width="1.875" style="54" customWidth="1"/>
    <col min="70" max="129" width="1.875" style="54" hidden="1" customWidth="1"/>
    <col min="130" max="16384" width="9" style="2"/>
  </cols>
  <sheetData>
    <row r="1" spans="1:129" s="1" customFormat="1" ht="37.5" customHeight="1" x14ac:dyDescent="0.3">
      <c r="A1" s="187" t="s">
        <v>0</v>
      </c>
      <c r="B1" s="187"/>
      <c r="C1" s="7" t="s">
        <v>1</v>
      </c>
      <c r="D1" s="5">
        <v>2025</v>
      </c>
      <c r="E1" s="7" t="s">
        <v>2</v>
      </c>
      <c r="F1" s="6" t="s">
        <v>3</v>
      </c>
      <c r="G1" s="3"/>
      <c r="H1" s="3"/>
      <c r="I1" s="3"/>
      <c r="Z1" s="3"/>
      <c r="AB1" s="4"/>
      <c r="AC1" s="4"/>
    </row>
    <row r="2" spans="1:129" s="4" customFormat="1" ht="7.5" customHeight="1" x14ac:dyDescent="0.3">
      <c r="A2" s="188"/>
      <c r="B2" s="188"/>
      <c r="J2" s="1"/>
      <c r="K2" s="1"/>
      <c r="L2" s="1"/>
      <c r="M2" s="3"/>
      <c r="N2" s="1"/>
    </row>
    <row r="3" spans="1:129" ht="30" customHeight="1" x14ac:dyDescent="0.3">
      <c r="A3" s="185" t="s">
        <v>4</v>
      </c>
      <c r="B3" s="186"/>
      <c r="C3" s="218" t="s">
        <v>5</v>
      </c>
      <c r="D3" s="219"/>
      <c r="E3" s="62" t="str">
        <f>E7&amp;"일수"</f>
        <v>영업일수</v>
      </c>
      <c r="F3" s="62" t="s">
        <v>6</v>
      </c>
      <c r="G3" s="62" t="s">
        <v>7</v>
      </c>
      <c r="H3" s="56" t="s">
        <v>8</v>
      </c>
      <c r="I3" s="56" t="s">
        <v>9</v>
      </c>
      <c r="J3" s="11">
        <f>G4</f>
        <v>10</v>
      </c>
      <c r="K3" s="12">
        <f>H4</f>
        <v>0</v>
      </c>
      <c r="L3" s="12">
        <f>I4</f>
        <v>0</v>
      </c>
      <c r="M3" s="13"/>
      <c r="N3" s="14"/>
      <c r="O3" s="195">
        <f>IFERROR(SUMPRODUCT((G8:G17="완료")*(E8:E17))/SUM(E8:E17),0)</f>
        <v>0</v>
      </c>
      <c r="P3" s="196"/>
      <c r="Q3" s="196"/>
      <c r="R3" s="196"/>
      <c r="S3" s="197"/>
      <c r="AD3" s="18"/>
      <c r="AE3" s="18"/>
      <c r="AF3" s="18"/>
      <c r="AG3" s="18"/>
      <c r="AH3" s="1"/>
      <c r="AI3" s="1"/>
      <c r="AJ3" s="1"/>
      <c r="AK3" s="1"/>
      <c r="AL3" s="1"/>
      <c r="AM3" s="1"/>
      <c r="AN3" s="1"/>
      <c r="AO3" s="1"/>
      <c r="AP3" s="8"/>
      <c r="AQ3" s="8"/>
      <c r="AR3" s="8"/>
      <c r="AS3" s="8"/>
      <c r="AT3" s="8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ht="30" customHeight="1" x14ac:dyDescent="0.2">
      <c r="A4" s="209"/>
      <c r="B4" s="210"/>
      <c r="C4" s="220" t="str">
        <f>IF(OR(LEN(C8)=0,LEN(D8)=0),"",TEXT(MIN(C8:C17),"yyyy-mm-dd")&amp;" ~ "&amp;TEXT(MAX(D8:D17),"yyyy-mm-dd"))</f>
        <v/>
      </c>
      <c r="D4" s="221"/>
      <c r="E4" s="10"/>
      <c r="F4" s="55"/>
      <c r="G4" s="33">
        <f>COUNTIF($G$8:$G$17,G3)</f>
        <v>10</v>
      </c>
      <c r="H4" s="57">
        <f>COUNTIF($G$8:$G$17,H3)</f>
        <v>0</v>
      </c>
      <c r="I4" s="58">
        <f>COUNTIF($G$8:$G$17,I3)</f>
        <v>0</v>
      </c>
      <c r="J4" s="19">
        <f>O3</f>
        <v>0</v>
      </c>
      <c r="K4" s="20">
        <f>100%-J4</f>
        <v>1</v>
      </c>
      <c r="L4" s="15"/>
      <c r="M4" s="16"/>
      <c r="N4" s="17"/>
      <c r="O4" s="198"/>
      <c r="P4" s="199"/>
      <c r="Q4" s="199"/>
      <c r="R4" s="199"/>
      <c r="S4" s="200"/>
      <c r="AD4" s="18"/>
      <c r="AE4" s="50"/>
      <c r="AF4" s="18"/>
      <c r="AG4" s="18"/>
      <c r="AH4" s="1"/>
      <c r="AI4" s="1"/>
      <c r="AJ4" s="1"/>
      <c r="AK4" s="1"/>
      <c r="AL4" s="1"/>
      <c r="AM4" s="1"/>
      <c r="AN4" s="1"/>
      <c r="AO4" s="1"/>
      <c r="AP4" s="9"/>
      <c r="AQ4" s="9"/>
      <c r="AR4" s="9"/>
      <c r="AS4" s="9"/>
      <c r="AT4" s="9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ht="9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s="1" customFormat="1" ht="21" customHeight="1" x14ac:dyDescent="0.3">
      <c r="A6" s="201" t="s">
        <v>10</v>
      </c>
      <c r="B6" s="201" t="s">
        <v>11</v>
      </c>
      <c r="C6" s="205" t="s">
        <v>12</v>
      </c>
      <c r="D6" s="205" t="s">
        <v>13</v>
      </c>
      <c r="E6" s="22" t="s">
        <v>14</v>
      </c>
      <c r="F6" s="212" t="s">
        <v>15</v>
      </c>
      <c r="G6" s="203" t="s">
        <v>16</v>
      </c>
      <c r="H6" s="214" t="s">
        <v>17</v>
      </c>
      <c r="I6" s="215"/>
      <c r="J6" s="211">
        <v>1</v>
      </c>
      <c r="K6" s="193"/>
      <c r="L6" s="193"/>
      <c r="M6" s="193"/>
      <c r="N6" s="194"/>
      <c r="O6" s="192">
        <v>2</v>
      </c>
      <c r="P6" s="193"/>
      <c r="Q6" s="193"/>
      <c r="R6" s="193"/>
      <c r="S6" s="194"/>
      <c r="T6" s="192">
        <v>3</v>
      </c>
      <c r="U6" s="193"/>
      <c r="V6" s="193"/>
      <c r="W6" s="193"/>
      <c r="X6" s="194"/>
      <c r="Y6" s="192">
        <v>4</v>
      </c>
      <c r="Z6" s="193"/>
      <c r="AA6" s="193"/>
      <c r="AB6" s="193"/>
      <c r="AC6" s="194"/>
      <c r="AD6" s="192">
        <v>5</v>
      </c>
      <c r="AE6" s="193"/>
      <c r="AF6" s="193"/>
      <c r="AG6" s="193"/>
      <c r="AH6" s="194"/>
      <c r="AI6" s="192">
        <v>6</v>
      </c>
      <c r="AJ6" s="193"/>
      <c r="AK6" s="193"/>
      <c r="AL6" s="193"/>
      <c r="AM6" s="194"/>
      <c r="AN6" s="192">
        <v>7</v>
      </c>
      <c r="AO6" s="193"/>
      <c r="AP6" s="193"/>
      <c r="AQ6" s="193"/>
      <c r="AR6" s="194"/>
      <c r="AS6" s="192">
        <v>8</v>
      </c>
      <c r="AT6" s="193"/>
      <c r="AU6" s="193"/>
      <c r="AV6" s="193"/>
      <c r="AW6" s="194"/>
      <c r="AX6" s="192">
        <v>9</v>
      </c>
      <c r="AY6" s="193"/>
      <c r="AZ6" s="193"/>
      <c r="BA6" s="193"/>
      <c r="BB6" s="194"/>
      <c r="BC6" s="192">
        <v>10</v>
      </c>
      <c r="BD6" s="193"/>
      <c r="BE6" s="193"/>
      <c r="BF6" s="193"/>
      <c r="BG6" s="194"/>
      <c r="BH6" s="192">
        <v>11</v>
      </c>
      <c r="BI6" s="193"/>
      <c r="BJ6" s="193"/>
      <c r="BK6" s="193"/>
      <c r="BL6" s="194"/>
      <c r="BM6" s="192">
        <v>12</v>
      </c>
      <c r="BN6" s="193"/>
      <c r="BO6" s="193"/>
      <c r="BP6" s="193"/>
      <c r="BQ6" s="207"/>
      <c r="BR6" s="208" t="s">
        <v>18</v>
      </c>
      <c r="BS6" s="190"/>
      <c r="BT6" s="190"/>
      <c r="BU6" s="190"/>
      <c r="BV6" s="191"/>
      <c r="BW6" s="189" t="s">
        <v>19</v>
      </c>
      <c r="BX6" s="190"/>
      <c r="BY6" s="190"/>
      <c r="BZ6" s="190"/>
      <c r="CA6" s="191"/>
      <c r="CB6" s="189" t="s">
        <v>20</v>
      </c>
      <c r="CC6" s="190"/>
      <c r="CD6" s="190"/>
      <c r="CE6" s="190"/>
      <c r="CF6" s="191"/>
      <c r="CG6" s="189" t="s">
        <v>21</v>
      </c>
      <c r="CH6" s="190"/>
      <c r="CI6" s="190"/>
      <c r="CJ6" s="190"/>
      <c r="CK6" s="191"/>
      <c r="CL6" s="189" t="s">
        <v>22</v>
      </c>
      <c r="CM6" s="190"/>
      <c r="CN6" s="190"/>
      <c r="CO6" s="190"/>
      <c r="CP6" s="191"/>
      <c r="CQ6" s="189" t="s">
        <v>23</v>
      </c>
      <c r="CR6" s="190"/>
      <c r="CS6" s="190"/>
      <c r="CT6" s="190"/>
      <c r="CU6" s="191"/>
      <c r="CV6" s="189" t="s">
        <v>24</v>
      </c>
      <c r="CW6" s="190"/>
      <c r="CX6" s="190"/>
      <c r="CY6" s="190"/>
      <c r="CZ6" s="191"/>
      <c r="DA6" s="189" t="s">
        <v>25</v>
      </c>
      <c r="DB6" s="190"/>
      <c r="DC6" s="190"/>
      <c r="DD6" s="190"/>
      <c r="DE6" s="191"/>
      <c r="DF6" s="189" t="s">
        <v>26</v>
      </c>
      <c r="DG6" s="190"/>
      <c r="DH6" s="190"/>
      <c r="DI6" s="190"/>
      <c r="DJ6" s="191"/>
      <c r="DK6" s="189" t="s">
        <v>27</v>
      </c>
      <c r="DL6" s="190"/>
      <c r="DM6" s="190"/>
      <c r="DN6" s="190"/>
      <c r="DO6" s="191"/>
      <c r="DP6" s="189" t="s">
        <v>28</v>
      </c>
      <c r="DQ6" s="190"/>
      <c r="DR6" s="190"/>
      <c r="DS6" s="190"/>
      <c r="DT6" s="191"/>
      <c r="DU6" s="189" t="s">
        <v>29</v>
      </c>
      <c r="DV6" s="190"/>
      <c r="DW6" s="190"/>
      <c r="DX6" s="190"/>
      <c r="DY6" s="222"/>
    </row>
    <row r="7" spans="1:129" s="1" customFormat="1" ht="21" customHeight="1" thickBot="1" x14ac:dyDescent="0.35">
      <c r="A7" s="202"/>
      <c r="B7" s="202"/>
      <c r="C7" s="206"/>
      <c r="D7" s="206"/>
      <c r="E7" s="24" t="s">
        <v>30</v>
      </c>
      <c r="F7" s="213"/>
      <c r="G7" s="204"/>
      <c r="H7" s="216"/>
      <c r="I7" s="217"/>
      <c r="J7" s="32">
        <v>1</v>
      </c>
      <c r="K7" s="61">
        <v>2</v>
      </c>
      <c r="L7" s="61">
        <v>3</v>
      </c>
      <c r="M7" s="61">
        <v>4</v>
      </c>
      <c r="N7" s="21">
        <v>5</v>
      </c>
      <c r="O7" s="23">
        <v>1</v>
      </c>
      <c r="P7" s="61">
        <v>2</v>
      </c>
      <c r="Q7" s="61">
        <v>3</v>
      </c>
      <c r="R7" s="61">
        <v>4</v>
      </c>
      <c r="S7" s="30">
        <v>5</v>
      </c>
      <c r="T7" s="23">
        <v>1</v>
      </c>
      <c r="U7" s="61">
        <v>2</v>
      </c>
      <c r="V7" s="61">
        <v>3</v>
      </c>
      <c r="W7" s="61">
        <v>4</v>
      </c>
      <c r="X7" s="30">
        <v>5</v>
      </c>
      <c r="Y7" s="23">
        <v>1</v>
      </c>
      <c r="Z7" s="61">
        <v>2</v>
      </c>
      <c r="AA7" s="61">
        <v>3</v>
      </c>
      <c r="AB7" s="61">
        <v>4</v>
      </c>
      <c r="AC7" s="30">
        <v>5</v>
      </c>
      <c r="AD7" s="23">
        <v>1</v>
      </c>
      <c r="AE7" s="61">
        <v>2</v>
      </c>
      <c r="AF7" s="61">
        <v>3</v>
      </c>
      <c r="AG7" s="61">
        <v>4</v>
      </c>
      <c r="AH7" s="30">
        <v>5</v>
      </c>
      <c r="AI7" s="23">
        <v>1</v>
      </c>
      <c r="AJ7" s="61">
        <v>2</v>
      </c>
      <c r="AK7" s="61">
        <v>3</v>
      </c>
      <c r="AL7" s="61">
        <v>4</v>
      </c>
      <c r="AM7" s="30">
        <v>5</v>
      </c>
      <c r="AN7" s="23">
        <v>1</v>
      </c>
      <c r="AO7" s="61">
        <v>2</v>
      </c>
      <c r="AP7" s="61">
        <v>3</v>
      </c>
      <c r="AQ7" s="61">
        <v>4</v>
      </c>
      <c r="AR7" s="30">
        <v>5</v>
      </c>
      <c r="AS7" s="23">
        <v>1</v>
      </c>
      <c r="AT7" s="61">
        <v>2</v>
      </c>
      <c r="AU7" s="61">
        <v>3</v>
      </c>
      <c r="AV7" s="61">
        <v>4</v>
      </c>
      <c r="AW7" s="30">
        <v>5</v>
      </c>
      <c r="AX7" s="23">
        <v>1</v>
      </c>
      <c r="AY7" s="61">
        <v>2</v>
      </c>
      <c r="AZ7" s="61">
        <v>3</v>
      </c>
      <c r="BA7" s="61">
        <v>4</v>
      </c>
      <c r="BB7" s="30">
        <v>5</v>
      </c>
      <c r="BC7" s="23">
        <v>1</v>
      </c>
      <c r="BD7" s="61">
        <v>2</v>
      </c>
      <c r="BE7" s="61">
        <v>3</v>
      </c>
      <c r="BF7" s="61">
        <v>4</v>
      </c>
      <c r="BG7" s="30">
        <v>5</v>
      </c>
      <c r="BH7" s="23">
        <v>1</v>
      </c>
      <c r="BI7" s="61">
        <v>2</v>
      </c>
      <c r="BJ7" s="61">
        <v>3</v>
      </c>
      <c r="BK7" s="61">
        <v>4</v>
      </c>
      <c r="BL7" s="30">
        <v>5</v>
      </c>
      <c r="BM7" s="23">
        <v>1</v>
      </c>
      <c r="BN7" s="61">
        <v>2</v>
      </c>
      <c r="BO7" s="61">
        <v>3</v>
      </c>
      <c r="BP7" s="61">
        <v>4</v>
      </c>
      <c r="BQ7" s="31">
        <v>5</v>
      </c>
      <c r="BR7" s="60">
        <v>1</v>
      </c>
      <c r="BS7" s="61">
        <v>2</v>
      </c>
      <c r="BT7" s="61">
        <v>3</v>
      </c>
      <c r="BU7" s="61">
        <v>4</v>
      </c>
      <c r="BV7" s="30">
        <v>5</v>
      </c>
      <c r="BW7" s="23">
        <v>1</v>
      </c>
      <c r="BX7" s="61">
        <v>2</v>
      </c>
      <c r="BY7" s="61">
        <v>3</v>
      </c>
      <c r="BZ7" s="61">
        <v>4</v>
      </c>
      <c r="CA7" s="30">
        <v>5</v>
      </c>
      <c r="CB7" s="23">
        <v>1</v>
      </c>
      <c r="CC7" s="61">
        <v>2</v>
      </c>
      <c r="CD7" s="61">
        <v>3</v>
      </c>
      <c r="CE7" s="61">
        <v>4</v>
      </c>
      <c r="CF7" s="30">
        <v>5</v>
      </c>
      <c r="CG7" s="23">
        <v>1</v>
      </c>
      <c r="CH7" s="61">
        <v>2</v>
      </c>
      <c r="CI7" s="61">
        <v>3</v>
      </c>
      <c r="CJ7" s="61">
        <v>4</v>
      </c>
      <c r="CK7" s="30">
        <v>5</v>
      </c>
      <c r="CL7" s="23">
        <v>1</v>
      </c>
      <c r="CM7" s="61">
        <v>2</v>
      </c>
      <c r="CN7" s="61">
        <v>3</v>
      </c>
      <c r="CO7" s="61">
        <v>4</v>
      </c>
      <c r="CP7" s="30">
        <v>5</v>
      </c>
      <c r="CQ7" s="23">
        <v>1</v>
      </c>
      <c r="CR7" s="61">
        <v>2</v>
      </c>
      <c r="CS7" s="61">
        <v>3</v>
      </c>
      <c r="CT7" s="61">
        <v>4</v>
      </c>
      <c r="CU7" s="30">
        <v>5</v>
      </c>
      <c r="CV7" s="23">
        <v>1</v>
      </c>
      <c r="CW7" s="61">
        <v>2</v>
      </c>
      <c r="CX7" s="61">
        <v>3</v>
      </c>
      <c r="CY7" s="61">
        <v>4</v>
      </c>
      <c r="CZ7" s="30">
        <v>5</v>
      </c>
      <c r="DA7" s="23">
        <v>1</v>
      </c>
      <c r="DB7" s="61">
        <v>2</v>
      </c>
      <c r="DC7" s="61">
        <v>3</v>
      </c>
      <c r="DD7" s="61">
        <v>4</v>
      </c>
      <c r="DE7" s="30">
        <v>5</v>
      </c>
      <c r="DF7" s="23">
        <v>1</v>
      </c>
      <c r="DG7" s="61">
        <v>2</v>
      </c>
      <c r="DH7" s="61">
        <v>3</v>
      </c>
      <c r="DI7" s="61">
        <v>4</v>
      </c>
      <c r="DJ7" s="30">
        <v>5</v>
      </c>
      <c r="DK7" s="23">
        <v>1</v>
      </c>
      <c r="DL7" s="61">
        <v>2</v>
      </c>
      <c r="DM7" s="61">
        <v>3</v>
      </c>
      <c r="DN7" s="61">
        <v>4</v>
      </c>
      <c r="DO7" s="30">
        <v>5</v>
      </c>
      <c r="DP7" s="23">
        <v>1</v>
      </c>
      <c r="DQ7" s="61">
        <v>2</v>
      </c>
      <c r="DR7" s="61">
        <v>3</v>
      </c>
      <c r="DS7" s="61">
        <v>4</v>
      </c>
      <c r="DT7" s="30">
        <v>5</v>
      </c>
      <c r="DU7" s="23">
        <v>1</v>
      </c>
      <c r="DV7" s="61">
        <v>2</v>
      </c>
      <c r="DW7" s="61">
        <v>3</v>
      </c>
      <c r="DX7" s="61">
        <v>4</v>
      </c>
      <c r="DY7" s="63">
        <v>5</v>
      </c>
    </row>
    <row r="8" spans="1:129" s="1" customFormat="1" ht="21" customHeight="1" x14ac:dyDescent="0.3">
      <c r="A8" s="223" t="s">
        <v>31</v>
      </c>
      <c r="B8" s="51"/>
      <c r="C8" s="25"/>
      <c r="D8" s="25"/>
      <c r="E8" s="26">
        <f t="shared" ref="E8:E17" si="0">IF(OR(LEN(C8)=0,LEN(D8)=0),0,IF($E$7="전체",D8-C8+1,NETWORKDAYS(C8,D8)))</f>
        <v>0</v>
      </c>
      <c r="F8" s="29"/>
      <c r="G8" s="59" t="s">
        <v>32</v>
      </c>
      <c r="H8" s="232"/>
      <c r="I8" s="233"/>
      <c r="J8" s="34" t="str">
        <f t="shared" ref="J8:S17" si="1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K8" s="35" t="str">
        <f t="shared" si="1"/>
        <v/>
      </c>
      <c r="L8" s="35" t="str">
        <f t="shared" si="1"/>
        <v/>
      </c>
      <c r="M8" s="35" t="str">
        <f t="shared" si="1"/>
        <v/>
      </c>
      <c r="N8" s="36" t="str">
        <f t="shared" si="1"/>
        <v/>
      </c>
      <c r="O8" s="37" t="str">
        <f t="shared" si="1"/>
        <v/>
      </c>
      <c r="P8" s="38" t="str">
        <f t="shared" si="1"/>
        <v/>
      </c>
      <c r="Q8" s="38" t="str">
        <f t="shared" si="1"/>
        <v/>
      </c>
      <c r="R8" s="38" t="str">
        <f t="shared" si="1"/>
        <v/>
      </c>
      <c r="S8" s="39" t="str">
        <f t="shared" si="1"/>
        <v/>
      </c>
      <c r="T8" s="37" t="str">
        <f t="shared" ref="T8:AC17" si="2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U8" s="38" t="str">
        <f t="shared" si="2"/>
        <v/>
      </c>
      <c r="V8" s="38" t="str">
        <f t="shared" si="2"/>
        <v/>
      </c>
      <c r="W8" s="38" t="str">
        <f t="shared" si="2"/>
        <v/>
      </c>
      <c r="X8" s="39" t="str">
        <f t="shared" si="2"/>
        <v/>
      </c>
      <c r="Y8" s="37" t="str">
        <f t="shared" si="2"/>
        <v/>
      </c>
      <c r="Z8" s="38" t="str">
        <f t="shared" si="2"/>
        <v/>
      </c>
      <c r="AA8" s="38" t="str">
        <f t="shared" si="2"/>
        <v/>
      </c>
      <c r="AB8" s="38" t="str">
        <f t="shared" si="2"/>
        <v/>
      </c>
      <c r="AC8" s="39" t="str">
        <f t="shared" si="2"/>
        <v/>
      </c>
      <c r="AD8" s="37" t="str">
        <f t="shared" ref="AD8:AM17" si="3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AE8" s="38" t="str">
        <f t="shared" si="3"/>
        <v/>
      </c>
      <c r="AF8" s="38" t="str">
        <f t="shared" si="3"/>
        <v/>
      </c>
      <c r="AG8" s="38" t="str">
        <f t="shared" si="3"/>
        <v/>
      </c>
      <c r="AH8" s="39" t="str">
        <f t="shared" si="3"/>
        <v/>
      </c>
      <c r="AI8" s="37" t="str">
        <f t="shared" si="3"/>
        <v/>
      </c>
      <c r="AJ8" s="38" t="str">
        <f t="shared" si="3"/>
        <v/>
      </c>
      <c r="AK8" s="38" t="str">
        <f t="shared" si="3"/>
        <v/>
      </c>
      <c r="AL8" s="38" t="str">
        <f t="shared" si="3"/>
        <v/>
      </c>
      <c r="AM8" s="39" t="str">
        <f t="shared" si="3"/>
        <v/>
      </c>
      <c r="AN8" s="37" t="str">
        <f t="shared" ref="AN8:AW17" si="4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AO8" s="38" t="str">
        <f t="shared" si="4"/>
        <v/>
      </c>
      <c r="AP8" s="38" t="str">
        <f t="shared" si="4"/>
        <v/>
      </c>
      <c r="AQ8" s="38" t="str">
        <f t="shared" si="4"/>
        <v/>
      </c>
      <c r="AR8" s="39" t="str">
        <f t="shared" si="4"/>
        <v/>
      </c>
      <c r="AS8" s="37" t="str">
        <f t="shared" si="4"/>
        <v/>
      </c>
      <c r="AT8" s="38" t="str">
        <f t="shared" si="4"/>
        <v/>
      </c>
      <c r="AU8" s="38" t="str">
        <f t="shared" si="4"/>
        <v/>
      </c>
      <c r="AV8" s="38" t="str">
        <f t="shared" si="4"/>
        <v/>
      </c>
      <c r="AW8" s="39" t="str">
        <f t="shared" si="4"/>
        <v/>
      </c>
      <c r="AX8" s="37" t="str">
        <f t="shared" ref="AX8:BG17" si="5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AY8" s="38" t="str">
        <f t="shared" si="5"/>
        <v/>
      </c>
      <c r="AZ8" s="38" t="str">
        <f t="shared" si="5"/>
        <v/>
      </c>
      <c r="BA8" s="38" t="str">
        <f t="shared" si="5"/>
        <v/>
      </c>
      <c r="BB8" s="39" t="str">
        <f t="shared" si="5"/>
        <v/>
      </c>
      <c r="BC8" s="37" t="str">
        <f t="shared" si="5"/>
        <v/>
      </c>
      <c r="BD8" s="38" t="str">
        <f t="shared" si="5"/>
        <v/>
      </c>
      <c r="BE8" s="38" t="str">
        <f t="shared" si="5"/>
        <v/>
      </c>
      <c r="BF8" s="38" t="str">
        <f t="shared" si="5"/>
        <v/>
      </c>
      <c r="BG8" s="39" t="str">
        <f t="shared" si="5"/>
        <v/>
      </c>
      <c r="BH8" s="37" t="str">
        <f t="shared" ref="BH8:BQ17" si="6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BI8" s="38" t="str">
        <f t="shared" si="6"/>
        <v/>
      </c>
      <c r="BJ8" s="38" t="str">
        <f t="shared" si="6"/>
        <v/>
      </c>
      <c r="BK8" s="38" t="str">
        <f t="shared" si="6"/>
        <v/>
      </c>
      <c r="BL8" s="39" t="str">
        <f t="shared" si="6"/>
        <v/>
      </c>
      <c r="BM8" s="37" t="str">
        <f t="shared" si="6"/>
        <v/>
      </c>
      <c r="BN8" s="38" t="str">
        <f t="shared" si="6"/>
        <v/>
      </c>
      <c r="BO8" s="38" t="str">
        <f t="shared" si="6"/>
        <v/>
      </c>
      <c r="BP8" s="38" t="str">
        <f t="shared" si="6"/>
        <v/>
      </c>
      <c r="BQ8" s="40" t="str">
        <f t="shared" si="6"/>
        <v/>
      </c>
      <c r="BR8" s="41" t="str">
        <f t="shared" ref="BR8:CA17" si="7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BS8" s="38" t="str">
        <f t="shared" si="7"/>
        <v/>
      </c>
      <c r="BT8" s="38" t="str">
        <f t="shared" si="7"/>
        <v/>
      </c>
      <c r="BU8" s="38" t="str">
        <f t="shared" si="7"/>
        <v/>
      </c>
      <c r="BV8" s="39" t="str">
        <f t="shared" si="7"/>
        <v/>
      </c>
      <c r="BW8" s="37" t="str">
        <f t="shared" si="7"/>
        <v/>
      </c>
      <c r="BX8" s="38" t="str">
        <f t="shared" si="7"/>
        <v/>
      </c>
      <c r="BY8" s="38" t="str">
        <f t="shared" si="7"/>
        <v/>
      </c>
      <c r="BZ8" s="38" t="str">
        <f t="shared" si="7"/>
        <v/>
      </c>
      <c r="CA8" s="39" t="str">
        <f t="shared" si="7"/>
        <v/>
      </c>
      <c r="CB8" s="37" t="str">
        <f t="shared" ref="CB8:CK17" si="8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CC8" s="38" t="str">
        <f t="shared" si="8"/>
        <v/>
      </c>
      <c r="CD8" s="38" t="str">
        <f t="shared" si="8"/>
        <v/>
      </c>
      <c r="CE8" s="38" t="str">
        <f t="shared" si="8"/>
        <v/>
      </c>
      <c r="CF8" s="39" t="str">
        <f t="shared" si="8"/>
        <v/>
      </c>
      <c r="CG8" s="37" t="str">
        <f t="shared" si="8"/>
        <v/>
      </c>
      <c r="CH8" s="38" t="str">
        <f t="shared" si="8"/>
        <v/>
      </c>
      <c r="CI8" s="38" t="str">
        <f t="shared" si="8"/>
        <v/>
      </c>
      <c r="CJ8" s="38" t="str">
        <f t="shared" si="8"/>
        <v/>
      </c>
      <c r="CK8" s="39" t="str">
        <f t="shared" si="8"/>
        <v/>
      </c>
      <c r="CL8" s="37" t="str">
        <f t="shared" ref="CL8:CU17" si="9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CM8" s="38" t="str">
        <f t="shared" si="9"/>
        <v/>
      </c>
      <c r="CN8" s="38" t="str">
        <f t="shared" si="9"/>
        <v/>
      </c>
      <c r="CO8" s="38" t="str">
        <f t="shared" si="9"/>
        <v/>
      </c>
      <c r="CP8" s="39" t="str">
        <f t="shared" si="9"/>
        <v/>
      </c>
      <c r="CQ8" s="37" t="str">
        <f t="shared" si="9"/>
        <v/>
      </c>
      <c r="CR8" s="38" t="str">
        <f t="shared" si="9"/>
        <v/>
      </c>
      <c r="CS8" s="38" t="str">
        <f t="shared" si="9"/>
        <v/>
      </c>
      <c r="CT8" s="38" t="str">
        <f t="shared" si="9"/>
        <v/>
      </c>
      <c r="CU8" s="39" t="str">
        <f t="shared" si="9"/>
        <v/>
      </c>
      <c r="CV8" s="37" t="str">
        <f t="shared" ref="CV8:DE17" si="10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CW8" s="38" t="str">
        <f t="shared" si="10"/>
        <v/>
      </c>
      <c r="CX8" s="38" t="str">
        <f t="shared" si="10"/>
        <v/>
      </c>
      <c r="CY8" s="38" t="str">
        <f t="shared" si="10"/>
        <v/>
      </c>
      <c r="CZ8" s="39" t="str">
        <f t="shared" si="10"/>
        <v/>
      </c>
      <c r="DA8" s="37" t="str">
        <f t="shared" si="10"/>
        <v/>
      </c>
      <c r="DB8" s="38" t="str">
        <f t="shared" si="10"/>
        <v/>
      </c>
      <c r="DC8" s="38" t="str">
        <f t="shared" si="10"/>
        <v/>
      </c>
      <c r="DD8" s="38" t="str">
        <f t="shared" si="10"/>
        <v/>
      </c>
      <c r="DE8" s="39" t="str">
        <f t="shared" si="10"/>
        <v/>
      </c>
      <c r="DF8" s="37" t="str">
        <f t="shared" ref="DF8:DO17" si="11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DG8" s="38" t="str">
        <f t="shared" si="11"/>
        <v/>
      </c>
      <c r="DH8" s="38" t="str">
        <f t="shared" si="11"/>
        <v/>
      </c>
      <c r="DI8" s="38" t="str">
        <f t="shared" si="11"/>
        <v/>
      </c>
      <c r="DJ8" s="39" t="str">
        <f t="shared" si="11"/>
        <v/>
      </c>
      <c r="DK8" s="37" t="str">
        <f t="shared" si="11"/>
        <v/>
      </c>
      <c r="DL8" s="38" t="str">
        <f t="shared" si="11"/>
        <v/>
      </c>
      <c r="DM8" s="38" t="str">
        <f t="shared" si="11"/>
        <v/>
      </c>
      <c r="DN8" s="38" t="str">
        <f t="shared" si="11"/>
        <v/>
      </c>
      <c r="DO8" s="39" t="str">
        <f t="shared" si="11"/>
        <v/>
      </c>
      <c r="DP8" s="37" t="str">
        <f t="shared" ref="DP8:DY17" si="12">IF(AND(LEN($C8)&gt;0,LEN($D8)&gt;0,COLUMN()&gt;=MIN((WEEKNUM($C8,IF($F$1="월~일",2,1))-WEEKNUM($C8-DAY($C8)+1,IF($F$1="월~일",2,1))+1),5)+((MONTH($C8)-1)*5)+9+((YEAR($C8)-$D$1)*60),COLUMN()&lt;=MIN((WEEKNUM($D8,IF($F$1="월~일",2,1))-WEEKNUM($D8-DAY($D8)+1,IF($F$1="월~일",2,1))+1),5)+((MONTH($D8)-1)*5)+9+((YEAR($D8)-$D$1)*60)),1,"")</f>
        <v/>
      </c>
      <c r="DQ8" s="38" t="str">
        <f t="shared" si="12"/>
        <v/>
      </c>
      <c r="DR8" s="38" t="str">
        <f t="shared" si="12"/>
        <v/>
      </c>
      <c r="DS8" s="38" t="str">
        <f t="shared" si="12"/>
        <v/>
      </c>
      <c r="DT8" s="39" t="str">
        <f t="shared" si="12"/>
        <v/>
      </c>
      <c r="DU8" s="37" t="str">
        <f t="shared" si="12"/>
        <v/>
      </c>
      <c r="DV8" s="38" t="str">
        <f t="shared" si="12"/>
        <v/>
      </c>
      <c r="DW8" s="38" t="str">
        <f t="shared" si="12"/>
        <v/>
      </c>
      <c r="DX8" s="38" t="str">
        <f t="shared" si="12"/>
        <v/>
      </c>
      <c r="DY8" s="64" t="str">
        <f t="shared" si="12"/>
        <v/>
      </c>
    </row>
    <row r="9" spans="1:129" s="1" customFormat="1" ht="21" customHeight="1" x14ac:dyDescent="0.3">
      <c r="A9" s="224"/>
      <c r="B9" s="51"/>
      <c r="C9" s="27"/>
      <c r="D9" s="27"/>
      <c r="E9" s="28">
        <f t="shared" si="0"/>
        <v>0</v>
      </c>
      <c r="F9" s="29"/>
      <c r="G9" s="59" t="s">
        <v>32</v>
      </c>
      <c r="H9" s="228"/>
      <c r="I9" s="229"/>
      <c r="J9" s="42" t="str">
        <f t="shared" si="1"/>
        <v/>
      </c>
      <c r="K9" s="43" t="str">
        <f t="shared" si="1"/>
        <v/>
      </c>
      <c r="L9" s="43" t="str">
        <f t="shared" si="1"/>
        <v/>
      </c>
      <c r="M9" s="43" t="str">
        <f t="shared" si="1"/>
        <v/>
      </c>
      <c r="N9" s="44" t="str">
        <f t="shared" si="1"/>
        <v/>
      </c>
      <c r="O9" s="45" t="str">
        <f t="shared" si="1"/>
        <v/>
      </c>
      <c r="P9" s="46" t="str">
        <f t="shared" si="1"/>
        <v/>
      </c>
      <c r="Q9" s="46" t="str">
        <f t="shared" si="1"/>
        <v/>
      </c>
      <c r="R9" s="46" t="str">
        <f t="shared" si="1"/>
        <v/>
      </c>
      <c r="S9" s="47" t="str">
        <f t="shared" si="1"/>
        <v/>
      </c>
      <c r="T9" s="45" t="str">
        <f t="shared" si="2"/>
        <v/>
      </c>
      <c r="U9" s="46" t="str">
        <f t="shared" si="2"/>
        <v/>
      </c>
      <c r="V9" s="46" t="str">
        <f t="shared" si="2"/>
        <v/>
      </c>
      <c r="W9" s="46" t="str">
        <f t="shared" si="2"/>
        <v/>
      </c>
      <c r="X9" s="47" t="str">
        <f t="shared" si="2"/>
        <v/>
      </c>
      <c r="Y9" s="45" t="str">
        <f t="shared" si="2"/>
        <v/>
      </c>
      <c r="Z9" s="46" t="str">
        <f t="shared" si="2"/>
        <v/>
      </c>
      <c r="AA9" s="46" t="str">
        <f t="shared" si="2"/>
        <v/>
      </c>
      <c r="AB9" s="46" t="str">
        <f t="shared" si="2"/>
        <v/>
      </c>
      <c r="AC9" s="47" t="str">
        <f t="shared" si="2"/>
        <v/>
      </c>
      <c r="AD9" s="45" t="str">
        <f t="shared" si="3"/>
        <v/>
      </c>
      <c r="AE9" s="46" t="str">
        <f t="shared" si="3"/>
        <v/>
      </c>
      <c r="AF9" s="46" t="str">
        <f t="shared" si="3"/>
        <v/>
      </c>
      <c r="AG9" s="46" t="str">
        <f t="shared" si="3"/>
        <v/>
      </c>
      <c r="AH9" s="47" t="str">
        <f t="shared" si="3"/>
        <v/>
      </c>
      <c r="AI9" s="45" t="str">
        <f t="shared" si="3"/>
        <v/>
      </c>
      <c r="AJ9" s="46" t="str">
        <f t="shared" si="3"/>
        <v/>
      </c>
      <c r="AK9" s="46" t="str">
        <f t="shared" si="3"/>
        <v/>
      </c>
      <c r="AL9" s="46" t="str">
        <f t="shared" si="3"/>
        <v/>
      </c>
      <c r="AM9" s="47" t="str">
        <f t="shared" si="3"/>
        <v/>
      </c>
      <c r="AN9" s="45" t="str">
        <f t="shared" si="4"/>
        <v/>
      </c>
      <c r="AO9" s="46" t="str">
        <f t="shared" si="4"/>
        <v/>
      </c>
      <c r="AP9" s="46" t="str">
        <f t="shared" si="4"/>
        <v/>
      </c>
      <c r="AQ9" s="46" t="str">
        <f t="shared" si="4"/>
        <v/>
      </c>
      <c r="AR9" s="47" t="str">
        <f t="shared" si="4"/>
        <v/>
      </c>
      <c r="AS9" s="45" t="str">
        <f t="shared" si="4"/>
        <v/>
      </c>
      <c r="AT9" s="46" t="str">
        <f t="shared" si="4"/>
        <v/>
      </c>
      <c r="AU9" s="46" t="str">
        <f t="shared" si="4"/>
        <v/>
      </c>
      <c r="AV9" s="46" t="str">
        <f t="shared" si="4"/>
        <v/>
      </c>
      <c r="AW9" s="47" t="str">
        <f t="shared" si="4"/>
        <v/>
      </c>
      <c r="AX9" s="45" t="str">
        <f t="shared" si="5"/>
        <v/>
      </c>
      <c r="AY9" s="46" t="str">
        <f t="shared" si="5"/>
        <v/>
      </c>
      <c r="AZ9" s="46" t="str">
        <f t="shared" si="5"/>
        <v/>
      </c>
      <c r="BA9" s="46" t="str">
        <f t="shared" si="5"/>
        <v/>
      </c>
      <c r="BB9" s="47" t="str">
        <f t="shared" si="5"/>
        <v/>
      </c>
      <c r="BC9" s="45" t="str">
        <f t="shared" si="5"/>
        <v/>
      </c>
      <c r="BD9" s="46" t="str">
        <f t="shared" si="5"/>
        <v/>
      </c>
      <c r="BE9" s="46" t="str">
        <f t="shared" si="5"/>
        <v/>
      </c>
      <c r="BF9" s="46" t="str">
        <f t="shared" si="5"/>
        <v/>
      </c>
      <c r="BG9" s="47" t="str">
        <f t="shared" si="5"/>
        <v/>
      </c>
      <c r="BH9" s="45" t="str">
        <f t="shared" si="6"/>
        <v/>
      </c>
      <c r="BI9" s="46" t="str">
        <f t="shared" si="6"/>
        <v/>
      </c>
      <c r="BJ9" s="46" t="str">
        <f t="shared" si="6"/>
        <v/>
      </c>
      <c r="BK9" s="46" t="str">
        <f t="shared" si="6"/>
        <v/>
      </c>
      <c r="BL9" s="47" t="str">
        <f t="shared" si="6"/>
        <v/>
      </c>
      <c r="BM9" s="45" t="str">
        <f t="shared" si="6"/>
        <v/>
      </c>
      <c r="BN9" s="46" t="str">
        <f t="shared" si="6"/>
        <v/>
      </c>
      <c r="BO9" s="46" t="str">
        <f t="shared" si="6"/>
        <v/>
      </c>
      <c r="BP9" s="46" t="str">
        <f t="shared" si="6"/>
        <v/>
      </c>
      <c r="BQ9" s="48" t="str">
        <f t="shared" si="6"/>
        <v/>
      </c>
      <c r="BR9" s="49" t="str">
        <f t="shared" si="7"/>
        <v/>
      </c>
      <c r="BS9" s="46" t="str">
        <f t="shared" si="7"/>
        <v/>
      </c>
      <c r="BT9" s="46" t="str">
        <f t="shared" si="7"/>
        <v/>
      </c>
      <c r="BU9" s="46" t="str">
        <f t="shared" si="7"/>
        <v/>
      </c>
      <c r="BV9" s="47" t="str">
        <f t="shared" si="7"/>
        <v/>
      </c>
      <c r="BW9" s="45" t="str">
        <f t="shared" si="7"/>
        <v/>
      </c>
      <c r="BX9" s="46" t="str">
        <f t="shared" si="7"/>
        <v/>
      </c>
      <c r="BY9" s="46" t="str">
        <f t="shared" si="7"/>
        <v/>
      </c>
      <c r="BZ9" s="46" t="str">
        <f t="shared" si="7"/>
        <v/>
      </c>
      <c r="CA9" s="47" t="str">
        <f t="shared" si="7"/>
        <v/>
      </c>
      <c r="CB9" s="45" t="str">
        <f t="shared" si="8"/>
        <v/>
      </c>
      <c r="CC9" s="46" t="str">
        <f t="shared" si="8"/>
        <v/>
      </c>
      <c r="CD9" s="46" t="str">
        <f t="shared" si="8"/>
        <v/>
      </c>
      <c r="CE9" s="46" t="str">
        <f t="shared" si="8"/>
        <v/>
      </c>
      <c r="CF9" s="47" t="str">
        <f t="shared" si="8"/>
        <v/>
      </c>
      <c r="CG9" s="45" t="str">
        <f t="shared" si="8"/>
        <v/>
      </c>
      <c r="CH9" s="46" t="str">
        <f t="shared" si="8"/>
        <v/>
      </c>
      <c r="CI9" s="46" t="str">
        <f t="shared" si="8"/>
        <v/>
      </c>
      <c r="CJ9" s="46" t="str">
        <f t="shared" si="8"/>
        <v/>
      </c>
      <c r="CK9" s="47" t="str">
        <f t="shared" si="8"/>
        <v/>
      </c>
      <c r="CL9" s="45" t="str">
        <f t="shared" si="9"/>
        <v/>
      </c>
      <c r="CM9" s="46" t="str">
        <f t="shared" si="9"/>
        <v/>
      </c>
      <c r="CN9" s="46" t="str">
        <f t="shared" si="9"/>
        <v/>
      </c>
      <c r="CO9" s="46" t="str">
        <f t="shared" si="9"/>
        <v/>
      </c>
      <c r="CP9" s="47" t="str">
        <f t="shared" si="9"/>
        <v/>
      </c>
      <c r="CQ9" s="45" t="str">
        <f t="shared" si="9"/>
        <v/>
      </c>
      <c r="CR9" s="46" t="str">
        <f t="shared" si="9"/>
        <v/>
      </c>
      <c r="CS9" s="46" t="str">
        <f t="shared" si="9"/>
        <v/>
      </c>
      <c r="CT9" s="46" t="str">
        <f t="shared" si="9"/>
        <v/>
      </c>
      <c r="CU9" s="47" t="str">
        <f t="shared" si="9"/>
        <v/>
      </c>
      <c r="CV9" s="45" t="str">
        <f t="shared" si="10"/>
        <v/>
      </c>
      <c r="CW9" s="46" t="str">
        <f t="shared" si="10"/>
        <v/>
      </c>
      <c r="CX9" s="46" t="str">
        <f t="shared" si="10"/>
        <v/>
      </c>
      <c r="CY9" s="46" t="str">
        <f t="shared" si="10"/>
        <v/>
      </c>
      <c r="CZ9" s="47" t="str">
        <f t="shared" si="10"/>
        <v/>
      </c>
      <c r="DA9" s="45" t="str">
        <f t="shared" si="10"/>
        <v/>
      </c>
      <c r="DB9" s="46" t="str">
        <f t="shared" si="10"/>
        <v/>
      </c>
      <c r="DC9" s="46" t="str">
        <f t="shared" si="10"/>
        <v/>
      </c>
      <c r="DD9" s="46" t="str">
        <f t="shared" si="10"/>
        <v/>
      </c>
      <c r="DE9" s="47" t="str">
        <f t="shared" si="10"/>
        <v/>
      </c>
      <c r="DF9" s="45" t="str">
        <f t="shared" si="11"/>
        <v/>
      </c>
      <c r="DG9" s="46" t="str">
        <f t="shared" si="11"/>
        <v/>
      </c>
      <c r="DH9" s="46" t="str">
        <f t="shared" si="11"/>
        <v/>
      </c>
      <c r="DI9" s="46" t="str">
        <f t="shared" si="11"/>
        <v/>
      </c>
      <c r="DJ9" s="47" t="str">
        <f t="shared" si="11"/>
        <v/>
      </c>
      <c r="DK9" s="45" t="str">
        <f t="shared" si="11"/>
        <v/>
      </c>
      <c r="DL9" s="46" t="str">
        <f t="shared" si="11"/>
        <v/>
      </c>
      <c r="DM9" s="46" t="str">
        <f t="shared" si="11"/>
        <v/>
      </c>
      <c r="DN9" s="46" t="str">
        <f t="shared" si="11"/>
        <v/>
      </c>
      <c r="DO9" s="47" t="str">
        <f t="shared" si="11"/>
        <v/>
      </c>
      <c r="DP9" s="45" t="str">
        <f t="shared" si="12"/>
        <v/>
      </c>
      <c r="DQ9" s="46" t="str">
        <f t="shared" si="12"/>
        <v/>
      </c>
      <c r="DR9" s="46" t="str">
        <f t="shared" si="12"/>
        <v/>
      </c>
      <c r="DS9" s="46" t="str">
        <f t="shared" si="12"/>
        <v/>
      </c>
      <c r="DT9" s="47" t="str">
        <f t="shared" si="12"/>
        <v/>
      </c>
      <c r="DU9" s="45" t="str">
        <f t="shared" si="12"/>
        <v/>
      </c>
      <c r="DV9" s="46" t="str">
        <f t="shared" si="12"/>
        <v/>
      </c>
      <c r="DW9" s="46" t="str">
        <f t="shared" si="12"/>
        <v/>
      </c>
      <c r="DX9" s="46" t="str">
        <f t="shared" si="12"/>
        <v/>
      </c>
      <c r="DY9" s="65" t="str">
        <f t="shared" si="12"/>
        <v/>
      </c>
    </row>
    <row r="10" spans="1:129" s="1" customFormat="1" ht="21" customHeight="1" x14ac:dyDescent="0.3">
      <c r="A10" s="224"/>
      <c r="B10" s="51"/>
      <c r="C10" s="27"/>
      <c r="D10" s="27"/>
      <c r="E10" s="28">
        <f t="shared" si="0"/>
        <v>0</v>
      </c>
      <c r="F10" s="29"/>
      <c r="G10" s="59" t="s">
        <v>32</v>
      </c>
      <c r="H10" s="234"/>
      <c r="I10" s="235"/>
      <c r="J10" s="42" t="str">
        <f t="shared" si="1"/>
        <v/>
      </c>
      <c r="K10" s="43" t="str">
        <f t="shared" si="1"/>
        <v/>
      </c>
      <c r="L10" s="43" t="str">
        <f t="shared" si="1"/>
        <v/>
      </c>
      <c r="M10" s="43" t="str">
        <f t="shared" si="1"/>
        <v/>
      </c>
      <c r="N10" s="44" t="str">
        <f t="shared" si="1"/>
        <v/>
      </c>
      <c r="O10" s="45" t="str">
        <f t="shared" si="1"/>
        <v/>
      </c>
      <c r="P10" s="46" t="str">
        <f t="shared" si="1"/>
        <v/>
      </c>
      <c r="Q10" s="46" t="str">
        <f t="shared" si="1"/>
        <v/>
      </c>
      <c r="R10" s="46" t="str">
        <f t="shared" si="1"/>
        <v/>
      </c>
      <c r="S10" s="47" t="str">
        <f t="shared" si="1"/>
        <v/>
      </c>
      <c r="T10" s="45" t="str">
        <f t="shared" si="2"/>
        <v/>
      </c>
      <c r="U10" s="46" t="str">
        <f t="shared" si="2"/>
        <v/>
      </c>
      <c r="V10" s="46" t="str">
        <f t="shared" si="2"/>
        <v/>
      </c>
      <c r="W10" s="46" t="str">
        <f t="shared" si="2"/>
        <v/>
      </c>
      <c r="X10" s="47" t="str">
        <f t="shared" si="2"/>
        <v/>
      </c>
      <c r="Y10" s="45" t="str">
        <f t="shared" si="2"/>
        <v/>
      </c>
      <c r="Z10" s="46" t="str">
        <f t="shared" si="2"/>
        <v/>
      </c>
      <c r="AA10" s="46" t="str">
        <f t="shared" si="2"/>
        <v/>
      </c>
      <c r="AB10" s="46" t="str">
        <f t="shared" si="2"/>
        <v/>
      </c>
      <c r="AC10" s="47" t="str">
        <f t="shared" si="2"/>
        <v/>
      </c>
      <c r="AD10" s="45" t="str">
        <f t="shared" si="3"/>
        <v/>
      </c>
      <c r="AE10" s="46" t="str">
        <f t="shared" si="3"/>
        <v/>
      </c>
      <c r="AF10" s="46" t="str">
        <f t="shared" si="3"/>
        <v/>
      </c>
      <c r="AG10" s="46" t="str">
        <f t="shared" si="3"/>
        <v/>
      </c>
      <c r="AH10" s="47" t="str">
        <f t="shared" si="3"/>
        <v/>
      </c>
      <c r="AI10" s="45" t="str">
        <f t="shared" si="3"/>
        <v/>
      </c>
      <c r="AJ10" s="46" t="str">
        <f t="shared" si="3"/>
        <v/>
      </c>
      <c r="AK10" s="46" t="str">
        <f t="shared" si="3"/>
        <v/>
      </c>
      <c r="AL10" s="46" t="str">
        <f t="shared" si="3"/>
        <v/>
      </c>
      <c r="AM10" s="47" t="str">
        <f t="shared" si="3"/>
        <v/>
      </c>
      <c r="AN10" s="45" t="str">
        <f t="shared" si="4"/>
        <v/>
      </c>
      <c r="AO10" s="46" t="str">
        <f t="shared" si="4"/>
        <v/>
      </c>
      <c r="AP10" s="46" t="str">
        <f t="shared" si="4"/>
        <v/>
      </c>
      <c r="AQ10" s="46" t="str">
        <f t="shared" si="4"/>
        <v/>
      </c>
      <c r="AR10" s="47" t="str">
        <f t="shared" si="4"/>
        <v/>
      </c>
      <c r="AS10" s="45" t="str">
        <f t="shared" si="4"/>
        <v/>
      </c>
      <c r="AT10" s="46" t="str">
        <f t="shared" si="4"/>
        <v/>
      </c>
      <c r="AU10" s="46" t="str">
        <f t="shared" si="4"/>
        <v/>
      </c>
      <c r="AV10" s="46" t="str">
        <f t="shared" si="4"/>
        <v/>
      </c>
      <c r="AW10" s="47" t="str">
        <f t="shared" si="4"/>
        <v/>
      </c>
      <c r="AX10" s="45" t="str">
        <f t="shared" si="5"/>
        <v/>
      </c>
      <c r="AY10" s="46" t="str">
        <f t="shared" si="5"/>
        <v/>
      </c>
      <c r="AZ10" s="46" t="str">
        <f t="shared" si="5"/>
        <v/>
      </c>
      <c r="BA10" s="46" t="str">
        <f t="shared" si="5"/>
        <v/>
      </c>
      <c r="BB10" s="47" t="str">
        <f t="shared" si="5"/>
        <v/>
      </c>
      <c r="BC10" s="45" t="str">
        <f t="shared" si="5"/>
        <v/>
      </c>
      <c r="BD10" s="46" t="str">
        <f t="shared" si="5"/>
        <v/>
      </c>
      <c r="BE10" s="46" t="str">
        <f t="shared" si="5"/>
        <v/>
      </c>
      <c r="BF10" s="46" t="str">
        <f t="shared" si="5"/>
        <v/>
      </c>
      <c r="BG10" s="47" t="str">
        <f t="shared" si="5"/>
        <v/>
      </c>
      <c r="BH10" s="45" t="str">
        <f t="shared" si="6"/>
        <v/>
      </c>
      <c r="BI10" s="46" t="str">
        <f t="shared" si="6"/>
        <v/>
      </c>
      <c r="BJ10" s="46" t="str">
        <f t="shared" si="6"/>
        <v/>
      </c>
      <c r="BK10" s="46" t="str">
        <f t="shared" si="6"/>
        <v/>
      </c>
      <c r="BL10" s="47" t="str">
        <f t="shared" si="6"/>
        <v/>
      </c>
      <c r="BM10" s="45" t="str">
        <f t="shared" si="6"/>
        <v/>
      </c>
      <c r="BN10" s="46" t="str">
        <f t="shared" si="6"/>
        <v/>
      </c>
      <c r="BO10" s="46" t="str">
        <f t="shared" si="6"/>
        <v/>
      </c>
      <c r="BP10" s="46" t="str">
        <f t="shared" si="6"/>
        <v/>
      </c>
      <c r="BQ10" s="48" t="str">
        <f t="shared" si="6"/>
        <v/>
      </c>
      <c r="BR10" s="49" t="str">
        <f t="shared" si="7"/>
        <v/>
      </c>
      <c r="BS10" s="46" t="str">
        <f t="shared" si="7"/>
        <v/>
      </c>
      <c r="BT10" s="46" t="str">
        <f t="shared" si="7"/>
        <v/>
      </c>
      <c r="BU10" s="46" t="str">
        <f t="shared" si="7"/>
        <v/>
      </c>
      <c r="BV10" s="47" t="str">
        <f t="shared" si="7"/>
        <v/>
      </c>
      <c r="BW10" s="45" t="str">
        <f t="shared" si="7"/>
        <v/>
      </c>
      <c r="BX10" s="46" t="str">
        <f t="shared" si="7"/>
        <v/>
      </c>
      <c r="BY10" s="46" t="str">
        <f t="shared" si="7"/>
        <v/>
      </c>
      <c r="BZ10" s="46" t="str">
        <f t="shared" si="7"/>
        <v/>
      </c>
      <c r="CA10" s="47" t="str">
        <f t="shared" si="7"/>
        <v/>
      </c>
      <c r="CB10" s="45" t="str">
        <f t="shared" si="8"/>
        <v/>
      </c>
      <c r="CC10" s="46" t="str">
        <f t="shared" si="8"/>
        <v/>
      </c>
      <c r="CD10" s="46" t="str">
        <f t="shared" si="8"/>
        <v/>
      </c>
      <c r="CE10" s="46" t="str">
        <f t="shared" si="8"/>
        <v/>
      </c>
      <c r="CF10" s="47" t="str">
        <f t="shared" si="8"/>
        <v/>
      </c>
      <c r="CG10" s="45" t="str">
        <f t="shared" si="8"/>
        <v/>
      </c>
      <c r="CH10" s="46" t="str">
        <f t="shared" si="8"/>
        <v/>
      </c>
      <c r="CI10" s="46" t="str">
        <f t="shared" si="8"/>
        <v/>
      </c>
      <c r="CJ10" s="46" t="str">
        <f t="shared" si="8"/>
        <v/>
      </c>
      <c r="CK10" s="47" t="str">
        <f t="shared" si="8"/>
        <v/>
      </c>
      <c r="CL10" s="45" t="str">
        <f t="shared" si="9"/>
        <v/>
      </c>
      <c r="CM10" s="46" t="str">
        <f t="shared" si="9"/>
        <v/>
      </c>
      <c r="CN10" s="46" t="str">
        <f t="shared" si="9"/>
        <v/>
      </c>
      <c r="CO10" s="46" t="str">
        <f t="shared" si="9"/>
        <v/>
      </c>
      <c r="CP10" s="47" t="str">
        <f t="shared" si="9"/>
        <v/>
      </c>
      <c r="CQ10" s="45" t="str">
        <f t="shared" si="9"/>
        <v/>
      </c>
      <c r="CR10" s="46" t="str">
        <f t="shared" si="9"/>
        <v/>
      </c>
      <c r="CS10" s="46" t="str">
        <f t="shared" si="9"/>
        <v/>
      </c>
      <c r="CT10" s="46" t="str">
        <f t="shared" si="9"/>
        <v/>
      </c>
      <c r="CU10" s="47" t="str">
        <f t="shared" si="9"/>
        <v/>
      </c>
      <c r="CV10" s="45" t="str">
        <f t="shared" si="10"/>
        <v/>
      </c>
      <c r="CW10" s="46" t="str">
        <f t="shared" si="10"/>
        <v/>
      </c>
      <c r="CX10" s="46" t="str">
        <f t="shared" si="10"/>
        <v/>
      </c>
      <c r="CY10" s="46" t="str">
        <f t="shared" si="10"/>
        <v/>
      </c>
      <c r="CZ10" s="47" t="str">
        <f t="shared" si="10"/>
        <v/>
      </c>
      <c r="DA10" s="45" t="str">
        <f t="shared" si="10"/>
        <v/>
      </c>
      <c r="DB10" s="46" t="str">
        <f t="shared" si="10"/>
        <v/>
      </c>
      <c r="DC10" s="46" t="str">
        <f t="shared" si="10"/>
        <v/>
      </c>
      <c r="DD10" s="46" t="str">
        <f t="shared" si="10"/>
        <v/>
      </c>
      <c r="DE10" s="47" t="str">
        <f t="shared" si="10"/>
        <v/>
      </c>
      <c r="DF10" s="45" t="str">
        <f t="shared" si="11"/>
        <v/>
      </c>
      <c r="DG10" s="46" t="str">
        <f t="shared" si="11"/>
        <v/>
      </c>
      <c r="DH10" s="46" t="str">
        <f t="shared" si="11"/>
        <v/>
      </c>
      <c r="DI10" s="46" t="str">
        <f t="shared" si="11"/>
        <v/>
      </c>
      <c r="DJ10" s="47" t="str">
        <f t="shared" si="11"/>
        <v/>
      </c>
      <c r="DK10" s="45" t="str">
        <f t="shared" si="11"/>
        <v/>
      </c>
      <c r="DL10" s="46" t="str">
        <f t="shared" si="11"/>
        <v/>
      </c>
      <c r="DM10" s="46" t="str">
        <f t="shared" si="11"/>
        <v/>
      </c>
      <c r="DN10" s="46" t="str">
        <f t="shared" si="11"/>
        <v/>
      </c>
      <c r="DO10" s="47" t="str">
        <f t="shared" si="11"/>
        <v/>
      </c>
      <c r="DP10" s="45" t="str">
        <f t="shared" si="12"/>
        <v/>
      </c>
      <c r="DQ10" s="46" t="str">
        <f t="shared" si="12"/>
        <v/>
      </c>
      <c r="DR10" s="46" t="str">
        <f t="shared" si="12"/>
        <v/>
      </c>
      <c r="DS10" s="46" t="str">
        <f t="shared" si="12"/>
        <v/>
      </c>
      <c r="DT10" s="47" t="str">
        <f t="shared" si="12"/>
        <v/>
      </c>
      <c r="DU10" s="45" t="str">
        <f t="shared" si="12"/>
        <v/>
      </c>
      <c r="DV10" s="46" t="str">
        <f t="shared" si="12"/>
        <v/>
      </c>
      <c r="DW10" s="46" t="str">
        <f t="shared" si="12"/>
        <v/>
      </c>
      <c r="DX10" s="46" t="str">
        <f t="shared" si="12"/>
        <v/>
      </c>
      <c r="DY10" s="65" t="str">
        <f t="shared" si="12"/>
        <v/>
      </c>
    </row>
    <row r="11" spans="1:129" s="1" customFormat="1" ht="21" customHeight="1" x14ac:dyDescent="0.3">
      <c r="A11" s="225"/>
      <c r="B11" s="51"/>
      <c r="C11" s="27"/>
      <c r="D11" s="27"/>
      <c r="E11" s="28">
        <f t="shared" si="0"/>
        <v>0</v>
      </c>
      <c r="F11" s="29"/>
      <c r="G11" s="59" t="s">
        <v>32</v>
      </c>
      <c r="H11" s="236"/>
      <c r="I11" s="237"/>
      <c r="J11" s="42" t="str">
        <f t="shared" si="1"/>
        <v/>
      </c>
      <c r="K11" s="43" t="str">
        <f t="shared" si="1"/>
        <v/>
      </c>
      <c r="L11" s="43" t="str">
        <f t="shared" si="1"/>
        <v/>
      </c>
      <c r="M11" s="43" t="str">
        <f t="shared" si="1"/>
        <v/>
      </c>
      <c r="N11" s="44" t="str">
        <f t="shared" si="1"/>
        <v/>
      </c>
      <c r="O11" s="45" t="str">
        <f t="shared" si="1"/>
        <v/>
      </c>
      <c r="P11" s="46" t="str">
        <f t="shared" si="1"/>
        <v/>
      </c>
      <c r="Q11" s="46" t="str">
        <f t="shared" si="1"/>
        <v/>
      </c>
      <c r="R11" s="46" t="str">
        <f t="shared" si="1"/>
        <v/>
      </c>
      <c r="S11" s="47" t="str">
        <f t="shared" si="1"/>
        <v/>
      </c>
      <c r="T11" s="45" t="str">
        <f t="shared" si="2"/>
        <v/>
      </c>
      <c r="U11" s="46" t="str">
        <f t="shared" si="2"/>
        <v/>
      </c>
      <c r="V11" s="46" t="str">
        <f t="shared" si="2"/>
        <v/>
      </c>
      <c r="W11" s="46" t="str">
        <f t="shared" si="2"/>
        <v/>
      </c>
      <c r="X11" s="47" t="str">
        <f t="shared" si="2"/>
        <v/>
      </c>
      <c r="Y11" s="45" t="str">
        <f t="shared" si="2"/>
        <v/>
      </c>
      <c r="Z11" s="46" t="str">
        <f t="shared" si="2"/>
        <v/>
      </c>
      <c r="AA11" s="46" t="str">
        <f t="shared" si="2"/>
        <v/>
      </c>
      <c r="AB11" s="46" t="str">
        <f t="shared" si="2"/>
        <v/>
      </c>
      <c r="AC11" s="47" t="str">
        <f t="shared" si="2"/>
        <v/>
      </c>
      <c r="AD11" s="45" t="str">
        <f t="shared" si="3"/>
        <v/>
      </c>
      <c r="AE11" s="46" t="str">
        <f t="shared" si="3"/>
        <v/>
      </c>
      <c r="AF11" s="46" t="str">
        <f t="shared" si="3"/>
        <v/>
      </c>
      <c r="AG11" s="46" t="str">
        <f t="shared" si="3"/>
        <v/>
      </c>
      <c r="AH11" s="47" t="str">
        <f t="shared" si="3"/>
        <v/>
      </c>
      <c r="AI11" s="45" t="str">
        <f t="shared" si="3"/>
        <v/>
      </c>
      <c r="AJ11" s="46" t="str">
        <f t="shared" si="3"/>
        <v/>
      </c>
      <c r="AK11" s="46" t="str">
        <f t="shared" si="3"/>
        <v/>
      </c>
      <c r="AL11" s="46" t="str">
        <f t="shared" si="3"/>
        <v/>
      </c>
      <c r="AM11" s="47" t="str">
        <f t="shared" si="3"/>
        <v/>
      </c>
      <c r="AN11" s="45" t="str">
        <f t="shared" si="4"/>
        <v/>
      </c>
      <c r="AO11" s="46" t="str">
        <f t="shared" si="4"/>
        <v/>
      </c>
      <c r="AP11" s="46" t="str">
        <f t="shared" si="4"/>
        <v/>
      </c>
      <c r="AQ11" s="46" t="str">
        <f t="shared" si="4"/>
        <v/>
      </c>
      <c r="AR11" s="47" t="str">
        <f t="shared" si="4"/>
        <v/>
      </c>
      <c r="AS11" s="45" t="str">
        <f t="shared" si="4"/>
        <v/>
      </c>
      <c r="AT11" s="46" t="str">
        <f t="shared" si="4"/>
        <v/>
      </c>
      <c r="AU11" s="46" t="str">
        <f t="shared" si="4"/>
        <v/>
      </c>
      <c r="AV11" s="46" t="str">
        <f t="shared" si="4"/>
        <v/>
      </c>
      <c r="AW11" s="47" t="str">
        <f t="shared" si="4"/>
        <v/>
      </c>
      <c r="AX11" s="45" t="str">
        <f t="shared" si="5"/>
        <v/>
      </c>
      <c r="AY11" s="46" t="str">
        <f t="shared" si="5"/>
        <v/>
      </c>
      <c r="AZ11" s="46" t="str">
        <f t="shared" si="5"/>
        <v/>
      </c>
      <c r="BA11" s="46" t="str">
        <f t="shared" si="5"/>
        <v/>
      </c>
      <c r="BB11" s="47" t="str">
        <f t="shared" si="5"/>
        <v/>
      </c>
      <c r="BC11" s="45" t="str">
        <f t="shared" si="5"/>
        <v/>
      </c>
      <c r="BD11" s="46" t="str">
        <f t="shared" si="5"/>
        <v/>
      </c>
      <c r="BE11" s="46" t="str">
        <f t="shared" si="5"/>
        <v/>
      </c>
      <c r="BF11" s="46" t="str">
        <f t="shared" si="5"/>
        <v/>
      </c>
      <c r="BG11" s="47" t="str">
        <f t="shared" si="5"/>
        <v/>
      </c>
      <c r="BH11" s="45" t="str">
        <f t="shared" si="6"/>
        <v/>
      </c>
      <c r="BI11" s="46" t="str">
        <f t="shared" si="6"/>
        <v/>
      </c>
      <c r="BJ11" s="46" t="str">
        <f t="shared" si="6"/>
        <v/>
      </c>
      <c r="BK11" s="46" t="str">
        <f t="shared" si="6"/>
        <v/>
      </c>
      <c r="BL11" s="47" t="str">
        <f t="shared" si="6"/>
        <v/>
      </c>
      <c r="BM11" s="45" t="str">
        <f t="shared" si="6"/>
        <v/>
      </c>
      <c r="BN11" s="46" t="str">
        <f t="shared" si="6"/>
        <v/>
      </c>
      <c r="BO11" s="46" t="str">
        <f t="shared" si="6"/>
        <v/>
      </c>
      <c r="BP11" s="46" t="str">
        <f t="shared" si="6"/>
        <v/>
      </c>
      <c r="BQ11" s="48" t="str">
        <f t="shared" si="6"/>
        <v/>
      </c>
      <c r="BR11" s="49" t="str">
        <f t="shared" si="7"/>
        <v/>
      </c>
      <c r="BS11" s="46" t="str">
        <f t="shared" si="7"/>
        <v/>
      </c>
      <c r="BT11" s="46" t="str">
        <f t="shared" si="7"/>
        <v/>
      </c>
      <c r="BU11" s="46" t="str">
        <f t="shared" si="7"/>
        <v/>
      </c>
      <c r="BV11" s="47" t="str">
        <f t="shared" si="7"/>
        <v/>
      </c>
      <c r="BW11" s="45" t="str">
        <f t="shared" si="7"/>
        <v/>
      </c>
      <c r="BX11" s="46" t="str">
        <f t="shared" si="7"/>
        <v/>
      </c>
      <c r="BY11" s="46" t="str">
        <f t="shared" si="7"/>
        <v/>
      </c>
      <c r="BZ11" s="46" t="str">
        <f t="shared" si="7"/>
        <v/>
      </c>
      <c r="CA11" s="47" t="str">
        <f t="shared" si="7"/>
        <v/>
      </c>
      <c r="CB11" s="45" t="str">
        <f t="shared" si="8"/>
        <v/>
      </c>
      <c r="CC11" s="46" t="str">
        <f t="shared" si="8"/>
        <v/>
      </c>
      <c r="CD11" s="46" t="str">
        <f t="shared" si="8"/>
        <v/>
      </c>
      <c r="CE11" s="46" t="str">
        <f t="shared" si="8"/>
        <v/>
      </c>
      <c r="CF11" s="47" t="str">
        <f t="shared" si="8"/>
        <v/>
      </c>
      <c r="CG11" s="45" t="str">
        <f t="shared" si="8"/>
        <v/>
      </c>
      <c r="CH11" s="46" t="str">
        <f t="shared" si="8"/>
        <v/>
      </c>
      <c r="CI11" s="46" t="str">
        <f t="shared" si="8"/>
        <v/>
      </c>
      <c r="CJ11" s="46" t="str">
        <f t="shared" si="8"/>
        <v/>
      </c>
      <c r="CK11" s="47" t="str">
        <f t="shared" si="8"/>
        <v/>
      </c>
      <c r="CL11" s="45" t="str">
        <f t="shared" si="9"/>
        <v/>
      </c>
      <c r="CM11" s="46" t="str">
        <f t="shared" si="9"/>
        <v/>
      </c>
      <c r="CN11" s="46" t="str">
        <f t="shared" si="9"/>
        <v/>
      </c>
      <c r="CO11" s="46" t="str">
        <f t="shared" si="9"/>
        <v/>
      </c>
      <c r="CP11" s="47" t="str">
        <f t="shared" si="9"/>
        <v/>
      </c>
      <c r="CQ11" s="45" t="str">
        <f t="shared" si="9"/>
        <v/>
      </c>
      <c r="CR11" s="46" t="str">
        <f t="shared" si="9"/>
        <v/>
      </c>
      <c r="CS11" s="46" t="str">
        <f t="shared" si="9"/>
        <v/>
      </c>
      <c r="CT11" s="46" t="str">
        <f t="shared" si="9"/>
        <v/>
      </c>
      <c r="CU11" s="47" t="str">
        <f t="shared" si="9"/>
        <v/>
      </c>
      <c r="CV11" s="45" t="str">
        <f t="shared" si="10"/>
        <v/>
      </c>
      <c r="CW11" s="46" t="str">
        <f t="shared" si="10"/>
        <v/>
      </c>
      <c r="CX11" s="46" t="str">
        <f t="shared" si="10"/>
        <v/>
      </c>
      <c r="CY11" s="46" t="str">
        <f t="shared" si="10"/>
        <v/>
      </c>
      <c r="CZ11" s="47" t="str">
        <f t="shared" si="10"/>
        <v/>
      </c>
      <c r="DA11" s="45" t="str">
        <f t="shared" si="10"/>
        <v/>
      </c>
      <c r="DB11" s="46" t="str">
        <f t="shared" si="10"/>
        <v/>
      </c>
      <c r="DC11" s="46" t="str">
        <f t="shared" si="10"/>
        <v/>
      </c>
      <c r="DD11" s="46" t="str">
        <f t="shared" si="10"/>
        <v/>
      </c>
      <c r="DE11" s="47" t="str">
        <f t="shared" si="10"/>
        <v/>
      </c>
      <c r="DF11" s="45" t="str">
        <f t="shared" si="11"/>
        <v/>
      </c>
      <c r="DG11" s="46" t="str">
        <f t="shared" si="11"/>
        <v/>
      </c>
      <c r="DH11" s="46" t="str">
        <f t="shared" si="11"/>
        <v/>
      </c>
      <c r="DI11" s="46" t="str">
        <f t="shared" si="11"/>
        <v/>
      </c>
      <c r="DJ11" s="47" t="str">
        <f t="shared" si="11"/>
        <v/>
      </c>
      <c r="DK11" s="45" t="str">
        <f t="shared" si="11"/>
        <v/>
      </c>
      <c r="DL11" s="46" t="str">
        <f t="shared" si="11"/>
        <v/>
      </c>
      <c r="DM11" s="46" t="str">
        <f t="shared" si="11"/>
        <v/>
      </c>
      <c r="DN11" s="46" t="str">
        <f t="shared" si="11"/>
        <v/>
      </c>
      <c r="DO11" s="47" t="str">
        <f t="shared" si="11"/>
        <v/>
      </c>
      <c r="DP11" s="45" t="str">
        <f t="shared" si="12"/>
        <v/>
      </c>
      <c r="DQ11" s="46" t="str">
        <f t="shared" si="12"/>
        <v/>
      </c>
      <c r="DR11" s="46" t="str">
        <f t="shared" si="12"/>
        <v/>
      </c>
      <c r="DS11" s="46" t="str">
        <f t="shared" si="12"/>
        <v/>
      </c>
      <c r="DT11" s="47" t="str">
        <f t="shared" si="12"/>
        <v/>
      </c>
      <c r="DU11" s="45" t="str">
        <f t="shared" si="12"/>
        <v/>
      </c>
      <c r="DV11" s="46" t="str">
        <f t="shared" si="12"/>
        <v/>
      </c>
      <c r="DW11" s="46" t="str">
        <f t="shared" si="12"/>
        <v/>
      </c>
      <c r="DX11" s="46" t="str">
        <f t="shared" si="12"/>
        <v/>
      </c>
      <c r="DY11" s="65" t="str">
        <f t="shared" si="12"/>
        <v/>
      </c>
    </row>
    <row r="12" spans="1:129" s="1" customFormat="1" ht="21" customHeight="1" x14ac:dyDescent="0.3">
      <c r="A12" s="230" t="s">
        <v>33</v>
      </c>
      <c r="B12" s="51"/>
      <c r="C12" s="27"/>
      <c r="D12" s="27"/>
      <c r="E12" s="28">
        <f t="shared" si="0"/>
        <v>0</v>
      </c>
      <c r="F12" s="29"/>
      <c r="G12" s="59" t="s">
        <v>32</v>
      </c>
      <c r="H12" s="228"/>
      <c r="I12" s="229"/>
      <c r="J12" s="42" t="str">
        <f t="shared" si="1"/>
        <v/>
      </c>
      <c r="K12" s="43" t="str">
        <f t="shared" si="1"/>
        <v/>
      </c>
      <c r="L12" s="43" t="str">
        <f t="shared" si="1"/>
        <v/>
      </c>
      <c r="M12" s="43" t="str">
        <f t="shared" si="1"/>
        <v/>
      </c>
      <c r="N12" s="44" t="str">
        <f t="shared" si="1"/>
        <v/>
      </c>
      <c r="O12" s="45" t="str">
        <f t="shared" si="1"/>
        <v/>
      </c>
      <c r="P12" s="46" t="str">
        <f t="shared" si="1"/>
        <v/>
      </c>
      <c r="Q12" s="46" t="str">
        <f t="shared" si="1"/>
        <v/>
      </c>
      <c r="R12" s="46" t="str">
        <f t="shared" si="1"/>
        <v/>
      </c>
      <c r="S12" s="47" t="str">
        <f t="shared" si="1"/>
        <v/>
      </c>
      <c r="T12" s="45" t="str">
        <f t="shared" si="2"/>
        <v/>
      </c>
      <c r="U12" s="46" t="str">
        <f t="shared" si="2"/>
        <v/>
      </c>
      <c r="V12" s="46" t="str">
        <f t="shared" si="2"/>
        <v/>
      </c>
      <c r="W12" s="46" t="str">
        <f t="shared" si="2"/>
        <v/>
      </c>
      <c r="X12" s="47" t="str">
        <f t="shared" si="2"/>
        <v/>
      </c>
      <c r="Y12" s="45" t="str">
        <f t="shared" si="2"/>
        <v/>
      </c>
      <c r="Z12" s="46" t="str">
        <f t="shared" si="2"/>
        <v/>
      </c>
      <c r="AA12" s="46" t="str">
        <f t="shared" si="2"/>
        <v/>
      </c>
      <c r="AB12" s="46" t="str">
        <f t="shared" si="2"/>
        <v/>
      </c>
      <c r="AC12" s="47" t="str">
        <f t="shared" si="2"/>
        <v/>
      </c>
      <c r="AD12" s="45" t="str">
        <f t="shared" si="3"/>
        <v/>
      </c>
      <c r="AE12" s="46" t="str">
        <f t="shared" si="3"/>
        <v/>
      </c>
      <c r="AF12" s="46" t="str">
        <f t="shared" si="3"/>
        <v/>
      </c>
      <c r="AG12" s="46" t="str">
        <f t="shared" si="3"/>
        <v/>
      </c>
      <c r="AH12" s="47" t="str">
        <f t="shared" si="3"/>
        <v/>
      </c>
      <c r="AI12" s="45" t="str">
        <f t="shared" si="3"/>
        <v/>
      </c>
      <c r="AJ12" s="46" t="str">
        <f t="shared" si="3"/>
        <v/>
      </c>
      <c r="AK12" s="46" t="str">
        <f t="shared" si="3"/>
        <v/>
      </c>
      <c r="AL12" s="46" t="str">
        <f t="shared" si="3"/>
        <v/>
      </c>
      <c r="AM12" s="47" t="str">
        <f t="shared" si="3"/>
        <v/>
      </c>
      <c r="AN12" s="45" t="str">
        <f t="shared" si="4"/>
        <v/>
      </c>
      <c r="AO12" s="46" t="str">
        <f t="shared" si="4"/>
        <v/>
      </c>
      <c r="AP12" s="46" t="str">
        <f t="shared" si="4"/>
        <v/>
      </c>
      <c r="AQ12" s="46" t="str">
        <f t="shared" si="4"/>
        <v/>
      </c>
      <c r="AR12" s="47" t="str">
        <f t="shared" si="4"/>
        <v/>
      </c>
      <c r="AS12" s="45" t="str">
        <f t="shared" si="4"/>
        <v/>
      </c>
      <c r="AT12" s="46" t="str">
        <f t="shared" si="4"/>
        <v/>
      </c>
      <c r="AU12" s="46" t="str">
        <f t="shared" si="4"/>
        <v/>
      </c>
      <c r="AV12" s="46" t="str">
        <f t="shared" si="4"/>
        <v/>
      </c>
      <c r="AW12" s="47" t="str">
        <f t="shared" si="4"/>
        <v/>
      </c>
      <c r="AX12" s="45" t="str">
        <f t="shared" si="5"/>
        <v/>
      </c>
      <c r="AY12" s="46" t="str">
        <f t="shared" si="5"/>
        <v/>
      </c>
      <c r="AZ12" s="46" t="str">
        <f t="shared" si="5"/>
        <v/>
      </c>
      <c r="BA12" s="46" t="str">
        <f t="shared" si="5"/>
        <v/>
      </c>
      <c r="BB12" s="47" t="str">
        <f t="shared" si="5"/>
        <v/>
      </c>
      <c r="BC12" s="45" t="str">
        <f t="shared" si="5"/>
        <v/>
      </c>
      <c r="BD12" s="46" t="str">
        <f t="shared" si="5"/>
        <v/>
      </c>
      <c r="BE12" s="46" t="str">
        <f t="shared" si="5"/>
        <v/>
      </c>
      <c r="BF12" s="46" t="str">
        <f t="shared" si="5"/>
        <v/>
      </c>
      <c r="BG12" s="47" t="str">
        <f t="shared" si="5"/>
        <v/>
      </c>
      <c r="BH12" s="45" t="str">
        <f t="shared" si="6"/>
        <v/>
      </c>
      <c r="BI12" s="46" t="str">
        <f t="shared" si="6"/>
        <v/>
      </c>
      <c r="BJ12" s="46" t="str">
        <f t="shared" si="6"/>
        <v/>
      </c>
      <c r="BK12" s="46" t="str">
        <f t="shared" si="6"/>
        <v/>
      </c>
      <c r="BL12" s="47" t="str">
        <f t="shared" si="6"/>
        <v/>
      </c>
      <c r="BM12" s="45" t="str">
        <f t="shared" si="6"/>
        <v/>
      </c>
      <c r="BN12" s="46" t="str">
        <f t="shared" si="6"/>
        <v/>
      </c>
      <c r="BO12" s="46" t="str">
        <f t="shared" si="6"/>
        <v/>
      </c>
      <c r="BP12" s="46" t="str">
        <f t="shared" si="6"/>
        <v/>
      </c>
      <c r="BQ12" s="48" t="str">
        <f t="shared" si="6"/>
        <v/>
      </c>
      <c r="BR12" s="49" t="str">
        <f t="shared" si="7"/>
        <v/>
      </c>
      <c r="BS12" s="46" t="str">
        <f t="shared" si="7"/>
        <v/>
      </c>
      <c r="BT12" s="46" t="str">
        <f t="shared" si="7"/>
        <v/>
      </c>
      <c r="BU12" s="46" t="str">
        <f t="shared" si="7"/>
        <v/>
      </c>
      <c r="BV12" s="47" t="str">
        <f t="shared" si="7"/>
        <v/>
      </c>
      <c r="BW12" s="45" t="str">
        <f t="shared" si="7"/>
        <v/>
      </c>
      <c r="BX12" s="46" t="str">
        <f t="shared" si="7"/>
        <v/>
      </c>
      <c r="BY12" s="46" t="str">
        <f t="shared" si="7"/>
        <v/>
      </c>
      <c r="BZ12" s="46" t="str">
        <f t="shared" si="7"/>
        <v/>
      </c>
      <c r="CA12" s="47" t="str">
        <f t="shared" si="7"/>
        <v/>
      </c>
      <c r="CB12" s="45" t="str">
        <f t="shared" si="8"/>
        <v/>
      </c>
      <c r="CC12" s="46" t="str">
        <f t="shared" si="8"/>
        <v/>
      </c>
      <c r="CD12" s="46" t="str">
        <f t="shared" si="8"/>
        <v/>
      </c>
      <c r="CE12" s="46" t="str">
        <f t="shared" si="8"/>
        <v/>
      </c>
      <c r="CF12" s="47" t="str">
        <f t="shared" si="8"/>
        <v/>
      </c>
      <c r="CG12" s="45" t="str">
        <f t="shared" si="8"/>
        <v/>
      </c>
      <c r="CH12" s="46" t="str">
        <f t="shared" si="8"/>
        <v/>
      </c>
      <c r="CI12" s="46" t="str">
        <f t="shared" si="8"/>
        <v/>
      </c>
      <c r="CJ12" s="46" t="str">
        <f t="shared" si="8"/>
        <v/>
      </c>
      <c r="CK12" s="47" t="str">
        <f t="shared" si="8"/>
        <v/>
      </c>
      <c r="CL12" s="45" t="str">
        <f t="shared" si="9"/>
        <v/>
      </c>
      <c r="CM12" s="46" t="str">
        <f t="shared" si="9"/>
        <v/>
      </c>
      <c r="CN12" s="46" t="str">
        <f t="shared" si="9"/>
        <v/>
      </c>
      <c r="CO12" s="46" t="str">
        <f t="shared" si="9"/>
        <v/>
      </c>
      <c r="CP12" s="47" t="str">
        <f t="shared" si="9"/>
        <v/>
      </c>
      <c r="CQ12" s="45" t="str">
        <f t="shared" si="9"/>
        <v/>
      </c>
      <c r="CR12" s="46" t="str">
        <f t="shared" si="9"/>
        <v/>
      </c>
      <c r="CS12" s="46" t="str">
        <f t="shared" si="9"/>
        <v/>
      </c>
      <c r="CT12" s="46" t="str">
        <f t="shared" si="9"/>
        <v/>
      </c>
      <c r="CU12" s="47" t="str">
        <f t="shared" si="9"/>
        <v/>
      </c>
      <c r="CV12" s="45" t="str">
        <f t="shared" si="10"/>
        <v/>
      </c>
      <c r="CW12" s="46" t="str">
        <f t="shared" si="10"/>
        <v/>
      </c>
      <c r="CX12" s="46" t="str">
        <f t="shared" si="10"/>
        <v/>
      </c>
      <c r="CY12" s="46" t="str">
        <f t="shared" si="10"/>
        <v/>
      </c>
      <c r="CZ12" s="47" t="str">
        <f t="shared" si="10"/>
        <v/>
      </c>
      <c r="DA12" s="45" t="str">
        <f t="shared" si="10"/>
        <v/>
      </c>
      <c r="DB12" s="46" t="str">
        <f t="shared" si="10"/>
        <v/>
      </c>
      <c r="DC12" s="46" t="str">
        <f t="shared" si="10"/>
        <v/>
      </c>
      <c r="DD12" s="46" t="str">
        <f t="shared" si="10"/>
        <v/>
      </c>
      <c r="DE12" s="47" t="str">
        <f t="shared" si="10"/>
        <v/>
      </c>
      <c r="DF12" s="45" t="str">
        <f t="shared" si="11"/>
        <v/>
      </c>
      <c r="DG12" s="46" t="str">
        <f t="shared" si="11"/>
        <v/>
      </c>
      <c r="DH12" s="46" t="str">
        <f t="shared" si="11"/>
        <v/>
      </c>
      <c r="DI12" s="46" t="str">
        <f t="shared" si="11"/>
        <v/>
      </c>
      <c r="DJ12" s="47" t="str">
        <f t="shared" si="11"/>
        <v/>
      </c>
      <c r="DK12" s="45" t="str">
        <f t="shared" si="11"/>
        <v/>
      </c>
      <c r="DL12" s="46" t="str">
        <f t="shared" si="11"/>
        <v/>
      </c>
      <c r="DM12" s="46" t="str">
        <f t="shared" si="11"/>
        <v/>
      </c>
      <c r="DN12" s="46" t="str">
        <f t="shared" si="11"/>
        <v/>
      </c>
      <c r="DO12" s="47" t="str">
        <f t="shared" si="11"/>
        <v/>
      </c>
      <c r="DP12" s="45" t="str">
        <f t="shared" si="12"/>
        <v/>
      </c>
      <c r="DQ12" s="46" t="str">
        <f t="shared" si="12"/>
        <v/>
      </c>
      <c r="DR12" s="46" t="str">
        <f t="shared" si="12"/>
        <v/>
      </c>
      <c r="DS12" s="46" t="str">
        <f t="shared" si="12"/>
        <v/>
      </c>
      <c r="DT12" s="47" t="str">
        <f t="shared" si="12"/>
        <v/>
      </c>
      <c r="DU12" s="45" t="str">
        <f t="shared" si="12"/>
        <v/>
      </c>
      <c r="DV12" s="46" t="str">
        <f t="shared" si="12"/>
        <v/>
      </c>
      <c r="DW12" s="46" t="str">
        <f t="shared" si="12"/>
        <v/>
      </c>
      <c r="DX12" s="46" t="str">
        <f t="shared" si="12"/>
        <v/>
      </c>
      <c r="DY12" s="65" t="str">
        <f t="shared" si="12"/>
        <v/>
      </c>
    </row>
    <row r="13" spans="1:129" s="1" customFormat="1" ht="21" customHeight="1" x14ac:dyDescent="0.3">
      <c r="A13" s="225"/>
      <c r="B13" s="51"/>
      <c r="C13" s="27"/>
      <c r="D13" s="27"/>
      <c r="E13" s="28">
        <f t="shared" si="0"/>
        <v>0</v>
      </c>
      <c r="F13" s="29"/>
      <c r="G13" s="59" t="s">
        <v>32</v>
      </c>
      <c r="H13" s="228"/>
      <c r="I13" s="229"/>
      <c r="J13" s="42" t="str">
        <f t="shared" si="1"/>
        <v/>
      </c>
      <c r="K13" s="43" t="str">
        <f t="shared" si="1"/>
        <v/>
      </c>
      <c r="L13" s="43" t="str">
        <f t="shared" si="1"/>
        <v/>
      </c>
      <c r="M13" s="43" t="str">
        <f t="shared" si="1"/>
        <v/>
      </c>
      <c r="N13" s="44" t="str">
        <f t="shared" si="1"/>
        <v/>
      </c>
      <c r="O13" s="45" t="str">
        <f t="shared" si="1"/>
        <v/>
      </c>
      <c r="P13" s="46" t="str">
        <f t="shared" si="1"/>
        <v/>
      </c>
      <c r="Q13" s="46" t="str">
        <f t="shared" si="1"/>
        <v/>
      </c>
      <c r="R13" s="46" t="str">
        <f t="shared" si="1"/>
        <v/>
      </c>
      <c r="S13" s="47" t="str">
        <f t="shared" si="1"/>
        <v/>
      </c>
      <c r="T13" s="45" t="str">
        <f t="shared" si="2"/>
        <v/>
      </c>
      <c r="U13" s="46" t="str">
        <f t="shared" si="2"/>
        <v/>
      </c>
      <c r="V13" s="46" t="str">
        <f t="shared" si="2"/>
        <v/>
      </c>
      <c r="W13" s="46" t="str">
        <f t="shared" si="2"/>
        <v/>
      </c>
      <c r="X13" s="47" t="str">
        <f t="shared" si="2"/>
        <v/>
      </c>
      <c r="Y13" s="45" t="str">
        <f t="shared" si="2"/>
        <v/>
      </c>
      <c r="Z13" s="46" t="str">
        <f t="shared" si="2"/>
        <v/>
      </c>
      <c r="AA13" s="46" t="str">
        <f t="shared" si="2"/>
        <v/>
      </c>
      <c r="AB13" s="46" t="str">
        <f t="shared" si="2"/>
        <v/>
      </c>
      <c r="AC13" s="47" t="str">
        <f t="shared" si="2"/>
        <v/>
      </c>
      <c r="AD13" s="45" t="str">
        <f t="shared" si="3"/>
        <v/>
      </c>
      <c r="AE13" s="46" t="str">
        <f t="shared" si="3"/>
        <v/>
      </c>
      <c r="AF13" s="46" t="str">
        <f t="shared" si="3"/>
        <v/>
      </c>
      <c r="AG13" s="46" t="str">
        <f t="shared" si="3"/>
        <v/>
      </c>
      <c r="AH13" s="47" t="str">
        <f t="shared" si="3"/>
        <v/>
      </c>
      <c r="AI13" s="45" t="str">
        <f t="shared" si="3"/>
        <v/>
      </c>
      <c r="AJ13" s="46" t="str">
        <f t="shared" si="3"/>
        <v/>
      </c>
      <c r="AK13" s="46" t="str">
        <f t="shared" si="3"/>
        <v/>
      </c>
      <c r="AL13" s="46" t="str">
        <f t="shared" si="3"/>
        <v/>
      </c>
      <c r="AM13" s="47" t="str">
        <f t="shared" si="3"/>
        <v/>
      </c>
      <c r="AN13" s="45" t="str">
        <f t="shared" si="4"/>
        <v/>
      </c>
      <c r="AO13" s="46" t="str">
        <f t="shared" si="4"/>
        <v/>
      </c>
      <c r="AP13" s="46" t="str">
        <f t="shared" si="4"/>
        <v/>
      </c>
      <c r="AQ13" s="46" t="str">
        <f t="shared" si="4"/>
        <v/>
      </c>
      <c r="AR13" s="47" t="str">
        <f t="shared" si="4"/>
        <v/>
      </c>
      <c r="AS13" s="45" t="str">
        <f t="shared" si="4"/>
        <v/>
      </c>
      <c r="AT13" s="46" t="str">
        <f t="shared" si="4"/>
        <v/>
      </c>
      <c r="AU13" s="46" t="str">
        <f t="shared" si="4"/>
        <v/>
      </c>
      <c r="AV13" s="46" t="str">
        <f t="shared" si="4"/>
        <v/>
      </c>
      <c r="AW13" s="47" t="str">
        <f t="shared" si="4"/>
        <v/>
      </c>
      <c r="AX13" s="45" t="str">
        <f t="shared" si="5"/>
        <v/>
      </c>
      <c r="AY13" s="46" t="str">
        <f t="shared" si="5"/>
        <v/>
      </c>
      <c r="AZ13" s="46" t="str">
        <f t="shared" si="5"/>
        <v/>
      </c>
      <c r="BA13" s="46" t="str">
        <f t="shared" si="5"/>
        <v/>
      </c>
      <c r="BB13" s="47" t="str">
        <f t="shared" si="5"/>
        <v/>
      </c>
      <c r="BC13" s="45" t="str">
        <f t="shared" si="5"/>
        <v/>
      </c>
      <c r="BD13" s="46" t="str">
        <f t="shared" si="5"/>
        <v/>
      </c>
      <c r="BE13" s="46" t="str">
        <f t="shared" si="5"/>
        <v/>
      </c>
      <c r="BF13" s="46" t="str">
        <f t="shared" si="5"/>
        <v/>
      </c>
      <c r="BG13" s="47" t="str">
        <f t="shared" si="5"/>
        <v/>
      </c>
      <c r="BH13" s="45" t="str">
        <f t="shared" si="6"/>
        <v/>
      </c>
      <c r="BI13" s="46" t="str">
        <f t="shared" si="6"/>
        <v/>
      </c>
      <c r="BJ13" s="46" t="str">
        <f t="shared" si="6"/>
        <v/>
      </c>
      <c r="BK13" s="46" t="str">
        <f t="shared" si="6"/>
        <v/>
      </c>
      <c r="BL13" s="47" t="str">
        <f t="shared" si="6"/>
        <v/>
      </c>
      <c r="BM13" s="45" t="str">
        <f t="shared" si="6"/>
        <v/>
      </c>
      <c r="BN13" s="46" t="str">
        <f t="shared" si="6"/>
        <v/>
      </c>
      <c r="BO13" s="46" t="str">
        <f t="shared" si="6"/>
        <v/>
      </c>
      <c r="BP13" s="46" t="str">
        <f t="shared" si="6"/>
        <v/>
      </c>
      <c r="BQ13" s="48" t="str">
        <f t="shared" si="6"/>
        <v/>
      </c>
      <c r="BR13" s="49" t="str">
        <f t="shared" si="7"/>
        <v/>
      </c>
      <c r="BS13" s="46" t="str">
        <f t="shared" si="7"/>
        <v/>
      </c>
      <c r="BT13" s="46" t="str">
        <f t="shared" si="7"/>
        <v/>
      </c>
      <c r="BU13" s="46" t="str">
        <f t="shared" si="7"/>
        <v/>
      </c>
      <c r="BV13" s="47" t="str">
        <f t="shared" si="7"/>
        <v/>
      </c>
      <c r="BW13" s="45" t="str">
        <f t="shared" si="7"/>
        <v/>
      </c>
      <c r="BX13" s="46" t="str">
        <f t="shared" si="7"/>
        <v/>
      </c>
      <c r="BY13" s="46" t="str">
        <f t="shared" si="7"/>
        <v/>
      </c>
      <c r="BZ13" s="46" t="str">
        <f t="shared" si="7"/>
        <v/>
      </c>
      <c r="CA13" s="47" t="str">
        <f t="shared" si="7"/>
        <v/>
      </c>
      <c r="CB13" s="45" t="str">
        <f t="shared" si="8"/>
        <v/>
      </c>
      <c r="CC13" s="46" t="str">
        <f t="shared" si="8"/>
        <v/>
      </c>
      <c r="CD13" s="46" t="str">
        <f t="shared" si="8"/>
        <v/>
      </c>
      <c r="CE13" s="46" t="str">
        <f t="shared" si="8"/>
        <v/>
      </c>
      <c r="CF13" s="47" t="str">
        <f t="shared" si="8"/>
        <v/>
      </c>
      <c r="CG13" s="45" t="str">
        <f t="shared" si="8"/>
        <v/>
      </c>
      <c r="CH13" s="46" t="str">
        <f t="shared" si="8"/>
        <v/>
      </c>
      <c r="CI13" s="46" t="str">
        <f t="shared" si="8"/>
        <v/>
      </c>
      <c r="CJ13" s="46" t="str">
        <f t="shared" si="8"/>
        <v/>
      </c>
      <c r="CK13" s="47" t="str">
        <f t="shared" si="8"/>
        <v/>
      </c>
      <c r="CL13" s="45" t="str">
        <f t="shared" si="9"/>
        <v/>
      </c>
      <c r="CM13" s="46" t="str">
        <f t="shared" si="9"/>
        <v/>
      </c>
      <c r="CN13" s="46" t="str">
        <f t="shared" si="9"/>
        <v/>
      </c>
      <c r="CO13" s="46" t="str">
        <f t="shared" si="9"/>
        <v/>
      </c>
      <c r="CP13" s="47" t="str">
        <f t="shared" si="9"/>
        <v/>
      </c>
      <c r="CQ13" s="45" t="str">
        <f t="shared" si="9"/>
        <v/>
      </c>
      <c r="CR13" s="46" t="str">
        <f t="shared" si="9"/>
        <v/>
      </c>
      <c r="CS13" s="46" t="str">
        <f t="shared" si="9"/>
        <v/>
      </c>
      <c r="CT13" s="46" t="str">
        <f t="shared" si="9"/>
        <v/>
      </c>
      <c r="CU13" s="47" t="str">
        <f t="shared" si="9"/>
        <v/>
      </c>
      <c r="CV13" s="45" t="str">
        <f t="shared" si="10"/>
        <v/>
      </c>
      <c r="CW13" s="46" t="str">
        <f t="shared" si="10"/>
        <v/>
      </c>
      <c r="CX13" s="46" t="str">
        <f t="shared" si="10"/>
        <v/>
      </c>
      <c r="CY13" s="46" t="str">
        <f t="shared" si="10"/>
        <v/>
      </c>
      <c r="CZ13" s="47" t="str">
        <f t="shared" si="10"/>
        <v/>
      </c>
      <c r="DA13" s="45" t="str">
        <f t="shared" si="10"/>
        <v/>
      </c>
      <c r="DB13" s="46" t="str">
        <f t="shared" si="10"/>
        <v/>
      </c>
      <c r="DC13" s="46" t="str">
        <f t="shared" si="10"/>
        <v/>
      </c>
      <c r="DD13" s="46" t="str">
        <f t="shared" si="10"/>
        <v/>
      </c>
      <c r="DE13" s="47" t="str">
        <f t="shared" si="10"/>
        <v/>
      </c>
      <c r="DF13" s="45" t="str">
        <f t="shared" si="11"/>
        <v/>
      </c>
      <c r="DG13" s="46" t="str">
        <f t="shared" si="11"/>
        <v/>
      </c>
      <c r="DH13" s="46" t="str">
        <f t="shared" si="11"/>
        <v/>
      </c>
      <c r="DI13" s="46" t="str">
        <f t="shared" si="11"/>
        <v/>
      </c>
      <c r="DJ13" s="47" t="str">
        <f t="shared" si="11"/>
        <v/>
      </c>
      <c r="DK13" s="45" t="str">
        <f t="shared" si="11"/>
        <v/>
      </c>
      <c r="DL13" s="46" t="str">
        <f t="shared" si="11"/>
        <v/>
      </c>
      <c r="DM13" s="46" t="str">
        <f t="shared" si="11"/>
        <v/>
      </c>
      <c r="DN13" s="46" t="str">
        <f t="shared" si="11"/>
        <v/>
      </c>
      <c r="DO13" s="47" t="str">
        <f t="shared" si="11"/>
        <v/>
      </c>
      <c r="DP13" s="45" t="str">
        <f t="shared" si="12"/>
        <v/>
      </c>
      <c r="DQ13" s="46" t="str">
        <f t="shared" si="12"/>
        <v/>
      </c>
      <c r="DR13" s="46" t="str">
        <f t="shared" si="12"/>
        <v/>
      </c>
      <c r="DS13" s="46" t="str">
        <f t="shared" si="12"/>
        <v/>
      </c>
      <c r="DT13" s="47" t="str">
        <f t="shared" si="12"/>
        <v/>
      </c>
      <c r="DU13" s="45" t="str">
        <f t="shared" si="12"/>
        <v/>
      </c>
      <c r="DV13" s="46" t="str">
        <f t="shared" si="12"/>
        <v/>
      </c>
      <c r="DW13" s="46" t="str">
        <f t="shared" si="12"/>
        <v/>
      </c>
      <c r="DX13" s="46" t="str">
        <f t="shared" si="12"/>
        <v/>
      </c>
      <c r="DY13" s="65" t="str">
        <f t="shared" si="12"/>
        <v/>
      </c>
    </row>
    <row r="14" spans="1:129" s="1" customFormat="1" ht="21" customHeight="1" x14ac:dyDescent="0.3">
      <c r="A14" s="230" t="s">
        <v>34</v>
      </c>
      <c r="B14" s="51"/>
      <c r="C14" s="27"/>
      <c r="D14" s="27"/>
      <c r="E14" s="28">
        <f t="shared" si="0"/>
        <v>0</v>
      </c>
      <c r="F14" s="29"/>
      <c r="G14" s="59" t="s">
        <v>32</v>
      </c>
      <c r="H14" s="228"/>
      <c r="I14" s="229"/>
      <c r="J14" s="42" t="str">
        <f t="shared" si="1"/>
        <v/>
      </c>
      <c r="K14" s="43" t="str">
        <f t="shared" si="1"/>
        <v/>
      </c>
      <c r="L14" s="43" t="str">
        <f t="shared" si="1"/>
        <v/>
      </c>
      <c r="M14" s="43" t="str">
        <f t="shared" si="1"/>
        <v/>
      </c>
      <c r="N14" s="44" t="str">
        <f t="shared" si="1"/>
        <v/>
      </c>
      <c r="O14" s="45" t="str">
        <f t="shared" si="1"/>
        <v/>
      </c>
      <c r="P14" s="46" t="str">
        <f t="shared" si="1"/>
        <v/>
      </c>
      <c r="Q14" s="46" t="str">
        <f t="shared" si="1"/>
        <v/>
      </c>
      <c r="R14" s="46" t="str">
        <f t="shared" si="1"/>
        <v/>
      </c>
      <c r="S14" s="47" t="str">
        <f t="shared" si="1"/>
        <v/>
      </c>
      <c r="T14" s="45" t="str">
        <f t="shared" si="2"/>
        <v/>
      </c>
      <c r="U14" s="46" t="str">
        <f t="shared" si="2"/>
        <v/>
      </c>
      <c r="V14" s="46" t="str">
        <f t="shared" si="2"/>
        <v/>
      </c>
      <c r="W14" s="46" t="str">
        <f t="shared" si="2"/>
        <v/>
      </c>
      <c r="X14" s="47" t="str">
        <f t="shared" si="2"/>
        <v/>
      </c>
      <c r="Y14" s="45" t="str">
        <f t="shared" si="2"/>
        <v/>
      </c>
      <c r="Z14" s="46" t="str">
        <f t="shared" si="2"/>
        <v/>
      </c>
      <c r="AA14" s="46" t="str">
        <f t="shared" si="2"/>
        <v/>
      </c>
      <c r="AB14" s="46" t="str">
        <f t="shared" si="2"/>
        <v/>
      </c>
      <c r="AC14" s="47" t="str">
        <f t="shared" si="2"/>
        <v/>
      </c>
      <c r="AD14" s="45" t="str">
        <f t="shared" si="3"/>
        <v/>
      </c>
      <c r="AE14" s="46" t="str">
        <f t="shared" si="3"/>
        <v/>
      </c>
      <c r="AF14" s="46" t="str">
        <f t="shared" si="3"/>
        <v/>
      </c>
      <c r="AG14" s="46" t="str">
        <f t="shared" si="3"/>
        <v/>
      </c>
      <c r="AH14" s="47" t="str">
        <f t="shared" si="3"/>
        <v/>
      </c>
      <c r="AI14" s="45" t="str">
        <f t="shared" si="3"/>
        <v/>
      </c>
      <c r="AJ14" s="46" t="str">
        <f t="shared" si="3"/>
        <v/>
      </c>
      <c r="AK14" s="46" t="str">
        <f t="shared" si="3"/>
        <v/>
      </c>
      <c r="AL14" s="46" t="str">
        <f t="shared" si="3"/>
        <v/>
      </c>
      <c r="AM14" s="47" t="str">
        <f t="shared" si="3"/>
        <v/>
      </c>
      <c r="AN14" s="45" t="str">
        <f t="shared" si="4"/>
        <v/>
      </c>
      <c r="AO14" s="46" t="str">
        <f t="shared" si="4"/>
        <v/>
      </c>
      <c r="AP14" s="46" t="str">
        <f t="shared" si="4"/>
        <v/>
      </c>
      <c r="AQ14" s="46" t="str">
        <f t="shared" si="4"/>
        <v/>
      </c>
      <c r="AR14" s="47" t="str">
        <f t="shared" si="4"/>
        <v/>
      </c>
      <c r="AS14" s="45" t="str">
        <f t="shared" si="4"/>
        <v/>
      </c>
      <c r="AT14" s="46" t="str">
        <f t="shared" si="4"/>
        <v/>
      </c>
      <c r="AU14" s="46" t="str">
        <f t="shared" si="4"/>
        <v/>
      </c>
      <c r="AV14" s="46" t="str">
        <f t="shared" si="4"/>
        <v/>
      </c>
      <c r="AW14" s="47" t="str">
        <f t="shared" si="4"/>
        <v/>
      </c>
      <c r="AX14" s="45" t="str">
        <f t="shared" si="5"/>
        <v/>
      </c>
      <c r="AY14" s="46" t="str">
        <f t="shared" si="5"/>
        <v/>
      </c>
      <c r="AZ14" s="46" t="str">
        <f t="shared" si="5"/>
        <v/>
      </c>
      <c r="BA14" s="46" t="str">
        <f t="shared" si="5"/>
        <v/>
      </c>
      <c r="BB14" s="47" t="str">
        <f t="shared" si="5"/>
        <v/>
      </c>
      <c r="BC14" s="45" t="str">
        <f t="shared" si="5"/>
        <v/>
      </c>
      <c r="BD14" s="46" t="str">
        <f t="shared" si="5"/>
        <v/>
      </c>
      <c r="BE14" s="46" t="str">
        <f t="shared" si="5"/>
        <v/>
      </c>
      <c r="BF14" s="46" t="str">
        <f t="shared" si="5"/>
        <v/>
      </c>
      <c r="BG14" s="47" t="str">
        <f t="shared" si="5"/>
        <v/>
      </c>
      <c r="BH14" s="45" t="str">
        <f t="shared" si="6"/>
        <v/>
      </c>
      <c r="BI14" s="46" t="str">
        <f t="shared" si="6"/>
        <v/>
      </c>
      <c r="BJ14" s="46" t="str">
        <f t="shared" si="6"/>
        <v/>
      </c>
      <c r="BK14" s="46" t="str">
        <f t="shared" si="6"/>
        <v/>
      </c>
      <c r="BL14" s="47" t="str">
        <f t="shared" si="6"/>
        <v/>
      </c>
      <c r="BM14" s="45" t="str">
        <f t="shared" si="6"/>
        <v/>
      </c>
      <c r="BN14" s="46" t="str">
        <f t="shared" si="6"/>
        <v/>
      </c>
      <c r="BO14" s="46" t="str">
        <f t="shared" si="6"/>
        <v/>
      </c>
      <c r="BP14" s="46" t="str">
        <f t="shared" si="6"/>
        <v/>
      </c>
      <c r="BQ14" s="48" t="str">
        <f t="shared" si="6"/>
        <v/>
      </c>
      <c r="BR14" s="49" t="str">
        <f t="shared" si="7"/>
        <v/>
      </c>
      <c r="BS14" s="46" t="str">
        <f t="shared" si="7"/>
        <v/>
      </c>
      <c r="BT14" s="46" t="str">
        <f t="shared" si="7"/>
        <v/>
      </c>
      <c r="BU14" s="46" t="str">
        <f t="shared" si="7"/>
        <v/>
      </c>
      <c r="BV14" s="47" t="str">
        <f t="shared" si="7"/>
        <v/>
      </c>
      <c r="BW14" s="45" t="str">
        <f t="shared" si="7"/>
        <v/>
      </c>
      <c r="BX14" s="46" t="str">
        <f t="shared" si="7"/>
        <v/>
      </c>
      <c r="BY14" s="46" t="str">
        <f t="shared" si="7"/>
        <v/>
      </c>
      <c r="BZ14" s="46" t="str">
        <f t="shared" si="7"/>
        <v/>
      </c>
      <c r="CA14" s="47" t="str">
        <f t="shared" si="7"/>
        <v/>
      </c>
      <c r="CB14" s="45" t="str">
        <f t="shared" si="8"/>
        <v/>
      </c>
      <c r="CC14" s="46" t="str">
        <f t="shared" si="8"/>
        <v/>
      </c>
      <c r="CD14" s="46" t="str">
        <f t="shared" si="8"/>
        <v/>
      </c>
      <c r="CE14" s="46" t="str">
        <f t="shared" si="8"/>
        <v/>
      </c>
      <c r="CF14" s="47" t="str">
        <f t="shared" si="8"/>
        <v/>
      </c>
      <c r="CG14" s="45" t="str">
        <f t="shared" si="8"/>
        <v/>
      </c>
      <c r="CH14" s="46" t="str">
        <f t="shared" si="8"/>
        <v/>
      </c>
      <c r="CI14" s="46" t="str">
        <f t="shared" si="8"/>
        <v/>
      </c>
      <c r="CJ14" s="46" t="str">
        <f t="shared" si="8"/>
        <v/>
      </c>
      <c r="CK14" s="47" t="str">
        <f t="shared" si="8"/>
        <v/>
      </c>
      <c r="CL14" s="45" t="str">
        <f t="shared" si="9"/>
        <v/>
      </c>
      <c r="CM14" s="46" t="str">
        <f t="shared" si="9"/>
        <v/>
      </c>
      <c r="CN14" s="46" t="str">
        <f t="shared" si="9"/>
        <v/>
      </c>
      <c r="CO14" s="46" t="str">
        <f t="shared" si="9"/>
        <v/>
      </c>
      <c r="CP14" s="47" t="str">
        <f t="shared" si="9"/>
        <v/>
      </c>
      <c r="CQ14" s="45" t="str">
        <f t="shared" si="9"/>
        <v/>
      </c>
      <c r="CR14" s="46" t="str">
        <f t="shared" si="9"/>
        <v/>
      </c>
      <c r="CS14" s="46" t="str">
        <f t="shared" si="9"/>
        <v/>
      </c>
      <c r="CT14" s="46" t="str">
        <f t="shared" si="9"/>
        <v/>
      </c>
      <c r="CU14" s="47" t="str">
        <f t="shared" si="9"/>
        <v/>
      </c>
      <c r="CV14" s="45" t="str">
        <f t="shared" si="10"/>
        <v/>
      </c>
      <c r="CW14" s="46" t="str">
        <f t="shared" si="10"/>
        <v/>
      </c>
      <c r="CX14" s="46" t="str">
        <f t="shared" si="10"/>
        <v/>
      </c>
      <c r="CY14" s="46" t="str">
        <f t="shared" si="10"/>
        <v/>
      </c>
      <c r="CZ14" s="47" t="str">
        <f t="shared" si="10"/>
        <v/>
      </c>
      <c r="DA14" s="45" t="str">
        <f t="shared" si="10"/>
        <v/>
      </c>
      <c r="DB14" s="46" t="str">
        <f t="shared" si="10"/>
        <v/>
      </c>
      <c r="DC14" s="46" t="str">
        <f t="shared" si="10"/>
        <v/>
      </c>
      <c r="DD14" s="46" t="str">
        <f t="shared" si="10"/>
        <v/>
      </c>
      <c r="DE14" s="47" t="str">
        <f t="shared" si="10"/>
        <v/>
      </c>
      <c r="DF14" s="45" t="str">
        <f t="shared" si="11"/>
        <v/>
      </c>
      <c r="DG14" s="46" t="str">
        <f t="shared" si="11"/>
        <v/>
      </c>
      <c r="DH14" s="46" t="str">
        <f t="shared" si="11"/>
        <v/>
      </c>
      <c r="DI14" s="46" t="str">
        <f t="shared" si="11"/>
        <v/>
      </c>
      <c r="DJ14" s="47" t="str">
        <f t="shared" si="11"/>
        <v/>
      </c>
      <c r="DK14" s="45" t="str">
        <f t="shared" si="11"/>
        <v/>
      </c>
      <c r="DL14" s="46" t="str">
        <f t="shared" si="11"/>
        <v/>
      </c>
      <c r="DM14" s="46" t="str">
        <f t="shared" si="11"/>
        <v/>
      </c>
      <c r="DN14" s="46" t="str">
        <f t="shared" si="11"/>
        <v/>
      </c>
      <c r="DO14" s="47" t="str">
        <f t="shared" si="11"/>
        <v/>
      </c>
      <c r="DP14" s="45" t="str">
        <f t="shared" si="12"/>
        <v/>
      </c>
      <c r="DQ14" s="46" t="str">
        <f t="shared" si="12"/>
        <v/>
      </c>
      <c r="DR14" s="46" t="str">
        <f t="shared" si="12"/>
        <v/>
      </c>
      <c r="DS14" s="46" t="str">
        <f t="shared" si="12"/>
        <v/>
      </c>
      <c r="DT14" s="47" t="str">
        <f t="shared" si="12"/>
        <v/>
      </c>
      <c r="DU14" s="45" t="str">
        <f t="shared" si="12"/>
        <v/>
      </c>
      <c r="DV14" s="46" t="str">
        <f t="shared" si="12"/>
        <v/>
      </c>
      <c r="DW14" s="46" t="str">
        <f t="shared" si="12"/>
        <v/>
      </c>
      <c r="DX14" s="46" t="str">
        <f t="shared" si="12"/>
        <v/>
      </c>
      <c r="DY14" s="65" t="str">
        <f t="shared" si="12"/>
        <v/>
      </c>
    </row>
    <row r="15" spans="1:129" s="1" customFormat="1" ht="21" customHeight="1" x14ac:dyDescent="0.3">
      <c r="A15" s="225"/>
      <c r="B15" s="51"/>
      <c r="C15" s="27"/>
      <c r="D15" s="27"/>
      <c r="E15" s="28">
        <f t="shared" si="0"/>
        <v>0</v>
      </c>
      <c r="F15" s="29"/>
      <c r="G15" s="59" t="s">
        <v>32</v>
      </c>
      <c r="H15" s="228"/>
      <c r="I15" s="229"/>
      <c r="J15" s="42" t="str">
        <f t="shared" si="1"/>
        <v/>
      </c>
      <c r="K15" s="43" t="str">
        <f t="shared" si="1"/>
        <v/>
      </c>
      <c r="L15" s="43" t="str">
        <f t="shared" si="1"/>
        <v/>
      </c>
      <c r="M15" s="43" t="str">
        <f t="shared" si="1"/>
        <v/>
      </c>
      <c r="N15" s="44" t="str">
        <f t="shared" si="1"/>
        <v/>
      </c>
      <c r="O15" s="45" t="str">
        <f t="shared" si="1"/>
        <v/>
      </c>
      <c r="P15" s="46" t="str">
        <f t="shared" si="1"/>
        <v/>
      </c>
      <c r="Q15" s="46" t="str">
        <f t="shared" si="1"/>
        <v/>
      </c>
      <c r="R15" s="46" t="str">
        <f t="shared" si="1"/>
        <v/>
      </c>
      <c r="S15" s="47" t="str">
        <f t="shared" si="1"/>
        <v/>
      </c>
      <c r="T15" s="45" t="str">
        <f t="shared" si="2"/>
        <v/>
      </c>
      <c r="U15" s="46" t="str">
        <f t="shared" si="2"/>
        <v/>
      </c>
      <c r="V15" s="46" t="str">
        <f t="shared" si="2"/>
        <v/>
      </c>
      <c r="W15" s="46" t="str">
        <f t="shared" si="2"/>
        <v/>
      </c>
      <c r="X15" s="47" t="str">
        <f t="shared" si="2"/>
        <v/>
      </c>
      <c r="Y15" s="45" t="str">
        <f t="shared" si="2"/>
        <v/>
      </c>
      <c r="Z15" s="46" t="str">
        <f t="shared" si="2"/>
        <v/>
      </c>
      <c r="AA15" s="46" t="str">
        <f t="shared" si="2"/>
        <v/>
      </c>
      <c r="AB15" s="46" t="str">
        <f t="shared" si="2"/>
        <v/>
      </c>
      <c r="AC15" s="47" t="str">
        <f t="shared" si="2"/>
        <v/>
      </c>
      <c r="AD15" s="45" t="str">
        <f t="shared" si="3"/>
        <v/>
      </c>
      <c r="AE15" s="46" t="str">
        <f t="shared" si="3"/>
        <v/>
      </c>
      <c r="AF15" s="46" t="str">
        <f t="shared" si="3"/>
        <v/>
      </c>
      <c r="AG15" s="46" t="str">
        <f t="shared" si="3"/>
        <v/>
      </c>
      <c r="AH15" s="47" t="str">
        <f t="shared" si="3"/>
        <v/>
      </c>
      <c r="AI15" s="45" t="str">
        <f t="shared" si="3"/>
        <v/>
      </c>
      <c r="AJ15" s="46" t="str">
        <f t="shared" si="3"/>
        <v/>
      </c>
      <c r="AK15" s="46" t="str">
        <f t="shared" si="3"/>
        <v/>
      </c>
      <c r="AL15" s="46" t="str">
        <f t="shared" si="3"/>
        <v/>
      </c>
      <c r="AM15" s="47" t="str">
        <f t="shared" si="3"/>
        <v/>
      </c>
      <c r="AN15" s="45" t="str">
        <f t="shared" si="4"/>
        <v/>
      </c>
      <c r="AO15" s="46" t="str">
        <f t="shared" si="4"/>
        <v/>
      </c>
      <c r="AP15" s="46" t="str">
        <f t="shared" si="4"/>
        <v/>
      </c>
      <c r="AQ15" s="46" t="str">
        <f t="shared" si="4"/>
        <v/>
      </c>
      <c r="AR15" s="47" t="str">
        <f t="shared" si="4"/>
        <v/>
      </c>
      <c r="AS15" s="45" t="str">
        <f t="shared" si="4"/>
        <v/>
      </c>
      <c r="AT15" s="46" t="str">
        <f t="shared" si="4"/>
        <v/>
      </c>
      <c r="AU15" s="46" t="str">
        <f t="shared" si="4"/>
        <v/>
      </c>
      <c r="AV15" s="46" t="str">
        <f t="shared" si="4"/>
        <v/>
      </c>
      <c r="AW15" s="47" t="str">
        <f t="shared" si="4"/>
        <v/>
      </c>
      <c r="AX15" s="45" t="str">
        <f t="shared" si="5"/>
        <v/>
      </c>
      <c r="AY15" s="46" t="str">
        <f t="shared" si="5"/>
        <v/>
      </c>
      <c r="AZ15" s="46" t="str">
        <f t="shared" si="5"/>
        <v/>
      </c>
      <c r="BA15" s="46" t="str">
        <f t="shared" si="5"/>
        <v/>
      </c>
      <c r="BB15" s="47" t="str">
        <f t="shared" si="5"/>
        <v/>
      </c>
      <c r="BC15" s="45" t="str">
        <f t="shared" si="5"/>
        <v/>
      </c>
      <c r="BD15" s="46" t="str">
        <f t="shared" si="5"/>
        <v/>
      </c>
      <c r="BE15" s="46" t="str">
        <f t="shared" si="5"/>
        <v/>
      </c>
      <c r="BF15" s="46" t="str">
        <f t="shared" si="5"/>
        <v/>
      </c>
      <c r="BG15" s="47" t="str">
        <f t="shared" si="5"/>
        <v/>
      </c>
      <c r="BH15" s="45" t="str">
        <f t="shared" si="6"/>
        <v/>
      </c>
      <c r="BI15" s="46" t="str">
        <f t="shared" si="6"/>
        <v/>
      </c>
      <c r="BJ15" s="46" t="str">
        <f t="shared" si="6"/>
        <v/>
      </c>
      <c r="BK15" s="46" t="str">
        <f t="shared" si="6"/>
        <v/>
      </c>
      <c r="BL15" s="47" t="str">
        <f t="shared" si="6"/>
        <v/>
      </c>
      <c r="BM15" s="45" t="str">
        <f t="shared" si="6"/>
        <v/>
      </c>
      <c r="BN15" s="46" t="str">
        <f t="shared" si="6"/>
        <v/>
      </c>
      <c r="BO15" s="46" t="str">
        <f t="shared" si="6"/>
        <v/>
      </c>
      <c r="BP15" s="46" t="str">
        <f t="shared" si="6"/>
        <v/>
      </c>
      <c r="BQ15" s="48" t="str">
        <f t="shared" si="6"/>
        <v/>
      </c>
      <c r="BR15" s="49" t="str">
        <f t="shared" si="7"/>
        <v/>
      </c>
      <c r="BS15" s="46" t="str">
        <f t="shared" si="7"/>
        <v/>
      </c>
      <c r="BT15" s="46" t="str">
        <f t="shared" si="7"/>
        <v/>
      </c>
      <c r="BU15" s="46" t="str">
        <f t="shared" si="7"/>
        <v/>
      </c>
      <c r="BV15" s="47" t="str">
        <f t="shared" si="7"/>
        <v/>
      </c>
      <c r="BW15" s="45" t="str">
        <f t="shared" si="7"/>
        <v/>
      </c>
      <c r="BX15" s="46" t="str">
        <f t="shared" si="7"/>
        <v/>
      </c>
      <c r="BY15" s="46" t="str">
        <f t="shared" si="7"/>
        <v/>
      </c>
      <c r="BZ15" s="46" t="str">
        <f t="shared" si="7"/>
        <v/>
      </c>
      <c r="CA15" s="47" t="str">
        <f t="shared" si="7"/>
        <v/>
      </c>
      <c r="CB15" s="45" t="str">
        <f t="shared" si="8"/>
        <v/>
      </c>
      <c r="CC15" s="46" t="str">
        <f t="shared" si="8"/>
        <v/>
      </c>
      <c r="CD15" s="46" t="str">
        <f t="shared" si="8"/>
        <v/>
      </c>
      <c r="CE15" s="46" t="str">
        <f t="shared" si="8"/>
        <v/>
      </c>
      <c r="CF15" s="47" t="str">
        <f t="shared" si="8"/>
        <v/>
      </c>
      <c r="CG15" s="45" t="str">
        <f t="shared" si="8"/>
        <v/>
      </c>
      <c r="CH15" s="46" t="str">
        <f t="shared" si="8"/>
        <v/>
      </c>
      <c r="CI15" s="46" t="str">
        <f t="shared" si="8"/>
        <v/>
      </c>
      <c r="CJ15" s="46" t="str">
        <f t="shared" si="8"/>
        <v/>
      </c>
      <c r="CK15" s="47" t="str">
        <f t="shared" si="8"/>
        <v/>
      </c>
      <c r="CL15" s="45" t="str">
        <f t="shared" si="9"/>
        <v/>
      </c>
      <c r="CM15" s="46" t="str">
        <f t="shared" si="9"/>
        <v/>
      </c>
      <c r="CN15" s="46" t="str">
        <f t="shared" si="9"/>
        <v/>
      </c>
      <c r="CO15" s="46" t="str">
        <f t="shared" si="9"/>
        <v/>
      </c>
      <c r="CP15" s="47" t="str">
        <f t="shared" si="9"/>
        <v/>
      </c>
      <c r="CQ15" s="45" t="str">
        <f t="shared" si="9"/>
        <v/>
      </c>
      <c r="CR15" s="46" t="str">
        <f t="shared" si="9"/>
        <v/>
      </c>
      <c r="CS15" s="46" t="str">
        <f t="shared" si="9"/>
        <v/>
      </c>
      <c r="CT15" s="46" t="str">
        <f t="shared" si="9"/>
        <v/>
      </c>
      <c r="CU15" s="47" t="str">
        <f t="shared" si="9"/>
        <v/>
      </c>
      <c r="CV15" s="45" t="str">
        <f t="shared" si="10"/>
        <v/>
      </c>
      <c r="CW15" s="46" t="str">
        <f t="shared" si="10"/>
        <v/>
      </c>
      <c r="CX15" s="46" t="str">
        <f t="shared" si="10"/>
        <v/>
      </c>
      <c r="CY15" s="46" t="str">
        <f t="shared" si="10"/>
        <v/>
      </c>
      <c r="CZ15" s="47" t="str">
        <f t="shared" si="10"/>
        <v/>
      </c>
      <c r="DA15" s="45" t="str">
        <f t="shared" si="10"/>
        <v/>
      </c>
      <c r="DB15" s="46" t="str">
        <f t="shared" si="10"/>
        <v/>
      </c>
      <c r="DC15" s="46" t="str">
        <f t="shared" si="10"/>
        <v/>
      </c>
      <c r="DD15" s="46" t="str">
        <f t="shared" si="10"/>
        <v/>
      </c>
      <c r="DE15" s="47" t="str">
        <f t="shared" si="10"/>
        <v/>
      </c>
      <c r="DF15" s="45" t="str">
        <f t="shared" si="11"/>
        <v/>
      </c>
      <c r="DG15" s="46" t="str">
        <f t="shared" si="11"/>
        <v/>
      </c>
      <c r="DH15" s="46" t="str">
        <f t="shared" si="11"/>
        <v/>
      </c>
      <c r="DI15" s="46" t="str">
        <f t="shared" si="11"/>
        <v/>
      </c>
      <c r="DJ15" s="47" t="str">
        <f t="shared" si="11"/>
        <v/>
      </c>
      <c r="DK15" s="45" t="str">
        <f t="shared" si="11"/>
        <v/>
      </c>
      <c r="DL15" s="46" t="str">
        <f t="shared" si="11"/>
        <v/>
      </c>
      <c r="DM15" s="46" t="str">
        <f t="shared" si="11"/>
        <v/>
      </c>
      <c r="DN15" s="46" t="str">
        <f t="shared" si="11"/>
        <v/>
      </c>
      <c r="DO15" s="47" t="str">
        <f t="shared" si="11"/>
        <v/>
      </c>
      <c r="DP15" s="45" t="str">
        <f t="shared" si="12"/>
        <v/>
      </c>
      <c r="DQ15" s="46" t="str">
        <f t="shared" si="12"/>
        <v/>
      </c>
      <c r="DR15" s="46" t="str">
        <f t="shared" si="12"/>
        <v/>
      </c>
      <c r="DS15" s="46" t="str">
        <f t="shared" si="12"/>
        <v/>
      </c>
      <c r="DT15" s="47" t="str">
        <f t="shared" si="12"/>
        <v/>
      </c>
      <c r="DU15" s="45" t="str">
        <f t="shared" si="12"/>
        <v/>
      </c>
      <c r="DV15" s="46" t="str">
        <f t="shared" si="12"/>
        <v/>
      </c>
      <c r="DW15" s="46" t="str">
        <f t="shared" si="12"/>
        <v/>
      </c>
      <c r="DX15" s="46" t="str">
        <f t="shared" si="12"/>
        <v/>
      </c>
      <c r="DY15" s="65" t="str">
        <f t="shared" si="12"/>
        <v/>
      </c>
    </row>
    <row r="16" spans="1:129" s="1" customFormat="1" ht="21" customHeight="1" x14ac:dyDescent="0.3">
      <c r="A16" s="230" t="s">
        <v>35</v>
      </c>
      <c r="B16" s="66"/>
      <c r="C16" s="67"/>
      <c r="D16" s="67"/>
      <c r="E16" s="28">
        <f t="shared" si="0"/>
        <v>0</v>
      </c>
      <c r="F16" s="29"/>
      <c r="G16" s="59" t="s">
        <v>32</v>
      </c>
      <c r="H16" s="228"/>
      <c r="I16" s="229"/>
      <c r="J16" s="42" t="str">
        <f t="shared" si="1"/>
        <v/>
      </c>
      <c r="K16" s="43" t="str">
        <f t="shared" si="1"/>
        <v/>
      </c>
      <c r="L16" s="43" t="str">
        <f t="shared" si="1"/>
        <v/>
      </c>
      <c r="M16" s="43" t="str">
        <f t="shared" si="1"/>
        <v/>
      </c>
      <c r="N16" s="44" t="str">
        <f t="shared" si="1"/>
        <v/>
      </c>
      <c r="O16" s="45" t="str">
        <f t="shared" si="1"/>
        <v/>
      </c>
      <c r="P16" s="46" t="str">
        <f t="shared" si="1"/>
        <v/>
      </c>
      <c r="Q16" s="46" t="str">
        <f t="shared" si="1"/>
        <v/>
      </c>
      <c r="R16" s="46" t="str">
        <f t="shared" si="1"/>
        <v/>
      </c>
      <c r="S16" s="47" t="str">
        <f t="shared" si="1"/>
        <v/>
      </c>
      <c r="T16" s="45" t="str">
        <f t="shared" si="2"/>
        <v/>
      </c>
      <c r="U16" s="46" t="str">
        <f t="shared" si="2"/>
        <v/>
      </c>
      <c r="V16" s="46" t="str">
        <f t="shared" si="2"/>
        <v/>
      </c>
      <c r="W16" s="46" t="str">
        <f t="shared" si="2"/>
        <v/>
      </c>
      <c r="X16" s="47" t="str">
        <f t="shared" si="2"/>
        <v/>
      </c>
      <c r="Y16" s="45" t="str">
        <f t="shared" si="2"/>
        <v/>
      </c>
      <c r="Z16" s="46" t="str">
        <f t="shared" si="2"/>
        <v/>
      </c>
      <c r="AA16" s="46" t="str">
        <f t="shared" si="2"/>
        <v/>
      </c>
      <c r="AB16" s="46" t="str">
        <f t="shared" si="2"/>
        <v/>
      </c>
      <c r="AC16" s="47" t="str">
        <f t="shared" si="2"/>
        <v/>
      </c>
      <c r="AD16" s="45" t="str">
        <f t="shared" si="3"/>
        <v/>
      </c>
      <c r="AE16" s="46" t="str">
        <f t="shared" si="3"/>
        <v/>
      </c>
      <c r="AF16" s="46" t="str">
        <f t="shared" si="3"/>
        <v/>
      </c>
      <c r="AG16" s="46" t="str">
        <f t="shared" si="3"/>
        <v/>
      </c>
      <c r="AH16" s="47" t="str">
        <f t="shared" si="3"/>
        <v/>
      </c>
      <c r="AI16" s="45" t="str">
        <f t="shared" si="3"/>
        <v/>
      </c>
      <c r="AJ16" s="46" t="str">
        <f t="shared" si="3"/>
        <v/>
      </c>
      <c r="AK16" s="46" t="str">
        <f t="shared" si="3"/>
        <v/>
      </c>
      <c r="AL16" s="46" t="str">
        <f t="shared" si="3"/>
        <v/>
      </c>
      <c r="AM16" s="47" t="str">
        <f t="shared" si="3"/>
        <v/>
      </c>
      <c r="AN16" s="45" t="str">
        <f t="shared" si="4"/>
        <v/>
      </c>
      <c r="AO16" s="46" t="str">
        <f t="shared" si="4"/>
        <v/>
      </c>
      <c r="AP16" s="46" t="str">
        <f t="shared" si="4"/>
        <v/>
      </c>
      <c r="AQ16" s="46" t="str">
        <f t="shared" si="4"/>
        <v/>
      </c>
      <c r="AR16" s="47" t="str">
        <f t="shared" si="4"/>
        <v/>
      </c>
      <c r="AS16" s="45" t="str">
        <f t="shared" si="4"/>
        <v/>
      </c>
      <c r="AT16" s="46" t="str">
        <f t="shared" si="4"/>
        <v/>
      </c>
      <c r="AU16" s="46" t="str">
        <f t="shared" si="4"/>
        <v/>
      </c>
      <c r="AV16" s="46" t="str">
        <f t="shared" si="4"/>
        <v/>
      </c>
      <c r="AW16" s="47" t="str">
        <f t="shared" si="4"/>
        <v/>
      </c>
      <c r="AX16" s="45" t="str">
        <f t="shared" si="5"/>
        <v/>
      </c>
      <c r="AY16" s="46" t="str">
        <f t="shared" si="5"/>
        <v/>
      </c>
      <c r="AZ16" s="46" t="str">
        <f t="shared" si="5"/>
        <v/>
      </c>
      <c r="BA16" s="46" t="str">
        <f t="shared" si="5"/>
        <v/>
      </c>
      <c r="BB16" s="47" t="str">
        <f t="shared" si="5"/>
        <v/>
      </c>
      <c r="BC16" s="45" t="str">
        <f t="shared" si="5"/>
        <v/>
      </c>
      <c r="BD16" s="46" t="str">
        <f t="shared" si="5"/>
        <v/>
      </c>
      <c r="BE16" s="46" t="str">
        <f t="shared" si="5"/>
        <v/>
      </c>
      <c r="BF16" s="46" t="str">
        <f t="shared" si="5"/>
        <v/>
      </c>
      <c r="BG16" s="47" t="str">
        <f t="shared" si="5"/>
        <v/>
      </c>
      <c r="BH16" s="45" t="str">
        <f t="shared" si="6"/>
        <v/>
      </c>
      <c r="BI16" s="46" t="str">
        <f t="shared" si="6"/>
        <v/>
      </c>
      <c r="BJ16" s="46" t="str">
        <f t="shared" si="6"/>
        <v/>
      </c>
      <c r="BK16" s="46" t="str">
        <f t="shared" si="6"/>
        <v/>
      </c>
      <c r="BL16" s="47" t="str">
        <f t="shared" si="6"/>
        <v/>
      </c>
      <c r="BM16" s="45" t="str">
        <f t="shared" si="6"/>
        <v/>
      </c>
      <c r="BN16" s="46" t="str">
        <f t="shared" si="6"/>
        <v/>
      </c>
      <c r="BO16" s="46" t="str">
        <f t="shared" si="6"/>
        <v/>
      </c>
      <c r="BP16" s="46" t="str">
        <f t="shared" si="6"/>
        <v/>
      </c>
      <c r="BQ16" s="48" t="str">
        <f t="shared" si="6"/>
        <v/>
      </c>
      <c r="BR16" s="49" t="str">
        <f t="shared" si="7"/>
        <v/>
      </c>
      <c r="BS16" s="46" t="str">
        <f t="shared" si="7"/>
        <v/>
      </c>
      <c r="BT16" s="46" t="str">
        <f t="shared" si="7"/>
        <v/>
      </c>
      <c r="BU16" s="46" t="str">
        <f t="shared" si="7"/>
        <v/>
      </c>
      <c r="BV16" s="47" t="str">
        <f t="shared" si="7"/>
        <v/>
      </c>
      <c r="BW16" s="45" t="str">
        <f t="shared" si="7"/>
        <v/>
      </c>
      <c r="BX16" s="46" t="str">
        <f t="shared" si="7"/>
        <v/>
      </c>
      <c r="BY16" s="46" t="str">
        <f t="shared" si="7"/>
        <v/>
      </c>
      <c r="BZ16" s="46" t="str">
        <f t="shared" si="7"/>
        <v/>
      </c>
      <c r="CA16" s="47" t="str">
        <f t="shared" si="7"/>
        <v/>
      </c>
      <c r="CB16" s="45" t="str">
        <f t="shared" si="8"/>
        <v/>
      </c>
      <c r="CC16" s="46" t="str">
        <f t="shared" si="8"/>
        <v/>
      </c>
      <c r="CD16" s="46" t="str">
        <f t="shared" si="8"/>
        <v/>
      </c>
      <c r="CE16" s="46" t="str">
        <f t="shared" si="8"/>
        <v/>
      </c>
      <c r="CF16" s="47" t="str">
        <f t="shared" si="8"/>
        <v/>
      </c>
      <c r="CG16" s="45" t="str">
        <f t="shared" si="8"/>
        <v/>
      </c>
      <c r="CH16" s="46" t="str">
        <f t="shared" si="8"/>
        <v/>
      </c>
      <c r="CI16" s="46" t="str">
        <f t="shared" si="8"/>
        <v/>
      </c>
      <c r="CJ16" s="46" t="str">
        <f t="shared" si="8"/>
        <v/>
      </c>
      <c r="CK16" s="47" t="str">
        <f t="shared" si="8"/>
        <v/>
      </c>
      <c r="CL16" s="45" t="str">
        <f t="shared" si="9"/>
        <v/>
      </c>
      <c r="CM16" s="46" t="str">
        <f t="shared" si="9"/>
        <v/>
      </c>
      <c r="CN16" s="46" t="str">
        <f t="shared" si="9"/>
        <v/>
      </c>
      <c r="CO16" s="46" t="str">
        <f t="shared" si="9"/>
        <v/>
      </c>
      <c r="CP16" s="47" t="str">
        <f t="shared" si="9"/>
        <v/>
      </c>
      <c r="CQ16" s="45" t="str">
        <f t="shared" si="9"/>
        <v/>
      </c>
      <c r="CR16" s="46" t="str">
        <f t="shared" si="9"/>
        <v/>
      </c>
      <c r="CS16" s="46" t="str">
        <f t="shared" si="9"/>
        <v/>
      </c>
      <c r="CT16" s="46" t="str">
        <f t="shared" si="9"/>
        <v/>
      </c>
      <c r="CU16" s="47" t="str">
        <f t="shared" si="9"/>
        <v/>
      </c>
      <c r="CV16" s="45" t="str">
        <f t="shared" si="10"/>
        <v/>
      </c>
      <c r="CW16" s="46" t="str">
        <f t="shared" si="10"/>
        <v/>
      </c>
      <c r="CX16" s="46" t="str">
        <f t="shared" si="10"/>
        <v/>
      </c>
      <c r="CY16" s="46" t="str">
        <f t="shared" si="10"/>
        <v/>
      </c>
      <c r="CZ16" s="47" t="str">
        <f t="shared" si="10"/>
        <v/>
      </c>
      <c r="DA16" s="45" t="str">
        <f t="shared" si="10"/>
        <v/>
      </c>
      <c r="DB16" s="46" t="str">
        <f t="shared" si="10"/>
        <v/>
      </c>
      <c r="DC16" s="46" t="str">
        <f t="shared" si="10"/>
        <v/>
      </c>
      <c r="DD16" s="46" t="str">
        <f t="shared" si="10"/>
        <v/>
      </c>
      <c r="DE16" s="47" t="str">
        <f t="shared" si="10"/>
        <v/>
      </c>
      <c r="DF16" s="45" t="str">
        <f t="shared" si="11"/>
        <v/>
      </c>
      <c r="DG16" s="46" t="str">
        <f t="shared" si="11"/>
        <v/>
      </c>
      <c r="DH16" s="46" t="str">
        <f t="shared" si="11"/>
        <v/>
      </c>
      <c r="DI16" s="46" t="str">
        <f t="shared" si="11"/>
        <v/>
      </c>
      <c r="DJ16" s="47" t="str">
        <f t="shared" si="11"/>
        <v/>
      </c>
      <c r="DK16" s="45" t="str">
        <f t="shared" si="11"/>
        <v/>
      </c>
      <c r="DL16" s="46" t="str">
        <f t="shared" si="11"/>
        <v/>
      </c>
      <c r="DM16" s="46" t="str">
        <f t="shared" si="11"/>
        <v/>
      </c>
      <c r="DN16" s="46" t="str">
        <f t="shared" si="11"/>
        <v/>
      </c>
      <c r="DO16" s="47" t="str">
        <f t="shared" si="11"/>
        <v/>
      </c>
      <c r="DP16" s="45" t="str">
        <f t="shared" si="12"/>
        <v/>
      </c>
      <c r="DQ16" s="46" t="str">
        <f t="shared" si="12"/>
        <v/>
      </c>
      <c r="DR16" s="46" t="str">
        <f t="shared" si="12"/>
        <v/>
      </c>
      <c r="DS16" s="46" t="str">
        <f t="shared" si="12"/>
        <v/>
      </c>
      <c r="DT16" s="47" t="str">
        <f t="shared" si="12"/>
        <v/>
      </c>
      <c r="DU16" s="45" t="str">
        <f t="shared" si="12"/>
        <v/>
      </c>
      <c r="DV16" s="46" t="str">
        <f t="shared" si="12"/>
        <v/>
      </c>
      <c r="DW16" s="46" t="str">
        <f t="shared" si="12"/>
        <v/>
      </c>
      <c r="DX16" s="46" t="str">
        <f t="shared" si="12"/>
        <v/>
      </c>
      <c r="DY16" s="65" t="str">
        <f t="shared" si="12"/>
        <v/>
      </c>
    </row>
    <row r="17" spans="1:129" s="81" customFormat="1" ht="21" customHeight="1" x14ac:dyDescent="0.3">
      <c r="A17" s="231"/>
      <c r="B17" s="68"/>
      <c r="C17" s="69"/>
      <c r="D17" s="69"/>
      <c r="E17" s="70">
        <f t="shared" si="0"/>
        <v>0</v>
      </c>
      <c r="F17" s="173"/>
      <c r="G17" s="71" t="s">
        <v>32</v>
      </c>
      <c r="H17" s="226"/>
      <c r="I17" s="227"/>
      <c r="J17" s="72" t="str">
        <f t="shared" si="1"/>
        <v/>
      </c>
      <c r="K17" s="73" t="str">
        <f t="shared" si="1"/>
        <v/>
      </c>
      <c r="L17" s="73" t="str">
        <f t="shared" si="1"/>
        <v/>
      </c>
      <c r="M17" s="73" t="str">
        <f t="shared" si="1"/>
        <v/>
      </c>
      <c r="N17" s="74" t="str">
        <f t="shared" si="1"/>
        <v/>
      </c>
      <c r="O17" s="75" t="str">
        <f t="shared" si="1"/>
        <v/>
      </c>
      <c r="P17" s="76" t="str">
        <f t="shared" si="1"/>
        <v/>
      </c>
      <c r="Q17" s="76" t="str">
        <f t="shared" si="1"/>
        <v/>
      </c>
      <c r="R17" s="76" t="str">
        <f t="shared" si="1"/>
        <v/>
      </c>
      <c r="S17" s="77" t="str">
        <f t="shared" si="1"/>
        <v/>
      </c>
      <c r="T17" s="75" t="str">
        <f t="shared" si="2"/>
        <v/>
      </c>
      <c r="U17" s="76" t="str">
        <f t="shared" si="2"/>
        <v/>
      </c>
      <c r="V17" s="76" t="str">
        <f t="shared" si="2"/>
        <v/>
      </c>
      <c r="W17" s="76" t="str">
        <f t="shared" si="2"/>
        <v/>
      </c>
      <c r="X17" s="77" t="str">
        <f t="shared" si="2"/>
        <v/>
      </c>
      <c r="Y17" s="75" t="str">
        <f t="shared" si="2"/>
        <v/>
      </c>
      <c r="Z17" s="76" t="str">
        <f t="shared" si="2"/>
        <v/>
      </c>
      <c r="AA17" s="76" t="str">
        <f t="shared" si="2"/>
        <v/>
      </c>
      <c r="AB17" s="76" t="str">
        <f t="shared" si="2"/>
        <v/>
      </c>
      <c r="AC17" s="77" t="str">
        <f t="shared" si="2"/>
        <v/>
      </c>
      <c r="AD17" s="75" t="str">
        <f t="shared" si="3"/>
        <v/>
      </c>
      <c r="AE17" s="76" t="str">
        <f t="shared" si="3"/>
        <v/>
      </c>
      <c r="AF17" s="76" t="str">
        <f t="shared" si="3"/>
        <v/>
      </c>
      <c r="AG17" s="76" t="str">
        <f t="shared" si="3"/>
        <v/>
      </c>
      <c r="AH17" s="77" t="str">
        <f t="shared" si="3"/>
        <v/>
      </c>
      <c r="AI17" s="75" t="str">
        <f t="shared" si="3"/>
        <v/>
      </c>
      <c r="AJ17" s="76" t="str">
        <f t="shared" si="3"/>
        <v/>
      </c>
      <c r="AK17" s="76" t="str">
        <f t="shared" si="3"/>
        <v/>
      </c>
      <c r="AL17" s="76" t="str">
        <f t="shared" si="3"/>
        <v/>
      </c>
      <c r="AM17" s="77" t="str">
        <f t="shared" si="3"/>
        <v/>
      </c>
      <c r="AN17" s="75" t="str">
        <f t="shared" si="4"/>
        <v/>
      </c>
      <c r="AO17" s="76" t="str">
        <f t="shared" si="4"/>
        <v/>
      </c>
      <c r="AP17" s="76" t="str">
        <f t="shared" si="4"/>
        <v/>
      </c>
      <c r="AQ17" s="76" t="str">
        <f t="shared" si="4"/>
        <v/>
      </c>
      <c r="AR17" s="77" t="str">
        <f t="shared" si="4"/>
        <v/>
      </c>
      <c r="AS17" s="75" t="str">
        <f t="shared" si="4"/>
        <v/>
      </c>
      <c r="AT17" s="76" t="str">
        <f t="shared" si="4"/>
        <v/>
      </c>
      <c r="AU17" s="76" t="str">
        <f t="shared" si="4"/>
        <v/>
      </c>
      <c r="AV17" s="76" t="str">
        <f t="shared" si="4"/>
        <v/>
      </c>
      <c r="AW17" s="77" t="str">
        <f t="shared" si="4"/>
        <v/>
      </c>
      <c r="AX17" s="75" t="str">
        <f t="shared" si="5"/>
        <v/>
      </c>
      <c r="AY17" s="76" t="str">
        <f t="shared" si="5"/>
        <v/>
      </c>
      <c r="AZ17" s="76" t="str">
        <f t="shared" si="5"/>
        <v/>
      </c>
      <c r="BA17" s="76" t="str">
        <f t="shared" si="5"/>
        <v/>
      </c>
      <c r="BB17" s="77" t="str">
        <f t="shared" si="5"/>
        <v/>
      </c>
      <c r="BC17" s="75" t="str">
        <f t="shared" si="5"/>
        <v/>
      </c>
      <c r="BD17" s="76" t="str">
        <f t="shared" si="5"/>
        <v/>
      </c>
      <c r="BE17" s="76" t="str">
        <f t="shared" si="5"/>
        <v/>
      </c>
      <c r="BF17" s="76" t="str">
        <f t="shared" si="5"/>
        <v/>
      </c>
      <c r="BG17" s="77" t="str">
        <f t="shared" si="5"/>
        <v/>
      </c>
      <c r="BH17" s="75" t="str">
        <f t="shared" si="6"/>
        <v/>
      </c>
      <c r="BI17" s="76" t="str">
        <f t="shared" si="6"/>
        <v/>
      </c>
      <c r="BJ17" s="76" t="str">
        <f t="shared" si="6"/>
        <v/>
      </c>
      <c r="BK17" s="76" t="str">
        <f t="shared" si="6"/>
        <v/>
      </c>
      <c r="BL17" s="77" t="str">
        <f t="shared" si="6"/>
        <v/>
      </c>
      <c r="BM17" s="75" t="str">
        <f t="shared" si="6"/>
        <v/>
      </c>
      <c r="BN17" s="76" t="str">
        <f t="shared" si="6"/>
        <v/>
      </c>
      <c r="BO17" s="76" t="str">
        <f t="shared" si="6"/>
        <v/>
      </c>
      <c r="BP17" s="76" t="str">
        <f t="shared" si="6"/>
        <v/>
      </c>
      <c r="BQ17" s="78" t="str">
        <f t="shared" si="6"/>
        <v/>
      </c>
      <c r="BR17" s="79" t="str">
        <f t="shared" si="7"/>
        <v/>
      </c>
      <c r="BS17" s="76" t="str">
        <f t="shared" si="7"/>
        <v/>
      </c>
      <c r="BT17" s="76" t="str">
        <f t="shared" si="7"/>
        <v/>
      </c>
      <c r="BU17" s="76" t="str">
        <f t="shared" si="7"/>
        <v/>
      </c>
      <c r="BV17" s="77" t="str">
        <f t="shared" si="7"/>
        <v/>
      </c>
      <c r="BW17" s="75" t="str">
        <f t="shared" si="7"/>
        <v/>
      </c>
      <c r="BX17" s="76" t="str">
        <f t="shared" si="7"/>
        <v/>
      </c>
      <c r="BY17" s="76" t="str">
        <f t="shared" si="7"/>
        <v/>
      </c>
      <c r="BZ17" s="76" t="str">
        <f t="shared" si="7"/>
        <v/>
      </c>
      <c r="CA17" s="77" t="str">
        <f t="shared" si="7"/>
        <v/>
      </c>
      <c r="CB17" s="75" t="str">
        <f t="shared" si="8"/>
        <v/>
      </c>
      <c r="CC17" s="76" t="str">
        <f t="shared" si="8"/>
        <v/>
      </c>
      <c r="CD17" s="76" t="str">
        <f t="shared" si="8"/>
        <v/>
      </c>
      <c r="CE17" s="76" t="str">
        <f t="shared" si="8"/>
        <v/>
      </c>
      <c r="CF17" s="77" t="str">
        <f t="shared" si="8"/>
        <v/>
      </c>
      <c r="CG17" s="75" t="str">
        <f t="shared" si="8"/>
        <v/>
      </c>
      <c r="CH17" s="76" t="str">
        <f t="shared" si="8"/>
        <v/>
      </c>
      <c r="CI17" s="76" t="str">
        <f t="shared" si="8"/>
        <v/>
      </c>
      <c r="CJ17" s="76" t="str">
        <f t="shared" si="8"/>
        <v/>
      </c>
      <c r="CK17" s="77" t="str">
        <f t="shared" si="8"/>
        <v/>
      </c>
      <c r="CL17" s="75" t="str">
        <f t="shared" si="9"/>
        <v/>
      </c>
      <c r="CM17" s="76" t="str">
        <f t="shared" si="9"/>
        <v/>
      </c>
      <c r="CN17" s="76" t="str">
        <f t="shared" si="9"/>
        <v/>
      </c>
      <c r="CO17" s="76" t="str">
        <f t="shared" si="9"/>
        <v/>
      </c>
      <c r="CP17" s="77" t="str">
        <f t="shared" si="9"/>
        <v/>
      </c>
      <c r="CQ17" s="75" t="str">
        <f t="shared" si="9"/>
        <v/>
      </c>
      <c r="CR17" s="76" t="str">
        <f t="shared" si="9"/>
        <v/>
      </c>
      <c r="CS17" s="76" t="str">
        <f t="shared" si="9"/>
        <v/>
      </c>
      <c r="CT17" s="76" t="str">
        <f t="shared" si="9"/>
        <v/>
      </c>
      <c r="CU17" s="77" t="str">
        <f t="shared" si="9"/>
        <v/>
      </c>
      <c r="CV17" s="75" t="str">
        <f t="shared" si="10"/>
        <v/>
      </c>
      <c r="CW17" s="76" t="str">
        <f t="shared" si="10"/>
        <v/>
      </c>
      <c r="CX17" s="76" t="str">
        <f t="shared" si="10"/>
        <v/>
      </c>
      <c r="CY17" s="76" t="str">
        <f t="shared" si="10"/>
        <v/>
      </c>
      <c r="CZ17" s="77" t="str">
        <f t="shared" si="10"/>
        <v/>
      </c>
      <c r="DA17" s="75" t="str">
        <f t="shared" si="10"/>
        <v/>
      </c>
      <c r="DB17" s="76" t="str">
        <f t="shared" si="10"/>
        <v/>
      </c>
      <c r="DC17" s="76" t="str">
        <f t="shared" si="10"/>
        <v/>
      </c>
      <c r="DD17" s="76" t="str">
        <f t="shared" si="10"/>
        <v/>
      </c>
      <c r="DE17" s="77" t="str">
        <f t="shared" si="10"/>
        <v/>
      </c>
      <c r="DF17" s="75" t="str">
        <f t="shared" si="11"/>
        <v/>
      </c>
      <c r="DG17" s="76" t="str">
        <f t="shared" si="11"/>
        <v/>
      </c>
      <c r="DH17" s="76" t="str">
        <f t="shared" si="11"/>
        <v/>
      </c>
      <c r="DI17" s="76" t="str">
        <f t="shared" si="11"/>
        <v/>
      </c>
      <c r="DJ17" s="77" t="str">
        <f t="shared" si="11"/>
        <v/>
      </c>
      <c r="DK17" s="75" t="str">
        <f t="shared" si="11"/>
        <v/>
      </c>
      <c r="DL17" s="76" t="str">
        <f t="shared" si="11"/>
        <v/>
      </c>
      <c r="DM17" s="76" t="str">
        <f t="shared" si="11"/>
        <v/>
      </c>
      <c r="DN17" s="76" t="str">
        <f t="shared" si="11"/>
        <v/>
      </c>
      <c r="DO17" s="77" t="str">
        <f t="shared" si="11"/>
        <v/>
      </c>
      <c r="DP17" s="75" t="str">
        <f t="shared" si="12"/>
        <v/>
      </c>
      <c r="DQ17" s="76" t="str">
        <f t="shared" si="12"/>
        <v/>
      </c>
      <c r="DR17" s="76" t="str">
        <f t="shared" si="12"/>
        <v/>
      </c>
      <c r="DS17" s="76" t="str">
        <f t="shared" si="12"/>
        <v/>
      </c>
      <c r="DT17" s="77" t="str">
        <f t="shared" si="12"/>
        <v/>
      </c>
      <c r="DU17" s="75" t="str">
        <f t="shared" si="12"/>
        <v/>
      </c>
      <c r="DV17" s="76" t="str">
        <f t="shared" si="12"/>
        <v/>
      </c>
      <c r="DW17" s="76" t="str">
        <f t="shared" si="12"/>
        <v/>
      </c>
      <c r="DX17" s="76" t="str">
        <f t="shared" si="12"/>
        <v/>
      </c>
      <c r="DY17" s="80" t="str">
        <f t="shared" si="12"/>
        <v/>
      </c>
    </row>
    <row r="18" spans="1:129" ht="20.25" customHeight="1" x14ac:dyDescent="0.3">
      <c r="F18" s="174"/>
    </row>
  </sheetData>
  <mergeCells count="51">
    <mergeCell ref="A8:A11"/>
    <mergeCell ref="H17:I17"/>
    <mergeCell ref="H14:I14"/>
    <mergeCell ref="H15:I15"/>
    <mergeCell ref="H16:I16"/>
    <mergeCell ref="H13:I13"/>
    <mergeCell ref="A16:A17"/>
    <mergeCell ref="A12:A13"/>
    <mergeCell ref="A14:A15"/>
    <mergeCell ref="H12:I12"/>
    <mergeCell ref="H8:I8"/>
    <mergeCell ref="H9:I9"/>
    <mergeCell ref="H10:I10"/>
    <mergeCell ref="H11:I11"/>
    <mergeCell ref="C3:D3"/>
    <mergeCell ref="C4:D4"/>
    <mergeCell ref="DU6:DY6"/>
    <mergeCell ref="CB6:CF6"/>
    <mergeCell ref="CG6:CK6"/>
    <mergeCell ref="CL6:CP6"/>
    <mergeCell ref="CQ6:CU6"/>
    <mergeCell ref="CV6:CZ6"/>
    <mergeCell ref="DF6:DJ6"/>
    <mergeCell ref="DK6:DO6"/>
    <mergeCell ref="BW6:CA6"/>
    <mergeCell ref="A6:A7"/>
    <mergeCell ref="A4:B4"/>
    <mergeCell ref="DP6:DT6"/>
    <mergeCell ref="J6:N6"/>
    <mergeCell ref="O6:S6"/>
    <mergeCell ref="T6:X6"/>
    <mergeCell ref="BC6:BG6"/>
    <mergeCell ref="BH6:BL6"/>
    <mergeCell ref="F6:F7"/>
    <mergeCell ref="H6:I7"/>
    <mergeCell ref="A3:B3"/>
    <mergeCell ref="A1:B2"/>
    <mergeCell ref="DA6:DE6"/>
    <mergeCell ref="AD6:AH6"/>
    <mergeCell ref="AI6:AM6"/>
    <mergeCell ref="AN6:AR6"/>
    <mergeCell ref="AS6:AW6"/>
    <mergeCell ref="AX6:BB6"/>
    <mergeCell ref="Y6:AC6"/>
    <mergeCell ref="O3:S4"/>
    <mergeCell ref="B6:B7"/>
    <mergeCell ref="G6:G7"/>
    <mergeCell ref="C6:C7"/>
    <mergeCell ref="D6:D7"/>
    <mergeCell ref="BM6:BQ6"/>
    <mergeCell ref="BR6:BV6"/>
  </mergeCells>
  <phoneticPr fontId="2" type="noConversion"/>
  <conditionalFormatting sqref="G8:G17">
    <cfRule type="cellIs" dxfId="52" priority="37" operator="equal">
      <formula>$G$3</formula>
    </cfRule>
    <cfRule type="cellIs" dxfId="51" priority="38" operator="equal">
      <formula>$H$3</formula>
    </cfRule>
    <cfRule type="cellIs" dxfId="50" priority="39" operator="equal">
      <formula>$I$3</formula>
    </cfRule>
  </conditionalFormatting>
  <conditionalFormatting sqref="J7:DY17">
    <cfRule type="expression" dxfId="49" priority="1">
      <formula>(WEEKNUM(TODAY(),IF($F$1="월~일",2,1))-WEEKNUM(TODAY()-DAY(TODAY())+1,IF($F$1="월~일",2,1))+1)+((MONTH(TODAY())-1)*5)+9+((YEAR(TODAY())-$D$1)*60)=COLUMN()</formula>
    </cfRule>
  </conditionalFormatting>
  <conditionalFormatting sqref="J8:DY17">
    <cfRule type="expression" dxfId="48" priority="9">
      <formula>AND(J8=1,$G8=$G$3)</formula>
    </cfRule>
    <cfRule type="expression" dxfId="47" priority="10">
      <formula>AND(J8=1,$G8=$H$3)</formula>
    </cfRule>
    <cfRule type="expression" dxfId="46" priority="11">
      <formula>AND(J8=1,$G8=$I$3)</formula>
    </cfRule>
  </conditionalFormatting>
  <dataValidations count="4">
    <dataValidation type="list" allowBlank="1" showInputMessage="1" showErrorMessage="1" sqref="E7" xr:uid="{00000000-0002-0000-0000-000000000000}">
      <formula1>"전체,영업"</formula1>
    </dataValidation>
    <dataValidation type="list" allowBlank="1" showInputMessage="1" showErrorMessage="1" sqref="D1" xr:uid="{00000000-0002-0000-0000-000002000000}">
      <formula1>"2015,2016,2017,2018,2019,2020,2021,2022,2023,2024,2025,2026,2027,2028,2029,2030,2031,2032,2033,2034,2035,2036,2037,2038,2039,2040"</formula1>
    </dataValidation>
    <dataValidation type="list" allowBlank="1" showInputMessage="1" showErrorMessage="1" sqref="F1" xr:uid="{00000000-0002-0000-0000-000003000000}">
      <formula1>"일~토,월~일"</formula1>
    </dataValidation>
    <dataValidation type="list" allowBlank="1" showInputMessage="1" showErrorMessage="1" sqref="G8:G17" xr:uid="{00000000-0002-0000-0000-000001000000}">
      <formula1>$G$3:$I$3</formula1>
    </dataValidation>
  </dataValidations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0979-86CF-4E9B-9237-A135C649DE8B}">
  <sheetPr codeName="Sheet2"/>
  <dimension ref="A1:NU52"/>
  <sheetViews>
    <sheetView showGridLines="0" showZeros="0" tabSelected="1" zoomScaleNormal="100" workbookViewId="0">
      <pane xSplit="13" ySplit="4" topLeftCell="N5" activePane="bottomRight" state="frozen"/>
      <selection pane="topRight" activeCell="O1" sqref="O1"/>
      <selection pane="bottomLeft" activeCell="A5" sqref="A5"/>
      <selection pane="bottomRight" activeCell="E20" sqref="E20"/>
    </sheetView>
  </sheetViews>
  <sheetFormatPr defaultColWidth="9" defaultRowHeight="20.25" customHeight="1" x14ac:dyDescent="0.3"/>
  <cols>
    <col min="1" max="1" width="3.75" style="2" customWidth="1"/>
    <col min="2" max="2" width="46" style="2" bestFit="1" customWidth="1"/>
    <col min="3" max="3" width="12.5" style="2" customWidth="1"/>
    <col min="4" max="4" width="17.375" style="2" customWidth="1"/>
    <col min="5" max="5" width="21.125" style="2" customWidth="1"/>
    <col min="6" max="6" width="7.75" style="2" bestFit="1" customWidth="1"/>
    <col min="7" max="8" width="9.375" style="2" customWidth="1"/>
    <col min="9" max="12" width="3.625" style="2" hidden="1" customWidth="1"/>
    <col min="13" max="13" width="18.75" style="52" customWidth="1"/>
    <col min="14" max="385" width="2.5" style="2" customWidth="1"/>
    <col min="386" max="16384" width="9" style="2"/>
  </cols>
  <sheetData>
    <row r="1" spans="1:385" s="1" customFormat="1" ht="16.5" x14ac:dyDescent="0.3">
      <c r="A1" s="240" t="s">
        <v>36</v>
      </c>
      <c r="B1" s="240"/>
      <c r="C1" s="6">
        <v>4</v>
      </c>
      <c r="D1" s="82" t="s">
        <v>1</v>
      </c>
      <c r="E1" s="5">
        <v>2025</v>
      </c>
      <c r="F1" s="82" t="s">
        <v>37</v>
      </c>
      <c r="G1" s="6">
        <v>5</v>
      </c>
      <c r="H1" s="3"/>
      <c r="I1" s="3"/>
      <c r="J1" s="3"/>
      <c r="K1" s="3"/>
      <c r="L1" s="3"/>
      <c r="M1" s="3"/>
      <c r="AQ1" s="3"/>
    </row>
    <row r="2" spans="1:385" s="4" customFormat="1" ht="12" x14ac:dyDescent="0.3">
      <c r="A2" s="240"/>
      <c r="B2" s="240"/>
    </row>
    <row r="3" spans="1:385" s="1" customFormat="1" ht="12" x14ac:dyDescent="0.3">
      <c r="A3" s="241" t="s">
        <v>38</v>
      </c>
      <c r="B3" s="242"/>
      <c r="C3" s="242" t="s">
        <v>39</v>
      </c>
      <c r="D3" s="242" t="s">
        <v>12</v>
      </c>
      <c r="E3" s="242" t="s">
        <v>13</v>
      </c>
      <c r="F3" s="83" t="s">
        <v>14</v>
      </c>
      <c r="G3" s="242" t="s">
        <v>15</v>
      </c>
      <c r="H3" s="245" t="s">
        <v>16</v>
      </c>
      <c r="I3" s="238" t="s">
        <v>40</v>
      </c>
      <c r="J3" s="238" t="s">
        <v>41</v>
      </c>
      <c r="K3" s="238" t="s">
        <v>42</v>
      </c>
      <c r="L3" s="238" t="s">
        <v>43</v>
      </c>
      <c r="M3" s="238" t="s">
        <v>17</v>
      </c>
      <c r="N3" s="247">
        <f>MONTH(N4)</f>
        <v>5</v>
      </c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50"/>
      <c r="AS3" s="247">
        <f>IF(AS4="","",MONTH(AS4))</f>
        <v>6</v>
      </c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50"/>
      <c r="BX3" s="247">
        <f>IF(BX4="","",MONTH(BX4))</f>
        <v>7</v>
      </c>
      <c r="BY3" s="248"/>
      <c r="BZ3" s="248"/>
      <c r="CA3" s="248"/>
      <c r="CB3" s="248"/>
      <c r="CC3" s="248"/>
      <c r="CD3" s="248"/>
      <c r="CE3" s="248"/>
      <c r="CF3" s="248"/>
      <c r="CG3" s="248"/>
      <c r="CH3" s="248"/>
      <c r="CI3" s="248"/>
      <c r="CJ3" s="248"/>
      <c r="CK3" s="248"/>
      <c r="CL3" s="248"/>
      <c r="CM3" s="248"/>
      <c r="CN3" s="248"/>
      <c r="CO3" s="248"/>
      <c r="CP3" s="248"/>
      <c r="CQ3" s="248"/>
      <c r="CR3" s="248"/>
      <c r="CS3" s="248"/>
      <c r="CT3" s="248"/>
      <c r="CU3" s="248"/>
      <c r="CV3" s="248"/>
      <c r="CW3" s="248"/>
      <c r="CX3" s="248"/>
      <c r="CY3" s="248"/>
      <c r="CZ3" s="248"/>
      <c r="DA3" s="248"/>
      <c r="DB3" s="250"/>
      <c r="DC3" s="247">
        <f>IF(DC4="","",MONTH(DC4))</f>
        <v>8</v>
      </c>
      <c r="DD3" s="248"/>
      <c r="DE3" s="248"/>
      <c r="DF3" s="248"/>
      <c r="DG3" s="248"/>
      <c r="DH3" s="248"/>
      <c r="DI3" s="248"/>
      <c r="DJ3" s="248"/>
      <c r="DK3" s="248"/>
      <c r="DL3" s="248"/>
      <c r="DM3" s="248"/>
      <c r="DN3" s="248"/>
      <c r="DO3" s="248"/>
      <c r="DP3" s="248"/>
      <c r="DQ3" s="248"/>
      <c r="DR3" s="248"/>
      <c r="DS3" s="248"/>
      <c r="DT3" s="248"/>
      <c r="DU3" s="248"/>
      <c r="DV3" s="248"/>
      <c r="DW3" s="248"/>
      <c r="DX3" s="248"/>
      <c r="DY3" s="248"/>
      <c r="DZ3" s="248"/>
      <c r="EA3" s="248"/>
      <c r="EB3" s="248"/>
      <c r="EC3" s="248"/>
      <c r="ED3" s="248"/>
      <c r="EE3" s="248"/>
      <c r="EF3" s="248"/>
      <c r="EG3" s="250"/>
      <c r="EH3" s="247">
        <f>IF(EH4="","",MONTH(EH4))</f>
        <v>9</v>
      </c>
      <c r="EI3" s="248"/>
      <c r="EJ3" s="248"/>
      <c r="EK3" s="248"/>
      <c r="EL3" s="248"/>
      <c r="EM3" s="248"/>
      <c r="EN3" s="248"/>
      <c r="EO3" s="248"/>
      <c r="EP3" s="248"/>
      <c r="EQ3" s="248"/>
      <c r="ER3" s="248"/>
      <c r="ES3" s="248"/>
      <c r="ET3" s="248"/>
      <c r="EU3" s="248"/>
      <c r="EV3" s="248"/>
      <c r="EW3" s="248"/>
      <c r="EX3" s="248"/>
      <c r="EY3" s="248"/>
      <c r="EZ3" s="248"/>
      <c r="FA3" s="248"/>
      <c r="FB3" s="248"/>
      <c r="FC3" s="248"/>
      <c r="FD3" s="248"/>
      <c r="FE3" s="248"/>
      <c r="FF3" s="248"/>
      <c r="FG3" s="248"/>
      <c r="FH3" s="248"/>
      <c r="FI3" s="248"/>
      <c r="FJ3" s="248"/>
      <c r="FK3" s="248"/>
      <c r="FL3" s="250"/>
      <c r="FM3" s="247">
        <f>IF(FM4="","",MONTH(FM4))</f>
        <v>10</v>
      </c>
      <c r="FN3" s="248"/>
      <c r="FO3" s="248"/>
      <c r="FP3" s="248"/>
      <c r="FQ3" s="248"/>
      <c r="FR3" s="248"/>
      <c r="FS3" s="248"/>
      <c r="FT3" s="248"/>
      <c r="FU3" s="248"/>
      <c r="FV3" s="248"/>
      <c r="FW3" s="248"/>
      <c r="FX3" s="248"/>
      <c r="FY3" s="248"/>
      <c r="FZ3" s="248"/>
      <c r="GA3" s="248"/>
      <c r="GB3" s="248"/>
      <c r="GC3" s="248"/>
      <c r="GD3" s="248"/>
      <c r="GE3" s="248"/>
      <c r="GF3" s="248"/>
      <c r="GG3" s="248"/>
      <c r="GH3" s="248"/>
      <c r="GI3" s="248"/>
      <c r="GJ3" s="248"/>
      <c r="GK3" s="248"/>
      <c r="GL3" s="248"/>
      <c r="GM3" s="248"/>
      <c r="GN3" s="248"/>
      <c r="GO3" s="248"/>
      <c r="GP3" s="248"/>
      <c r="GQ3" s="250"/>
      <c r="GR3" s="247">
        <f>IF(GR4="","",MONTH(GR4))</f>
        <v>11</v>
      </c>
      <c r="GS3" s="248"/>
      <c r="GT3" s="248"/>
      <c r="GU3" s="248"/>
      <c r="GV3" s="248"/>
      <c r="GW3" s="248"/>
      <c r="GX3" s="248"/>
      <c r="GY3" s="248"/>
      <c r="GZ3" s="248"/>
      <c r="HA3" s="248"/>
      <c r="HB3" s="248"/>
      <c r="HC3" s="248"/>
      <c r="HD3" s="248"/>
      <c r="HE3" s="248"/>
      <c r="HF3" s="248"/>
      <c r="HG3" s="248"/>
      <c r="HH3" s="248"/>
      <c r="HI3" s="248"/>
      <c r="HJ3" s="248"/>
      <c r="HK3" s="248"/>
      <c r="HL3" s="248"/>
      <c r="HM3" s="248"/>
      <c r="HN3" s="248"/>
      <c r="HO3" s="248"/>
      <c r="HP3" s="248"/>
      <c r="HQ3" s="248"/>
      <c r="HR3" s="248"/>
      <c r="HS3" s="248"/>
      <c r="HT3" s="248"/>
      <c r="HU3" s="248"/>
      <c r="HV3" s="250"/>
      <c r="HW3" s="247">
        <f>IF(HW4="","",MONTH(HW4))</f>
        <v>12</v>
      </c>
      <c r="HX3" s="248"/>
      <c r="HY3" s="248"/>
      <c r="HZ3" s="248"/>
      <c r="IA3" s="248"/>
      <c r="IB3" s="248"/>
      <c r="IC3" s="248"/>
      <c r="ID3" s="248"/>
      <c r="IE3" s="248"/>
      <c r="IF3" s="248"/>
      <c r="IG3" s="248"/>
      <c r="IH3" s="248"/>
      <c r="II3" s="248"/>
      <c r="IJ3" s="248"/>
      <c r="IK3" s="248"/>
      <c r="IL3" s="248"/>
      <c r="IM3" s="248"/>
      <c r="IN3" s="248"/>
      <c r="IO3" s="248"/>
      <c r="IP3" s="248"/>
      <c r="IQ3" s="248"/>
      <c r="IR3" s="248"/>
      <c r="IS3" s="248"/>
      <c r="IT3" s="248"/>
      <c r="IU3" s="248"/>
      <c r="IV3" s="248"/>
      <c r="IW3" s="248"/>
      <c r="IX3" s="248"/>
      <c r="IY3" s="248"/>
      <c r="IZ3" s="248"/>
      <c r="JA3" s="250"/>
      <c r="JB3" s="247">
        <f>IF(JB4="","",MONTH(JB4))</f>
        <v>1</v>
      </c>
      <c r="JC3" s="248"/>
      <c r="JD3" s="248"/>
      <c r="JE3" s="248"/>
      <c r="JF3" s="248"/>
      <c r="JG3" s="248"/>
      <c r="JH3" s="248"/>
      <c r="JI3" s="248"/>
      <c r="JJ3" s="248"/>
      <c r="JK3" s="248"/>
      <c r="JL3" s="248"/>
      <c r="JM3" s="248"/>
      <c r="JN3" s="248"/>
      <c r="JO3" s="248"/>
      <c r="JP3" s="248"/>
      <c r="JQ3" s="248"/>
      <c r="JR3" s="248"/>
      <c r="JS3" s="248"/>
      <c r="JT3" s="248"/>
      <c r="JU3" s="248"/>
      <c r="JV3" s="248"/>
      <c r="JW3" s="248"/>
      <c r="JX3" s="248"/>
      <c r="JY3" s="248"/>
      <c r="JZ3" s="248"/>
      <c r="KA3" s="248"/>
      <c r="KB3" s="248"/>
      <c r="KC3" s="248"/>
      <c r="KD3" s="248"/>
      <c r="KE3" s="248"/>
      <c r="KF3" s="250"/>
      <c r="KG3" s="247">
        <f>IF(KG4="","",MONTH(KG4))</f>
        <v>2</v>
      </c>
      <c r="KH3" s="248"/>
      <c r="KI3" s="248"/>
      <c r="KJ3" s="248"/>
      <c r="KK3" s="248"/>
      <c r="KL3" s="248"/>
      <c r="KM3" s="248"/>
      <c r="KN3" s="248"/>
      <c r="KO3" s="248"/>
      <c r="KP3" s="248"/>
      <c r="KQ3" s="248"/>
      <c r="KR3" s="248"/>
      <c r="KS3" s="248"/>
      <c r="KT3" s="248"/>
      <c r="KU3" s="248"/>
      <c r="KV3" s="248"/>
      <c r="KW3" s="248"/>
      <c r="KX3" s="248"/>
      <c r="KY3" s="248"/>
      <c r="KZ3" s="248"/>
      <c r="LA3" s="248"/>
      <c r="LB3" s="248"/>
      <c r="LC3" s="248"/>
      <c r="LD3" s="248"/>
      <c r="LE3" s="248"/>
      <c r="LF3" s="248"/>
      <c r="LG3" s="248"/>
      <c r="LH3" s="248"/>
      <c r="LI3" s="248"/>
      <c r="LJ3" s="248"/>
      <c r="LK3" s="250"/>
      <c r="LL3" s="247">
        <f>MONTH(LL4)</f>
        <v>3</v>
      </c>
      <c r="LM3" s="248"/>
      <c r="LN3" s="248"/>
      <c r="LO3" s="248"/>
      <c r="LP3" s="248"/>
      <c r="LQ3" s="248"/>
      <c r="LR3" s="248"/>
      <c r="LS3" s="248"/>
      <c r="LT3" s="248"/>
      <c r="LU3" s="248"/>
      <c r="LV3" s="248"/>
      <c r="LW3" s="248"/>
      <c r="LX3" s="248"/>
      <c r="LY3" s="248"/>
      <c r="LZ3" s="248"/>
      <c r="MA3" s="248"/>
      <c r="MB3" s="248"/>
      <c r="MC3" s="248"/>
      <c r="MD3" s="248"/>
      <c r="ME3" s="248"/>
      <c r="MF3" s="248"/>
      <c r="MG3" s="248"/>
      <c r="MH3" s="248"/>
      <c r="MI3" s="248"/>
      <c r="MJ3" s="248"/>
      <c r="MK3" s="248"/>
      <c r="ML3" s="248"/>
      <c r="MM3" s="248"/>
      <c r="MN3" s="248"/>
      <c r="MO3" s="248"/>
      <c r="MP3" s="250"/>
      <c r="MQ3" s="247">
        <f>MONTH(MQ4)</f>
        <v>4</v>
      </c>
      <c r="MR3" s="248"/>
      <c r="MS3" s="248"/>
      <c r="MT3" s="248"/>
      <c r="MU3" s="248"/>
      <c r="MV3" s="248"/>
      <c r="MW3" s="248"/>
      <c r="MX3" s="248"/>
      <c r="MY3" s="248"/>
      <c r="MZ3" s="248"/>
      <c r="NA3" s="248"/>
      <c r="NB3" s="248"/>
      <c r="NC3" s="248"/>
      <c r="ND3" s="248"/>
      <c r="NE3" s="248"/>
      <c r="NF3" s="248"/>
      <c r="NG3" s="248"/>
      <c r="NH3" s="248"/>
      <c r="NI3" s="248"/>
      <c r="NJ3" s="248"/>
      <c r="NK3" s="248"/>
      <c r="NL3" s="248"/>
      <c r="NM3" s="248"/>
      <c r="NN3" s="248"/>
      <c r="NO3" s="248"/>
      <c r="NP3" s="248"/>
      <c r="NQ3" s="248"/>
      <c r="NR3" s="248"/>
      <c r="NS3" s="248"/>
      <c r="NT3" s="248"/>
      <c r="NU3" s="249"/>
    </row>
    <row r="4" spans="1:385" s="1" customFormat="1" ht="12.75" thickBot="1" x14ac:dyDescent="0.35">
      <c r="A4" s="243"/>
      <c r="B4" s="244"/>
      <c r="C4" s="244"/>
      <c r="D4" s="244"/>
      <c r="E4" s="244"/>
      <c r="F4" s="84" t="s">
        <v>30</v>
      </c>
      <c r="G4" s="244"/>
      <c r="H4" s="246"/>
      <c r="I4" s="239"/>
      <c r="J4" s="239"/>
      <c r="K4" s="239"/>
      <c r="L4" s="239"/>
      <c r="M4" s="239"/>
      <c r="N4" s="85">
        <f>DATE($E$1,$G$1,1)</f>
        <v>45778</v>
      </c>
      <c r="O4" s="86">
        <f t="shared" ref="O4:AO4" si="0">N4+1</f>
        <v>45779</v>
      </c>
      <c r="P4" s="86">
        <f t="shared" si="0"/>
        <v>45780</v>
      </c>
      <c r="Q4" s="86">
        <f t="shared" si="0"/>
        <v>45781</v>
      </c>
      <c r="R4" s="86">
        <f t="shared" si="0"/>
        <v>45782</v>
      </c>
      <c r="S4" s="86">
        <f t="shared" si="0"/>
        <v>45783</v>
      </c>
      <c r="T4" s="86">
        <f t="shared" si="0"/>
        <v>45784</v>
      </c>
      <c r="U4" s="86">
        <f t="shared" si="0"/>
        <v>45785</v>
      </c>
      <c r="V4" s="86">
        <f t="shared" si="0"/>
        <v>45786</v>
      </c>
      <c r="W4" s="86">
        <f t="shared" si="0"/>
        <v>45787</v>
      </c>
      <c r="X4" s="86">
        <f t="shared" si="0"/>
        <v>45788</v>
      </c>
      <c r="Y4" s="86">
        <f t="shared" si="0"/>
        <v>45789</v>
      </c>
      <c r="Z4" s="86">
        <f t="shared" si="0"/>
        <v>45790</v>
      </c>
      <c r="AA4" s="86">
        <f t="shared" si="0"/>
        <v>45791</v>
      </c>
      <c r="AB4" s="86">
        <f t="shared" si="0"/>
        <v>45792</v>
      </c>
      <c r="AC4" s="86">
        <f t="shared" si="0"/>
        <v>45793</v>
      </c>
      <c r="AD4" s="86">
        <f t="shared" si="0"/>
        <v>45794</v>
      </c>
      <c r="AE4" s="86">
        <f t="shared" si="0"/>
        <v>45795</v>
      </c>
      <c r="AF4" s="86">
        <f t="shared" si="0"/>
        <v>45796</v>
      </c>
      <c r="AG4" s="86">
        <f t="shared" si="0"/>
        <v>45797</v>
      </c>
      <c r="AH4" s="86">
        <f t="shared" si="0"/>
        <v>45798</v>
      </c>
      <c r="AI4" s="86">
        <f t="shared" si="0"/>
        <v>45799</v>
      </c>
      <c r="AJ4" s="86">
        <f t="shared" si="0"/>
        <v>45800</v>
      </c>
      <c r="AK4" s="86">
        <f t="shared" si="0"/>
        <v>45801</v>
      </c>
      <c r="AL4" s="86">
        <f t="shared" si="0"/>
        <v>45802</v>
      </c>
      <c r="AM4" s="86">
        <f t="shared" si="0"/>
        <v>45803</v>
      </c>
      <c r="AN4" s="86">
        <f t="shared" si="0"/>
        <v>45804</v>
      </c>
      <c r="AO4" s="86">
        <f t="shared" si="0"/>
        <v>45805</v>
      </c>
      <c r="AP4" s="86">
        <f>IF(MONTH(AO4)&lt;&gt;MONTH(AO4+1),"",AO4+1)</f>
        <v>45806</v>
      </c>
      <c r="AQ4" s="86">
        <f>IF(AP4="","",IF(MONTH(AP4)&lt;&gt;MONTH(AP4+1),"",AP4+1))</f>
        <v>45807</v>
      </c>
      <c r="AR4" s="87">
        <f>IF(AQ4="","",IF(MONTH(AQ4)&lt;&gt;MONTH(AQ4+1),"",AQ4+1))</f>
        <v>45808</v>
      </c>
      <c r="AS4" s="85">
        <f>DATE($E$1,$G$1+1,1)</f>
        <v>45809</v>
      </c>
      <c r="AT4" s="86">
        <f t="shared" ref="AT4:BT4" si="1">AS4+1</f>
        <v>45810</v>
      </c>
      <c r="AU4" s="86">
        <f t="shared" si="1"/>
        <v>45811</v>
      </c>
      <c r="AV4" s="86">
        <f t="shared" si="1"/>
        <v>45812</v>
      </c>
      <c r="AW4" s="86">
        <f t="shared" si="1"/>
        <v>45813</v>
      </c>
      <c r="AX4" s="86">
        <f t="shared" si="1"/>
        <v>45814</v>
      </c>
      <c r="AY4" s="86">
        <f t="shared" si="1"/>
        <v>45815</v>
      </c>
      <c r="AZ4" s="86">
        <f t="shared" si="1"/>
        <v>45816</v>
      </c>
      <c r="BA4" s="86">
        <f t="shared" si="1"/>
        <v>45817</v>
      </c>
      <c r="BB4" s="86">
        <f t="shared" si="1"/>
        <v>45818</v>
      </c>
      <c r="BC4" s="86">
        <f t="shared" si="1"/>
        <v>45819</v>
      </c>
      <c r="BD4" s="86">
        <f t="shared" si="1"/>
        <v>45820</v>
      </c>
      <c r="BE4" s="86">
        <f t="shared" si="1"/>
        <v>45821</v>
      </c>
      <c r="BF4" s="86">
        <f t="shared" si="1"/>
        <v>45822</v>
      </c>
      <c r="BG4" s="86">
        <f t="shared" si="1"/>
        <v>45823</v>
      </c>
      <c r="BH4" s="86">
        <f t="shared" si="1"/>
        <v>45824</v>
      </c>
      <c r="BI4" s="86">
        <f t="shared" si="1"/>
        <v>45825</v>
      </c>
      <c r="BJ4" s="86">
        <f t="shared" si="1"/>
        <v>45826</v>
      </c>
      <c r="BK4" s="86">
        <f t="shared" si="1"/>
        <v>45827</v>
      </c>
      <c r="BL4" s="86">
        <f t="shared" si="1"/>
        <v>45828</v>
      </c>
      <c r="BM4" s="86">
        <f t="shared" si="1"/>
        <v>45829</v>
      </c>
      <c r="BN4" s="86">
        <f t="shared" si="1"/>
        <v>45830</v>
      </c>
      <c r="BO4" s="86">
        <f t="shared" si="1"/>
        <v>45831</v>
      </c>
      <c r="BP4" s="86">
        <f t="shared" si="1"/>
        <v>45832</v>
      </c>
      <c r="BQ4" s="86">
        <f t="shared" si="1"/>
        <v>45833</v>
      </c>
      <c r="BR4" s="86">
        <f t="shared" si="1"/>
        <v>45834</v>
      </c>
      <c r="BS4" s="86">
        <f t="shared" si="1"/>
        <v>45835</v>
      </c>
      <c r="BT4" s="86">
        <f t="shared" si="1"/>
        <v>45836</v>
      </c>
      <c r="BU4" s="86">
        <f>IF(MONTH(BT4)&lt;&gt;MONTH(BT4+1),"",BT4+1)</f>
        <v>45837</v>
      </c>
      <c r="BV4" s="86">
        <f>IF(BU4="","",IF(MONTH(BU4)&lt;&gt;MONTH(BU4+1),"",BU4+1))</f>
        <v>45838</v>
      </c>
      <c r="BW4" s="87" t="str">
        <f>IF(BV4="","",IF(MONTH(BV4)&lt;&gt;MONTH(BV4+1),"",BV4+1))</f>
        <v/>
      </c>
      <c r="BX4" s="85">
        <f>DATE($E$1,$G$1+2,1)</f>
        <v>45839</v>
      </c>
      <c r="BY4" s="86">
        <f t="shared" ref="BY4:CY4" si="2">BX$4+1</f>
        <v>45840</v>
      </c>
      <c r="BZ4" s="86">
        <f t="shared" si="2"/>
        <v>45841</v>
      </c>
      <c r="CA4" s="86">
        <f t="shared" si="2"/>
        <v>45842</v>
      </c>
      <c r="CB4" s="86">
        <f t="shared" si="2"/>
        <v>45843</v>
      </c>
      <c r="CC4" s="86">
        <f t="shared" si="2"/>
        <v>45844</v>
      </c>
      <c r="CD4" s="86">
        <f t="shared" si="2"/>
        <v>45845</v>
      </c>
      <c r="CE4" s="86">
        <f t="shared" si="2"/>
        <v>45846</v>
      </c>
      <c r="CF4" s="86">
        <f t="shared" si="2"/>
        <v>45847</v>
      </c>
      <c r="CG4" s="86">
        <f t="shared" si="2"/>
        <v>45848</v>
      </c>
      <c r="CH4" s="86">
        <f t="shared" si="2"/>
        <v>45849</v>
      </c>
      <c r="CI4" s="86">
        <f t="shared" si="2"/>
        <v>45850</v>
      </c>
      <c r="CJ4" s="86">
        <f t="shared" si="2"/>
        <v>45851</v>
      </c>
      <c r="CK4" s="86">
        <f t="shared" si="2"/>
        <v>45852</v>
      </c>
      <c r="CL4" s="86">
        <f t="shared" si="2"/>
        <v>45853</v>
      </c>
      <c r="CM4" s="86">
        <f t="shared" si="2"/>
        <v>45854</v>
      </c>
      <c r="CN4" s="86">
        <f t="shared" si="2"/>
        <v>45855</v>
      </c>
      <c r="CO4" s="86">
        <f t="shared" si="2"/>
        <v>45856</v>
      </c>
      <c r="CP4" s="86">
        <f t="shared" si="2"/>
        <v>45857</v>
      </c>
      <c r="CQ4" s="86">
        <f t="shared" si="2"/>
        <v>45858</v>
      </c>
      <c r="CR4" s="86">
        <f t="shared" si="2"/>
        <v>45859</v>
      </c>
      <c r="CS4" s="86">
        <f t="shared" si="2"/>
        <v>45860</v>
      </c>
      <c r="CT4" s="86">
        <f t="shared" si="2"/>
        <v>45861</v>
      </c>
      <c r="CU4" s="86">
        <f t="shared" si="2"/>
        <v>45862</v>
      </c>
      <c r="CV4" s="86">
        <f t="shared" si="2"/>
        <v>45863</v>
      </c>
      <c r="CW4" s="86">
        <f t="shared" si="2"/>
        <v>45864</v>
      </c>
      <c r="CX4" s="86">
        <f t="shared" si="2"/>
        <v>45865</v>
      </c>
      <c r="CY4" s="86">
        <f t="shared" si="2"/>
        <v>45866</v>
      </c>
      <c r="CZ4" s="86">
        <f>IF(MONTH(CY4)&lt;&gt;MONTH(CY4+1),"",CY4+1)</f>
        <v>45867</v>
      </c>
      <c r="DA4" s="86">
        <f>IF(CZ4="","",IF(MONTH(CZ4)&lt;&gt;MONTH(CZ4+1),"",CZ4+1))</f>
        <v>45868</v>
      </c>
      <c r="DB4" s="87">
        <f>IF(DA4="","",IF(MONTH(DA4)&lt;&gt;MONTH(DA4+1),"",DA4+1))</f>
        <v>45869</v>
      </c>
      <c r="DC4" s="85">
        <f>DATE($E$1,$G$1+3,1)</f>
        <v>45870</v>
      </c>
      <c r="DD4" s="86">
        <f t="shared" ref="DD4:ED4" si="3">DC$4+1</f>
        <v>45871</v>
      </c>
      <c r="DE4" s="86">
        <f t="shared" si="3"/>
        <v>45872</v>
      </c>
      <c r="DF4" s="86">
        <f t="shared" si="3"/>
        <v>45873</v>
      </c>
      <c r="DG4" s="86">
        <f t="shared" si="3"/>
        <v>45874</v>
      </c>
      <c r="DH4" s="86">
        <f t="shared" si="3"/>
        <v>45875</v>
      </c>
      <c r="DI4" s="86">
        <f t="shared" si="3"/>
        <v>45876</v>
      </c>
      <c r="DJ4" s="86">
        <f t="shared" si="3"/>
        <v>45877</v>
      </c>
      <c r="DK4" s="86">
        <f t="shared" si="3"/>
        <v>45878</v>
      </c>
      <c r="DL4" s="86">
        <f t="shared" si="3"/>
        <v>45879</v>
      </c>
      <c r="DM4" s="86">
        <f t="shared" si="3"/>
        <v>45880</v>
      </c>
      <c r="DN4" s="86">
        <f t="shared" si="3"/>
        <v>45881</v>
      </c>
      <c r="DO4" s="86">
        <f t="shared" si="3"/>
        <v>45882</v>
      </c>
      <c r="DP4" s="86">
        <f t="shared" si="3"/>
        <v>45883</v>
      </c>
      <c r="DQ4" s="86">
        <f t="shared" si="3"/>
        <v>45884</v>
      </c>
      <c r="DR4" s="86">
        <f t="shared" si="3"/>
        <v>45885</v>
      </c>
      <c r="DS4" s="86">
        <f t="shared" si="3"/>
        <v>45886</v>
      </c>
      <c r="DT4" s="86">
        <f t="shared" si="3"/>
        <v>45887</v>
      </c>
      <c r="DU4" s="86">
        <f t="shared" si="3"/>
        <v>45888</v>
      </c>
      <c r="DV4" s="86">
        <f t="shared" si="3"/>
        <v>45889</v>
      </c>
      <c r="DW4" s="86">
        <f t="shared" si="3"/>
        <v>45890</v>
      </c>
      <c r="DX4" s="86">
        <f t="shared" si="3"/>
        <v>45891</v>
      </c>
      <c r="DY4" s="86">
        <f t="shared" si="3"/>
        <v>45892</v>
      </c>
      <c r="DZ4" s="86">
        <f t="shared" si="3"/>
        <v>45893</v>
      </c>
      <c r="EA4" s="86">
        <f t="shared" si="3"/>
        <v>45894</v>
      </c>
      <c r="EB4" s="86">
        <f t="shared" si="3"/>
        <v>45895</v>
      </c>
      <c r="EC4" s="86">
        <f t="shared" si="3"/>
        <v>45896</v>
      </c>
      <c r="ED4" s="86">
        <f t="shared" si="3"/>
        <v>45897</v>
      </c>
      <c r="EE4" s="86">
        <f>IF(MONTH(ED4)&lt;&gt;MONTH(ED4+1),"",ED4+1)</f>
        <v>45898</v>
      </c>
      <c r="EF4" s="86">
        <f>IF(EE4="","",IF(MONTH(EE4)&lt;&gt;MONTH(EE4+1),"",EE4+1))</f>
        <v>45899</v>
      </c>
      <c r="EG4" s="87">
        <f>IF(EF4="","",IF(MONTH(EF4)&lt;&gt;MONTH(EF4+1),"",EF4+1))</f>
        <v>45900</v>
      </c>
      <c r="EH4" s="85">
        <f>DATE($E$1,$G$1+4,1)</f>
        <v>45901</v>
      </c>
      <c r="EI4" s="86">
        <f t="shared" ref="EI4:FI4" si="4">EH$4+1</f>
        <v>45902</v>
      </c>
      <c r="EJ4" s="86">
        <f t="shared" si="4"/>
        <v>45903</v>
      </c>
      <c r="EK4" s="86">
        <f t="shared" si="4"/>
        <v>45904</v>
      </c>
      <c r="EL4" s="86">
        <f t="shared" si="4"/>
        <v>45905</v>
      </c>
      <c r="EM4" s="86">
        <f t="shared" si="4"/>
        <v>45906</v>
      </c>
      <c r="EN4" s="86">
        <f t="shared" si="4"/>
        <v>45907</v>
      </c>
      <c r="EO4" s="86">
        <f t="shared" si="4"/>
        <v>45908</v>
      </c>
      <c r="EP4" s="86">
        <f t="shared" si="4"/>
        <v>45909</v>
      </c>
      <c r="EQ4" s="86">
        <f t="shared" si="4"/>
        <v>45910</v>
      </c>
      <c r="ER4" s="86">
        <f t="shared" si="4"/>
        <v>45911</v>
      </c>
      <c r="ES4" s="86">
        <f t="shared" si="4"/>
        <v>45912</v>
      </c>
      <c r="ET4" s="86">
        <f t="shared" si="4"/>
        <v>45913</v>
      </c>
      <c r="EU4" s="86">
        <f t="shared" si="4"/>
        <v>45914</v>
      </c>
      <c r="EV4" s="86">
        <f t="shared" si="4"/>
        <v>45915</v>
      </c>
      <c r="EW4" s="86">
        <f t="shared" si="4"/>
        <v>45916</v>
      </c>
      <c r="EX4" s="86">
        <f t="shared" si="4"/>
        <v>45917</v>
      </c>
      <c r="EY4" s="86">
        <f t="shared" si="4"/>
        <v>45918</v>
      </c>
      <c r="EZ4" s="86">
        <f t="shared" si="4"/>
        <v>45919</v>
      </c>
      <c r="FA4" s="86">
        <f t="shared" si="4"/>
        <v>45920</v>
      </c>
      <c r="FB4" s="86">
        <f t="shared" si="4"/>
        <v>45921</v>
      </c>
      <c r="FC4" s="86">
        <f t="shared" si="4"/>
        <v>45922</v>
      </c>
      <c r="FD4" s="86">
        <f t="shared" si="4"/>
        <v>45923</v>
      </c>
      <c r="FE4" s="86">
        <f t="shared" si="4"/>
        <v>45924</v>
      </c>
      <c r="FF4" s="86">
        <f t="shared" si="4"/>
        <v>45925</v>
      </c>
      <c r="FG4" s="86">
        <f t="shared" si="4"/>
        <v>45926</v>
      </c>
      <c r="FH4" s="86">
        <f t="shared" si="4"/>
        <v>45927</v>
      </c>
      <c r="FI4" s="86">
        <f t="shared" si="4"/>
        <v>45928</v>
      </c>
      <c r="FJ4" s="86">
        <f>IF(MONTH(FI4)&lt;&gt;MONTH(FI4+1),"",FI4+1)</f>
        <v>45929</v>
      </c>
      <c r="FK4" s="86">
        <f>IF(FJ4="","",IF(MONTH(FJ4)&lt;&gt;MONTH(FJ4+1),"",FJ4+1))</f>
        <v>45930</v>
      </c>
      <c r="FL4" s="87" t="str">
        <f>IF(FK4="","",IF(MONTH(FK4)&lt;&gt;MONTH(FK4+1),"",FK4+1))</f>
        <v/>
      </c>
      <c r="FM4" s="85">
        <f>DATE($E$1,$G$1+5,1)</f>
        <v>45931</v>
      </c>
      <c r="FN4" s="86">
        <f t="shared" ref="FN4:GN4" si="5">FM$4+1</f>
        <v>45932</v>
      </c>
      <c r="FO4" s="86">
        <f t="shared" si="5"/>
        <v>45933</v>
      </c>
      <c r="FP4" s="86">
        <f t="shared" si="5"/>
        <v>45934</v>
      </c>
      <c r="FQ4" s="86">
        <f t="shared" si="5"/>
        <v>45935</v>
      </c>
      <c r="FR4" s="86">
        <f t="shared" si="5"/>
        <v>45936</v>
      </c>
      <c r="FS4" s="86">
        <f t="shared" si="5"/>
        <v>45937</v>
      </c>
      <c r="FT4" s="86">
        <f t="shared" si="5"/>
        <v>45938</v>
      </c>
      <c r="FU4" s="86">
        <f t="shared" si="5"/>
        <v>45939</v>
      </c>
      <c r="FV4" s="86">
        <f t="shared" si="5"/>
        <v>45940</v>
      </c>
      <c r="FW4" s="86">
        <f t="shared" si="5"/>
        <v>45941</v>
      </c>
      <c r="FX4" s="86">
        <f t="shared" si="5"/>
        <v>45942</v>
      </c>
      <c r="FY4" s="86">
        <f t="shared" si="5"/>
        <v>45943</v>
      </c>
      <c r="FZ4" s="86">
        <f t="shared" si="5"/>
        <v>45944</v>
      </c>
      <c r="GA4" s="86">
        <f t="shared" si="5"/>
        <v>45945</v>
      </c>
      <c r="GB4" s="86">
        <f t="shared" si="5"/>
        <v>45946</v>
      </c>
      <c r="GC4" s="86">
        <f t="shared" si="5"/>
        <v>45947</v>
      </c>
      <c r="GD4" s="86">
        <f t="shared" si="5"/>
        <v>45948</v>
      </c>
      <c r="GE4" s="86">
        <f t="shared" si="5"/>
        <v>45949</v>
      </c>
      <c r="GF4" s="86">
        <f t="shared" si="5"/>
        <v>45950</v>
      </c>
      <c r="GG4" s="86">
        <f t="shared" si="5"/>
        <v>45951</v>
      </c>
      <c r="GH4" s="86">
        <f t="shared" si="5"/>
        <v>45952</v>
      </c>
      <c r="GI4" s="86">
        <f t="shared" si="5"/>
        <v>45953</v>
      </c>
      <c r="GJ4" s="86">
        <f t="shared" si="5"/>
        <v>45954</v>
      </c>
      <c r="GK4" s="86">
        <f t="shared" si="5"/>
        <v>45955</v>
      </c>
      <c r="GL4" s="86">
        <f t="shared" si="5"/>
        <v>45956</v>
      </c>
      <c r="GM4" s="86">
        <f t="shared" si="5"/>
        <v>45957</v>
      </c>
      <c r="GN4" s="86">
        <f t="shared" si="5"/>
        <v>45958</v>
      </c>
      <c r="GO4" s="86">
        <f>IF(MONTH(GN4)&lt;&gt;MONTH(GN4+1),"",GN4+1)</f>
        <v>45959</v>
      </c>
      <c r="GP4" s="86">
        <f>IF(GO4="","",IF(MONTH(GO4)&lt;&gt;MONTH(GO4+1),"",GO4+1))</f>
        <v>45960</v>
      </c>
      <c r="GQ4" s="87">
        <f>IF(GP4="","",IF(MONTH(GP4)&lt;&gt;MONTH(GP4+1),"",GP4+1))</f>
        <v>45961</v>
      </c>
      <c r="GR4" s="85">
        <f>DATE($E$1,$G$1+6,1)</f>
        <v>45962</v>
      </c>
      <c r="GS4" s="86">
        <f t="shared" ref="GS4:HS4" si="6">GR$4+1</f>
        <v>45963</v>
      </c>
      <c r="GT4" s="86">
        <f t="shared" si="6"/>
        <v>45964</v>
      </c>
      <c r="GU4" s="86">
        <f t="shared" si="6"/>
        <v>45965</v>
      </c>
      <c r="GV4" s="86">
        <f t="shared" si="6"/>
        <v>45966</v>
      </c>
      <c r="GW4" s="86">
        <f t="shared" si="6"/>
        <v>45967</v>
      </c>
      <c r="GX4" s="86">
        <f t="shared" si="6"/>
        <v>45968</v>
      </c>
      <c r="GY4" s="86">
        <f t="shared" si="6"/>
        <v>45969</v>
      </c>
      <c r="GZ4" s="86">
        <f t="shared" si="6"/>
        <v>45970</v>
      </c>
      <c r="HA4" s="86">
        <f t="shared" si="6"/>
        <v>45971</v>
      </c>
      <c r="HB4" s="86">
        <f t="shared" si="6"/>
        <v>45972</v>
      </c>
      <c r="HC4" s="86">
        <f t="shared" si="6"/>
        <v>45973</v>
      </c>
      <c r="HD4" s="86">
        <f t="shared" si="6"/>
        <v>45974</v>
      </c>
      <c r="HE4" s="86">
        <f t="shared" si="6"/>
        <v>45975</v>
      </c>
      <c r="HF4" s="86">
        <f t="shared" si="6"/>
        <v>45976</v>
      </c>
      <c r="HG4" s="86">
        <f t="shared" si="6"/>
        <v>45977</v>
      </c>
      <c r="HH4" s="86">
        <f t="shared" si="6"/>
        <v>45978</v>
      </c>
      <c r="HI4" s="86">
        <f t="shared" si="6"/>
        <v>45979</v>
      </c>
      <c r="HJ4" s="86">
        <f t="shared" si="6"/>
        <v>45980</v>
      </c>
      <c r="HK4" s="86">
        <f t="shared" si="6"/>
        <v>45981</v>
      </c>
      <c r="HL4" s="86">
        <f t="shared" si="6"/>
        <v>45982</v>
      </c>
      <c r="HM4" s="86">
        <f t="shared" si="6"/>
        <v>45983</v>
      </c>
      <c r="HN4" s="86">
        <f t="shared" si="6"/>
        <v>45984</v>
      </c>
      <c r="HO4" s="86">
        <f t="shared" si="6"/>
        <v>45985</v>
      </c>
      <c r="HP4" s="86">
        <f t="shared" si="6"/>
        <v>45986</v>
      </c>
      <c r="HQ4" s="86">
        <f t="shared" si="6"/>
        <v>45987</v>
      </c>
      <c r="HR4" s="86">
        <f t="shared" si="6"/>
        <v>45988</v>
      </c>
      <c r="HS4" s="86">
        <f t="shared" si="6"/>
        <v>45989</v>
      </c>
      <c r="HT4" s="86">
        <f>IF(MONTH(HS4)&lt;&gt;MONTH(HS4+1),"",HS4+1)</f>
        <v>45990</v>
      </c>
      <c r="HU4" s="86">
        <f>IF(HT4="","",IF(MONTH(HT4)&lt;&gt;MONTH(HT4+1),"",HT4+1))</f>
        <v>45991</v>
      </c>
      <c r="HV4" s="87" t="str">
        <f>IF(HU4="","",IF(MONTH(HU4)&lt;&gt;MONTH(HU4+1),"",HU4+1))</f>
        <v/>
      </c>
      <c r="HW4" s="85">
        <f>DATE($E$1,$G$1+7,1)</f>
        <v>45992</v>
      </c>
      <c r="HX4" s="86">
        <f t="shared" ref="HX4:IX4" si="7">HW$4+1</f>
        <v>45993</v>
      </c>
      <c r="HY4" s="86">
        <f t="shared" si="7"/>
        <v>45994</v>
      </c>
      <c r="HZ4" s="86">
        <f t="shared" si="7"/>
        <v>45995</v>
      </c>
      <c r="IA4" s="86">
        <f t="shared" si="7"/>
        <v>45996</v>
      </c>
      <c r="IB4" s="86">
        <f t="shared" si="7"/>
        <v>45997</v>
      </c>
      <c r="IC4" s="86">
        <f t="shared" si="7"/>
        <v>45998</v>
      </c>
      <c r="ID4" s="86">
        <f t="shared" si="7"/>
        <v>45999</v>
      </c>
      <c r="IE4" s="86">
        <f t="shared" si="7"/>
        <v>46000</v>
      </c>
      <c r="IF4" s="86">
        <f t="shared" si="7"/>
        <v>46001</v>
      </c>
      <c r="IG4" s="86">
        <f t="shared" si="7"/>
        <v>46002</v>
      </c>
      <c r="IH4" s="86">
        <f t="shared" si="7"/>
        <v>46003</v>
      </c>
      <c r="II4" s="86">
        <f t="shared" si="7"/>
        <v>46004</v>
      </c>
      <c r="IJ4" s="86">
        <f t="shared" si="7"/>
        <v>46005</v>
      </c>
      <c r="IK4" s="86">
        <f t="shared" si="7"/>
        <v>46006</v>
      </c>
      <c r="IL4" s="86">
        <f t="shared" si="7"/>
        <v>46007</v>
      </c>
      <c r="IM4" s="86">
        <f t="shared" si="7"/>
        <v>46008</v>
      </c>
      <c r="IN4" s="86">
        <f t="shared" si="7"/>
        <v>46009</v>
      </c>
      <c r="IO4" s="86">
        <f t="shared" si="7"/>
        <v>46010</v>
      </c>
      <c r="IP4" s="86">
        <f t="shared" si="7"/>
        <v>46011</v>
      </c>
      <c r="IQ4" s="86">
        <f t="shared" si="7"/>
        <v>46012</v>
      </c>
      <c r="IR4" s="86">
        <f t="shared" si="7"/>
        <v>46013</v>
      </c>
      <c r="IS4" s="86">
        <f t="shared" si="7"/>
        <v>46014</v>
      </c>
      <c r="IT4" s="86">
        <f t="shared" si="7"/>
        <v>46015</v>
      </c>
      <c r="IU4" s="86">
        <f t="shared" si="7"/>
        <v>46016</v>
      </c>
      <c r="IV4" s="86">
        <f t="shared" si="7"/>
        <v>46017</v>
      </c>
      <c r="IW4" s="86">
        <f t="shared" si="7"/>
        <v>46018</v>
      </c>
      <c r="IX4" s="86">
        <f t="shared" si="7"/>
        <v>46019</v>
      </c>
      <c r="IY4" s="86">
        <f>IF(MONTH(IX4)&lt;&gt;MONTH(IX4+1),"",IX4+1)</f>
        <v>46020</v>
      </c>
      <c r="IZ4" s="86">
        <f>IF(IY4="","",IF(MONTH(IY4)&lt;&gt;MONTH(IY4+1),"",IY4+1))</f>
        <v>46021</v>
      </c>
      <c r="JA4" s="87">
        <f>IF(IZ4="","",IF(MONTH(IZ4)&lt;&gt;MONTH(IZ4+1),"",IZ4+1))</f>
        <v>46022</v>
      </c>
      <c r="JB4" s="85">
        <f>DATE($E$1,$G$1+8,1)</f>
        <v>46023</v>
      </c>
      <c r="JC4" s="86">
        <f t="shared" ref="JC4:KC4" si="8">JB$4+1</f>
        <v>46024</v>
      </c>
      <c r="JD4" s="86">
        <f t="shared" si="8"/>
        <v>46025</v>
      </c>
      <c r="JE4" s="86">
        <f t="shared" si="8"/>
        <v>46026</v>
      </c>
      <c r="JF4" s="86">
        <f t="shared" si="8"/>
        <v>46027</v>
      </c>
      <c r="JG4" s="86">
        <f t="shared" si="8"/>
        <v>46028</v>
      </c>
      <c r="JH4" s="86">
        <f t="shared" si="8"/>
        <v>46029</v>
      </c>
      <c r="JI4" s="86">
        <f t="shared" si="8"/>
        <v>46030</v>
      </c>
      <c r="JJ4" s="86">
        <f t="shared" si="8"/>
        <v>46031</v>
      </c>
      <c r="JK4" s="86">
        <f t="shared" si="8"/>
        <v>46032</v>
      </c>
      <c r="JL4" s="86">
        <f t="shared" si="8"/>
        <v>46033</v>
      </c>
      <c r="JM4" s="86">
        <f t="shared" si="8"/>
        <v>46034</v>
      </c>
      <c r="JN4" s="86">
        <f t="shared" si="8"/>
        <v>46035</v>
      </c>
      <c r="JO4" s="86">
        <f t="shared" si="8"/>
        <v>46036</v>
      </c>
      <c r="JP4" s="86">
        <f t="shared" si="8"/>
        <v>46037</v>
      </c>
      <c r="JQ4" s="86">
        <f t="shared" si="8"/>
        <v>46038</v>
      </c>
      <c r="JR4" s="86">
        <f t="shared" si="8"/>
        <v>46039</v>
      </c>
      <c r="JS4" s="86">
        <f t="shared" si="8"/>
        <v>46040</v>
      </c>
      <c r="JT4" s="86">
        <f t="shared" si="8"/>
        <v>46041</v>
      </c>
      <c r="JU4" s="86">
        <f t="shared" si="8"/>
        <v>46042</v>
      </c>
      <c r="JV4" s="86">
        <f t="shared" si="8"/>
        <v>46043</v>
      </c>
      <c r="JW4" s="86">
        <f t="shared" si="8"/>
        <v>46044</v>
      </c>
      <c r="JX4" s="86">
        <f t="shared" si="8"/>
        <v>46045</v>
      </c>
      <c r="JY4" s="86">
        <f t="shared" si="8"/>
        <v>46046</v>
      </c>
      <c r="JZ4" s="86">
        <f t="shared" si="8"/>
        <v>46047</v>
      </c>
      <c r="KA4" s="86">
        <f t="shared" si="8"/>
        <v>46048</v>
      </c>
      <c r="KB4" s="86">
        <f t="shared" si="8"/>
        <v>46049</v>
      </c>
      <c r="KC4" s="86">
        <f t="shared" si="8"/>
        <v>46050</v>
      </c>
      <c r="KD4" s="86">
        <f>IF(MONTH(KC4)&lt;&gt;MONTH(KC4+1),"",KC4+1)</f>
        <v>46051</v>
      </c>
      <c r="KE4" s="86">
        <f>IF(KD4="","",IF(MONTH(KD4)&lt;&gt;MONTH(KD4+1),"",KD4+1))</f>
        <v>46052</v>
      </c>
      <c r="KF4" s="87">
        <f>IF(KE4="","",IF(MONTH(KE4)&lt;&gt;MONTH(KE4+1),"",KE4+1))</f>
        <v>46053</v>
      </c>
      <c r="KG4" s="85">
        <f>DATE($E$1,$G$1+9,1)</f>
        <v>46054</v>
      </c>
      <c r="KH4" s="86">
        <f t="shared" ref="KH4:LH4" si="9">KG$4+1</f>
        <v>46055</v>
      </c>
      <c r="KI4" s="86">
        <f t="shared" si="9"/>
        <v>46056</v>
      </c>
      <c r="KJ4" s="86">
        <f t="shared" si="9"/>
        <v>46057</v>
      </c>
      <c r="KK4" s="86">
        <f t="shared" si="9"/>
        <v>46058</v>
      </c>
      <c r="KL4" s="86">
        <f t="shared" si="9"/>
        <v>46059</v>
      </c>
      <c r="KM4" s="86">
        <f t="shared" si="9"/>
        <v>46060</v>
      </c>
      <c r="KN4" s="86">
        <f t="shared" si="9"/>
        <v>46061</v>
      </c>
      <c r="KO4" s="86">
        <f t="shared" si="9"/>
        <v>46062</v>
      </c>
      <c r="KP4" s="86">
        <f t="shared" si="9"/>
        <v>46063</v>
      </c>
      <c r="KQ4" s="86">
        <f t="shared" si="9"/>
        <v>46064</v>
      </c>
      <c r="KR4" s="86">
        <f t="shared" si="9"/>
        <v>46065</v>
      </c>
      <c r="KS4" s="86">
        <f t="shared" si="9"/>
        <v>46066</v>
      </c>
      <c r="KT4" s="86">
        <f t="shared" si="9"/>
        <v>46067</v>
      </c>
      <c r="KU4" s="86">
        <f t="shared" si="9"/>
        <v>46068</v>
      </c>
      <c r="KV4" s="86">
        <f t="shared" si="9"/>
        <v>46069</v>
      </c>
      <c r="KW4" s="86">
        <f t="shared" si="9"/>
        <v>46070</v>
      </c>
      <c r="KX4" s="86">
        <f t="shared" si="9"/>
        <v>46071</v>
      </c>
      <c r="KY4" s="86">
        <f t="shared" si="9"/>
        <v>46072</v>
      </c>
      <c r="KZ4" s="86">
        <f t="shared" si="9"/>
        <v>46073</v>
      </c>
      <c r="LA4" s="86">
        <f t="shared" si="9"/>
        <v>46074</v>
      </c>
      <c r="LB4" s="86">
        <f t="shared" si="9"/>
        <v>46075</v>
      </c>
      <c r="LC4" s="86">
        <f t="shared" si="9"/>
        <v>46076</v>
      </c>
      <c r="LD4" s="86">
        <f t="shared" si="9"/>
        <v>46077</v>
      </c>
      <c r="LE4" s="86">
        <f t="shared" si="9"/>
        <v>46078</v>
      </c>
      <c r="LF4" s="86">
        <f t="shared" si="9"/>
        <v>46079</v>
      </c>
      <c r="LG4" s="86">
        <f t="shared" si="9"/>
        <v>46080</v>
      </c>
      <c r="LH4" s="86">
        <f t="shared" si="9"/>
        <v>46081</v>
      </c>
      <c r="LI4" s="86" t="str">
        <f>IF(MONTH(LH4)&lt;&gt;MONTH(LH4+1),"",LH4+1)</f>
        <v/>
      </c>
      <c r="LJ4" s="86" t="str">
        <f>IF(LI4="","",IF(MONTH(LI4)&lt;&gt;MONTH(LI4+1),"",LI4+1))</f>
        <v/>
      </c>
      <c r="LK4" s="87" t="str">
        <f>IF(LJ4="","",IF(MONTH(LJ4)&lt;&gt;MONTH(LJ4+1),"",LJ4+1))</f>
        <v/>
      </c>
      <c r="LL4" s="85">
        <f>DATE($E$1,$G$1+10,1)</f>
        <v>46082</v>
      </c>
      <c r="LM4" s="86">
        <f t="shared" ref="LM4:MM4" si="10">LL$4+1</f>
        <v>46083</v>
      </c>
      <c r="LN4" s="86">
        <f t="shared" si="10"/>
        <v>46084</v>
      </c>
      <c r="LO4" s="86">
        <f t="shared" si="10"/>
        <v>46085</v>
      </c>
      <c r="LP4" s="86">
        <f t="shared" si="10"/>
        <v>46086</v>
      </c>
      <c r="LQ4" s="86">
        <f t="shared" si="10"/>
        <v>46087</v>
      </c>
      <c r="LR4" s="86">
        <f t="shared" si="10"/>
        <v>46088</v>
      </c>
      <c r="LS4" s="86">
        <f t="shared" si="10"/>
        <v>46089</v>
      </c>
      <c r="LT4" s="86">
        <f t="shared" si="10"/>
        <v>46090</v>
      </c>
      <c r="LU4" s="86">
        <f t="shared" si="10"/>
        <v>46091</v>
      </c>
      <c r="LV4" s="86">
        <f t="shared" si="10"/>
        <v>46092</v>
      </c>
      <c r="LW4" s="86">
        <f t="shared" si="10"/>
        <v>46093</v>
      </c>
      <c r="LX4" s="86">
        <f t="shared" si="10"/>
        <v>46094</v>
      </c>
      <c r="LY4" s="86">
        <f t="shared" si="10"/>
        <v>46095</v>
      </c>
      <c r="LZ4" s="86">
        <f t="shared" si="10"/>
        <v>46096</v>
      </c>
      <c r="MA4" s="86">
        <f t="shared" si="10"/>
        <v>46097</v>
      </c>
      <c r="MB4" s="86">
        <f t="shared" si="10"/>
        <v>46098</v>
      </c>
      <c r="MC4" s="86">
        <f t="shared" si="10"/>
        <v>46099</v>
      </c>
      <c r="MD4" s="86">
        <f t="shared" si="10"/>
        <v>46100</v>
      </c>
      <c r="ME4" s="86">
        <f t="shared" si="10"/>
        <v>46101</v>
      </c>
      <c r="MF4" s="86">
        <f t="shared" si="10"/>
        <v>46102</v>
      </c>
      <c r="MG4" s="86">
        <f t="shared" si="10"/>
        <v>46103</v>
      </c>
      <c r="MH4" s="86">
        <f t="shared" si="10"/>
        <v>46104</v>
      </c>
      <c r="MI4" s="86">
        <f t="shared" si="10"/>
        <v>46105</v>
      </c>
      <c r="MJ4" s="86">
        <f t="shared" si="10"/>
        <v>46106</v>
      </c>
      <c r="MK4" s="86">
        <f t="shared" si="10"/>
        <v>46107</v>
      </c>
      <c r="ML4" s="86">
        <f t="shared" si="10"/>
        <v>46108</v>
      </c>
      <c r="MM4" s="86">
        <f t="shared" si="10"/>
        <v>46109</v>
      </c>
      <c r="MN4" s="86">
        <f>IF(MONTH(MM4)&lt;&gt;MONTH(MM4+1),"",MM4+1)</f>
        <v>46110</v>
      </c>
      <c r="MO4" s="86">
        <f>IF(MN4="","",IF(MONTH(MN4)&lt;&gt;MONTH(MN4+1),"",MN4+1))</f>
        <v>46111</v>
      </c>
      <c r="MP4" s="87">
        <f>IF(MO4="","",IF(MONTH(MO4)&lt;&gt;MONTH(MO4+1),"",MO4+1))</f>
        <v>46112</v>
      </c>
      <c r="MQ4" s="85">
        <f>DATE($E$1,$G$1+11,1)</f>
        <v>46113</v>
      </c>
      <c r="MR4" s="86">
        <f t="shared" ref="MR4:NR4" si="11">MQ$4+1</f>
        <v>46114</v>
      </c>
      <c r="MS4" s="86">
        <f t="shared" si="11"/>
        <v>46115</v>
      </c>
      <c r="MT4" s="86">
        <f t="shared" si="11"/>
        <v>46116</v>
      </c>
      <c r="MU4" s="86">
        <f t="shared" si="11"/>
        <v>46117</v>
      </c>
      <c r="MV4" s="86">
        <f t="shared" si="11"/>
        <v>46118</v>
      </c>
      <c r="MW4" s="86">
        <f t="shared" si="11"/>
        <v>46119</v>
      </c>
      <c r="MX4" s="86">
        <f t="shared" si="11"/>
        <v>46120</v>
      </c>
      <c r="MY4" s="86">
        <f t="shared" si="11"/>
        <v>46121</v>
      </c>
      <c r="MZ4" s="86">
        <f t="shared" si="11"/>
        <v>46122</v>
      </c>
      <c r="NA4" s="86">
        <f t="shared" si="11"/>
        <v>46123</v>
      </c>
      <c r="NB4" s="86">
        <f t="shared" si="11"/>
        <v>46124</v>
      </c>
      <c r="NC4" s="86">
        <f t="shared" si="11"/>
        <v>46125</v>
      </c>
      <c r="ND4" s="86">
        <f t="shared" si="11"/>
        <v>46126</v>
      </c>
      <c r="NE4" s="86">
        <f t="shared" si="11"/>
        <v>46127</v>
      </c>
      <c r="NF4" s="86">
        <f t="shared" si="11"/>
        <v>46128</v>
      </c>
      <c r="NG4" s="86">
        <f t="shared" si="11"/>
        <v>46129</v>
      </c>
      <c r="NH4" s="86">
        <f t="shared" si="11"/>
        <v>46130</v>
      </c>
      <c r="NI4" s="86">
        <f t="shared" si="11"/>
        <v>46131</v>
      </c>
      <c r="NJ4" s="86">
        <f t="shared" si="11"/>
        <v>46132</v>
      </c>
      <c r="NK4" s="86">
        <f t="shared" si="11"/>
        <v>46133</v>
      </c>
      <c r="NL4" s="86">
        <f t="shared" si="11"/>
        <v>46134</v>
      </c>
      <c r="NM4" s="86">
        <f t="shared" si="11"/>
        <v>46135</v>
      </c>
      <c r="NN4" s="86">
        <f t="shared" si="11"/>
        <v>46136</v>
      </c>
      <c r="NO4" s="86">
        <f t="shared" si="11"/>
        <v>46137</v>
      </c>
      <c r="NP4" s="86">
        <f t="shared" si="11"/>
        <v>46138</v>
      </c>
      <c r="NQ4" s="86">
        <f t="shared" si="11"/>
        <v>46139</v>
      </c>
      <c r="NR4" s="86">
        <f t="shared" si="11"/>
        <v>46140</v>
      </c>
      <c r="NS4" s="86">
        <f>IF(MONTH(NR4)&lt;&gt;MONTH(NR4+1),"",NR4+1)</f>
        <v>46141</v>
      </c>
      <c r="NT4" s="86">
        <f>IF(NS4="","",IF(MONTH(NS4)&lt;&gt;MONTH(NS4+1),"",NS4+1))</f>
        <v>46142</v>
      </c>
      <c r="NU4" s="88" t="str">
        <f>IF(NT4="","",IF(MONTH(NT4)&lt;&gt;MONTH(NT4+1),"",NT4+1))</f>
        <v/>
      </c>
    </row>
    <row r="5" spans="1:385" s="1" customFormat="1" ht="13.5" x14ac:dyDescent="0.3">
      <c r="A5" s="251" t="s">
        <v>52</v>
      </c>
      <c r="B5" s="252"/>
      <c r="C5" s="175"/>
      <c r="D5" s="253" t="str">
        <f>IF(OR(LEN(D6)=0,LEN(E6)=0),"",TEXT(MIN(D6:D11),"yyyy-mm-dd")&amp;" ~ "&amp;TEXT(MAX(E6:E11),"yyyy-mm-dd"))</f>
        <v>2025-05-07 ~ 2025-05-13</v>
      </c>
      <c r="E5" s="253"/>
      <c r="F5" s="146">
        <f>IF(LEN(D5)=0,"",IF($F$4="전체",MAX(E6:E11)-MIN(D6:D11)+1,NETWORKDAYS(MIN(D6:D11),MAX(E6:E11))))</f>
        <v>5</v>
      </c>
      <c r="G5" s="254">
        <f>IFERROR(SUMPRODUCT((H6:H11="완료")*(F6:F11))/SUM(F6:F11),0)</f>
        <v>1</v>
      </c>
      <c r="H5" s="255"/>
      <c r="I5" s="94" t="s">
        <v>44</v>
      </c>
      <c r="J5" s="94" t="s">
        <v>44</v>
      </c>
      <c r="K5" s="94" t="s">
        <v>44</v>
      </c>
      <c r="L5" s="94" t="s">
        <v>44</v>
      </c>
      <c r="M5" s="89"/>
      <c r="N5" s="90" t="str">
        <f t="shared" ref="N5:BY5" si="12">IF(AND($D$5&lt;&gt;"",N$4&gt;=MIN($D$6:$D$11),N$4&lt;=MAX($E$6:$E$11)),IF($F$4="전체",N$4-$D6+1,IF(AND(WEEKDAY(N$4)&gt;1,WEEKDAY(N$4)&lt;7),NETWORKDAYS(MIN($D$6:$D$11),N$4),"")),"")</f>
        <v/>
      </c>
      <c r="O5" s="91" t="str">
        <f t="shared" si="12"/>
        <v/>
      </c>
      <c r="P5" s="91" t="str">
        <f t="shared" si="12"/>
        <v/>
      </c>
      <c r="Q5" s="91" t="str">
        <f t="shared" si="12"/>
        <v/>
      </c>
      <c r="R5" s="91" t="str">
        <f t="shared" si="12"/>
        <v/>
      </c>
      <c r="S5" s="91" t="str">
        <f t="shared" si="12"/>
        <v/>
      </c>
      <c r="T5" s="91">
        <f t="shared" si="12"/>
        <v>1</v>
      </c>
      <c r="U5" s="91">
        <f t="shared" si="12"/>
        <v>2</v>
      </c>
      <c r="V5" s="91">
        <f t="shared" si="12"/>
        <v>3</v>
      </c>
      <c r="W5" s="91" t="str">
        <f t="shared" si="12"/>
        <v/>
      </c>
      <c r="X5" s="91" t="str">
        <f t="shared" si="12"/>
        <v/>
      </c>
      <c r="Y5" s="91">
        <f t="shared" si="12"/>
        <v>4</v>
      </c>
      <c r="Z5" s="91">
        <f t="shared" si="12"/>
        <v>5</v>
      </c>
      <c r="AA5" s="91" t="str">
        <f t="shared" si="12"/>
        <v/>
      </c>
      <c r="AB5" s="91" t="str">
        <f t="shared" si="12"/>
        <v/>
      </c>
      <c r="AC5" s="91" t="str">
        <f t="shared" si="12"/>
        <v/>
      </c>
      <c r="AD5" s="91" t="str">
        <f t="shared" si="12"/>
        <v/>
      </c>
      <c r="AE5" s="91" t="str">
        <f t="shared" si="12"/>
        <v/>
      </c>
      <c r="AF5" s="91" t="str">
        <f t="shared" si="12"/>
        <v/>
      </c>
      <c r="AG5" s="91" t="str">
        <f t="shared" si="12"/>
        <v/>
      </c>
      <c r="AH5" s="91" t="str">
        <f t="shared" si="12"/>
        <v/>
      </c>
      <c r="AI5" s="91" t="str">
        <f t="shared" si="12"/>
        <v/>
      </c>
      <c r="AJ5" s="91" t="str">
        <f t="shared" si="12"/>
        <v/>
      </c>
      <c r="AK5" s="91" t="str">
        <f t="shared" si="12"/>
        <v/>
      </c>
      <c r="AL5" s="91" t="str">
        <f t="shared" si="12"/>
        <v/>
      </c>
      <c r="AM5" s="91" t="str">
        <f t="shared" si="12"/>
        <v/>
      </c>
      <c r="AN5" s="91" t="str">
        <f t="shared" si="12"/>
        <v/>
      </c>
      <c r="AO5" s="91" t="str">
        <f t="shared" si="12"/>
        <v/>
      </c>
      <c r="AP5" s="91" t="str">
        <f t="shared" si="12"/>
        <v/>
      </c>
      <c r="AQ5" s="91" t="str">
        <f t="shared" si="12"/>
        <v/>
      </c>
      <c r="AR5" s="92" t="str">
        <f t="shared" si="12"/>
        <v/>
      </c>
      <c r="AS5" s="90" t="str">
        <f t="shared" si="12"/>
        <v/>
      </c>
      <c r="AT5" s="91" t="str">
        <f t="shared" si="12"/>
        <v/>
      </c>
      <c r="AU5" s="91" t="str">
        <f t="shared" si="12"/>
        <v/>
      </c>
      <c r="AV5" s="91" t="str">
        <f t="shared" si="12"/>
        <v/>
      </c>
      <c r="AW5" s="91" t="str">
        <f t="shared" si="12"/>
        <v/>
      </c>
      <c r="AX5" s="91" t="str">
        <f t="shared" si="12"/>
        <v/>
      </c>
      <c r="AY5" s="91" t="str">
        <f t="shared" si="12"/>
        <v/>
      </c>
      <c r="AZ5" s="91" t="str">
        <f t="shared" si="12"/>
        <v/>
      </c>
      <c r="BA5" s="91" t="str">
        <f t="shared" si="12"/>
        <v/>
      </c>
      <c r="BB5" s="91" t="str">
        <f t="shared" si="12"/>
        <v/>
      </c>
      <c r="BC5" s="91" t="str">
        <f t="shared" si="12"/>
        <v/>
      </c>
      <c r="BD5" s="91" t="str">
        <f t="shared" si="12"/>
        <v/>
      </c>
      <c r="BE5" s="91" t="str">
        <f t="shared" si="12"/>
        <v/>
      </c>
      <c r="BF5" s="91" t="str">
        <f t="shared" si="12"/>
        <v/>
      </c>
      <c r="BG5" s="91" t="str">
        <f t="shared" si="12"/>
        <v/>
      </c>
      <c r="BH5" s="91" t="str">
        <f t="shared" si="12"/>
        <v/>
      </c>
      <c r="BI5" s="91" t="str">
        <f t="shared" si="12"/>
        <v/>
      </c>
      <c r="BJ5" s="91" t="str">
        <f t="shared" si="12"/>
        <v/>
      </c>
      <c r="BK5" s="91" t="str">
        <f t="shared" si="12"/>
        <v/>
      </c>
      <c r="BL5" s="91" t="str">
        <f t="shared" si="12"/>
        <v/>
      </c>
      <c r="BM5" s="91" t="str">
        <f t="shared" si="12"/>
        <v/>
      </c>
      <c r="BN5" s="91" t="str">
        <f t="shared" si="12"/>
        <v/>
      </c>
      <c r="BO5" s="91" t="str">
        <f t="shared" si="12"/>
        <v/>
      </c>
      <c r="BP5" s="91" t="str">
        <f t="shared" si="12"/>
        <v/>
      </c>
      <c r="BQ5" s="91" t="str">
        <f t="shared" si="12"/>
        <v/>
      </c>
      <c r="BR5" s="91" t="str">
        <f t="shared" si="12"/>
        <v/>
      </c>
      <c r="BS5" s="91" t="str">
        <f t="shared" si="12"/>
        <v/>
      </c>
      <c r="BT5" s="91" t="str">
        <f t="shared" si="12"/>
        <v/>
      </c>
      <c r="BU5" s="91" t="str">
        <f t="shared" si="12"/>
        <v/>
      </c>
      <c r="BV5" s="91" t="str">
        <f t="shared" si="12"/>
        <v/>
      </c>
      <c r="BW5" s="92" t="str">
        <f t="shared" si="12"/>
        <v/>
      </c>
      <c r="BX5" s="90" t="str">
        <f t="shared" si="12"/>
        <v/>
      </c>
      <c r="BY5" s="91" t="str">
        <f t="shared" si="12"/>
        <v/>
      </c>
      <c r="BZ5" s="91" t="str">
        <f t="shared" ref="BZ5:EK5" si="13">IF(AND($D$5&lt;&gt;"",BZ$4&gt;=MIN($D$6:$D$11),BZ$4&lt;=MAX($E$6:$E$11)),IF($F$4="전체",BZ$4-$D6+1,IF(AND(WEEKDAY(BZ$4)&gt;1,WEEKDAY(BZ$4)&lt;7),NETWORKDAYS(MIN($D$6:$D$11),BZ$4),"")),"")</f>
        <v/>
      </c>
      <c r="CA5" s="91" t="str">
        <f t="shared" si="13"/>
        <v/>
      </c>
      <c r="CB5" s="91" t="str">
        <f t="shared" si="13"/>
        <v/>
      </c>
      <c r="CC5" s="91" t="str">
        <f t="shared" si="13"/>
        <v/>
      </c>
      <c r="CD5" s="91" t="str">
        <f t="shared" si="13"/>
        <v/>
      </c>
      <c r="CE5" s="91" t="str">
        <f t="shared" si="13"/>
        <v/>
      </c>
      <c r="CF5" s="91" t="str">
        <f t="shared" si="13"/>
        <v/>
      </c>
      <c r="CG5" s="91" t="str">
        <f t="shared" si="13"/>
        <v/>
      </c>
      <c r="CH5" s="91" t="str">
        <f t="shared" si="13"/>
        <v/>
      </c>
      <c r="CI5" s="91" t="str">
        <f t="shared" si="13"/>
        <v/>
      </c>
      <c r="CJ5" s="91" t="str">
        <f t="shared" si="13"/>
        <v/>
      </c>
      <c r="CK5" s="91" t="str">
        <f t="shared" si="13"/>
        <v/>
      </c>
      <c r="CL5" s="91" t="str">
        <f t="shared" si="13"/>
        <v/>
      </c>
      <c r="CM5" s="91" t="str">
        <f t="shared" si="13"/>
        <v/>
      </c>
      <c r="CN5" s="91" t="str">
        <f t="shared" si="13"/>
        <v/>
      </c>
      <c r="CO5" s="91" t="str">
        <f t="shared" si="13"/>
        <v/>
      </c>
      <c r="CP5" s="91" t="str">
        <f t="shared" si="13"/>
        <v/>
      </c>
      <c r="CQ5" s="91" t="str">
        <f t="shared" si="13"/>
        <v/>
      </c>
      <c r="CR5" s="91" t="str">
        <f t="shared" si="13"/>
        <v/>
      </c>
      <c r="CS5" s="91" t="str">
        <f t="shared" si="13"/>
        <v/>
      </c>
      <c r="CT5" s="91" t="str">
        <f t="shared" si="13"/>
        <v/>
      </c>
      <c r="CU5" s="91" t="str">
        <f t="shared" si="13"/>
        <v/>
      </c>
      <c r="CV5" s="91" t="str">
        <f t="shared" si="13"/>
        <v/>
      </c>
      <c r="CW5" s="91" t="str">
        <f t="shared" si="13"/>
        <v/>
      </c>
      <c r="CX5" s="91" t="str">
        <f t="shared" si="13"/>
        <v/>
      </c>
      <c r="CY5" s="91" t="str">
        <f t="shared" si="13"/>
        <v/>
      </c>
      <c r="CZ5" s="91" t="str">
        <f t="shared" si="13"/>
        <v/>
      </c>
      <c r="DA5" s="91" t="str">
        <f t="shared" si="13"/>
        <v/>
      </c>
      <c r="DB5" s="92" t="str">
        <f t="shared" si="13"/>
        <v/>
      </c>
      <c r="DC5" s="90" t="str">
        <f t="shared" si="13"/>
        <v/>
      </c>
      <c r="DD5" s="91" t="str">
        <f t="shared" si="13"/>
        <v/>
      </c>
      <c r="DE5" s="91" t="str">
        <f t="shared" si="13"/>
        <v/>
      </c>
      <c r="DF5" s="91" t="str">
        <f t="shared" si="13"/>
        <v/>
      </c>
      <c r="DG5" s="91" t="str">
        <f t="shared" si="13"/>
        <v/>
      </c>
      <c r="DH5" s="91" t="str">
        <f t="shared" si="13"/>
        <v/>
      </c>
      <c r="DI5" s="91" t="str">
        <f t="shared" si="13"/>
        <v/>
      </c>
      <c r="DJ5" s="91" t="str">
        <f t="shared" si="13"/>
        <v/>
      </c>
      <c r="DK5" s="91" t="str">
        <f t="shared" si="13"/>
        <v/>
      </c>
      <c r="DL5" s="91" t="str">
        <f t="shared" si="13"/>
        <v/>
      </c>
      <c r="DM5" s="91" t="str">
        <f t="shared" si="13"/>
        <v/>
      </c>
      <c r="DN5" s="91" t="str">
        <f t="shared" si="13"/>
        <v/>
      </c>
      <c r="DO5" s="91" t="str">
        <f t="shared" si="13"/>
        <v/>
      </c>
      <c r="DP5" s="91" t="str">
        <f t="shared" si="13"/>
        <v/>
      </c>
      <c r="DQ5" s="91" t="str">
        <f t="shared" si="13"/>
        <v/>
      </c>
      <c r="DR5" s="91" t="str">
        <f t="shared" si="13"/>
        <v/>
      </c>
      <c r="DS5" s="91" t="str">
        <f t="shared" si="13"/>
        <v/>
      </c>
      <c r="DT5" s="91" t="str">
        <f t="shared" si="13"/>
        <v/>
      </c>
      <c r="DU5" s="91" t="str">
        <f t="shared" si="13"/>
        <v/>
      </c>
      <c r="DV5" s="91" t="str">
        <f t="shared" si="13"/>
        <v/>
      </c>
      <c r="DW5" s="91" t="str">
        <f t="shared" si="13"/>
        <v/>
      </c>
      <c r="DX5" s="91" t="str">
        <f t="shared" si="13"/>
        <v/>
      </c>
      <c r="DY5" s="91" t="str">
        <f t="shared" si="13"/>
        <v/>
      </c>
      <c r="DZ5" s="91" t="str">
        <f t="shared" si="13"/>
        <v/>
      </c>
      <c r="EA5" s="91" t="str">
        <f t="shared" si="13"/>
        <v/>
      </c>
      <c r="EB5" s="91" t="str">
        <f t="shared" si="13"/>
        <v/>
      </c>
      <c r="EC5" s="91" t="str">
        <f t="shared" si="13"/>
        <v/>
      </c>
      <c r="ED5" s="91" t="str">
        <f t="shared" si="13"/>
        <v/>
      </c>
      <c r="EE5" s="91" t="str">
        <f t="shared" si="13"/>
        <v/>
      </c>
      <c r="EF5" s="91" t="str">
        <f t="shared" si="13"/>
        <v/>
      </c>
      <c r="EG5" s="92" t="str">
        <f t="shared" si="13"/>
        <v/>
      </c>
      <c r="EH5" s="90" t="str">
        <f t="shared" si="13"/>
        <v/>
      </c>
      <c r="EI5" s="91" t="str">
        <f t="shared" si="13"/>
        <v/>
      </c>
      <c r="EJ5" s="91" t="str">
        <f t="shared" si="13"/>
        <v/>
      </c>
      <c r="EK5" s="91" t="str">
        <f t="shared" si="13"/>
        <v/>
      </c>
      <c r="EL5" s="91" t="str">
        <f t="shared" ref="EL5:GW5" si="14">IF(AND($D$5&lt;&gt;"",EL$4&gt;=MIN($D$6:$D$11),EL$4&lt;=MAX($E$6:$E$11)),IF($F$4="전체",EL$4-$D6+1,IF(AND(WEEKDAY(EL$4)&gt;1,WEEKDAY(EL$4)&lt;7),NETWORKDAYS(MIN($D$6:$D$11),EL$4),"")),"")</f>
        <v/>
      </c>
      <c r="EM5" s="91" t="str">
        <f t="shared" si="14"/>
        <v/>
      </c>
      <c r="EN5" s="91" t="str">
        <f t="shared" si="14"/>
        <v/>
      </c>
      <c r="EO5" s="91" t="str">
        <f t="shared" si="14"/>
        <v/>
      </c>
      <c r="EP5" s="91" t="str">
        <f t="shared" si="14"/>
        <v/>
      </c>
      <c r="EQ5" s="91" t="str">
        <f t="shared" si="14"/>
        <v/>
      </c>
      <c r="ER5" s="91" t="str">
        <f t="shared" si="14"/>
        <v/>
      </c>
      <c r="ES5" s="91" t="str">
        <f t="shared" si="14"/>
        <v/>
      </c>
      <c r="ET5" s="91" t="str">
        <f t="shared" si="14"/>
        <v/>
      </c>
      <c r="EU5" s="91" t="str">
        <f t="shared" si="14"/>
        <v/>
      </c>
      <c r="EV5" s="91" t="str">
        <f t="shared" si="14"/>
        <v/>
      </c>
      <c r="EW5" s="91" t="str">
        <f t="shared" si="14"/>
        <v/>
      </c>
      <c r="EX5" s="91" t="str">
        <f t="shared" si="14"/>
        <v/>
      </c>
      <c r="EY5" s="91" t="str">
        <f t="shared" si="14"/>
        <v/>
      </c>
      <c r="EZ5" s="91" t="str">
        <f t="shared" si="14"/>
        <v/>
      </c>
      <c r="FA5" s="91" t="str">
        <f t="shared" si="14"/>
        <v/>
      </c>
      <c r="FB5" s="91" t="str">
        <f t="shared" si="14"/>
        <v/>
      </c>
      <c r="FC5" s="91" t="str">
        <f t="shared" si="14"/>
        <v/>
      </c>
      <c r="FD5" s="91" t="str">
        <f t="shared" si="14"/>
        <v/>
      </c>
      <c r="FE5" s="91" t="str">
        <f t="shared" si="14"/>
        <v/>
      </c>
      <c r="FF5" s="91" t="str">
        <f t="shared" si="14"/>
        <v/>
      </c>
      <c r="FG5" s="91" t="str">
        <f t="shared" si="14"/>
        <v/>
      </c>
      <c r="FH5" s="91" t="str">
        <f t="shared" si="14"/>
        <v/>
      </c>
      <c r="FI5" s="91" t="str">
        <f t="shared" si="14"/>
        <v/>
      </c>
      <c r="FJ5" s="91" t="str">
        <f t="shared" si="14"/>
        <v/>
      </c>
      <c r="FK5" s="91" t="str">
        <f t="shared" si="14"/>
        <v/>
      </c>
      <c r="FL5" s="92" t="str">
        <f t="shared" si="14"/>
        <v/>
      </c>
      <c r="FM5" s="90" t="str">
        <f t="shared" si="14"/>
        <v/>
      </c>
      <c r="FN5" s="91" t="str">
        <f t="shared" si="14"/>
        <v/>
      </c>
      <c r="FO5" s="91" t="str">
        <f t="shared" si="14"/>
        <v/>
      </c>
      <c r="FP5" s="91" t="str">
        <f t="shared" si="14"/>
        <v/>
      </c>
      <c r="FQ5" s="91" t="str">
        <f t="shared" si="14"/>
        <v/>
      </c>
      <c r="FR5" s="91" t="str">
        <f t="shared" si="14"/>
        <v/>
      </c>
      <c r="FS5" s="91" t="str">
        <f t="shared" si="14"/>
        <v/>
      </c>
      <c r="FT5" s="91" t="str">
        <f t="shared" si="14"/>
        <v/>
      </c>
      <c r="FU5" s="91" t="str">
        <f t="shared" si="14"/>
        <v/>
      </c>
      <c r="FV5" s="91" t="str">
        <f t="shared" si="14"/>
        <v/>
      </c>
      <c r="FW5" s="91" t="str">
        <f t="shared" si="14"/>
        <v/>
      </c>
      <c r="FX5" s="91" t="str">
        <f t="shared" si="14"/>
        <v/>
      </c>
      <c r="FY5" s="91" t="str">
        <f t="shared" si="14"/>
        <v/>
      </c>
      <c r="FZ5" s="91" t="str">
        <f t="shared" si="14"/>
        <v/>
      </c>
      <c r="GA5" s="91" t="str">
        <f t="shared" si="14"/>
        <v/>
      </c>
      <c r="GB5" s="91" t="str">
        <f t="shared" si="14"/>
        <v/>
      </c>
      <c r="GC5" s="91" t="str">
        <f t="shared" si="14"/>
        <v/>
      </c>
      <c r="GD5" s="91" t="str">
        <f t="shared" si="14"/>
        <v/>
      </c>
      <c r="GE5" s="91" t="str">
        <f t="shared" si="14"/>
        <v/>
      </c>
      <c r="GF5" s="91" t="str">
        <f t="shared" si="14"/>
        <v/>
      </c>
      <c r="GG5" s="91" t="str">
        <f t="shared" si="14"/>
        <v/>
      </c>
      <c r="GH5" s="91" t="str">
        <f t="shared" si="14"/>
        <v/>
      </c>
      <c r="GI5" s="91" t="str">
        <f t="shared" si="14"/>
        <v/>
      </c>
      <c r="GJ5" s="91" t="str">
        <f t="shared" si="14"/>
        <v/>
      </c>
      <c r="GK5" s="91" t="str">
        <f t="shared" si="14"/>
        <v/>
      </c>
      <c r="GL5" s="91" t="str">
        <f t="shared" si="14"/>
        <v/>
      </c>
      <c r="GM5" s="91" t="str">
        <f t="shared" si="14"/>
        <v/>
      </c>
      <c r="GN5" s="91" t="str">
        <f t="shared" si="14"/>
        <v/>
      </c>
      <c r="GO5" s="91" t="str">
        <f t="shared" si="14"/>
        <v/>
      </c>
      <c r="GP5" s="91" t="str">
        <f t="shared" si="14"/>
        <v/>
      </c>
      <c r="GQ5" s="92" t="str">
        <f t="shared" si="14"/>
        <v/>
      </c>
      <c r="GR5" s="90" t="str">
        <f t="shared" si="14"/>
        <v/>
      </c>
      <c r="GS5" s="91" t="str">
        <f t="shared" si="14"/>
        <v/>
      </c>
      <c r="GT5" s="91" t="str">
        <f t="shared" si="14"/>
        <v/>
      </c>
      <c r="GU5" s="91" t="str">
        <f t="shared" si="14"/>
        <v/>
      </c>
      <c r="GV5" s="91" t="str">
        <f t="shared" si="14"/>
        <v/>
      </c>
      <c r="GW5" s="91" t="str">
        <f t="shared" si="14"/>
        <v/>
      </c>
      <c r="GX5" s="91" t="str">
        <f t="shared" ref="GX5:JI5" si="15">IF(AND($D$5&lt;&gt;"",GX$4&gt;=MIN($D$6:$D$11),GX$4&lt;=MAX($E$6:$E$11)),IF($F$4="전체",GX$4-$D6+1,IF(AND(WEEKDAY(GX$4)&gt;1,WEEKDAY(GX$4)&lt;7),NETWORKDAYS(MIN($D$6:$D$11),GX$4),"")),"")</f>
        <v/>
      </c>
      <c r="GY5" s="91" t="str">
        <f t="shared" si="15"/>
        <v/>
      </c>
      <c r="GZ5" s="91" t="str">
        <f t="shared" si="15"/>
        <v/>
      </c>
      <c r="HA5" s="91" t="str">
        <f t="shared" si="15"/>
        <v/>
      </c>
      <c r="HB5" s="91" t="str">
        <f t="shared" si="15"/>
        <v/>
      </c>
      <c r="HC5" s="91" t="str">
        <f t="shared" si="15"/>
        <v/>
      </c>
      <c r="HD5" s="91" t="str">
        <f t="shared" si="15"/>
        <v/>
      </c>
      <c r="HE5" s="91" t="str">
        <f t="shared" si="15"/>
        <v/>
      </c>
      <c r="HF5" s="91" t="str">
        <f t="shared" si="15"/>
        <v/>
      </c>
      <c r="HG5" s="91" t="str">
        <f t="shared" si="15"/>
        <v/>
      </c>
      <c r="HH5" s="91" t="str">
        <f t="shared" si="15"/>
        <v/>
      </c>
      <c r="HI5" s="91" t="str">
        <f t="shared" si="15"/>
        <v/>
      </c>
      <c r="HJ5" s="91" t="str">
        <f t="shared" si="15"/>
        <v/>
      </c>
      <c r="HK5" s="91" t="str">
        <f t="shared" si="15"/>
        <v/>
      </c>
      <c r="HL5" s="91" t="str">
        <f t="shared" si="15"/>
        <v/>
      </c>
      <c r="HM5" s="91" t="str">
        <f t="shared" si="15"/>
        <v/>
      </c>
      <c r="HN5" s="91" t="str">
        <f t="shared" si="15"/>
        <v/>
      </c>
      <c r="HO5" s="91" t="str">
        <f t="shared" si="15"/>
        <v/>
      </c>
      <c r="HP5" s="91" t="str">
        <f t="shared" si="15"/>
        <v/>
      </c>
      <c r="HQ5" s="91" t="str">
        <f t="shared" si="15"/>
        <v/>
      </c>
      <c r="HR5" s="91" t="str">
        <f t="shared" si="15"/>
        <v/>
      </c>
      <c r="HS5" s="91" t="str">
        <f t="shared" si="15"/>
        <v/>
      </c>
      <c r="HT5" s="91" t="str">
        <f t="shared" si="15"/>
        <v/>
      </c>
      <c r="HU5" s="91" t="str">
        <f t="shared" si="15"/>
        <v/>
      </c>
      <c r="HV5" s="92" t="str">
        <f t="shared" si="15"/>
        <v/>
      </c>
      <c r="HW5" s="90" t="str">
        <f t="shared" si="15"/>
        <v/>
      </c>
      <c r="HX5" s="91" t="str">
        <f t="shared" si="15"/>
        <v/>
      </c>
      <c r="HY5" s="91" t="str">
        <f t="shared" si="15"/>
        <v/>
      </c>
      <c r="HZ5" s="91" t="str">
        <f t="shared" si="15"/>
        <v/>
      </c>
      <c r="IA5" s="91" t="str">
        <f t="shared" si="15"/>
        <v/>
      </c>
      <c r="IB5" s="91" t="str">
        <f t="shared" si="15"/>
        <v/>
      </c>
      <c r="IC5" s="91" t="str">
        <f t="shared" si="15"/>
        <v/>
      </c>
      <c r="ID5" s="91" t="str">
        <f t="shared" si="15"/>
        <v/>
      </c>
      <c r="IE5" s="91" t="str">
        <f t="shared" si="15"/>
        <v/>
      </c>
      <c r="IF5" s="91" t="str">
        <f t="shared" si="15"/>
        <v/>
      </c>
      <c r="IG5" s="91" t="str">
        <f t="shared" si="15"/>
        <v/>
      </c>
      <c r="IH5" s="91" t="str">
        <f t="shared" si="15"/>
        <v/>
      </c>
      <c r="II5" s="91" t="str">
        <f t="shared" si="15"/>
        <v/>
      </c>
      <c r="IJ5" s="91" t="str">
        <f t="shared" si="15"/>
        <v/>
      </c>
      <c r="IK5" s="91" t="str">
        <f t="shared" si="15"/>
        <v/>
      </c>
      <c r="IL5" s="91" t="str">
        <f t="shared" si="15"/>
        <v/>
      </c>
      <c r="IM5" s="91" t="str">
        <f t="shared" si="15"/>
        <v/>
      </c>
      <c r="IN5" s="91" t="str">
        <f t="shared" si="15"/>
        <v/>
      </c>
      <c r="IO5" s="91" t="str">
        <f t="shared" si="15"/>
        <v/>
      </c>
      <c r="IP5" s="91" t="str">
        <f t="shared" si="15"/>
        <v/>
      </c>
      <c r="IQ5" s="91" t="str">
        <f t="shared" si="15"/>
        <v/>
      </c>
      <c r="IR5" s="91" t="str">
        <f t="shared" si="15"/>
        <v/>
      </c>
      <c r="IS5" s="91" t="str">
        <f t="shared" si="15"/>
        <v/>
      </c>
      <c r="IT5" s="91" t="str">
        <f t="shared" si="15"/>
        <v/>
      </c>
      <c r="IU5" s="91" t="str">
        <f t="shared" si="15"/>
        <v/>
      </c>
      <c r="IV5" s="91" t="str">
        <f t="shared" si="15"/>
        <v/>
      </c>
      <c r="IW5" s="91" t="str">
        <f t="shared" si="15"/>
        <v/>
      </c>
      <c r="IX5" s="91" t="str">
        <f t="shared" si="15"/>
        <v/>
      </c>
      <c r="IY5" s="91" t="str">
        <f t="shared" si="15"/>
        <v/>
      </c>
      <c r="IZ5" s="91" t="str">
        <f t="shared" si="15"/>
        <v/>
      </c>
      <c r="JA5" s="92" t="str">
        <f t="shared" si="15"/>
        <v/>
      </c>
      <c r="JB5" s="90" t="str">
        <f t="shared" si="15"/>
        <v/>
      </c>
      <c r="JC5" s="91" t="str">
        <f t="shared" si="15"/>
        <v/>
      </c>
      <c r="JD5" s="91" t="str">
        <f t="shared" si="15"/>
        <v/>
      </c>
      <c r="JE5" s="91" t="str">
        <f t="shared" si="15"/>
        <v/>
      </c>
      <c r="JF5" s="91" t="str">
        <f t="shared" si="15"/>
        <v/>
      </c>
      <c r="JG5" s="91" t="str">
        <f t="shared" si="15"/>
        <v/>
      </c>
      <c r="JH5" s="91" t="str">
        <f t="shared" si="15"/>
        <v/>
      </c>
      <c r="JI5" s="91" t="str">
        <f t="shared" si="15"/>
        <v/>
      </c>
      <c r="JJ5" s="91" t="str">
        <f t="shared" ref="JJ5:LU5" si="16">IF(AND($D$5&lt;&gt;"",JJ$4&gt;=MIN($D$6:$D$11),JJ$4&lt;=MAX($E$6:$E$11)),IF($F$4="전체",JJ$4-$D6+1,IF(AND(WEEKDAY(JJ$4)&gt;1,WEEKDAY(JJ$4)&lt;7),NETWORKDAYS(MIN($D$6:$D$11),JJ$4),"")),"")</f>
        <v/>
      </c>
      <c r="JK5" s="91" t="str">
        <f t="shared" si="16"/>
        <v/>
      </c>
      <c r="JL5" s="91" t="str">
        <f t="shared" si="16"/>
        <v/>
      </c>
      <c r="JM5" s="91" t="str">
        <f t="shared" si="16"/>
        <v/>
      </c>
      <c r="JN5" s="91" t="str">
        <f t="shared" si="16"/>
        <v/>
      </c>
      <c r="JO5" s="91" t="str">
        <f t="shared" si="16"/>
        <v/>
      </c>
      <c r="JP5" s="91" t="str">
        <f t="shared" si="16"/>
        <v/>
      </c>
      <c r="JQ5" s="91" t="str">
        <f t="shared" si="16"/>
        <v/>
      </c>
      <c r="JR5" s="91" t="str">
        <f t="shared" si="16"/>
        <v/>
      </c>
      <c r="JS5" s="91" t="str">
        <f t="shared" si="16"/>
        <v/>
      </c>
      <c r="JT5" s="91" t="str">
        <f t="shared" si="16"/>
        <v/>
      </c>
      <c r="JU5" s="91" t="str">
        <f t="shared" si="16"/>
        <v/>
      </c>
      <c r="JV5" s="91" t="str">
        <f t="shared" si="16"/>
        <v/>
      </c>
      <c r="JW5" s="91" t="str">
        <f t="shared" si="16"/>
        <v/>
      </c>
      <c r="JX5" s="91" t="str">
        <f t="shared" si="16"/>
        <v/>
      </c>
      <c r="JY5" s="91" t="str">
        <f t="shared" si="16"/>
        <v/>
      </c>
      <c r="JZ5" s="91" t="str">
        <f t="shared" si="16"/>
        <v/>
      </c>
      <c r="KA5" s="91" t="str">
        <f t="shared" si="16"/>
        <v/>
      </c>
      <c r="KB5" s="91" t="str">
        <f t="shared" si="16"/>
        <v/>
      </c>
      <c r="KC5" s="91" t="str">
        <f t="shared" si="16"/>
        <v/>
      </c>
      <c r="KD5" s="91" t="str">
        <f t="shared" si="16"/>
        <v/>
      </c>
      <c r="KE5" s="91" t="str">
        <f t="shared" si="16"/>
        <v/>
      </c>
      <c r="KF5" s="92" t="str">
        <f t="shared" si="16"/>
        <v/>
      </c>
      <c r="KG5" s="90" t="str">
        <f t="shared" si="16"/>
        <v/>
      </c>
      <c r="KH5" s="91" t="str">
        <f t="shared" si="16"/>
        <v/>
      </c>
      <c r="KI5" s="91" t="str">
        <f t="shared" si="16"/>
        <v/>
      </c>
      <c r="KJ5" s="91" t="str">
        <f t="shared" si="16"/>
        <v/>
      </c>
      <c r="KK5" s="91" t="str">
        <f t="shared" si="16"/>
        <v/>
      </c>
      <c r="KL5" s="91" t="str">
        <f t="shared" si="16"/>
        <v/>
      </c>
      <c r="KM5" s="91" t="str">
        <f t="shared" si="16"/>
        <v/>
      </c>
      <c r="KN5" s="91" t="str">
        <f t="shared" si="16"/>
        <v/>
      </c>
      <c r="KO5" s="91" t="str">
        <f t="shared" si="16"/>
        <v/>
      </c>
      <c r="KP5" s="91" t="str">
        <f t="shared" si="16"/>
        <v/>
      </c>
      <c r="KQ5" s="91" t="str">
        <f t="shared" si="16"/>
        <v/>
      </c>
      <c r="KR5" s="91" t="str">
        <f t="shared" si="16"/>
        <v/>
      </c>
      <c r="KS5" s="91" t="str">
        <f t="shared" si="16"/>
        <v/>
      </c>
      <c r="KT5" s="91" t="str">
        <f t="shared" si="16"/>
        <v/>
      </c>
      <c r="KU5" s="91" t="str">
        <f t="shared" si="16"/>
        <v/>
      </c>
      <c r="KV5" s="91" t="str">
        <f t="shared" si="16"/>
        <v/>
      </c>
      <c r="KW5" s="91" t="str">
        <f t="shared" si="16"/>
        <v/>
      </c>
      <c r="KX5" s="91" t="str">
        <f t="shared" si="16"/>
        <v/>
      </c>
      <c r="KY5" s="91" t="str">
        <f t="shared" si="16"/>
        <v/>
      </c>
      <c r="KZ5" s="91" t="str">
        <f t="shared" si="16"/>
        <v/>
      </c>
      <c r="LA5" s="91" t="str">
        <f t="shared" si="16"/>
        <v/>
      </c>
      <c r="LB5" s="91" t="str">
        <f t="shared" si="16"/>
        <v/>
      </c>
      <c r="LC5" s="91" t="str">
        <f t="shared" si="16"/>
        <v/>
      </c>
      <c r="LD5" s="91" t="str">
        <f t="shared" si="16"/>
        <v/>
      </c>
      <c r="LE5" s="91" t="str">
        <f t="shared" si="16"/>
        <v/>
      </c>
      <c r="LF5" s="91" t="str">
        <f t="shared" si="16"/>
        <v/>
      </c>
      <c r="LG5" s="91" t="str">
        <f t="shared" si="16"/>
        <v/>
      </c>
      <c r="LH5" s="91" t="str">
        <f t="shared" si="16"/>
        <v/>
      </c>
      <c r="LI5" s="91" t="str">
        <f t="shared" si="16"/>
        <v/>
      </c>
      <c r="LJ5" s="91" t="str">
        <f t="shared" si="16"/>
        <v/>
      </c>
      <c r="LK5" s="92" t="str">
        <f t="shared" si="16"/>
        <v/>
      </c>
      <c r="LL5" s="90" t="str">
        <f t="shared" si="16"/>
        <v/>
      </c>
      <c r="LM5" s="91" t="str">
        <f t="shared" si="16"/>
        <v/>
      </c>
      <c r="LN5" s="91" t="str">
        <f t="shared" si="16"/>
        <v/>
      </c>
      <c r="LO5" s="91" t="str">
        <f t="shared" si="16"/>
        <v/>
      </c>
      <c r="LP5" s="91" t="str">
        <f t="shared" si="16"/>
        <v/>
      </c>
      <c r="LQ5" s="91" t="str">
        <f t="shared" si="16"/>
        <v/>
      </c>
      <c r="LR5" s="91" t="str">
        <f t="shared" si="16"/>
        <v/>
      </c>
      <c r="LS5" s="91" t="str">
        <f t="shared" si="16"/>
        <v/>
      </c>
      <c r="LT5" s="91" t="str">
        <f t="shared" si="16"/>
        <v/>
      </c>
      <c r="LU5" s="91" t="str">
        <f t="shared" si="16"/>
        <v/>
      </c>
      <c r="LV5" s="91" t="str">
        <f t="shared" ref="LV5:NU5" si="17">IF(AND($D$5&lt;&gt;"",LV$4&gt;=MIN($D$6:$D$11),LV$4&lt;=MAX($E$6:$E$11)),IF($F$4="전체",LV$4-$D6+1,IF(AND(WEEKDAY(LV$4)&gt;1,WEEKDAY(LV$4)&lt;7),NETWORKDAYS(MIN($D$6:$D$11),LV$4),"")),"")</f>
        <v/>
      </c>
      <c r="LW5" s="91" t="str">
        <f t="shared" si="17"/>
        <v/>
      </c>
      <c r="LX5" s="91" t="str">
        <f t="shared" si="17"/>
        <v/>
      </c>
      <c r="LY5" s="91" t="str">
        <f t="shared" si="17"/>
        <v/>
      </c>
      <c r="LZ5" s="91" t="str">
        <f t="shared" si="17"/>
        <v/>
      </c>
      <c r="MA5" s="91" t="str">
        <f t="shared" si="17"/>
        <v/>
      </c>
      <c r="MB5" s="91" t="str">
        <f t="shared" si="17"/>
        <v/>
      </c>
      <c r="MC5" s="91" t="str">
        <f t="shared" si="17"/>
        <v/>
      </c>
      <c r="MD5" s="91" t="str">
        <f t="shared" si="17"/>
        <v/>
      </c>
      <c r="ME5" s="91" t="str">
        <f t="shared" si="17"/>
        <v/>
      </c>
      <c r="MF5" s="91" t="str">
        <f t="shared" si="17"/>
        <v/>
      </c>
      <c r="MG5" s="91" t="str">
        <f t="shared" si="17"/>
        <v/>
      </c>
      <c r="MH5" s="91" t="str">
        <f t="shared" si="17"/>
        <v/>
      </c>
      <c r="MI5" s="91" t="str">
        <f t="shared" si="17"/>
        <v/>
      </c>
      <c r="MJ5" s="91" t="str">
        <f t="shared" si="17"/>
        <v/>
      </c>
      <c r="MK5" s="91" t="str">
        <f t="shared" si="17"/>
        <v/>
      </c>
      <c r="ML5" s="91" t="str">
        <f t="shared" si="17"/>
        <v/>
      </c>
      <c r="MM5" s="91" t="str">
        <f t="shared" si="17"/>
        <v/>
      </c>
      <c r="MN5" s="91" t="str">
        <f t="shared" si="17"/>
        <v/>
      </c>
      <c r="MO5" s="91" t="str">
        <f t="shared" si="17"/>
        <v/>
      </c>
      <c r="MP5" s="92" t="str">
        <f t="shared" si="17"/>
        <v/>
      </c>
      <c r="MQ5" s="90" t="str">
        <f t="shared" si="17"/>
        <v/>
      </c>
      <c r="MR5" s="91" t="str">
        <f t="shared" si="17"/>
        <v/>
      </c>
      <c r="MS5" s="91" t="str">
        <f t="shared" si="17"/>
        <v/>
      </c>
      <c r="MT5" s="91" t="str">
        <f t="shared" si="17"/>
        <v/>
      </c>
      <c r="MU5" s="91" t="str">
        <f t="shared" si="17"/>
        <v/>
      </c>
      <c r="MV5" s="91" t="str">
        <f t="shared" si="17"/>
        <v/>
      </c>
      <c r="MW5" s="91" t="str">
        <f t="shared" si="17"/>
        <v/>
      </c>
      <c r="MX5" s="91" t="str">
        <f t="shared" si="17"/>
        <v/>
      </c>
      <c r="MY5" s="91" t="str">
        <f t="shared" si="17"/>
        <v/>
      </c>
      <c r="MZ5" s="91" t="str">
        <f t="shared" si="17"/>
        <v/>
      </c>
      <c r="NA5" s="91" t="str">
        <f t="shared" si="17"/>
        <v/>
      </c>
      <c r="NB5" s="91" t="str">
        <f t="shared" si="17"/>
        <v/>
      </c>
      <c r="NC5" s="91" t="str">
        <f t="shared" si="17"/>
        <v/>
      </c>
      <c r="ND5" s="91" t="str">
        <f t="shared" si="17"/>
        <v/>
      </c>
      <c r="NE5" s="91" t="str">
        <f t="shared" si="17"/>
        <v/>
      </c>
      <c r="NF5" s="91" t="str">
        <f t="shared" si="17"/>
        <v/>
      </c>
      <c r="NG5" s="91" t="str">
        <f t="shared" si="17"/>
        <v/>
      </c>
      <c r="NH5" s="91" t="str">
        <f t="shared" si="17"/>
        <v/>
      </c>
      <c r="NI5" s="91" t="str">
        <f t="shared" si="17"/>
        <v/>
      </c>
      <c r="NJ5" s="91" t="str">
        <f t="shared" si="17"/>
        <v/>
      </c>
      <c r="NK5" s="91" t="str">
        <f t="shared" si="17"/>
        <v/>
      </c>
      <c r="NL5" s="91" t="str">
        <f t="shared" si="17"/>
        <v/>
      </c>
      <c r="NM5" s="91" t="str">
        <f t="shared" si="17"/>
        <v/>
      </c>
      <c r="NN5" s="91" t="str">
        <f t="shared" si="17"/>
        <v/>
      </c>
      <c r="NO5" s="91" t="str">
        <f t="shared" si="17"/>
        <v/>
      </c>
      <c r="NP5" s="91" t="str">
        <f t="shared" si="17"/>
        <v/>
      </c>
      <c r="NQ5" s="91" t="str">
        <f t="shared" si="17"/>
        <v/>
      </c>
      <c r="NR5" s="91" t="str">
        <f t="shared" si="17"/>
        <v/>
      </c>
      <c r="NS5" s="91" t="str">
        <f t="shared" si="17"/>
        <v/>
      </c>
      <c r="NT5" s="91" t="str">
        <f t="shared" si="17"/>
        <v/>
      </c>
      <c r="NU5" s="93" t="str">
        <f t="shared" si="17"/>
        <v/>
      </c>
    </row>
    <row r="6" spans="1:385" s="1" customFormat="1" ht="13.5" x14ac:dyDescent="0.3">
      <c r="A6" s="147">
        <v>1</v>
      </c>
      <c r="B6" s="148" t="s">
        <v>55</v>
      </c>
      <c r="C6" s="150"/>
      <c r="D6" s="149">
        <v>45784</v>
      </c>
      <c r="E6" s="149">
        <v>45786</v>
      </c>
      <c r="F6" s="151">
        <f>IF(OR(LEN(D6)=0,LEN(E6)=0),0,IF($F$4="전체",E6-D6+1,NETWORKDAYS(D6,E6)))</f>
        <v>3</v>
      </c>
      <c r="G6" s="150" t="s">
        <v>54</v>
      </c>
      <c r="H6" s="157" t="s">
        <v>53</v>
      </c>
      <c r="I6" s="95" t="s">
        <v>44</v>
      </c>
      <c r="J6" s="95" t="s">
        <v>44</v>
      </c>
      <c r="K6" s="95" t="s">
        <v>44</v>
      </c>
      <c r="L6" s="95" t="s">
        <v>44</v>
      </c>
      <c r="M6" s="97"/>
      <c r="N6" s="98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100"/>
      <c r="AS6" s="98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100"/>
      <c r="BX6" s="98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100"/>
      <c r="DC6" s="98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100"/>
      <c r="EH6" s="98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100"/>
      <c r="FM6" s="98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100"/>
      <c r="GR6" s="98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100"/>
      <c r="HW6" s="98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100"/>
      <c r="JB6" s="98"/>
      <c r="JC6" s="99"/>
      <c r="JD6" s="99"/>
      <c r="JE6" s="99"/>
      <c r="JF6" s="99"/>
      <c r="JG6" s="99"/>
      <c r="JH6" s="99"/>
      <c r="JI6" s="99"/>
      <c r="JJ6" s="99"/>
      <c r="JK6" s="99"/>
      <c r="JL6" s="99"/>
      <c r="JM6" s="99"/>
      <c r="JN6" s="99"/>
      <c r="JO6" s="99"/>
      <c r="JP6" s="99"/>
      <c r="JQ6" s="99"/>
      <c r="JR6" s="99"/>
      <c r="JS6" s="99"/>
      <c r="JT6" s="99"/>
      <c r="JU6" s="99"/>
      <c r="JV6" s="99"/>
      <c r="JW6" s="99"/>
      <c r="JX6" s="99"/>
      <c r="JY6" s="99"/>
      <c r="JZ6" s="99"/>
      <c r="KA6" s="99"/>
      <c r="KB6" s="99"/>
      <c r="KC6" s="99"/>
      <c r="KD6" s="99"/>
      <c r="KE6" s="99"/>
      <c r="KF6" s="100"/>
      <c r="KG6" s="98"/>
      <c r="KH6" s="99"/>
      <c r="KI6" s="99"/>
      <c r="KJ6" s="99"/>
      <c r="KK6" s="99"/>
      <c r="KL6" s="99"/>
      <c r="KM6" s="99"/>
      <c r="KN6" s="99"/>
      <c r="KO6" s="99"/>
      <c r="KP6" s="99"/>
      <c r="KQ6" s="99"/>
      <c r="KR6" s="99"/>
      <c r="KS6" s="99"/>
      <c r="KT6" s="99"/>
      <c r="KU6" s="99"/>
      <c r="KV6" s="99"/>
      <c r="KW6" s="99"/>
      <c r="KX6" s="99"/>
      <c r="KY6" s="99"/>
      <c r="KZ6" s="99"/>
      <c r="LA6" s="99"/>
      <c r="LB6" s="99"/>
      <c r="LC6" s="99"/>
      <c r="LD6" s="99"/>
      <c r="LE6" s="99"/>
      <c r="LF6" s="99"/>
      <c r="LG6" s="99"/>
      <c r="LH6" s="99"/>
      <c r="LI6" s="99"/>
      <c r="LJ6" s="99"/>
      <c r="LK6" s="100"/>
      <c r="LL6" s="98"/>
      <c r="LM6" s="99"/>
      <c r="LN6" s="99"/>
      <c r="LO6" s="99"/>
      <c r="LP6" s="99"/>
      <c r="LQ6" s="99"/>
      <c r="LR6" s="99"/>
      <c r="LS6" s="99"/>
      <c r="LT6" s="99"/>
      <c r="LU6" s="99"/>
      <c r="LV6" s="99"/>
      <c r="LW6" s="99"/>
      <c r="LX6" s="99"/>
      <c r="LY6" s="99"/>
      <c r="LZ6" s="99"/>
      <c r="MA6" s="99"/>
      <c r="MB6" s="99"/>
      <c r="MC6" s="99"/>
      <c r="MD6" s="99"/>
      <c r="ME6" s="99"/>
      <c r="MF6" s="99"/>
      <c r="MG6" s="99"/>
      <c r="MH6" s="99"/>
      <c r="MI6" s="99"/>
      <c r="MJ6" s="99"/>
      <c r="MK6" s="99"/>
      <c r="ML6" s="99"/>
      <c r="MM6" s="99"/>
      <c r="MN6" s="99"/>
      <c r="MO6" s="99"/>
      <c r="MP6" s="100"/>
      <c r="MQ6" s="98"/>
      <c r="MR6" s="99"/>
      <c r="MS6" s="99"/>
      <c r="MT6" s="99"/>
      <c r="MU6" s="99"/>
      <c r="MV6" s="99"/>
      <c r="MW6" s="99"/>
      <c r="MX6" s="99"/>
      <c r="MY6" s="99"/>
      <c r="MZ6" s="99"/>
      <c r="NA6" s="99"/>
      <c r="NB6" s="99"/>
      <c r="NC6" s="99"/>
      <c r="ND6" s="99"/>
      <c r="NE6" s="99"/>
      <c r="NF6" s="99"/>
      <c r="NG6" s="99"/>
      <c r="NH6" s="99"/>
      <c r="NI6" s="99"/>
      <c r="NJ6" s="99"/>
      <c r="NK6" s="99"/>
      <c r="NL6" s="99"/>
      <c r="NM6" s="99"/>
      <c r="NN6" s="99"/>
      <c r="NO6" s="99"/>
      <c r="NP6" s="99"/>
      <c r="NQ6" s="99"/>
      <c r="NR6" s="99"/>
      <c r="NS6" s="99"/>
      <c r="NT6" s="99"/>
      <c r="NU6" s="101"/>
    </row>
    <row r="7" spans="1:385" s="1" customFormat="1" ht="13.5" x14ac:dyDescent="0.3">
      <c r="A7" s="147">
        <v>2</v>
      </c>
      <c r="B7" s="148" t="s">
        <v>56</v>
      </c>
      <c r="C7" s="150"/>
      <c r="D7" s="149">
        <v>45789</v>
      </c>
      <c r="E7" s="149">
        <v>45790</v>
      </c>
      <c r="F7" s="151">
        <f>IF(OR(LEN(D7)=0,LEN(E7)=0),0,IF($F$4="전체",E7-D7+1,NETWORKDAYS(D7,E7)))</f>
        <v>2</v>
      </c>
      <c r="G7" s="150" t="s">
        <v>54</v>
      </c>
      <c r="H7" s="157" t="s">
        <v>53</v>
      </c>
      <c r="I7" s="95" t="s">
        <v>44</v>
      </c>
      <c r="J7" s="95" t="s">
        <v>44</v>
      </c>
      <c r="K7" s="95" t="s">
        <v>44</v>
      </c>
      <c r="L7" s="95" t="s">
        <v>44</v>
      </c>
      <c r="M7" s="97"/>
      <c r="N7" s="98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100"/>
      <c r="AS7" s="98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100"/>
      <c r="BX7" s="98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100"/>
      <c r="DC7" s="98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100"/>
      <c r="EH7" s="98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100"/>
      <c r="FM7" s="98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100"/>
      <c r="GR7" s="98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100"/>
      <c r="HW7" s="98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100"/>
      <c r="JB7" s="98"/>
      <c r="JC7" s="99"/>
      <c r="JD7" s="99"/>
      <c r="JE7" s="99"/>
      <c r="JF7" s="99"/>
      <c r="JG7" s="99"/>
      <c r="JH7" s="99"/>
      <c r="JI7" s="99"/>
      <c r="JJ7" s="99"/>
      <c r="JK7" s="99"/>
      <c r="JL7" s="99"/>
      <c r="JM7" s="99"/>
      <c r="JN7" s="99"/>
      <c r="JO7" s="99"/>
      <c r="JP7" s="99"/>
      <c r="JQ7" s="99"/>
      <c r="JR7" s="99"/>
      <c r="JS7" s="99"/>
      <c r="JT7" s="99"/>
      <c r="JU7" s="99"/>
      <c r="JV7" s="99"/>
      <c r="JW7" s="99"/>
      <c r="JX7" s="99"/>
      <c r="JY7" s="99"/>
      <c r="JZ7" s="99"/>
      <c r="KA7" s="99"/>
      <c r="KB7" s="99"/>
      <c r="KC7" s="99"/>
      <c r="KD7" s="99"/>
      <c r="KE7" s="99"/>
      <c r="KF7" s="100"/>
      <c r="KG7" s="98"/>
      <c r="KH7" s="99"/>
      <c r="KI7" s="99"/>
      <c r="KJ7" s="99"/>
      <c r="KK7" s="99"/>
      <c r="KL7" s="99"/>
      <c r="KM7" s="99"/>
      <c r="KN7" s="99"/>
      <c r="KO7" s="99"/>
      <c r="KP7" s="99"/>
      <c r="KQ7" s="99"/>
      <c r="KR7" s="99"/>
      <c r="KS7" s="99"/>
      <c r="KT7" s="99"/>
      <c r="KU7" s="99"/>
      <c r="KV7" s="99"/>
      <c r="KW7" s="99"/>
      <c r="KX7" s="99"/>
      <c r="KY7" s="99"/>
      <c r="KZ7" s="99"/>
      <c r="LA7" s="99"/>
      <c r="LB7" s="99"/>
      <c r="LC7" s="99"/>
      <c r="LD7" s="99"/>
      <c r="LE7" s="99"/>
      <c r="LF7" s="99"/>
      <c r="LG7" s="99"/>
      <c r="LH7" s="99"/>
      <c r="LI7" s="99"/>
      <c r="LJ7" s="99"/>
      <c r="LK7" s="100"/>
      <c r="LL7" s="98"/>
      <c r="LM7" s="99"/>
      <c r="LN7" s="99"/>
      <c r="LO7" s="99"/>
      <c r="LP7" s="99"/>
      <c r="LQ7" s="99"/>
      <c r="LR7" s="99"/>
      <c r="LS7" s="99"/>
      <c r="LT7" s="99"/>
      <c r="LU7" s="99"/>
      <c r="LV7" s="99"/>
      <c r="LW7" s="99"/>
      <c r="LX7" s="99"/>
      <c r="LY7" s="99"/>
      <c r="LZ7" s="99"/>
      <c r="MA7" s="99"/>
      <c r="MB7" s="99"/>
      <c r="MC7" s="99"/>
      <c r="MD7" s="99"/>
      <c r="ME7" s="99"/>
      <c r="MF7" s="99"/>
      <c r="MG7" s="99"/>
      <c r="MH7" s="99"/>
      <c r="MI7" s="99"/>
      <c r="MJ7" s="99"/>
      <c r="MK7" s="99"/>
      <c r="ML7" s="99"/>
      <c r="MM7" s="99"/>
      <c r="MN7" s="99"/>
      <c r="MO7" s="99"/>
      <c r="MP7" s="100"/>
      <c r="MQ7" s="98"/>
      <c r="MR7" s="99"/>
      <c r="MS7" s="99"/>
      <c r="MT7" s="99"/>
      <c r="MU7" s="99"/>
      <c r="MV7" s="99"/>
      <c r="MW7" s="99"/>
      <c r="MX7" s="99"/>
      <c r="MY7" s="99"/>
      <c r="MZ7" s="99"/>
      <c r="NA7" s="99"/>
      <c r="NB7" s="99"/>
      <c r="NC7" s="99"/>
      <c r="ND7" s="99"/>
      <c r="NE7" s="99"/>
      <c r="NF7" s="99"/>
      <c r="NG7" s="99"/>
      <c r="NH7" s="99"/>
      <c r="NI7" s="99"/>
      <c r="NJ7" s="99"/>
      <c r="NK7" s="99"/>
      <c r="NL7" s="99"/>
      <c r="NM7" s="99"/>
      <c r="NN7" s="99"/>
      <c r="NO7" s="99"/>
      <c r="NP7" s="99"/>
      <c r="NQ7" s="99"/>
      <c r="NR7" s="99"/>
      <c r="NS7" s="99"/>
      <c r="NT7" s="99"/>
      <c r="NU7" s="101"/>
    </row>
    <row r="8" spans="1:385" s="1" customFormat="1" ht="13.5" x14ac:dyDescent="0.3">
      <c r="A8" s="147">
        <v>3</v>
      </c>
      <c r="B8" s="148"/>
      <c r="C8" s="150"/>
      <c r="D8" s="149"/>
      <c r="E8" s="149"/>
      <c r="F8" s="151">
        <f>IF(OR(LEN(D8)=0,LEN(E8)=0),0,IF($F$4="전체",E8-D8+1,NETWORKDAYS(D8,E8)))</f>
        <v>0</v>
      </c>
      <c r="G8" s="150"/>
      <c r="H8" s="157" t="s">
        <v>32</v>
      </c>
      <c r="I8" s="95" t="s">
        <v>44</v>
      </c>
      <c r="J8" s="95" t="s">
        <v>44</v>
      </c>
      <c r="K8" s="95" t="s">
        <v>44</v>
      </c>
      <c r="L8" s="95" t="s">
        <v>44</v>
      </c>
      <c r="M8" s="97"/>
      <c r="N8" s="98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100"/>
      <c r="AS8" s="98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100"/>
      <c r="BX8" s="98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100"/>
      <c r="DC8" s="98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100"/>
      <c r="EH8" s="98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100"/>
      <c r="FM8" s="98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100"/>
      <c r="GR8" s="98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100"/>
      <c r="HW8" s="98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100"/>
      <c r="JB8" s="98"/>
      <c r="JC8" s="99"/>
      <c r="JD8" s="99"/>
      <c r="JE8" s="99"/>
      <c r="JF8" s="99"/>
      <c r="JG8" s="99"/>
      <c r="JH8" s="99"/>
      <c r="JI8" s="99"/>
      <c r="JJ8" s="99"/>
      <c r="JK8" s="99"/>
      <c r="JL8" s="99"/>
      <c r="JM8" s="99"/>
      <c r="JN8" s="99"/>
      <c r="JO8" s="99"/>
      <c r="JP8" s="99"/>
      <c r="JQ8" s="99"/>
      <c r="JR8" s="99"/>
      <c r="JS8" s="99"/>
      <c r="JT8" s="99"/>
      <c r="JU8" s="99"/>
      <c r="JV8" s="99"/>
      <c r="JW8" s="99"/>
      <c r="JX8" s="99"/>
      <c r="JY8" s="99"/>
      <c r="JZ8" s="99"/>
      <c r="KA8" s="99"/>
      <c r="KB8" s="99"/>
      <c r="KC8" s="99"/>
      <c r="KD8" s="99"/>
      <c r="KE8" s="99"/>
      <c r="KF8" s="100"/>
      <c r="KG8" s="98"/>
      <c r="KH8" s="99"/>
      <c r="KI8" s="99"/>
      <c r="KJ8" s="99"/>
      <c r="KK8" s="99"/>
      <c r="KL8" s="99"/>
      <c r="KM8" s="99"/>
      <c r="KN8" s="99"/>
      <c r="KO8" s="99"/>
      <c r="KP8" s="99"/>
      <c r="KQ8" s="99"/>
      <c r="KR8" s="99"/>
      <c r="KS8" s="99"/>
      <c r="KT8" s="99"/>
      <c r="KU8" s="99"/>
      <c r="KV8" s="99"/>
      <c r="KW8" s="99"/>
      <c r="KX8" s="99"/>
      <c r="KY8" s="99"/>
      <c r="KZ8" s="99"/>
      <c r="LA8" s="99"/>
      <c r="LB8" s="99"/>
      <c r="LC8" s="99"/>
      <c r="LD8" s="99"/>
      <c r="LE8" s="99"/>
      <c r="LF8" s="99"/>
      <c r="LG8" s="99"/>
      <c r="LH8" s="99"/>
      <c r="LI8" s="99"/>
      <c r="LJ8" s="99"/>
      <c r="LK8" s="100"/>
      <c r="LL8" s="98"/>
      <c r="LM8" s="99"/>
      <c r="LN8" s="99"/>
      <c r="LO8" s="99"/>
      <c r="LP8" s="99"/>
      <c r="LQ8" s="99"/>
      <c r="LR8" s="99"/>
      <c r="LS8" s="99"/>
      <c r="LT8" s="99"/>
      <c r="LU8" s="99"/>
      <c r="LV8" s="99"/>
      <c r="LW8" s="99"/>
      <c r="LX8" s="99"/>
      <c r="LY8" s="99"/>
      <c r="LZ8" s="99"/>
      <c r="MA8" s="99"/>
      <c r="MB8" s="99"/>
      <c r="MC8" s="99"/>
      <c r="MD8" s="99"/>
      <c r="ME8" s="99"/>
      <c r="MF8" s="99"/>
      <c r="MG8" s="99"/>
      <c r="MH8" s="99"/>
      <c r="MI8" s="99"/>
      <c r="MJ8" s="99"/>
      <c r="MK8" s="99"/>
      <c r="ML8" s="99"/>
      <c r="MM8" s="99"/>
      <c r="MN8" s="99"/>
      <c r="MO8" s="99"/>
      <c r="MP8" s="100"/>
      <c r="MQ8" s="98"/>
      <c r="MR8" s="99"/>
      <c r="MS8" s="99"/>
      <c r="MT8" s="99"/>
      <c r="MU8" s="99"/>
      <c r="MV8" s="99"/>
      <c r="MW8" s="99"/>
      <c r="MX8" s="99"/>
      <c r="MY8" s="99"/>
      <c r="MZ8" s="99"/>
      <c r="NA8" s="99"/>
      <c r="NB8" s="99"/>
      <c r="NC8" s="99"/>
      <c r="ND8" s="99"/>
      <c r="NE8" s="99"/>
      <c r="NF8" s="99"/>
      <c r="NG8" s="99"/>
      <c r="NH8" s="99"/>
      <c r="NI8" s="99"/>
      <c r="NJ8" s="99"/>
      <c r="NK8" s="99"/>
      <c r="NL8" s="99"/>
      <c r="NM8" s="99"/>
      <c r="NN8" s="99"/>
      <c r="NO8" s="99"/>
      <c r="NP8" s="99"/>
      <c r="NQ8" s="99"/>
      <c r="NR8" s="99"/>
      <c r="NS8" s="99"/>
      <c r="NT8" s="99"/>
      <c r="NU8" s="101"/>
    </row>
    <row r="9" spans="1:385" s="1" customFormat="1" ht="13.5" x14ac:dyDescent="0.3">
      <c r="A9" s="147">
        <v>4</v>
      </c>
      <c r="B9" s="148"/>
      <c r="C9" s="150"/>
      <c r="D9" s="149"/>
      <c r="E9" s="149"/>
      <c r="F9" s="151">
        <f>IF(OR(LEN(D9)=0,LEN(E9)=0),0,IF($F$4="전체",E9-D9+1,NETWORKDAYS(D9,E9)))</f>
        <v>0</v>
      </c>
      <c r="G9" s="150"/>
      <c r="H9" s="157" t="s">
        <v>32</v>
      </c>
      <c r="I9" s="95" t="s">
        <v>44</v>
      </c>
      <c r="J9" s="95" t="s">
        <v>44</v>
      </c>
      <c r="K9" s="95" t="s">
        <v>44</v>
      </c>
      <c r="L9" s="95" t="s">
        <v>44</v>
      </c>
      <c r="M9" s="97"/>
      <c r="N9" s="98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100"/>
      <c r="AS9" s="98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100"/>
      <c r="BX9" s="98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100"/>
      <c r="DC9" s="98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100"/>
      <c r="EH9" s="98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100"/>
      <c r="FM9" s="98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100"/>
      <c r="GR9" s="98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100"/>
      <c r="HW9" s="98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100"/>
      <c r="JB9" s="98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99"/>
      <c r="JW9" s="99"/>
      <c r="JX9" s="99"/>
      <c r="JY9" s="99"/>
      <c r="JZ9" s="99"/>
      <c r="KA9" s="99"/>
      <c r="KB9" s="99"/>
      <c r="KC9" s="99"/>
      <c r="KD9" s="99"/>
      <c r="KE9" s="99"/>
      <c r="KF9" s="100"/>
      <c r="KG9" s="98"/>
      <c r="KH9" s="99"/>
      <c r="KI9" s="99"/>
      <c r="KJ9" s="99"/>
      <c r="KK9" s="99"/>
      <c r="KL9" s="99"/>
      <c r="KM9" s="99"/>
      <c r="KN9" s="99"/>
      <c r="KO9" s="99"/>
      <c r="KP9" s="99"/>
      <c r="KQ9" s="99"/>
      <c r="KR9" s="99"/>
      <c r="KS9" s="99"/>
      <c r="KT9" s="99"/>
      <c r="KU9" s="99"/>
      <c r="KV9" s="99"/>
      <c r="KW9" s="99"/>
      <c r="KX9" s="99"/>
      <c r="KY9" s="99"/>
      <c r="KZ9" s="99"/>
      <c r="LA9" s="99"/>
      <c r="LB9" s="99"/>
      <c r="LC9" s="99"/>
      <c r="LD9" s="99"/>
      <c r="LE9" s="99"/>
      <c r="LF9" s="99"/>
      <c r="LG9" s="99"/>
      <c r="LH9" s="99"/>
      <c r="LI9" s="99"/>
      <c r="LJ9" s="99"/>
      <c r="LK9" s="100"/>
      <c r="LL9" s="98"/>
      <c r="LM9" s="99"/>
      <c r="LN9" s="99"/>
      <c r="LO9" s="99"/>
      <c r="LP9" s="99"/>
      <c r="LQ9" s="99"/>
      <c r="LR9" s="99"/>
      <c r="LS9" s="99"/>
      <c r="LT9" s="99"/>
      <c r="LU9" s="99"/>
      <c r="LV9" s="99"/>
      <c r="LW9" s="99"/>
      <c r="LX9" s="99"/>
      <c r="LY9" s="99"/>
      <c r="LZ9" s="99"/>
      <c r="MA9" s="99"/>
      <c r="MB9" s="99"/>
      <c r="MC9" s="99"/>
      <c r="MD9" s="99"/>
      <c r="ME9" s="99"/>
      <c r="MF9" s="99"/>
      <c r="MG9" s="99"/>
      <c r="MH9" s="99"/>
      <c r="MI9" s="99"/>
      <c r="MJ9" s="99"/>
      <c r="MK9" s="99"/>
      <c r="ML9" s="99"/>
      <c r="MM9" s="99"/>
      <c r="MN9" s="99"/>
      <c r="MO9" s="99"/>
      <c r="MP9" s="100"/>
      <c r="MQ9" s="98"/>
      <c r="MR9" s="99"/>
      <c r="MS9" s="99"/>
      <c r="MT9" s="99"/>
      <c r="MU9" s="99"/>
      <c r="MV9" s="99"/>
      <c r="MW9" s="99"/>
      <c r="MX9" s="99"/>
      <c r="MY9" s="99"/>
      <c r="MZ9" s="99"/>
      <c r="NA9" s="99"/>
      <c r="NB9" s="99"/>
      <c r="NC9" s="99"/>
      <c r="ND9" s="99"/>
      <c r="NE9" s="99"/>
      <c r="NF9" s="99"/>
      <c r="NG9" s="99"/>
      <c r="NH9" s="99"/>
      <c r="NI9" s="99"/>
      <c r="NJ9" s="99"/>
      <c r="NK9" s="99"/>
      <c r="NL9" s="99"/>
      <c r="NM9" s="99"/>
      <c r="NN9" s="99"/>
      <c r="NO9" s="99"/>
      <c r="NP9" s="99"/>
      <c r="NQ9" s="99"/>
      <c r="NR9" s="99"/>
      <c r="NS9" s="99"/>
      <c r="NT9" s="99"/>
      <c r="NU9" s="101"/>
    </row>
    <row r="10" spans="1:385" s="1" customFormat="1" ht="13.5" x14ac:dyDescent="0.3">
      <c r="A10" s="147">
        <v>5</v>
      </c>
      <c r="B10" s="148"/>
      <c r="C10" s="150"/>
      <c r="D10" s="149"/>
      <c r="E10" s="149"/>
      <c r="F10" s="151">
        <f t="shared" ref="F10" si="18">IF(OR(LEN(D10)=0,LEN(E10)=0),0,IF($F$4="전체",E10-D10+1,NETWORKDAYS(D10,E10)))</f>
        <v>0</v>
      </c>
      <c r="G10" s="150"/>
      <c r="H10" s="157" t="s">
        <v>32</v>
      </c>
      <c r="I10" s="95" t="s">
        <v>44</v>
      </c>
      <c r="J10" s="95" t="s">
        <v>44</v>
      </c>
      <c r="K10" s="95" t="s">
        <v>44</v>
      </c>
      <c r="L10" s="95" t="s">
        <v>44</v>
      </c>
      <c r="M10" s="97"/>
      <c r="N10" s="98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100"/>
      <c r="AS10" s="98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100"/>
      <c r="BX10" s="98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100"/>
      <c r="DC10" s="98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100"/>
      <c r="EH10" s="98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100"/>
      <c r="FM10" s="98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100"/>
      <c r="GR10" s="98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100"/>
      <c r="HW10" s="98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100"/>
      <c r="JB10" s="98"/>
      <c r="JC10" s="99"/>
      <c r="JD10" s="99"/>
      <c r="JE10" s="99"/>
      <c r="JF10" s="99"/>
      <c r="JG10" s="99"/>
      <c r="JH10" s="99"/>
      <c r="JI10" s="99"/>
      <c r="JJ10" s="99"/>
      <c r="JK10" s="99"/>
      <c r="JL10" s="99"/>
      <c r="JM10" s="99"/>
      <c r="JN10" s="99"/>
      <c r="JO10" s="99"/>
      <c r="JP10" s="99"/>
      <c r="JQ10" s="99"/>
      <c r="JR10" s="99"/>
      <c r="JS10" s="99"/>
      <c r="JT10" s="99"/>
      <c r="JU10" s="99"/>
      <c r="JV10" s="99"/>
      <c r="JW10" s="99"/>
      <c r="JX10" s="99"/>
      <c r="JY10" s="99"/>
      <c r="JZ10" s="99"/>
      <c r="KA10" s="99"/>
      <c r="KB10" s="99"/>
      <c r="KC10" s="99"/>
      <c r="KD10" s="99"/>
      <c r="KE10" s="99"/>
      <c r="KF10" s="100"/>
      <c r="KG10" s="98"/>
      <c r="KH10" s="99"/>
      <c r="KI10" s="99"/>
      <c r="KJ10" s="99"/>
      <c r="KK10" s="99"/>
      <c r="KL10" s="99"/>
      <c r="KM10" s="99"/>
      <c r="KN10" s="99"/>
      <c r="KO10" s="99"/>
      <c r="KP10" s="99"/>
      <c r="KQ10" s="99"/>
      <c r="KR10" s="99"/>
      <c r="KS10" s="99"/>
      <c r="KT10" s="99"/>
      <c r="KU10" s="99"/>
      <c r="KV10" s="99"/>
      <c r="KW10" s="99"/>
      <c r="KX10" s="99"/>
      <c r="KY10" s="99"/>
      <c r="KZ10" s="99"/>
      <c r="LA10" s="99"/>
      <c r="LB10" s="99"/>
      <c r="LC10" s="99"/>
      <c r="LD10" s="99"/>
      <c r="LE10" s="99"/>
      <c r="LF10" s="99"/>
      <c r="LG10" s="99"/>
      <c r="LH10" s="99"/>
      <c r="LI10" s="99"/>
      <c r="LJ10" s="99"/>
      <c r="LK10" s="100"/>
      <c r="LL10" s="98"/>
      <c r="LM10" s="99"/>
      <c r="LN10" s="99"/>
      <c r="LO10" s="99"/>
      <c r="LP10" s="99"/>
      <c r="LQ10" s="99"/>
      <c r="LR10" s="99"/>
      <c r="LS10" s="99"/>
      <c r="LT10" s="99"/>
      <c r="LU10" s="99"/>
      <c r="LV10" s="99"/>
      <c r="LW10" s="99"/>
      <c r="LX10" s="99"/>
      <c r="LY10" s="99"/>
      <c r="LZ10" s="99"/>
      <c r="MA10" s="99"/>
      <c r="MB10" s="99"/>
      <c r="MC10" s="99"/>
      <c r="MD10" s="99"/>
      <c r="ME10" s="99"/>
      <c r="MF10" s="99"/>
      <c r="MG10" s="99"/>
      <c r="MH10" s="99"/>
      <c r="MI10" s="99"/>
      <c r="MJ10" s="99"/>
      <c r="MK10" s="99"/>
      <c r="ML10" s="99"/>
      <c r="MM10" s="99"/>
      <c r="MN10" s="99"/>
      <c r="MO10" s="99"/>
      <c r="MP10" s="100"/>
      <c r="MQ10" s="98"/>
      <c r="MR10" s="99"/>
      <c r="MS10" s="99"/>
      <c r="MT10" s="99"/>
      <c r="MU10" s="99"/>
      <c r="MV10" s="99"/>
      <c r="MW10" s="99"/>
      <c r="MX10" s="99"/>
      <c r="MY10" s="99"/>
      <c r="MZ10" s="99"/>
      <c r="NA10" s="99"/>
      <c r="NB10" s="99"/>
      <c r="NC10" s="99"/>
      <c r="ND10" s="99"/>
      <c r="NE10" s="99"/>
      <c r="NF10" s="99"/>
      <c r="NG10" s="99"/>
      <c r="NH10" s="99"/>
      <c r="NI10" s="99"/>
      <c r="NJ10" s="99"/>
      <c r="NK10" s="99"/>
      <c r="NL10" s="99"/>
      <c r="NM10" s="99"/>
      <c r="NN10" s="99"/>
      <c r="NO10" s="99"/>
      <c r="NP10" s="99"/>
      <c r="NQ10" s="99"/>
      <c r="NR10" s="99"/>
      <c r="NS10" s="99"/>
      <c r="NT10" s="99"/>
      <c r="NU10" s="101"/>
    </row>
    <row r="11" spans="1:385" s="1" customFormat="1" ht="13.5" x14ac:dyDescent="0.3">
      <c r="A11" s="147">
        <v>6</v>
      </c>
      <c r="B11" s="153"/>
      <c r="C11" s="150"/>
      <c r="D11" s="149"/>
      <c r="E11" s="149"/>
      <c r="F11" s="151">
        <f>IF(OR(LEN(D11)=0,LEN(E11)=0),0,IF($F$4="전체",E11-D11+1,NETWORKDAYS(D11,E11)))</f>
        <v>0</v>
      </c>
      <c r="G11" s="150"/>
      <c r="H11" s="157" t="s">
        <v>32</v>
      </c>
      <c r="I11" s="95" t="s">
        <v>44</v>
      </c>
      <c r="J11" s="95" t="s">
        <v>44</v>
      </c>
      <c r="K11" s="95" t="s">
        <v>44</v>
      </c>
      <c r="L11" s="95" t="s">
        <v>44</v>
      </c>
      <c r="M11" s="102"/>
      <c r="N11" s="103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5"/>
      <c r="AS11" s="103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5"/>
      <c r="BX11" s="103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5"/>
      <c r="DC11" s="103"/>
      <c r="DD11" s="104"/>
      <c r="DE11" s="104"/>
      <c r="DF11" s="104"/>
      <c r="DG11" s="104"/>
      <c r="DH11" s="104"/>
      <c r="DI11" s="104"/>
      <c r="DJ11" s="104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5"/>
      <c r="EH11" s="103"/>
      <c r="EI11" s="104"/>
      <c r="EJ11" s="104"/>
      <c r="EK11" s="104"/>
      <c r="EL11" s="104"/>
      <c r="EM11" s="104"/>
      <c r="EN11" s="104"/>
      <c r="EO11" s="104"/>
      <c r="EP11" s="104"/>
      <c r="EQ11" s="104"/>
      <c r="ER11" s="104"/>
      <c r="ES11" s="104"/>
      <c r="ET11" s="104"/>
      <c r="EU11" s="104"/>
      <c r="EV11" s="104"/>
      <c r="EW11" s="104"/>
      <c r="EX11" s="104"/>
      <c r="EY11" s="104"/>
      <c r="EZ11" s="104"/>
      <c r="FA11" s="104"/>
      <c r="FB11" s="104"/>
      <c r="FC11" s="104"/>
      <c r="FD11" s="104"/>
      <c r="FE11" s="104"/>
      <c r="FF11" s="104"/>
      <c r="FG11" s="104"/>
      <c r="FH11" s="104"/>
      <c r="FI11" s="104"/>
      <c r="FJ11" s="104"/>
      <c r="FK11" s="104"/>
      <c r="FL11" s="105"/>
      <c r="FM11" s="103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  <c r="FX11" s="104"/>
      <c r="FY11" s="104"/>
      <c r="FZ11" s="104"/>
      <c r="GA11" s="104"/>
      <c r="GB11" s="104"/>
      <c r="GC11" s="104"/>
      <c r="GD11" s="104"/>
      <c r="GE11" s="104"/>
      <c r="GF11" s="104"/>
      <c r="GG11" s="104"/>
      <c r="GH11" s="104"/>
      <c r="GI11" s="104"/>
      <c r="GJ11" s="104"/>
      <c r="GK11" s="104"/>
      <c r="GL11" s="104"/>
      <c r="GM11" s="104"/>
      <c r="GN11" s="104"/>
      <c r="GO11" s="104"/>
      <c r="GP11" s="104"/>
      <c r="GQ11" s="105"/>
      <c r="GR11" s="103"/>
      <c r="GS11" s="104"/>
      <c r="GT11" s="104"/>
      <c r="GU11" s="104"/>
      <c r="GV11" s="104"/>
      <c r="GW11" s="104"/>
      <c r="GX11" s="104"/>
      <c r="GY11" s="104"/>
      <c r="GZ11" s="104"/>
      <c r="HA11" s="104"/>
      <c r="HB11" s="104"/>
      <c r="HC11" s="104"/>
      <c r="HD11" s="104"/>
      <c r="HE11" s="104"/>
      <c r="HF11" s="104"/>
      <c r="HG11" s="104"/>
      <c r="HH11" s="104"/>
      <c r="HI11" s="104"/>
      <c r="HJ11" s="104"/>
      <c r="HK11" s="104"/>
      <c r="HL11" s="104"/>
      <c r="HM11" s="104"/>
      <c r="HN11" s="104"/>
      <c r="HO11" s="104"/>
      <c r="HP11" s="104"/>
      <c r="HQ11" s="104"/>
      <c r="HR11" s="104"/>
      <c r="HS11" s="104"/>
      <c r="HT11" s="104"/>
      <c r="HU11" s="104"/>
      <c r="HV11" s="105"/>
      <c r="HW11" s="103"/>
      <c r="HX11" s="104"/>
      <c r="HY11" s="104"/>
      <c r="HZ11" s="104"/>
      <c r="IA11" s="104"/>
      <c r="IB11" s="104"/>
      <c r="IC11" s="104"/>
      <c r="ID11" s="104"/>
      <c r="IE11" s="104"/>
      <c r="IF11" s="104"/>
      <c r="IG11" s="104"/>
      <c r="IH11" s="104"/>
      <c r="II11" s="104"/>
      <c r="IJ11" s="104"/>
      <c r="IK11" s="104"/>
      <c r="IL11" s="104"/>
      <c r="IM11" s="104"/>
      <c r="IN11" s="104"/>
      <c r="IO11" s="104"/>
      <c r="IP11" s="104"/>
      <c r="IQ11" s="104"/>
      <c r="IR11" s="104"/>
      <c r="IS11" s="104"/>
      <c r="IT11" s="104"/>
      <c r="IU11" s="104"/>
      <c r="IV11" s="104"/>
      <c r="IW11" s="104"/>
      <c r="IX11" s="104"/>
      <c r="IY11" s="104"/>
      <c r="IZ11" s="104"/>
      <c r="JA11" s="105"/>
      <c r="JB11" s="103"/>
      <c r="JC11" s="104"/>
      <c r="JD11" s="104"/>
      <c r="JE11" s="104"/>
      <c r="JF11" s="104"/>
      <c r="JG11" s="104"/>
      <c r="JH11" s="104"/>
      <c r="JI11" s="104"/>
      <c r="JJ11" s="104"/>
      <c r="JK11" s="104"/>
      <c r="JL11" s="104"/>
      <c r="JM11" s="104"/>
      <c r="JN11" s="104"/>
      <c r="JO11" s="104"/>
      <c r="JP11" s="104"/>
      <c r="JQ11" s="104"/>
      <c r="JR11" s="104"/>
      <c r="JS11" s="104"/>
      <c r="JT11" s="104"/>
      <c r="JU11" s="104"/>
      <c r="JV11" s="104"/>
      <c r="JW11" s="104"/>
      <c r="JX11" s="104"/>
      <c r="JY11" s="104"/>
      <c r="JZ11" s="104"/>
      <c r="KA11" s="104"/>
      <c r="KB11" s="104"/>
      <c r="KC11" s="104"/>
      <c r="KD11" s="104"/>
      <c r="KE11" s="104"/>
      <c r="KF11" s="105"/>
      <c r="KG11" s="103"/>
      <c r="KH11" s="104"/>
      <c r="KI11" s="104"/>
      <c r="KJ11" s="104"/>
      <c r="KK11" s="104"/>
      <c r="KL11" s="104"/>
      <c r="KM11" s="104"/>
      <c r="KN11" s="104"/>
      <c r="KO11" s="104"/>
      <c r="KP11" s="104"/>
      <c r="KQ11" s="104"/>
      <c r="KR11" s="104"/>
      <c r="KS11" s="104"/>
      <c r="KT11" s="104"/>
      <c r="KU11" s="104"/>
      <c r="KV11" s="104"/>
      <c r="KW11" s="104"/>
      <c r="KX11" s="104"/>
      <c r="KY11" s="104"/>
      <c r="KZ11" s="104"/>
      <c r="LA11" s="104"/>
      <c r="LB11" s="104"/>
      <c r="LC11" s="104"/>
      <c r="LD11" s="104"/>
      <c r="LE11" s="104"/>
      <c r="LF11" s="104"/>
      <c r="LG11" s="104"/>
      <c r="LH11" s="104"/>
      <c r="LI11" s="104"/>
      <c r="LJ11" s="104"/>
      <c r="LK11" s="105"/>
      <c r="LL11" s="103"/>
      <c r="LM11" s="104"/>
      <c r="LN11" s="104"/>
      <c r="LO11" s="104"/>
      <c r="LP11" s="104"/>
      <c r="LQ11" s="104"/>
      <c r="LR11" s="104"/>
      <c r="LS11" s="104"/>
      <c r="LT11" s="104"/>
      <c r="LU11" s="104"/>
      <c r="LV11" s="104"/>
      <c r="LW11" s="104"/>
      <c r="LX11" s="104"/>
      <c r="LY11" s="104"/>
      <c r="LZ11" s="104"/>
      <c r="MA11" s="104"/>
      <c r="MB11" s="104"/>
      <c r="MC11" s="104"/>
      <c r="MD11" s="104"/>
      <c r="ME11" s="104"/>
      <c r="MF11" s="104"/>
      <c r="MG11" s="104"/>
      <c r="MH11" s="104"/>
      <c r="MI11" s="104"/>
      <c r="MJ11" s="104"/>
      <c r="MK11" s="104"/>
      <c r="ML11" s="104"/>
      <c r="MM11" s="104"/>
      <c r="MN11" s="104"/>
      <c r="MO11" s="104"/>
      <c r="MP11" s="105"/>
      <c r="MQ11" s="103"/>
      <c r="MR11" s="104"/>
      <c r="MS11" s="104"/>
      <c r="MT11" s="104"/>
      <c r="MU11" s="104"/>
      <c r="MV11" s="104"/>
      <c r="MW11" s="104"/>
      <c r="MX11" s="104"/>
      <c r="MY11" s="104"/>
      <c r="MZ11" s="104"/>
      <c r="NA11" s="104"/>
      <c r="NB11" s="104"/>
      <c r="NC11" s="104"/>
      <c r="ND11" s="104"/>
      <c r="NE11" s="104"/>
      <c r="NF11" s="104"/>
      <c r="NG11" s="104"/>
      <c r="NH11" s="104"/>
      <c r="NI11" s="104"/>
      <c r="NJ11" s="104"/>
      <c r="NK11" s="104"/>
      <c r="NL11" s="104"/>
      <c r="NM11" s="104"/>
      <c r="NN11" s="104"/>
      <c r="NO11" s="104"/>
      <c r="NP11" s="104"/>
      <c r="NQ11" s="104"/>
      <c r="NR11" s="104"/>
      <c r="NS11" s="104"/>
      <c r="NT11" s="104"/>
      <c r="NU11" s="106"/>
    </row>
    <row r="12" spans="1:385" ht="13.5" hidden="1" x14ac:dyDescent="0.3">
      <c r="A12" s="256" t="s">
        <v>45</v>
      </c>
      <c r="B12" s="257"/>
      <c r="C12" s="176"/>
      <c r="D12" s="177" t="str">
        <f>IF(OR(LEN(D13)=0,LEN(E13)=0),"",TEXT(MIN(D13:D15),"yyyy-mm-dd")&amp;" ~ "&amp;TEXT(MAX(E13:E15),"yyyy-mm-dd"))</f>
        <v/>
      </c>
      <c r="E12" s="177"/>
      <c r="F12" s="154" t="str">
        <f>IF(LEN(D12)=0,"",IF($F$4="전체",MAX(E13:E15)-MIN(D13:D15)+1,NETWORKDAYS(MIN(D13:D15),MAX(E13:E15))))</f>
        <v/>
      </c>
      <c r="G12" s="258">
        <f>IFERROR(SUMPRODUCT((H13:H15="완료")*(F13:F15))/SUM(F13:F15),0)</f>
        <v>0</v>
      </c>
      <c r="H12" s="259"/>
      <c r="I12" s="95" t="s">
        <v>44</v>
      </c>
      <c r="J12" s="108" t="s">
        <v>46</v>
      </c>
      <c r="K12" s="108" t="s">
        <v>46</v>
      </c>
      <c r="L12" s="108" t="s">
        <v>46</v>
      </c>
      <c r="M12" s="89"/>
      <c r="N12" s="109" t="str">
        <f t="shared" ref="N12:BY12" si="19">IF(AND($D$5&lt;&gt;"",N$4&gt;=MIN($D$6:$D$11),N$4&lt;=MAX($E$6:$E$11)),IF($F$4="전체",N$4-$D13+1,IF(AND(WEEKDAY(N$4)&gt;1,WEEKDAY(N$4)&lt;7),NETWORKDAYS(MIN($D$6:$D$11),N$4),"")),"")</f>
        <v/>
      </c>
      <c r="O12" s="110" t="str">
        <f t="shared" si="19"/>
        <v/>
      </c>
      <c r="P12" s="110" t="str">
        <f t="shared" si="19"/>
        <v/>
      </c>
      <c r="Q12" s="110" t="str">
        <f t="shared" si="19"/>
        <v/>
      </c>
      <c r="R12" s="110" t="str">
        <f t="shared" si="19"/>
        <v/>
      </c>
      <c r="S12" s="110" t="str">
        <f t="shared" si="19"/>
        <v/>
      </c>
      <c r="T12" s="110">
        <f t="shared" si="19"/>
        <v>1</v>
      </c>
      <c r="U12" s="110">
        <f t="shared" si="19"/>
        <v>2</v>
      </c>
      <c r="V12" s="110">
        <f t="shared" si="19"/>
        <v>3</v>
      </c>
      <c r="W12" s="110" t="str">
        <f t="shared" si="19"/>
        <v/>
      </c>
      <c r="X12" s="110" t="str">
        <f t="shared" si="19"/>
        <v/>
      </c>
      <c r="Y12" s="110">
        <f t="shared" si="19"/>
        <v>4</v>
      </c>
      <c r="Z12" s="110">
        <f t="shared" si="19"/>
        <v>5</v>
      </c>
      <c r="AA12" s="110" t="str">
        <f t="shared" si="19"/>
        <v/>
      </c>
      <c r="AB12" s="110" t="str">
        <f t="shared" si="19"/>
        <v/>
      </c>
      <c r="AC12" s="110" t="str">
        <f t="shared" si="19"/>
        <v/>
      </c>
      <c r="AD12" s="110" t="str">
        <f t="shared" si="19"/>
        <v/>
      </c>
      <c r="AE12" s="110" t="str">
        <f t="shared" si="19"/>
        <v/>
      </c>
      <c r="AF12" s="110" t="str">
        <f t="shared" si="19"/>
        <v/>
      </c>
      <c r="AG12" s="110" t="str">
        <f t="shared" si="19"/>
        <v/>
      </c>
      <c r="AH12" s="110" t="str">
        <f t="shared" si="19"/>
        <v/>
      </c>
      <c r="AI12" s="110" t="str">
        <f t="shared" si="19"/>
        <v/>
      </c>
      <c r="AJ12" s="110" t="str">
        <f t="shared" si="19"/>
        <v/>
      </c>
      <c r="AK12" s="110" t="str">
        <f t="shared" si="19"/>
        <v/>
      </c>
      <c r="AL12" s="110" t="str">
        <f t="shared" si="19"/>
        <v/>
      </c>
      <c r="AM12" s="110" t="str">
        <f t="shared" si="19"/>
        <v/>
      </c>
      <c r="AN12" s="110" t="str">
        <f t="shared" si="19"/>
        <v/>
      </c>
      <c r="AO12" s="110" t="str">
        <f t="shared" si="19"/>
        <v/>
      </c>
      <c r="AP12" s="110" t="str">
        <f t="shared" si="19"/>
        <v/>
      </c>
      <c r="AQ12" s="110" t="str">
        <f t="shared" si="19"/>
        <v/>
      </c>
      <c r="AR12" s="111" t="str">
        <f t="shared" si="19"/>
        <v/>
      </c>
      <c r="AS12" s="109" t="str">
        <f t="shared" si="19"/>
        <v/>
      </c>
      <c r="AT12" s="110" t="str">
        <f t="shared" si="19"/>
        <v/>
      </c>
      <c r="AU12" s="110" t="str">
        <f t="shared" si="19"/>
        <v/>
      </c>
      <c r="AV12" s="110" t="str">
        <f t="shared" si="19"/>
        <v/>
      </c>
      <c r="AW12" s="110" t="str">
        <f t="shared" si="19"/>
        <v/>
      </c>
      <c r="AX12" s="110" t="str">
        <f t="shared" si="19"/>
        <v/>
      </c>
      <c r="AY12" s="110" t="str">
        <f t="shared" si="19"/>
        <v/>
      </c>
      <c r="AZ12" s="110" t="str">
        <f t="shared" si="19"/>
        <v/>
      </c>
      <c r="BA12" s="110" t="str">
        <f t="shared" si="19"/>
        <v/>
      </c>
      <c r="BB12" s="110" t="str">
        <f t="shared" si="19"/>
        <v/>
      </c>
      <c r="BC12" s="110" t="str">
        <f t="shared" si="19"/>
        <v/>
      </c>
      <c r="BD12" s="110" t="str">
        <f t="shared" si="19"/>
        <v/>
      </c>
      <c r="BE12" s="110" t="str">
        <f t="shared" si="19"/>
        <v/>
      </c>
      <c r="BF12" s="110" t="str">
        <f t="shared" si="19"/>
        <v/>
      </c>
      <c r="BG12" s="110" t="str">
        <f t="shared" si="19"/>
        <v/>
      </c>
      <c r="BH12" s="110" t="str">
        <f t="shared" si="19"/>
        <v/>
      </c>
      <c r="BI12" s="110" t="str">
        <f t="shared" si="19"/>
        <v/>
      </c>
      <c r="BJ12" s="110" t="str">
        <f t="shared" si="19"/>
        <v/>
      </c>
      <c r="BK12" s="110" t="str">
        <f t="shared" si="19"/>
        <v/>
      </c>
      <c r="BL12" s="110" t="str">
        <f t="shared" si="19"/>
        <v/>
      </c>
      <c r="BM12" s="110" t="str">
        <f t="shared" si="19"/>
        <v/>
      </c>
      <c r="BN12" s="110" t="str">
        <f t="shared" si="19"/>
        <v/>
      </c>
      <c r="BO12" s="110" t="str">
        <f t="shared" si="19"/>
        <v/>
      </c>
      <c r="BP12" s="110" t="str">
        <f t="shared" si="19"/>
        <v/>
      </c>
      <c r="BQ12" s="110" t="str">
        <f t="shared" si="19"/>
        <v/>
      </c>
      <c r="BR12" s="110" t="str">
        <f t="shared" si="19"/>
        <v/>
      </c>
      <c r="BS12" s="110" t="str">
        <f t="shared" si="19"/>
        <v/>
      </c>
      <c r="BT12" s="110" t="str">
        <f t="shared" si="19"/>
        <v/>
      </c>
      <c r="BU12" s="110" t="str">
        <f t="shared" si="19"/>
        <v/>
      </c>
      <c r="BV12" s="110" t="str">
        <f t="shared" si="19"/>
        <v/>
      </c>
      <c r="BW12" s="111" t="str">
        <f t="shared" si="19"/>
        <v/>
      </c>
      <c r="BX12" s="109" t="str">
        <f t="shared" si="19"/>
        <v/>
      </c>
      <c r="BY12" s="110" t="str">
        <f t="shared" si="19"/>
        <v/>
      </c>
      <c r="BZ12" s="110" t="str">
        <f t="shared" ref="BZ12:EK12" si="20">IF(AND($D$5&lt;&gt;"",BZ$4&gt;=MIN($D$6:$D$11),BZ$4&lt;=MAX($E$6:$E$11)),IF($F$4="전체",BZ$4-$D13+1,IF(AND(WEEKDAY(BZ$4)&gt;1,WEEKDAY(BZ$4)&lt;7),NETWORKDAYS(MIN($D$6:$D$11),BZ$4),"")),"")</f>
        <v/>
      </c>
      <c r="CA12" s="110" t="str">
        <f t="shared" si="20"/>
        <v/>
      </c>
      <c r="CB12" s="110" t="str">
        <f t="shared" si="20"/>
        <v/>
      </c>
      <c r="CC12" s="110" t="str">
        <f t="shared" si="20"/>
        <v/>
      </c>
      <c r="CD12" s="110" t="str">
        <f t="shared" si="20"/>
        <v/>
      </c>
      <c r="CE12" s="110" t="str">
        <f t="shared" si="20"/>
        <v/>
      </c>
      <c r="CF12" s="110" t="str">
        <f t="shared" si="20"/>
        <v/>
      </c>
      <c r="CG12" s="110" t="str">
        <f t="shared" si="20"/>
        <v/>
      </c>
      <c r="CH12" s="110" t="str">
        <f t="shared" si="20"/>
        <v/>
      </c>
      <c r="CI12" s="110" t="str">
        <f t="shared" si="20"/>
        <v/>
      </c>
      <c r="CJ12" s="110" t="str">
        <f t="shared" si="20"/>
        <v/>
      </c>
      <c r="CK12" s="110" t="str">
        <f t="shared" si="20"/>
        <v/>
      </c>
      <c r="CL12" s="110" t="str">
        <f t="shared" si="20"/>
        <v/>
      </c>
      <c r="CM12" s="110" t="str">
        <f t="shared" si="20"/>
        <v/>
      </c>
      <c r="CN12" s="110" t="str">
        <f t="shared" si="20"/>
        <v/>
      </c>
      <c r="CO12" s="110" t="str">
        <f t="shared" si="20"/>
        <v/>
      </c>
      <c r="CP12" s="110" t="str">
        <f t="shared" si="20"/>
        <v/>
      </c>
      <c r="CQ12" s="110" t="str">
        <f t="shared" si="20"/>
        <v/>
      </c>
      <c r="CR12" s="110" t="str">
        <f t="shared" si="20"/>
        <v/>
      </c>
      <c r="CS12" s="110" t="str">
        <f t="shared" si="20"/>
        <v/>
      </c>
      <c r="CT12" s="110" t="str">
        <f t="shared" si="20"/>
        <v/>
      </c>
      <c r="CU12" s="110" t="str">
        <f t="shared" si="20"/>
        <v/>
      </c>
      <c r="CV12" s="110" t="str">
        <f t="shared" si="20"/>
        <v/>
      </c>
      <c r="CW12" s="110" t="str">
        <f t="shared" si="20"/>
        <v/>
      </c>
      <c r="CX12" s="110" t="str">
        <f t="shared" si="20"/>
        <v/>
      </c>
      <c r="CY12" s="110" t="str">
        <f t="shared" si="20"/>
        <v/>
      </c>
      <c r="CZ12" s="110" t="str">
        <f t="shared" si="20"/>
        <v/>
      </c>
      <c r="DA12" s="110" t="str">
        <f t="shared" si="20"/>
        <v/>
      </c>
      <c r="DB12" s="111" t="str">
        <f t="shared" si="20"/>
        <v/>
      </c>
      <c r="DC12" s="109" t="str">
        <f t="shared" si="20"/>
        <v/>
      </c>
      <c r="DD12" s="110" t="str">
        <f t="shared" si="20"/>
        <v/>
      </c>
      <c r="DE12" s="110" t="str">
        <f t="shared" si="20"/>
        <v/>
      </c>
      <c r="DF12" s="110" t="str">
        <f t="shared" si="20"/>
        <v/>
      </c>
      <c r="DG12" s="110" t="str">
        <f t="shared" si="20"/>
        <v/>
      </c>
      <c r="DH12" s="110" t="str">
        <f t="shared" si="20"/>
        <v/>
      </c>
      <c r="DI12" s="110" t="str">
        <f t="shared" si="20"/>
        <v/>
      </c>
      <c r="DJ12" s="110" t="str">
        <f t="shared" si="20"/>
        <v/>
      </c>
      <c r="DK12" s="110" t="str">
        <f t="shared" si="20"/>
        <v/>
      </c>
      <c r="DL12" s="110" t="str">
        <f t="shared" si="20"/>
        <v/>
      </c>
      <c r="DM12" s="110" t="str">
        <f t="shared" si="20"/>
        <v/>
      </c>
      <c r="DN12" s="110" t="str">
        <f t="shared" si="20"/>
        <v/>
      </c>
      <c r="DO12" s="110" t="str">
        <f t="shared" si="20"/>
        <v/>
      </c>
      <c r="DP12" s="110" t="str">
        <f t="shared" si="20"/>
        <v/>
      </c>
      <c r="DQ12" s="110" t="str">
        <f t="shared" si="20"/>
        <v/>
      </c>
      <c r="DR12" s="110" t="str">
        <f t="shared" si="20"/>
        <v/>
      </c>
      <c r="DS12" s="110" t="str">
        <f t="shared" si="20"/>
        <v/>
      </c>
      <c r="DT12" s="110" t="str">
        <f t="shared" si="20"/>
        <v/>
      </c>
      <c r="DU12" s="110" t="str">
        <f t="shared" si="20"/>
        <v/>
      </c>
      <c r="DV12" s="110" t="str">
        <f t="shared" si="20"/>
        <v/>
      </c>
      <c r="DW12" s="110" t="str">
        <f t="shared" si="20"/>
        <v/>
      </c>
      <c r="DX12" s="110" t="str">
        <f t="shared" si="20"/>
        <v/>
      </c>
      <c r="DY12" s="110" t="str">
        <f t="shared" si="20"/>
        <v/>
      </c>
      <c r="DZ12" s="110" t="str">
        <f t="shared" si="20"/>
        <v/>
      </c>
      <c r="EA12" s="110" t="str">
        <f t="shared" si="20"/>
        <v/>
      </c>
      <c r="EB12" s="110" t="str">
        <f t="shared" si="20"/>
        <v/>
      </c>
      <c r="EC12" s="110" t="str">
        <f t="shared" si="20"/>
        <v/>
      </c>
      <c r="ED12" s="110" t="str">
        <f t="shared" si="20"/>
        <v/>
      </c>
      <c r="EE12" s="110" t="str">
        <f t="shared" si="20"/>
        <v/>
      </c>
      <c r="EF12" s="110" t="str">
        <f t="shared" si="20"/>
        <v/>
      </c>
      <c r="EG12" s="111" t="str">
        <f t="shared" si="20"/>
        <v/>
      </c>
      <c r="EH12" s="109" t="str">
        <f t="shared" si="20"/>
        <v/>
      </c>
      <c r="EI12" s="110" t="str">
        <f t="shared" si="20"/>
        <v/>
      </c>
      <c r="EJ12" s="110" t="str">
        <f t="shared" si="20"/>
        <v/>
      </c>
      <c r="EK12" s="110" t="str">
        <f t="shared" si="20"/>
        <v/>
      </c>
      <c r="EL12" s="110" t="str">
        <f t="shared" ref="EL12:GW12" si="21">IF(AND($D$5&lt;&gt;"",EL$4&gt;=MIN($D$6:$D$11),EL$4&lt;=MAX($E$6:$E$11)),IF($F$4="전체",EL$4-$D13+1,IF(AND(WEEKDAY(EL$4)&gt;1,WEEKDAY(EL$4)&lt;7),NETWORKDAYS(MIN($D$6:$D$11),EL$4),"")),"")</f>
        <v/>
      </c>
      <c r="EM12" s="110" t="str">
        <f t="shared" si="21"/>
        <v/>
      </c>
      <c r="EN12" s="110" t="str">
        <f t="shared" si="21"/>
        <v/>
      </c>
      <c r="EO12" s="110" t="str">
        <f t="shared" si="21"/>
        <v/>
      </c>
      <c r="EP12" s="110" t="str">
        <f t="shared" si="21"/>
        <v/>
      </c>
      <c r="EQ12" s="110" t="str">
        <f t="shared" si="21"/>
        <v/>
      </c>
      <c r="ER12" s="110" t="str">
        <f t="shared" si="21"/>
        <v/>
      </c>
      <c r="ES12" s="110" t="str">
        <f t="shared" si="21"/>
        <v/>
      </c>
      <c r="ET12" s="110" t="str">
        <f t="shared" si="21"/>
        <v/>
      </c>
      <c r="EU12" s="110" t="str">
        <f t="shared" si="21"/>
        <v/>
      </c>
      <c r="EV12" s="110" t="str">
        <f t="shared" si="21"/>
        <v/>
      </c>
      <c r="EW12" s="110" t="str">
        <f t="shared" si="21"/>
        <v/>
      </c>
      <c r="EX12" s="110" t="str">
        <f t="shared" si="21"/>
        <v/>
      </c>
      <c r="EY12" s="110" t="str">
        <f t="shared" si="21"/>
        <v/>
      </c>
      <c r="EZ12" s="110" t="str">
        <f t="shared" si="21"/>
        <v/>
      </c>
      <c r="FA12" s="110" t="str">
        <f t="shared" si="21"/>
        <v/>
      </c>
      <c r="FB12" s="110" t="str">
        <f t="shared" si="21"/>
        <v/>
      </c>
      <c r="FC12" s="110" t="str">
        <f t="shared" si="21"/>
        <v/>
      </c>
      <c r="FD12" s="110" t="str">
        <f t="shared" si="21"/>
        <v/>
      </c>
      <c r="FE12" s="110" t="str">
        <f t="shared" si="21"/>
        <v/>
      </c>
      <c r="FF12" s="110" t="str">
        <f t="shared" si="21"/>
        <v/>
      </c>
      <c r="FG12" s="110" t="str">
        <f t="shared" si="21"/>
        <v/>
      </c>
      <c r="FH12" s="110" t="str">
        <f t="shared" si="21"/>
        <v/>
      </c>
      <c r="FI12" s="110" t="str">
        <f t="shared" si="21"/>
        <v/>
      </c>
      <c r="FJ12" s="110" t="str">
        <f t="shared" si="21"/>
        <v/>
      </c>
      <c r="FK12" s="110" t="str">
        <f t="shared" si="21"/>
        <v/>
      </c>
      <c r="FL12" s="111" t="str">
        <f t="shared" si="21"/>
        <v/>
      </c>
      <c r="FM12" s="109" t="str">
        <f t="shared" si="21"/>
        <v/>
      </c>
      <c r="FN12" s="110" t="str">
        <f t="shared" si="21"/>
        <v/>
      </c>
      <c r="FO12" s="110" t="str">
        <f t="shared" si="21"/>
        <v/>
      </c>
      <c r="FP12" s="110" t="str">
        <f t="shared" si="21"/>
        <v/>
      </c>
      <c r="FQ12" s="110" t="str">
        <f t="shared" si="21"/>
        <v/>
      </c>
      <c r="FR12" s="110" t="str">
        <f t="shared" si="21"/>
        <v/>
      </c>
      <c r="FS12" s="110" t="str">
        <f t="shared" si="21"/>
        <v/>
      </c>
      <c r="FT12" s="110" t="str">
        <f t="shared" si="21"/>
        <v/>
      </c>
      <c r="FU12" s="110" t="str">
        <f t="shared" si="21"/>
        <v/>
      </c>
      <c r="FV12" s="110" t="str">
        <f t="shared" si="21"/>
        <v/>
      </c>
      <c r="FW12" s="110" t="str">
        <f t="shared" si="21"/>
        <v/>
      </c>
      <c r="FX12" s="110" t="str">
        <f t="shared" si="21"/>
        <v/>
      </c>
      <c r="FY12" s="110" t="str">
        <f t="shared" si="21"/>
        <v/>
      </c>
      <c r="FZ12" s="110" t="str">
        <f t="shared" si="21"/>
        <v/>
      </c>
      <c r="GA12" s="110" t="str">
        <f t="shared" si="21"/>
        <v/>
      </c>
      <c r="GB12" s="110" t="str">
        <f t="shared" si="21"/>
        <v/>
      </c>
      <c r="GC12" s="110" t="str">
        <f t="shared" si="21"/>
        <v/>
      </c>
      <c r="GD12" s="110" t="str">
        <f t="shared" si="21"/>
        <v/>
      </c>
      <c r="GE12" s="110" t="str">
        <f t="shared" si="21"/>
        <v/>
      </c>
      <c r="GF12" s="110" t="str">
        <f t="shared" si="21"/>
        <v/>
      </c>
      <c r="GG12" s="110" t="str">
        <f t="shared" si="21"/>
        <v/>
      </c>
      <c r="GH12" s="110" t="str">
        <f t="shared" si="21"/>
        <v/>
      </c>
      <c r="GI12" s="110" t="str">
        <f t="shared" si="21"/>
        <v/>
      </c>
      <c r="GJ12" s="110" t="str">
        <f t="shared" si="21"/>
        <v/>
      </c>
      <c r="GK12" s="110" t="str">
        <f t="shared" si="21"/>
        <v/>
      </c>
      <c r="GL12" s="110" t="str">
        <f t="shared" si="21"/>
        <v/>
      </c>
      <c r="GM12" s="110" t="str">
        <f t="shared" si="21"/>
        <v/>
      </c>
      <c r="GN12" s="110" t="str">
        <f t="shared" si="21"/>
        <v/>
      </c>
      <c r="GO12" s="110" t="str">
        <f t="shared" si="21"/>
        <v/>
      </c>
      <c r="GP12" s="110" t="str">
        <f t="shared" si="21"/>
        <v/>
      </c>
      <c r="GQ12" s="111" t="str">
        <f t="shared" si="21"/>
        <v/>
      </c>
      <c r="GR12" s="109" t="str">
        <f t="shared" si="21"/>
        <v/>
      </c>
      <c r="GS12" s="110" t="str">
        <f t="shared" si="21"/>
        <v/>
      </c>
      <c r="GT12" s="110" t="str">
        <f t="shared" si="21"/>
        <v/>
      </c>
      <c r="GU12" s="110" t="str">
        <f t="shared" si="21"/>
        <v/>
      </c>
      <c r="GV12" s="110" t="str">
        <f t="shared" si="21"/>
        <v/>
      </c>
      <c r="GW12" s="110" t="str">
        <f t="shared" si="21"/>
        <v/>
      </c>
      <c r="GX12" s="110" t="str">
        <f t="shared" ref="GX12:JI12" si="22">IF(AND($D$5&lt;&gt;"",GX$4&gt;=MIN($D$6:$D$11),GX$4&lt;=MAX($E$6:$E$11)),IF($F$4="전체",GX$4-$D13+1,IF(AND(WEEKDAY(GX$4)&gt;1,WEEKDAY(GX$4)&lt;7),NETWORKDAYS(MIN($D$6:$D$11),GX$4),"")),"")</f>
        <v/>
      </c>
      <c r="GY12" s="110" t="str">
        <f t="shared" si="22"/>
        <v/>
      </c>
      <c r="GZ12" s="110" t="str">
        <f t="shared" si="22"/>
        <v/>
      </c>
      <c r="HA12" s="110" t="str">
        <f t="shared" si="22"/>
        <v/>
      </c>
      <c r="HB12" s="110" t="str">
        <f t="shared" si="22"/>
        <v/>
      </c>
      <c r="HC12" s="110" t="str">
        <f t="shared" si="22"/>
        <v/>
      </c>
      <c r="HD12" s="110" t="str">
        <f t="shared" si="22"/>
        <v/>
      </c>
      <c r="HE12" s="110" t="str">
        <f t="shared" si="22"/>
        <v/>
      </c>
      <c r="HF12" s="110" t="str">
        <f t="shared" si="22"/>
        <v/>
      </c>
      <c r="HG12" s="110" t="str">
        <f t="shared" si="22"/>
        <v/>
      </c>
      <c r="HH12" s="110" t="str">
        <f t="shared" si="22"/>
        <v/>
      </c>
      <c r="HI12" s="110" t="str">
        <f t="shared" si="22"/>
        <v/>
      </c>
      <c r="HJ12" s="110" t="str">
        <f t="shared" si="22"/>
        <v/>
      </c>
      <c r="HK12" s="110" t="str">
        <f t="shared" si="22"/>
        <v/>
      </c>
      <c r="HL12" s="110" t="str">
        <f t="shared" si="22"/>
        <v/>
      </c>
      <c r="HM12" s="110" t="str">
        <f t="shared" si="22"/>
        <v/>
      </c>
      <c r="HN12" s="110" t="str">
        <f t="shared" si="22"/>
        <v/>
      </c>
      <c r="HO12" s="110" t="str">
        <f t="shared" si="22"/>
        <v/>
      </c>
      <c r="HP12" s="110" t="str">
        <f t="shared" si="22"/>
        <v/>
      </c>
      <c r="HQ12" s="110" t="str">
        <f t="shared" si="22"/>
        <v/>
      </c>
      <c r="HR12" s="110" t="str">
        <f t="shared" si="22"/>
        <v/>
      </c>
      <c r="HS12" s="110" t="str">
        <f t="shared" si="22"/>
        <v/>
      </c>
      <c r="HT12" s="110" t="str">
        <f t="shared" si="22"/>
        <v/>
      </c>
      <c r="HU12" s="110" t="str">
        <f t="shared" si="22"/>
        <v/>
      </c>
      <c r="HV12" s="111" t="str">
        <f t="shared" si="22"/>
        <v/>
      </c>
      <c r="HW12" s="109" t="str">
        <f t="shared" si="22"/>
        <v/>
      </c>
      <c r="HX12" s="110" t="str">
        <f t="shared" si="22"/>
        <v/>
      </c>
      <c r="HY12" s="110" t="str">
        <f t="shared" si="22"/>
        <v/>
      </c>
      <c r="HZ12" s="110" t="str">
        <f t="shared" si="22"/>
        <v/>
      </c>
      <c r="IA12" s="110" t="str">
        <f t="shared" si="22"/>
        <v/>
      </c>
      <c r="IB12" s="110" t="str">
        <f t="shared" si="22"/>
        <v/>
      </c>
      <c r="IC12" s="110" t="str">
        <f t="shared" si="22"/>
        <v/>
      </c>
      <c r="ID12" s="110" t="str">
        <f t="shared" si="22"/>
        <v/>
      </c>
      <c r="IE12" s="110" t="str">
        <f t="shared" si="22"/>
        <v/>
      </c>
      <c r="IF12" s="110" t="str">
        <f t="shared" si="22"/>
        <v/>
      </c>
      <c r="IG12" s="110" t="str">
        <f t="shared" si="22"/>
        <v/>
      </c>
      <c r="IH12" s="110" t="str">
        <f t="shared" si="22"/>
        <v/>
      </c>
      <c r="II12" s="110" t="str">
        <f t="shared" si="22"/>
        <v/>
      </c>
      <c r="IJ12" s="110" t="str">
        <f t="shared" si="22"/>
        <v/>
      </c>
      <c r="IK12" s="110" t="str">
        <f t="shared" si="22"/>
        <v/>
      </c>
      <c r="IL12" s="110" t="str">
        <f t="shared" si="22"/>
        <v/>
      </c>
      <c r="IM12" s="110" t="str">
        <f t="shared" si="22"/>
        <v/>
      </c>
      <c r="IN12" s="110" t="str">
        <f t="shared" si="22"/>
        <v/>
      </c>
      <c r="IO12" s="110" t="str">
        <f t="shared" si="22"/>
        <v/>
      </c>
      <c r="IP12" s="110" t="str">
        <f t="shared" si="22"/>
        <v/>
      </c>
      <c r="IQ12" s="110" t="str">
        <f t="shared" si="22"/>
        <v/>
      </c>
      <c r="IR12" s="110" t="str">
        <f t="shared" si="22"/>
        <v/>
      </c>
      <c r="IS12" s="110" t="str">
        <f t="shared" si="22"/>
        <v/>
      </c>
      <c r="IT12" s="110" t="str">
        <f t="shared" si="22"/>
        <v/>
      </c>
      <c r="IU12" s="110" t="str">
        <f t="shared" si="22"/>
        <v/>
      </c>
      <c r="IV12" s="110" t="str">
        <f t="shared" si="22"/>
        <v/>
      </c>
      <c r="IW12" s="110" t="str">
        <f t="shared" si="22"/>
        <v/>
      </c>
      <c r="IX12" s="110" t="str">
        <f t="shared" si="22"/>
        <v/>
      </c>
      <c r="IY12" s="110" t="str">
        <f t="shared" si="22"/>
        <v/>
      </c>
      <c r="IZ12" s="110" t="str">
        <f t="shared" si="22"/>
        <v/>
      </c>
      <c r="JA12" s="111" t="str">
        <f t="shared" si="22"/>
        <v/>
      </c>
      <c r="JB12" s="109" t="str">
        <f t="shared" si="22"/>
        <v/>
      </c>
      <c r="JC12" s="110" t="str">
        <f t="shared" si="22"/>
        <v/>
      </c>
      <c r="JD12" s="110" t="str">
        <f t="shared" si="22"/>
        <v/>
      </c>
      <c r="JE12" s="110" t="str">
        <f t="shared" si="22"/>
        <v/>
      </c>
      <c r="JF12" s="110" t="str">
        <f t="shared" si="22"/>
        <v/>
      </c>
      <c r="JG12" s="110" t="str">
        <f t="shared" si="22"/>
        <v/>
      </c>
      <c r="JH12" s="110" t="str">
        <f t="shared" si="22"/>
        <v/>
      </c>
      <c r="JI12" s="110" t="str">
        <f t="shared" si="22"/>
        <v/>
      </c>
      <c r="JJ12" s="110" t="str">
        <f t="shared" ref="JJ12:LU12" si="23">IF(AND($D$5&lt;&gt;"",JJ$4&gt;=MIN($D$6:$D$11),JJ$4&lt;=MAX($E$6:$E$11)),IF($F$4="전체",JJ$4-$D13+1,IF(AND(WEEKDAY(JJ$4)&gt;1,WEEKDAY(JJ$4)&lt;7),NETWORKDAYS(MIN($D$6:$D$11),JJ$4),"")),"")</f>
        <v/>
      </c>
      <c r="JK12" s="110" t="str">
        <f t="shared" si="23"/>
        <v/>
      </c>
      <c r="JL12" s="110" t="str">
        <f t="shared" si="23"/>
        <v/>
      </c>
      <c r="JM12" s="110" t="str">
        <f t="shared" si="23"/>
        <v/>
      </c>
      <c r="JN12" s="110" t="str">
        <f t="shared" si="23"/>
        <v/>
      </c>
      <c r="JO12" s="110" t="str">
        <f t="shared" si="23"/>
        <v/>
      </c>
      <c r="JP12" s="110" t="str">
        <f t="shared" si="23"/>
        <v/>
      </c>
      <c r="JQ12" s="110" t="str">
        <f t="shared" si="23"/>
        <v/>
      </c>
      <c r="JR12" s="110" t="str">
        <f t="shared" si="23"/>
        <v/>
      </c>
      <c r="JS12" s="110" t="str">
        <f t="shared" si="23"/>
        <v/>
      </c>
      <c r="JT12" s="110" t="str">
        <f t="shared" si="23"/>
        <v/>
      </c>
      <c r="JU12" s="110" t="str">
        <f t="shared" si="23"/>
        <v/>
      </c>
      <c r="JV12" s="110" t="str">
        <f t="shared" si="23"/>
        <v/>
      </c>
      <c r="JW12" s="110" t="str">
        <f t="shared" si="23"/>
        <v/>
      </c>
      <c r="JX12" s="110" t="str">
        <f t="shared" si="23"/>
        <v/>
      </c>
      <c r="JY12" s="110" t="str">
        <f t="shared" si="23"/>
        <v/>
      </c>
      <c r="JZ12" s="110" t="str">
        <f t="shared" si="23"/>
        <v/>
      </c>
      <c r="KA12" s="110" t="str">
        <f t="shared" si="23"/>
        <v/>
      </c>
      <c r="KB12" s="110" t="str">
        <f t="shared" si="23"/>
        <v/>
      </c>
      <c r="KC12" s="110" t="str">
        <f t="shared" si="23"/>
        <v/>
      </c>
      <c r="KD12" s="110" t="str">
        <f t="shared" si="23"/>
        <v/>
      </c>
      <c r="KE12" s="110" t="str">
        <f t="shared" si="23"/>
        <v/>
      </c>
      <c r="KF12" s="111" t="str">
        <f t="shared" si="23"/>
        <v/>
      </c>
      <c r="KG12" s="109" t="str">
        <f t="shared" si="23"/>
        <v/>
      </c>
      <c r="KH12" s="110" t="str">
        <f t="shared" si="23"/>
        <v/>
      </c>
      <c r="KI12" s="110" t="str">
        <f t="shared" si="23"/>
        <v/>
      </c>
      <c r="KJ12" s="110" t="str">
        <f t="shared" si="23"/>
        <v/>
      </c>
      <c r="KK12" s="110" t="str">
        <f t="shared" si="23"/>
        <v/>
      </c>
      <c r="KL12" s="110" t="str">
        <f t="shared" si="23"/>
        <v/>
      </c>
      <c r="KM12" s="110" t="str">
        <f t="shared" si="23"/>
        <v/>
      </c>
      <c r="KN12" s="110" t="str">
        <f t="shared" si="23"/>
        <v/>
      </c>
      <c r="KO12" s="110" t="str">
        <f t="shared" si="23"/>
        <v/>
      </c>
      <c r="KP12" s="110" t="str">
        <f t="shared" si="23"/>
        <v/>
      </c>
      <c r="KQ12" s="110" t="str">
        <f t="shared" si="23"/>
        <v/>
      </c>
      <c r="KR12" s="110" t="str">
        <f t="shared" si="23"/>
        <v/>
      </c>
      <c r="KS12" s="110" t="str">
        <f t="shared" si="23"/>
        <v/>
      </c>
      <c r="KT12" s="110" t="str">
        <f t="shared" si="23"/>
        <v/>
      </c>
      <c r="KU12" s="110" t="str">
        <f t="shared" si="23"/>
        <v/>
      </c>
      <c r="KV12" s="110" t="str">
        <f t="shared" si="23"/>
        <v/>
      </c>
      <c r="KW12" s="110" t="str">
        <f t="shared" si="23"/>
        <v/>
      </c>
      <c r="KX12" s="110" t="str">
        <f t="shared" si="23"/>
        <v/>
      </c>
      <c r="KY12" s="110" t="str">
        <f t="shared" si="23"/>
        <v/>
      </c>
      <c r="KZ12" s="110" t="str">
        <f t="shared" si="23"/>
        <v/>
      </c>
      <c r="LA12" s="110" t="str">
        <f t="shared" si="23"/>
        <v/>
      </c>
      <c r="LB12" s="110" t="str">
        <f t="shared" si="23"/>
        <v/>
      </c>
      <c r="LC12" s="110" t="str">
        <f t="shared" si="23"/>
        <v/>
      </c>
      <c r="LD12" s="110" t="str">
        <f t="shared" si="23"/>
        <v/>
      </c>
      <c r="LE12" s="110" t="str">
        <f t="shared" si="23"/>
        <v/>
      </c>
      <c r="LF12" s="110" t="str">
        <f t="shared" si="23"/>
        <v/>
      </c>
      <c r="LG12" s="110" t="str">
        <f t="shared" si="23"/>
        <v/>
      </c>
      <c r="LH12" s="110" t="str">
        <f t="shared" si="23"/>
        <v/>
      </c>
      <c r="LI12" s="110" t="str">
        <f t="shared" si="23"/>
        <v/>
      </c>
      <c r="LJ12" s="110" t="str">
        <f t="shared" si="23"/>
        <v/>
      </c>
      <c r="LK12" s="111" t="str">
        <f t="shared" si="23"/>
        <v/>
      </c>
      <c r="LL12" s="109" t="str">
        <f t="shared" si="23"/>
        <v/>
      </c>
      <c r="LM12" s="110" t="str">
        <f t="shared" si="23"/>
        <v/>
      </c>
      <c r="LN12" s="110" t="str">
        <f t="shared" si="23"/>
        <v/>
      </c>
      <c r="LO12" s="110" t="str">
        <f t="shared" si="23"/>
        <v/>
      </c>
      <c r="LP12" s="110" t="str">
        <f t="shared" si="23"/>
        <v/>
      </c>
      <c r="LQ12" s="110" t="str">
        <f t="shared" si="23"/>
        <v/>
      </c>
      <c r="LR12" s="110" t="str">
        <f t="shared" si="23"/>
        <v/>
      </c>
      <c r="LS12" s="110" t="str">
        <f t="shared" si="23"/>
        <v/>
      </c>
      <c r="LT12" s="110" t="str">
        <f t="shared" si="23"/>
        <v/>
      </c>
      <c r="LU12" s="110" t="str">
        <f t="shared" si="23"/>
        <v/>
      </c>
      <c r="LV12" s="110" t="str">
        <f t="shared" ref="LV12:NU12" si="24">IF(AND($D$5&lt;&gt;"",LV$4&gt;=MIN($D$6:$D$11),LV$4&lt;=MAX($E$6:$E$11)),IF($F$4="전체",LV$4-$D13+1,IF(AND(WEEKDAY(LV$4)&gt;1,WEEKDAY(LV$4)&lt;7),NETWORKDAYS(MIN($D$6:$D$11),LV$4),"")),"")</f>
        <v/>
      </c>
      <c r="LW12" s="110" t="str">
        <f t="shared" si="24"/>
        <v/>
      </c>
      <c r="LX12" s="110" t="str">
        <f t="shared" si="24"/>
        <v/>
      </c>
      <c r="LY12" s="110" t="str">
        <f t="shared" si="24"/>
        <v/>
      </c>
      <c r="LZ12" s="110" t="str">
        <f t="shared" si="24"/>
        <v/>
      </c>
      <c r="MA12" s="110" t="str">
        <f t="shared" si="24"/>
        <v/>
      </c>
      <c r="MB12" s="110" t="str">
        <f t="shared" si="24"/>
        <v/>
      </c>
      <c r="MC12" s="110" t="str">
        <f t="shared" si="24"/>
        <v/>
      </c>
      <c r="MD12" s="110" t="str">
        <f t="shared" si="24"/>
        <v/>
      </c>
      <c r="ME12" s="110" t="str">
        <f t="shared" si="24"/>
        <v/>
      </c>
      <c r="MF12" s="110" t="str">
        <f t="shared" si="24"/>
        <v/>
      </c>
      <c r="MG12" s="110" t="str">
        <f t="shared" si="24"/>
        <v/>
      </c>
      <c r="MH12" s="110" t="str">
        <f t="shared" si="24"/>
        <v/>
      </c>
      <c r="MI12" s="110" t="str">
        <f t="shared" si="24"/>
        <v/>
      </c>
      <c r="MJ12" s="110" t="str">
        <f t="shared" si="24"/>
        <v/>
      </c>
      <c r="MK12" s="110" t="str">
        <f t="shared" si="24"/>
        <v/>
      </c>
      <c r="ML12" s="110" t="str">
        <f t="shared" si="24"/>
        <v/>
      </c>
      <c r="MM12" s="110" t="str">
        <f t="shared" si="24"/>
        <v/>
      </c>
      <c r="MN12" s="110" t="str">
        <f t="shared" si="24"/>
        <v/>
      </c>
      <c r="MO12" s="110" t="str">
        <f t="shared" si="24"/>
        <v/>
      </c>
      <c r="MP12" s="111" t="str">
        <f t="shared" si="24"/>
        <v/>
      </c>
      <c r="MQ12" s="109" t="str">
        <f t="shared" si="24"/>
        <v/>
      </c>
      <c r="MR12" s="110" t="str">
        <f t="shared" si="24"/>
        <v/>
      </c>
      <c r="MS12" s="110" t="str">
        <f t="shared" si="24"/>
        <v/>
      </c>
      <c r="MT12" s="110" t="str">
        <f t="shared" si="24"/>
        <v/>
      </c>
      <c r="MU12" s="110" t="str">
        <f t="shared" si="24"/>
        <v/>
      </c>
      <c r="MV12" s="110" t="str">
        <f t="shared" si="24"/>
        <v/>
      </c>
      <c r="MW12" s="110" t="str">
        <f t="shared" si="24"/>
        <v/>
      </c>
      <c r="MX12" s="110" t="str">
        <f t="shared" si="24"/>
        <v/>
      </c>
      <c r="MY12" s="110" t="str">
        <f t="shared" si="24"/>
        <v/>
      </c>
      <c r="MZ12" s="110" t="str">
        <f t="shared" si="24"/>
        <v/>
      </c>
      <c r="NA12" s="110" t="str">
        <f t="shared" si="24"/>
        <v/>
      </c>
      <c r="NB12" s="110" t="str">
        <f t="shared" si="24"/>
        <v/>
      </c>
      <c r="NC12" s="110" t="str">
        <f t="shared" si="24"/>
        <v/>
      </c>
      <c r="ND12" s="110" t="str">
        <f t="shared" si="24"/>
        <v/>
      </c>
      <c r="NE12" s="110" t="str">
        <f t="shared" si="24"/>
        <v/>
      </c>
      <c r="NF12" s="110" t="str">
        <f t="shared" si="24"/>
        <v/>
      </c>
      <c r="NG12" s="110" t="str">
        <f t="shared" si="24"/>
        <v/>
      </c>
      <c r="NH12" s="110" t="str">
        <f t="shared" si="24"/>
        <v/>
      </c>
      <c r="NI12" s="110" t="str">
        <f t="shared" si="24"/>
        <v/>
      </c>
      <c r="NJ12" s="110" t="str">
        <f t="shared" si="24"/>
        <v/>
      </c>
      <c r="NK12" s="110" t="str">
        <f t="shared" si="24"/>
        <v/>
      </c>
      <c r="NL12" s="110" t="str">
        <f t="shared" si="24"/>
        <v/>
      </c>
      <c r="NM12" s="110" t="str">
        <f t="shared" si="24"/>
        <v/>
      </c>
      <c r="NN12" s="110" t="str">
        <f t="shared" si="24"/>
        <v/>
      </c>
      <c r="NO12" s="110" t="str">
        <f t="shared" si="24"/>
        <v/>
      </c>
      <c r="NP12" s="110" t="str">
        <f t="shared" si="24"/>
        <v/>
      </c>
      <c r="NQ12" s="110" t="str">
        <f t="shared" si="24"/>
        <v/>
      </c>
      <c r="NR12" s="110" t="str">
        <f t="shared" si="24"/>
        <v/>
      </c>
      <c r="NS12" s="110" t="str">
        <f t="shared" si="24"/>
        <v/>
      </c>
      <c r="NT12" s="110" t="str">
        <f t="shared" si="24"/>
        <v/>
      </c>
      <c r="NU12" s="112" t="str">
        <f t="shared" si="24"/>
        <v/>
      </c>
    </row>
    <row r="13" spans="1:385" ht="13.5" hidden="1" x14ac:dyDescent="0.3">
      <c r="A13" s="155">
        <v>1</v>
      </c>
      <c r="B13" s="156" t="s">
        <v>47</v>
      </c>
      <c r="C13" s="150"/>
      <c r="D13" s="149" t="s">
        <v>48</v>
      </c>
      <c r="E13" s="149"/>
      <c r="F13" s="151">
        <f t="shared" ref="F13:F15" si="25">IF(OR(LEN(D13)=0,LEN(E13)=0),0,IF($F$4="전체",E13-D13+1,NETWORKDAYS(D13,E13)))</f>
        <v>0</v>
      </c>
      <c r="G13" s="150"/>
      <c r="H13" s="157" t="s">
        <v>32</v>
      </c>
      <c r="I13" s="95" t="s">
        <v>44</v>
      </c>
      <c r="J13" s="95" t="s">
        <v>46</v>
      </c>
      <c r="K13" s="95" t="s">
        <v>46</v>
      </c>
      <c r="L13" s="95" t="s">
        <v>46</v>
      </c>
      <c r="M13" s="97"/>
      <c r="N13" s="98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0"/>
      <c r="AS13" s="98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100"/>
      <c r="BX13" s="98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100"/>
      <c r="DC13" s="98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100"/>
      <c r="EH13" s="98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100"/>
      <c r="FM13" s="98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100"/>
      <c r="GR13" s="98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100"/>
      <c r="HW13" s="98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100"/>
      <c r="JB13" s="98"/>
      <c r="JC13" s="99"/>
      <c r="JD13" s="99"/>
      <c r="JE13" s="99"/>
      <c r="JF13" s="99"/>
      <c r="JG13" s="99"/>
      <c r="JH13" s="99"/>
      <c r="JI13" s="99"/>
      <c r="JJ13" s="99"/>
      <c r="JK13" s="99"/>
      <c r="JL13" s="99"/>
      <c r="JM13" s="99"/>
      <c r="JN13" s="99"/>
      <c r="JO13" s="99"/>
      <c r="JP13" s="99"/>
      <c r="JQ13" s="99"/>
      <c r="JR13" s="99"/>
      <c r="JS13" s="99"/>
      <c r="JT13" s="99"/>
      <c r="JU13" s="99"/>
      <c r="JV13" s="99"/>
      <c r="JW13" s="99"/>
      <c r="JX13" s="99"/>
      <c r="JY13" s="99"/>
      <c r="JZ13" s="99"/>
      <c r="KA13" s="99"/>
      <c r="KB13" s="99"/>
      <c r="KC13" s="99"/>
      <c r="KD13" s="99"/>
      <c r="KE13" s="99"/>
      <c r="KF13" s="100"/>
      <c r="KG13" s="98"/>
      <c r="KH13" s="99"/>
      <c r="KI13" s="99"/>
      <c r="KJ13" s="99"/>
      <c r="KK13" s="99"/>
      <c r="KL13" s="99"/>
      <c r="KM13" s="99"/>
      <c r="KN13" s="99"/>
      <c r="KO13" s="99"/>
      <c r="KP13" s="99"/>
      <c r="KQ13" s="99"/>
      <c r="KR13" s="99"/>
      <c r="KS13" s="99"/>
      <c r="KT13" s="99"/>
      <c r="KU13" s="99"/>
      <c r="KV13" s="99"/>
      <c r="KW13" s="99"/>
      <c r="KX13" s="99"/>
      <c r="KY13" s="99"/>
      <c r="KZ13" s="99"/>
      <c r="LA13" s="99"/>
      <c r="LB13" s="99"/>
      <c r="LC13" s="99"/>
      <c r="LD13" s="99"/>
      <c r="LE13" s="99"/>
      <c r="LF13" s="99"/>
      <c r="LG13" s="99"/>
      <c r="LH13" s="99"/>
      <c r="LI13" s="99"/>
      <c r="LJ13" s="99"/>
      <c r="LK13" s="100"/>
      <c r="LL13" s="98"/>
      <c r="LM13" s="99"/>
      <c r="LN13" s="99"/>
      <c r="LO13" s="99"/>
      <c r="LP13" s="99"/>
      <c r="LQ13" s="99"/>
      <c r="LR13" s="99"/>
      <c r="LS13" s="99"/>
      <c r="LT13" s="99"/>
      <c r="LU13" s="99"/>
      <c r="LV13" s="99"/>
      <c r="LW13" s="99"/>
      <c r="LX13" s="99"/>
      <c r="LY13" s="99"/>
      <c r="LZ13" s="99"/>
      <c r="MA13" s="99"/>
      <c r="MB13" s="99"/>
      <c r="MC13" s="99"/>
      <c r="MD13" s="99"/>
      <c r="ME13" s="99"/>
      <c r="MF13" s="99"/>
      <c r="MG13" s="99"/>
      <c r="MH13" s="99"/>
      <c r="MI13" s="99"/>
      <c r="MJ13" s="99"/>
      <c r="MK13" s="99"/>
      <c r="ML13" s="99"/>
      <c r="MM13" s="99"/>
      <c r="MN13" s="99"/>
      <c r="MO13" s="99"/>
      <c r="MP13" s="100"/>
      <c r="MQ13" s="98"/>
      <c r="MR13" s="99"/>
      <c r="MS13" s="99"/>
      <c r="MT13" s="99"/>
      <c r="MU13" s="99"/>
      <c r="MV13" s="99"/>
      <c r="MW13" s="99"/>
      <c r="MX13" s="99"/>
      <c r="MY13" s="99"/>
      <c r="MZ13" s="99"/>
      <c r="NA13" s="99"/>
      <c r="NB13" s="99"/>
      <c r="NC13" s="99"/>
      <c r="ND13" s="99"/>
      <c r="NE13" s="99"/>
      <c r="NF13" s="99"/>
      <c r="NG13" s="99"/>
      <c r="NH13" s="99"/>
      <c r="NI13" s="99"/>
      <c r="NJ13" s="99"/>
      <c r="NK13" s="99"/>
      <c r="NL13" s="99"/>
      <c r="NM13" s="99"/>
      <c r="NN13" s="99"/>
      <c r="NO13" s="99"/>
      <c r="NP13" s="99"/>
      <c r="NQ13" s="99"/>
      <c r="NR13" s="99"/>
      <c r="NS13" s="99"/>
      <c r="NT13" s="99"/>
      <c r="NU13" s="101"/>
    </row>
    <row r="14" spans="1:385" ht="13.5" hidden="1" x14ac:dyDescent="0.3">
      <c r="A14" s="147">
        <v>2</v>
      </c>
      <c r="B14" s="158" t="s">
        <v>49</v>
      </c>
      <c r="C14" s="150"/>
      <c r="D14" s="149" t="s">
        <v>48</v>
      </c>
      <c r="E14" s="149"/>
      <c r="F14" s="151">
        <f t="shared" si="25"/>
        <v>0</v>
      </c>
      <c r="G14" s="150"/>
      <c r="H14" s="157" t="s">
        <v>32</v>
      </c>
      <c r="I14" s="95" t="s">
        <v>44</v>
      </c>
      <c r="J14" s="95" t="s">
        <v>46</v>
      </c>
      <c r="K14" s="95" t="s">
        <v>46</v>
      </c>
      <c r="L14" s="95" t="s">
        <v>46</v>
      </c>
      <c r="M14" s="97"/>
      <c r="N14" s="98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100"/>
      <c r="AS14" s="98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100"/>
      <c r="BX14" s="98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100"/>
      <c r="DC14" s="98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100"/>
      <c r="EH14" s="98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100"/>
      <c r="FM14" s="98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100"/>
      <c r="GR14" s="98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100"/>
      <c r="HW14" s="98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100"/>
      <c r="JB14" s="98"/>
      <c r="JC14" s="99"/>
      <c r="JD14" s="99"/>
      <c r="JE14" s="99"/>
      <c r="JF14" s="99"/>
      <c r="JG14" s="99"/>
      <c r="JH14" s="99"/>
      <c r="JI14" s="99"/>
      <c r="JJ14" s="99"/>
      <c r="JK14" s="99"/>
      <c r="JL14" s="99"/>
      <c r="JM14" s="99"/>
      <c r="JN14" s="99"/>
      <c r="JO14" s="99"/>
      <c r="JP14" s="99"/>
      <c r="JQ14" s="99"/>
      <c r="JR14" s="99"/>
      <c r="JS14" s="99"/>
      <c r="JT14" s="99"/>
      <c r="JU14" s="99"/>
      <c r="JV14" s="99"/>
      <c r="JW14" s="99"/>
      <c r="JX14" s="99"/>
      <c r="JY14" s="99"/>
      <c r="JZ14" s="99"/>
      <c r="KA14" s="99"/>
      <c r="KB14" s="99"/>
      <c r="KC14" s="99"/>
      <c r="KD14" s="99"/>
      <c r="KE14" s="99"/>
      <c r="KF14" s="100"/>
      <c r="KG14" s="98"/>
      <c r="KH14" s="99"/>
      <c r="KI14" s="99"/>
      <c r="KJ14" s="99"/>
      <c r="KK14" s="99"/>
      <c r="KL14" s="99"/>
      <c r="KM14" s="99"/>
      <c r="KN14" s="99"/>
      <c r="KO14" s="99"/>
      <c r="KP14" s="99"/>
      <c r="KQ14" s="99"/>
      <c r="KR14" s="99"/>
      <c r="KS14" s="99"/>
      <c r="KT14" s="99"/>
      <c r="KU14" s="99"/>
      <c r="KV14" s="99"/>
      <c r="KW14" s="99"/>
      <c r="KX14" s="99"/>
      <c r="KY14" s="99"/>
      <c r="KZ14" s="99"/>
      <c r="LA14" s="99"/>
      <c r="LB14" s="99"/>
      <c r="LC14" s="99"/>
      <c r="LD14" s="99"/>
      <c r="LE14" s="99"/>
      <c r="LF14" s="99"/>
      <c r="LG14" s="99"/>
      <c r="LH14" s="99"/>
      <c r="LI14" s="99"/>
      <c r="LJ14" s="99"/>
      <c r="LK14" s="100"/>
      <c r="LL14" s="98"/>
      <c r="LM14" s="99"/>
      <c r="LN14" s="99"/>
      <c r="LO14" s="99"/>
      <c r="LP14" s="99"/>
      <c r="LQ14" s="99"/>
      <c r="LR14" s="99"/>
      <c r="LS14" s="99"/>
      <c r="LT14" s="99"/>
      <c r="LU14" s="99"/>
      <c r="LV14" s="99"/>
      <c r="LW14" s="99"/>
      <c r="LX14" s="99"/>
      <c r="LY14" s="99"/>
      <c r="LZ14" s="99"/>
      <c r="MA14" s="99"/>
      <c r="MB14" s="99"/>
      <c r="MC14" s="99"/>
      <c r="MD14" s="99"/>
      <c r="ME14" s="99"/>
      <c r="MF14" s="99"/>
      <c r="MG14" s="99"/>
      <c r="MH14" s="99"/>
      <c r="MI14" s="99"/>
      <c r="MJ14" s="99"/>
      <c r="MK14" s="99"/>
      <c r="ML14" s="99"/>
      <c r="MM14" s="99"/>
      <c r="MN14" s="99"/>
      <c r="MO14" s="99"/>
      <c r="MP14" s="100"/>
      <c r="MQ14" s="98"/>
      <c r="MR14" s="99"/>
      <c r="MS14" s="99"/>
      <c r="MT14" s="99"/>
      <c r="MU14" s="99"/>
      <c r="MV14" s="99"/>
      <c r="MW14" s="99"/>
      <c r="MX14" s="99"/>
      <c r="MY14" s="99"/>
      <c r="MZ14" s="99"/>
      <c r="NA14" s="99"/>
      <c r="NB14" s="99"/>
      <c r="NC14" s="99"/>
      <c r="ND14" s="99"/>
      <c r="NE14" s="99"/>
      <c r="NF14" s="99"/>
      <c r="NG14" s="99"/>
      <c r="NH14" s="99"/>
      <c r="NI14" s="99"/>
      <c r="NJ14" s="99"/>
      <c r="NK14" s="99"/>
      <c r="NL14" s="99"/>
      <c r="NM14" s="99"/>
      <c r="NN14" s="99"/>
      <c r="NO14" s="99"/>
      <c r="NP14" s="99"/>
      <c r="NQ14" s="99"/>
      <c r="NR14" s="99"/>
      <c r="NS14" s="99"/>
      <c r="NT14" s="99"/>
      <c r="NU14" s="101"/>
    </row>
    <row r="15" spans="1:385" ht="13.5" hidden="1" x14ac:dyDescent="0.3">
      <c r="A15" s="147">
        <v>3</v>
      </c>
      <c r="B15" s="148" t="s">
        <v>50</v>
      </c>
      <c r="C15" s="150"/>
      <c r="D15" s="149" t="s">
        <v>48</v>
      </c>
      <c r="E15" s="149"/>
      <c r="F15" s="151">
        <f t="shared" si="25"/>
        <v>0</v>
      </c>
      <c r="G15" s="150"/>
      <c r="H15" s="157" t="s">
        <v>32</v>
      </c>
      <c r="I15" s="95" t="s">
        <v>44</v>
      </c>
      <c r="J15" s="95" t="s">
        <v>46</v>
      </c>
      <c r="K15" s="95" t="s">
        <v>46</v>
      </c>
      <c r="L15" s="95" t="s">
        <v>46</v>
      </c>
      <c r="M15" s="97"/>
      <c r="N15" s="98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100"/>
      <c r="AS15" s="98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100"/>
      <c r="BX15" s="98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100"/>
      <c r="DC15" s="98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100"/>
      <c r="EH15" s="98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100"/>
      <c r="FM15" s="98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100"/>
      <c r="GR15" s="98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100"/>
      <c r="HW15" s="98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100"/>
      <c r="JB15" s="98"/>
      <c r="JC15" s="99"/>
      <c r="JD15" s="99"/>
      <c r="JE15" s="99"/>
      <c r="JF15" s="99"/>
      <c r="JG15" s="99"/>
      <c r="JH15" s="99"/>
      <c r="JI15" s="99"/>
      <c r="JJ15" s="99"/>
      <c r="JK15" s="99"/>
      <c r="JL15" s="99"/>
      <c r="JM15" s="99"/>
      <c r="JN15" s="99"/>
      <c r="JO15" s="99"/>
      <c r="JP15" s="99"/>
      <c r="JQ15" s="99"/>
      <c r="JR15" s="99"/>
      <c r="JS15" s="99"/>
      <c r="JT15" s="99"/>
      <c r="JU15" s="99"/>
      <c r="JV15" s="99"/>
      <c r="JW15" s="99"/>
      <c r="JX15" s="99"/>
      <c r="JY15" s="99"/>
      <c r="JZ15" s="99"/>
      <c r="KA15" s="99"/>
      <c r="KB15" s="99"/>
      <c r="KC15" s="99"/>
      <c r="KD15" s="99"/>
      <c r="KE15" s="99"/>
      <c r="KF15" s="100"/>
      <c r="KG15" s="98"/>
      <c r="KH15" s="99"/>
      <c r="KI15" s="99"/>
      <c r="KJ15" s="99"/>
      <c r="KK15" s="99"/>
      <c r="KL15" s="99"/>
      <c r="KM15" s="99"/>
      <c r="KN15" s="99"/>
      <c r="KO15" s="99"/>
      <c r="KP15" s="99"/>
      <c r="KQ15" s="99"/>
      <c r="KR15" s="99"/>
      <c r="KS15" s="99"/>
      <c r="KT15" s="99"/>
      <c r="KU15" s="99"/>
      <c r="KV15" s="99"/>
      <c r="KW15" s="99"/>
      <c r="KX15" s="99"/>
      <c r="KY15" s="99"/>
      <c r="KZ15" s="99"/>
      <c r="LA15" s="99"/>
      <c r="LB15" s="99"/>
      <c r="LC15" s="99"/>
      <c r="LD15" s="99"/>
      <c r="LE15" s="99"/>
      <c r="LF15" s="99"/>
      <c r="LG15" s="99"/>
      <c r="LH15" s="99"/>
      <c r="LI15" s="99"/>
      <c r="LJ15" s="99"/>
      <c r="LK15" s="100"/>
      <c r="LL15" s="98"/>
      <c r="LM15" s="99"/>
      <c r="LN15" s="99"/>
      <c r="LO15" s="99"/>
      <c r="LP15" s="99"/>
      <c r="LQ15" s="99"/>
      <c r="LR15" s="99"/>
      <c r="LS15" s="99"/>
      <c r="LT15" s="99"/>
      <c r="LU15" s="99"/>
      <c r="LV15" s="99"/>
      <c r="LW15" s="99"/>
      <c r="LX15" s="99"/>
      <c r="LY15" s="99"/>
      <c r="LZ15" s="99"/>
      <c r="MA15" s="99"/>
      <c r="MB15" s="99"/>
      <c r="MC15" s="99"/>
      <c r="MD15" s="99"/>
      <c r="ME15" s="99"/>
      <c r="MF15" s="99"/>
      <c r="MG15" s="99"/>
      <c r="MH15" s="99"/>
      <c r="MI15" s="99"/>
      <c r="MJ15" s="99"/>
      <c r="MK15" s="99"/>
      <c r="ML15" s="99"/>
      <c r="MM15" s="99"/>
      <c r="MN15" s="99"/>
      <c r="MO15" s="99"/>
      <c r="MP15" s="100"/>
      <c r="MQ15" s="98"/>
      <c r="MR15" s="99"/>
      <c r="MS15" s="99"/>
      <c r="MT15" s="99"/>
      <c r="MU15" s="99"/>
      <c r="MV15" s="99"/>
      <c r="MW15" s="99"/>
      <c r="MX15" s="99"/>
      <c r="MY15" s="99"/>
      <c r="MZ15" s="99"/>
      <c r="NA15" s="99"/>
      <c r="NB15" s="99"/>
      <c r="NC15" s="99"/>
      <c r="ND15" s="99"/>
      <c r="NE15" s="99"/>
      <c r="NF15" s="99"/>
      <c r="NG15" s="99"/>
      <c r="NH15" s="99"/>
      <c r="NI15" s="99"/>
      <c r="NJ15" s="99"/>
      <c r="NK15" s="99"/>
      <c r="NL15" s="99"/>
      <c r="NM15" s="99"/>
      <c r="NN15" s="99"/>
      <c r="NO15" s="99"/>
      <c r="NP15" s="99"/>
      <c r="NQ15" s="99"/>
      <c r="NR15" s="99"/>
      <c r="NS15" s="99"/>
      <c r="NT15" s="99"/>
      <c r="NU15" s="101"/>
    </row>
    <row r="16" spans="1:385" ht="13.5" x14ac:dyDescent="0.3">
      <c r="A16" s="256" t="s">
        <v>58</v>
      </c>
      <c r="B16" s="257"/>
      <c r="C16" s="176"/>
      <c r="D16" s="253" t="s">
        <v>59</v>
      </c>
      <c r="E16" s="253"/>
      <c r="F16" s="154">
        <f>IF(LEN(D16)=0,"",IF($F$4="전체",MAX(E17:E21)-MIN(D17:D21)+1,NETWORKDAYS(MIN(D17:D21),MAX(E17:E21))))</f>
        <v>5</v>
      </c>
      <c r="G16" s="254" cm="1">
        <f t="array" ref="G16">IFERROR(SUMPRODUCT((H17:H21="완료")*(F17:F21))/SUM(F17:F21),0)</f>
        <v>0</v>
      </c>
      <c r="H16" s="255"/>
      <c r="I16" s="95" t="s">
        <v>44</v>
      </c>
      <c r="J16" s="108" t="s">
        <v>46</v>
      </c>
      <c r="K16" s="108" t="s">
        <v>46</v>
      </c>
      <c r="L16" s="108" t="s">
        <v>46</v>
      </c>
      <c r="M16" s="89"/>
      <c r="N16" s="109" t="str">
        <f t="shared" ref="N16:BY16" si="26">IF(AND($D$5&lt;&gt;"",N$4&gt;=MIN($D$6:$D$11),N$4&lt;=MAX($E$6:$E$11)),IF($F$4="전체",N$4-$D17+1,IF(AND(WEEKDAY(N$4)&gt;1,WEEKDAY(N$4)&lt;7),NETWORKDAYS(MIN($D$6:$D$11),N$4),"")),"")</f>
        <v/>
      </c>
      <c r="O16" s="110" t="str">
        <f t="shared" si="26"/>
        <v/>
      </c>
      <c r="P16" s="110" t="str">
        <f t="shared" si="26"/>
        <v/>
      </c>
      <c r="Q16" s="110" t="str">
        <f t="shared" si="26"/>
        <v/>
      </c>
      <c r="R16" s="110" t="str">
        <f t="shared" si="26"/>
        <v/>
      </c>
      <c r="S16" s="110" t="str">
        <f t="shared" si="26"/>
        <v/>
      </c>
      <c r="T16" s="110">
        <f t="shared" si="26"/>
        <v>1</v>
      </c>
      <c r="U16" s="110">
        <f t="shared" si="26"/>
        <v>2</v>
      </c>
      <c r="V16" s="110">
        <f t="shared" si="26"/>
        <v>3</v>
      </c>
      <c r="W16" s="110" t="str">
        <f t="shared" si="26"/>
        <v/>
      </c>
      <c r="X16" s="110" t="str">
        <f t="shared" si="26"/>
        <v/>
      </c>
      <c r="Y16" s="110">
        <f t="shared" si="26"/>
        <v>4</v>
      </c>
      <c r="Z16" s="110">
        <f t="shared" si="26"/>
        <v>5</v>
      </c>
      <c r="AA16" s="110" t="str">
        <f t="shared" si="26"/>
        <v/>
      </c>
      <c r="AB16" s="110" t="str">
        <f t="shared" si="26"/>
        <v/>
      </c>
      <c r="AC16" s="110" t="str">
        <f t="shared" si="26"/>
        <v/>
      </c>
      <c r="AD16" s="110" t="str">
        <f t="shared" si="26"/>
        <v/>
      </c>
      <c r="AE16" s="110" t="str">
        <f t="shared" si="26"/>
        <v/>
      </c>
      <c r="AF16" s="110" t="str">
        <f t="shared" si="26"/>
        <v/>
      </c>
      <c r="AG16" s="110" t="str">
        <f t="shared" si="26"/>
        <v/>
      </c>
      <c r="AH16" s="110" t="str">
        <f t="shared" si="26"/>
        <v/>
      </c>
      <c r="AI16" s="110" t="str">
        <f t="shared" si="26"/>
        <v/>
      </c>
      <c r="AJ16" s="110" t="str">
        <f t="shared" si="26"/>
        <v/>
      </c>
      <c r="AK16" s="110" t="str">
        <f t="shared" si="26"/>
        <v/>
      </c>
      <c r="AL16" s="110" t="str">
        <f t="shared" si="26"/>
        <v/>
      </c>
      <c r="AM16" s="110" t="str">
        <f t="shared" si="26"/>
        <v/>
      </c>
      <c r="AN16" s="110" t="str">
        <f t="shared" si="26"/>
        <v/>
      </c>
      <c r="AO16" s="110" t="str">
        <f t="shared" si="26"/>
        <v/>
      </c>
      <c r="AP16" s="110" t="str">
        <f t="shared" si="26"/>
        <v/>
      </c>
      <c r="AQ16" s="110" t="str">
        <f t="shared" si="26"/>
        <v/>
      </c>
      <c r="AR16" s="111" t="str">
        <f t="shared" si="26"/>
        <v/>
      </c>
      <c r="AS16" s="109" t="str">
        <f t="shared" si="26"/>
        <v/>
      </c>
      <c r="AT16" s="110" t="str">
        <f t="shared" si="26"/>
        <v/>
      </c>
      <c r="AU16" s="110" t="str">
        <f t="shared" si="26"/>
        <v/>
      </c>
      <c r="AV16" s="110" t="str">
        <f t="shared" si="26"/>
        <v/>
      </c>
      <c r="AW16" s="110" t="str">
        <f t="shared" si="26"/>
        <v/>
      </c>
      <c r="AX16" s="110" t="str">
        <f t="shared" si="26"/>
        <v/>
      </c>
      <c r="AY16" s="110" t="str">
        <f t="shared" si="26"/>
        <v/>
      </c>
      <c r="AZ16" s="110" t="str">
        <f t="shared" si="26"/>
        <v/>
      </c>
      <c r="BA16" s="110" t="str">
        <f t="shared" si="26"/>
        <v/>
      </c>
      <c r="BB16" s="110" t="str">
        <f t="shared" si="26"/>
        <v/>
      </c>
      <c r="BC16" s="110" t="str">
        <f t="shared" si="26"/>
        <v/>
      </c>
      <c r="BD16" s="110" t="str">
        <f t="shared" si="26"/>
        <v/>
      </c>
      <c r="BE16" s="110" t="str">
        <f t="shared" si="26"/>
        <v/>
      </c>
      <c r="BF16" s="110" t="str">
        <f t="shared" si="26"/>
        <v/>
      </c>
      <c r="BG16" s="110" t="str">
        <f t="shared" si="26"/>
        <v/>
      </c>
      <c r="BH16" s="110" t="str">
        <f t="shared" si="26"/>
        <v/>
      </c>
      <c r="BI16" s="110" t="str">
        <f t="shared" si="26"/>
        <v/>
      </c>
      <c r="BJ16" s="110" t="str">
        <f t="shared" si="26"/>
        <v/>
      </c>
      <c r="BK16" s="110" t="str">
        <f t="shared" si="26"/>
        <v/>
      </c>
      <c r="BL16" s="110" t="str">
        <f t="shared" si="26"/>
        <v/>
      </c>
      <c r="BM16" s="110" t="str">
        <f t="shared" si="26"/>
        <v/>
      </c>
      <c r="BN16" s="110" t="str">
        <f t="shared" si="26"/>
        <v/>
      </c>
      <c r="BO16" s="110" t="str">
        <f t="shared" si="26"/>
        <v/>
      </c>
      <c r="BP16" s="110" t="str">
        <f t="shared" si="26"/>
        <v/>
      </c>
      <c r="BQ16" s="110" t="str">
        <f t="shared" si="26"/>
        <v/>
      </c>
      <c r="BR16" s="110" t="str">
        <f t="shared" si="26"/>
        <v/>
      </c>
      <c r="BS16" s="110" t="str">
        <f t="shared" si="26"/>
        <v/>
      </c>
      <c r="BT16" s="110" t="str">
        <f t="shared" si="26"/>
        <v/>
      </c>
      <c r="BU16" s="110" t="str">
        <f t="shared" si="26"/>
        <v/>
      </c>
      <c r="BV16" s="110" t="str">
        <f t="shared" si="26"/>
        <v/>
      </c>
      <c r="BW16" s="111" t="str">
        <f t="shared" si="26"/>
        <v/>
      </c>
      <c r="BX16" s="109" t="str">
        <f t="shared" si="26"/>
        <v/>
      </c>
      <c r="BY16" s="110" t="str">
        <f t="shared" si="26"/>
        <v/>
      </c>
      <c r="BZ16" s="110" t="str">
        <f t="shared" ref="BZ16:EK16" si="27">IF(AND($D$5&lt;&gt;"",BZ$4&gt;=MIN($D$6:$D$11),BZ$4&lt;=MAX($E$6:$E$11)),IF($F$4="전체",BZ$4-$D17+1,IF(AND(WEEKDAY(BZ$4)&gt;1,WEEKDAY(BZ$4)&lt;7),NETWORKDAYS(MIN($D$6:$D$11),BZ$4),"")),"")</f>
        <v/>
      </c>
      <c r="CA16" s="110" t="str">
        <f t="shared" si="27"/>
        <v/>
      </c>
      <c r="CB16" s="110" t="str">
        <f t="shared" si="27"/>
        <v/>
      </c>
      <c r="CC16" s="110" t="str">
        <f t="shared" si="27"/>
        <v/>
      </c>
      <c r="CD16" s="110" t="str">
        <f t="shared" si="27"/>
        <v/>
      </c>
      <c r="CE16" s="110" t="str">
        <f t="shared" si="27"/>
        <v/>
      </c>
      <c r="CF16" s="110" t="str">
        <f t="shared" si="27"/>
        <v/>
      </c>
      <c r="CG16" s="110" t="str">
        <f t="shared" si="27"/>
        <v/>
      </c>
      <c r="CH16" s="110" t="str">
        <f t="shared" si="27"/>
        <v/>
      </c>
      <c r="CI16" s="110" t="str">
        <f t="shared" si="27"/>
        <v/>
      </c>
      <c r="CJ16" s="110" t="str">
        <f t="shared" si="27"/>
        <v/>
      </c>
      <c r="CK16" s="110" t="str">
        <f t="shared" si="27"/>
        <v/>
      </c>
      <c r="CL16" s="110" t="str">
        <f t="shared" si="27"/>
        <v/>
      </c>
      <c r="CM16" s="110" t="str">
        <f t="shared" si="27"/>
        <v/>
      </c>
      <c r="CN16" s="110" t="str">
        <f t="shared" si="27"/>
        <v/>
      </c>
      <c r="CO16" s="110" t="str">
        <f t="shared" si="27"/>
        <v/>
      </c>
      <c r="CP16" s="110" t="str">
        <f t="shared" si="27"/>
        <v/>
      </c>
      <c r="CQ16" s="110" t="str">
        <f t="shared" si="27"/>
        <v/>
      </c>
      <c r="CR16" s="110" t="str">
        <f t="shared" si="27"/>
        <v/>
      </c>
      <c r="CS16" s="110" t="str">
        <f t="shared" si="27"/>
        <v/>
      </c>
      <c r="CT16" s="110" t="str">
        <f t="shared" si="27"/>
        <v/>
      </c>
      <c r="CU16" s="110" t="str">
        <f t="shared" si="27"/>
        <v/>
      </c>
      <c r="CV16" s="110" t="str">
        <f t="shared" si="27"/>
        <v/>
      </c>
      <c r="CW16" s="110" t="str">
        <f t="shared" si="27"/>
        <v/>
      </c>
      <c r="CX16" s="110" t="str">
        <f t="shared" si="27"/>
        <v/>
      </c>
      <c r="CY16" s="110" t="str">
        <f t="shared" si="27"/>
        <v/>
      </c>
      <c r="CZ16" s="110" t="str">
        <f t="shared" si="27"/>
        <v/>
      </c>
      <c r="DA16" s="110" t="str">
        <f t="shared" si="27"/>
        <v/>
      </c>
      <c r="DB16" s="111" t="str">
        <f t="shared" si="27"/>
        <v/>
      </c>
      <c r="DC16" s="109" t="str">
        <f t="shared" si="27"/>
        <v/>
      </c>
      <c r="DD16" s="110" t="str">
        <f t="shared" si="27"/>
        <v/>
      </c>
      <c r="DE16" s="110" t="str">
        <f t="shared" si="27"/>
        <v/>
      </c>
      <c r="DF16" s="110" t="str">
        <f t="shared" si="27"/>
        <v/>
      </c>
      <c r="DG16" s="110" t="str">
        <f t="shared" si="27"/>
        <v/>
      </c>
      <c r="DH16" s="110" t="str">
        <f t="shared" si="27"/>
        <v/>
      </c>
      <c r="DI16" s="110" t="str">
        <f t="shared" si="27"/>
        <v/>
      </c>
      <c r="DJ16" s="110" t="str">
        <f t="shared" si="27"/>
        <v/>
      </c>
      <c r="DK16" s="110" t="str">
        <f t="shared" si="27"/>
        <v/>
      </c>
      <c r="DL16" s="110" t="str">
        <f t="shared" si="27"/>
        <v/>
      </c>
      <c r="DM16" s="110" t="str">
        <f t="shared" si="27"/>
        <v/>
      </c>
      <c r="DN16" s="110" t="str">
        <f t="shared" si="27"/>
        <v/>
      </c>
      <c r="DO16" s="110" t="str">
        <f t="shared" si="27"/>
        <v/>
      </c>
      <c r="DP16" s="110" t="str">
        <f t="shared" si="27"/>
        <v/>
      </c>
      <c r="DQ16" s="110" t="str">
        <f t="shared" si="27"/>
        <v/>
      </c>
      <c r="DR16" s="110" t="str">
        <f t="shared" si="27"/>
        <v/>
      </c>
      <c r="DS16" s="110" t="str">
        <f t="shared" si="27"/>
        <v/>
      </c>
      <c r="DT16" s="110" t="str">
        <f t="shared" si="27"/>
        <v/>
      </c>
      <c r="DU16" s="110" t="str">
        <f t="shared" si="27"/>
        <v/>
      </c>
      <c r="DV16" s="110" t="str">
        <f t="shared" si="27"/>
        <v/>
      </c>
      <c r="DW16" s="110" t="str">
        <f t="shared" si="27"/>
        <v/>
      </c>
      <c r="DX16" s="110" t="str">
        <f t="shared" si="27"/>
        <v/>
      </c>
      <c r="DY16" s="110" t="str">
        <f t="shared" si="27"/>
        <v/>
      </c>
      <c r="DZ16" s="110" t="str">
        <f t="shared" si="27"/>
        <v/>
      </c>
      <c r="EA16" s="110" t="str">
        <f t="shared" si="27"/>
        <v/>
      </c>
      <c r="EB16" s="110" t="str">
        <f t="shared" si="27"/>
        <v/>
      </c>
      <c r="EC16" s="110" t="str">
        <f t="shared" si="27"/>
        <v/>
      </c>
      <c r="ED16" s="110" t="str">
        <f t="shared" si="27"/>
        <v/>
      </c>
      <c r="EE16" s="110" t="str">
        <f t="shared" si="27"/>
        <v/>
      </c>
      <c r="EF16" s="110" t="str">
        <f t="shared" si="27"/>
        <v/>
      </c>
      <c r="EG16" s="111" t="str">
        <f t="shared" si="27"/>
        <v/>
      </c>
      <c r="EH16" s="109" t="str">
        <f t="shared" si="27"/>
        <v/>
      </c>
      <c r="EI16" s="110" t="str">
        <f t="shared" si="27"/>
        <v/>
      </c>
      <c r="EJ16" s="110" t="str">
        <f t="shared" si="27"/>
        <v/>
      </c>
      <c r="EK16" s="110" t="str">
        <f t="shared" si="27"/>
        <v/>
      </c>
      <c r="EL16" s="110" t="str">
        <f t="shared" ref="EL16:GW16" si="28">IF(AND($D$5&lt;&gt;"",EL$4&gt;=MIN($D$6:$D$11),EL$4&lt;=MAX($E$6:$E$11)),IF($F$4="전체",EL$4-$D17+1,IF(AND(WEEKDAY(EL$4)&gt;1,WEEKDAY(EL$4)&lt;7),NETWORKDAYS(MIN($D$6:$D$11),EL$4),"")),"")</f>
        <v/>
      </c>
      <c r="EM16" s="110" t="str">
        <f t="shared" si="28"/>
        <v/>
      </c>
      <c r="EN16" s="110" t="str">
        <f t="shared" si="28"/>
        <v/>
      </c>
      <c r="EO16" s="110" t="str">
        <f t="shared" si="28"/>
        <v/>
      </c>
      <c r="EP16" s="110" t="str">
        <f t="shared" si="28"/>
        <v/>
      </c>
      <c r="EQ16" s="110" t="str">
        <f t="shared" si="28"/>
        <v/>
      </c>
      <c r="ER16" s="110" t="str">
        <f t="shared" si="28"/>
        <v/>
      </c>
      <c r="ES16" s="110" t="str">
        <f t="shared" si="28"/>
        <v/>
      </c>
      <c r="ET16" s="110" t="str">
        <f t="shared" si="28"/>
        <v/>
      </c>
      <c r="EU16" s="110" t="str">
        <f t="shared" si="28"/>
        <v/>
      </c>
      <c r="EV16" s="110" t="str">
        <f t="shared" si="28"/>
        <v/>
      </c>
      <c r="EW16" s="110" t="str">
        <f t="shared" si="28"/>
        <v/>
      </c>
      <c r="EX16" s="110" t="str">
        <f t="shared" si="28"/>
        <v/>
      </c>
      <c r="EY16" s="110" t="str">
        <f t="shared" si="28"/>
        <v/>
      </c>
      <c r="EZ16" s="110" t="str">
        <f t="shared" si="28"/>
        <v/>
      </c>
      <c r="FA16" s="110" t="str">
        <f t="shared" si="28"/>
        <v/>
      </c>
      <c r="FB16" s="110" t="str">
        <f t="shared" si="28"/>
        <v/>
      </c>
      <c r="FC16" s="110" t="str">
        <f t="shared" si="28"/>
        <v/>
      </c>
      <c r="FD16" s="110" t="str">
        <f t="shared" si="28"/>
        <v/>
      </c>
      <c r="FE16" s="110" t="str">
        <f t="shared" si="28"/>
        <v/>
      </c>
      <c r="FF16" s="110" t="str">
        <f t="shared" si="28"/>
        <v/>
      </c>
      <c r="FG16" s="110" t="str">
        <f t="shared" si="28"/>
        <v/>
      </c>
      <c r="FH16" s="110" t="str">
        <f t="shared" si="28"/>
        <v/>
      </c>
      <c r="FI16" s="110" t="str">
        <f t="shared" si="28"/>
        <v/>
      </c>
      <c r="FJ16" s="110" t="str">
        <f t="shared" si="28"/>
        <v/>
      </c>
      <c r="FK16" s="110" t="str">
        <f t="shared" si="28"/>
        <v/>
      </c>
      <c r="FL16" s="111" t="str">
        <f t="shared" si="28"/>
        <v/>
      </c>
      <c r="FM16" s="109" t="str">
        <f t="shared" si="28"/>
        <v/>
      </c>
      <c r="FN16" s="110" t="str">
        <f t="shared" si="28"/>
        <v/>
      </c>
      <c r="FO16" s="110" t="str">
        <f t="shared" si="28"/>
        <v/>
      </c>
      <c r="FP16" s="110" t="str">
        <f t="shared" si="28"/>
        <v/>
      </c>
      <c r="FQ16" s="110" t="str">
        <f t="shared" si="28"/>
        <v/>
      </c>
      <c r="FR16" s="110" t="str">
        <f t="shared" si="28"/>
        <v/>
      </c>
      <c r="FS16" s="110" t="str">
        <f t="shared" si="28"/>
        <v/>
      </c>
      <c r="FT16" s="110" t="str">
        <f t="shared" si="28"/>
        <v/>
      </c>
      <c r="FU16" s="110" t="str">
        <f t="shared" si="28"/>
        <v/>
      </c>
      <c r="FV16" s="110" t="str">
        <f t="shared" si="28"/>
        <v/>
      </c>
      <c r="FW16" s="110" t="str">
        <f t="shared" si="28"/>
        <v/>
      </c>
      <c r="FX16" s="110" t="str">
        <f t="shared" si="28"/>
        <v/>
      </c>
      <c r="FY16" s="110" t="str">
        <f t="shared" si="28"/>
        <v/>
      </c>
      <c r="FZ16" s="110" t="str">
        <f t="shared" si="28"/>
        <v/>
      </c>
      <c r="GA16" s="110" t="str">
        <f t="shared" si="28"/>
        <v/>
      </c>
      <c r="GB16" s="110" t="str">
        <f t="shared" si="28"/>
        <v/>
      </c>
      <c r="GC16" s="110" t="str">
        <f t="shared" si="28"/>
        <v/>
      </c>
      <c r="GD16" s="110" t="str">
        <f t="shared" si="28"/>
        <v/>
      </c>
      <c r="GE16" s="110" t="str">
        <f t="shared" si="28"/>
        <v/>
      </c>
      <c r="GF16" s="110" t="str">
        <f t="shared" si="28"/>
        <v/>
      </c>
      <c r="GG16" s="110" t="str">
        <f t="shared" si="28"/>
        <v/>
      </c>
      <c r="GH16" s="110" t="str">
        <f t="shared" si="28"/>
        <v/>
      </c>
      <c r="GI16" s="110" t="str">
        <f t="shared" si="28"/>
        <v/>
      </c>
      <c r="GJ16" s="110" t="str">
        <f t="shared" si="28"/>
        <v/>
      </c>
      <c r="GK16" s="110" t="str">
        <f t="shared" si="28"/>
        <v/>
      </c>
      <c r="GL16" s="110" t="str">
        <f t="shared" si="28"/>
        <v/>
      </c>
      <c r="GM16" s="110" t="str">
        <f t="shared" si="28"/>
        <v/>
      </c>
      <c r="GN16" s="110" t="str">
        <f t="shared" si="28"/>
        <v/>
      </c>
      <c r="GO16" s="110" t="str">
        <f t="shared" si="28"/>
        <v/>
      </c>
      <c r="GP16" s="110" t="str">
        <f t="shared" si="28"/>
        <v/>
      </c>
      <c r="GQ16" s="111" t="str">
        <f t="shared" si="28"/>
        <v/>
      </c>
      <c r="GR16" s="109" t="str">
        <f t="shared" si="28"/>
        <v/>
      </c>
      <c r="GS16" s="110" t="str">
        <f t="shared" si="28"/>
        <v/>
      </c>
      <c r="GT16" s="110" t="str">
        <f t="shared" si="28"/>
        <v/>
      </c>
      <c r="GU16" s="110" t="str">
        <f t="shared" si="28"/>
        <v/>
      </c>
      <c r="GV16" s="110" t="str">
        <f t="shared" si="28"/>
        <v/>
      </c>
      <c r="GW16" s="110" t="str">
        <f t="shared" si="28"/>
        <v/>
      </c>
      <c r="GX16" s="110" t="str">
        <f t="shared" ref="GX16:JI16" si="29">IF(AND($D$5&lt;&gt;"",GX$4&gt;=MIN($D$6:$D$11),GX$4&lt;=MAX($E$6:$E$11)),IF($F$4="전체",GX$4-$D17+1,IF(AND(WEEKDAY(GX$4)&gt;1,WEEKDAY(GX$4)&lt;7),NETWORKDAYS(MIN($D$6:$D$11),GX$4),"")),"")</f>
        <v/>
      </c>
      <c r="GY16" s="110" t="str">
        <f t="shared" si="29"/>
        <v/>
      </c>
      <c r="GZ16" s="110" t="str">
        <f t="shared" si="29"/>
        <v/>
      </c>
      <c r="HA16" s="110" t="str">
        <f t="shared" si="29"/>
        <v/>
      </c>
      <c r="HB16" s="110" t="str">
        <f t="shared" si="29"/>
        <v/>
      </c>
      <c r="HC16" s="110" t="str">
        <f t="shared" si="29"/>
        <v/>
      </c>
      <c r="HD16" s="110" t="str">
        <f t="shared" si="29"/>
        <v/>
      </c>
      <c r="HE16" s="110" t="str">
        <f t="shared" si="29"/>
        <v/>
      </c>
      <c r="HF16" s="110" t="str">
        <f t="shared" si="29"/>
        <v/>
      </c>
      <c r="HG16" s="110" t="str">
        <f t="shared" si="29"/>
        <v/>
      </c>
      <c r="HH16" s="110" t="str">
        <f t="shared" si="29"/>
        <v/>
      </c>
      <c r="HI16" s="110" t="str">
        <f t="shared" si="29"/>
        <v/>
      </c>
      <c r="HJ16" s="110" t="str">
        <f t="shared" si="29"/>
        <v/>
      </c>
      <c r="HK16" s="110" t="str">
        <f t="shared" si="29"/>
        <v/>
      </c>
      <c r="HL16" s="110" t="str">
        <f t="shared" si="29"/>
        <v/>
      </c>
      <c r="HM16" s="110" t="str">
        <f t="shared" si="29"/>
        <v/>
      </c>
      <c r="HN16" s="110" t="str">
        <f t="shared" si="29"/>
        <v/>
      </c>
      <c r="HO16" s="110" t="str">
        <f t="shared" si="29"/>
        <v/>
      </c>
      <c r="HP16" s="110" t="str">
        <f t="shared" si="29"/>
        <v/>
      </c>
      <c r="HQ16" s="110" t="str">
        <f t="shared" si="29"/>
        <v/>
      </c>
      <c r="HR16" s="110" t="str">
        <f t="shared" si="29"/>
        <v/>
      </c>
      <c r="HS16" s="110" t="str">
        <f t="shared" si="29"/>
        <v/>
      </c>
      <c r="HT16" s="110" t="str">
        <f t="shared" si="29"/>
        <v/>
      </c>
      <c r="HU16" s="110" t="str">
        <f t="shared" si="29"/>
        <v/>
      </c>
      <c r="HV16" s="111" t="str">
        <f t="shared" si="29"/>
        <v/>
      </c>
      <c r="HW16" s="109" t="str">
        <f t="shared" si="29"/>
        <v/>
      </c>
      <c r="HX16" s="110" t="str">
        <f t="shared" si="29"/>
        <v/>
      </c>
      <c r="HY16" s="110" t="str">
        <f t="shared" si="29"/>
        <v/>
      </c>
      <c r="HZ16" s="110" t="str">
        <f t="shared" si="29"/>
        <v/>
      </c>
      <c r="IA16" s="110" t="str">
        <f t="shared" si="29"/>
        <v/>
      </c>
      <c r="IB16" s="110" t="str">
        <f t="shared" si="29"/>
        <v/>
      </c>
      <c r="IC16" s="110" t="str">
        <f t="shared" si="29"/>
        <v/>
      </c>
      <c r="ID16" s="110" t="str">
        <f t="shared" si="29"/>
        <v/>
      </c>
      <c r="IE16" s="110" t="str">
        <f t="shared" si="29"/>
        <v/>
      </c>
      <c r="IF16" s="110" t="str">
        <f t="shared" si="29"/>
        <v/>
      </c>
      <c r="IG16" s="110" t="str">
        <f t="shared" si="29"/>
        <v/>
      </c>
      <c r="IH16" s="110" t="str">
        <f t="shared" si="29"/>
        <v/>
      </c>
      <c r="II16" s="110" t="str">
        <f t="shared" si="29"/>
        <v/>
      </c>
      <c r="IJ16" s="110" t="str">
        <f t="shared" si="29"/>
        <v/>
      </c>
      <c r="IK16" s="110" t="str">
        <f t="shared" si="29"/>
        <v/>
      </c>
      <c r="IL16" s="110" t="str">
        <f t="shared" si="29"/>
        <v/>
      </c>
      <c r="IM16" s="110" t="str">
        <f t="shared" si="29"/>
        <v/>
      </c>
      <c r="IN16" s="110" t="str">
        <f t="shared" si="29"/>
        <v/>
      </c>
      <c r="IO16" s="110" t="str">
        <f t="shared" si="29"/>
        <v/>
      </c>
      <c r="IP16" s="110" t="str">
        <f t="shared" si="29"/>
        <v/>
      </c>
      <c r="IQ16" s="110" t="str">
        <f t="shared" si="29"/>
        <v/>
      </c>
      <c r="IR16" s="110" t="str">
        <f t="shared" si="29"/>
        <v/>
      </c>
      <c r="IS16" s="110" t="str">
        <f t="shared" si="29"/>
        <v/>
      </c>
      <c r="IT16" s="110" t="str">
        <f t="shared" si="29"/>
        <v/>
      </c>
      <c r="IU16" s="110" t="str">
        <f t="shared" si="29"/>
        <v/>
      </c>
      <c r="IV16" s="110" t="str">
        <f t="shared" si="29"/>
        <v/>
      </c>
      <c r="IW16" s="110" t="str">
        <f t="shared" si="29"/>
        <v/>
      </c>
      <c r="IX16" s="110" t="str">
        <f t="shared" si="29"/>
        <v/>
      </c>
      <c r="IY16" s="110" t="str">
        <f t="shared" si="29"/>
        <v/>
      </c>
      <c r="IZ16" s="110" t="str">
        <f t="shared" si="29"/>
        <v/>
      </c>
      <c r="JA16" s="111" t="str">
        <f t="shared" si="29"/>
        <v/>
      </c>
      <c r="JB16" s="109" t="str">
        <f t="shared" si="29"/>
        <v/>
      </c>
      <c r="JC16" s="110" t="str">
        <f t="shared" si="29"/>
        <v/>
      </c>
      <c r="JD16" s="110" t="str">
        <f t="shared" si="29"/>
        <v/>
      </c>
      <c r="JE16" s="110" t="str">
        <f t="shared" si="29"/>
        <v/>
      </c>
      <c r="JF16" s="110" t="str">
        <f t="shared" si="29"/>
        <v/>
      </c>
      <c r="JG16" s="110" t="str">
        <f t="shared" si="29"/>
        <v/>
      </c>
      <c r="JH16" s="110" t="str">
        <f t="shared" si="29"/>
        <v/>
      </c>
      <c r="JI16" s="110" t="str">
        <f t="shared" si="29"/>
        <v/>
      </c>
      <c r="JJ16" s="110" t="str">
        <f t="shared" ref="JJ16:LU16" si="30">IF(AND($D$5&lt;&gt;"",JJ$4&gt;=MIN($D$6:$D$11),JJ$4&lt;=MAX($E$6:$E$11)),IF($F$4="전체",JJ$4-$D17+1,IF(AND(WEEKDAY(JJ$4)&gt;1,WEEKDAY(JJ$4)&lt;7),NETWORKDAYS(MIN($D$6:$D$11),JJ$4),"")),"")</f>
        <v/>
      </c>
      <c r="JK16" s="110" t="str">
        <f t="shared" si="30"/>
        <v/>
      </c>
      <c r="JL16" s="110" t="str">
        <f t="shared" si="30"/>
        <v/>
      </c>
      <c r="JM16" s="110" t="str">
        <f t="shared" si="30"/>
        <v/>
      </c>
      <c r="JN16" s="110" t="str">
        <f t="shared" si="30"/>
        <v/>
      </c>
      <c r="JO16" s="110" t="str">
        <f t="shared" si="30"/>
        <v/>
      </c>
      <c r="JP16" s="110" t="str">
        <f t="shared" si="30"/>
        <v/>
      </c>
      <c r="JQ16" s="110" t="str">
        <f t="shared" si="30"/>
        <v/>
      </c>
      <c r="JR16" s="110" t="str">
        <f t="shared" si="30"/>
        <v/>
      </c>
      <c r="JS16" s="110" t="str">
        <f t="shared" si="30"/>
        <v/>
      </c>
      <c r="JT16" s="110" t="str">
        <f t="shared" si="30"/>
        <v/>
      </c>
      <c r="JU16" s="110" t="str">
        <f t="shared" si="30"/>
        <v/>
      </c>
      <c r="JV16" s="110" t="str">
        <f t="shared" si="30"/>
        <v/>
      </c>
      <c r="JW16" s="110" t="str">
        <f t="shared" si="30"/>
        <v/>
      </c>
      <c r="JX16" s="110" t="str">
        <f t="shared" si="30"/>
        <v/>
      </c>
      <c r="JY16" s="110" t="str">
        <f t="shared" si="30"/>
        <v/>
      </c>
      <c r="JZ16" s="110" t="str">
        <f t="shared" si="30"/>
        <v/>
      </c>
      <c r="KA16" s="110" t="str">
        <f t="shared" si="30"/>
        <v/>
      </c>
      <c r="KB16" s="110" t="str">
        <f t="shared" si="30"/>
        <v/>
      </c>
      <c r="KC16" s="110" t="str">
        <f t="shared" si="30"/>
        <v/>
      </c>
      <c r="KD16" s="110" t="str">
        <f t="shared" si="30"/>
        <v/>
      </c>
      <c r="KE16" s="110" t="str">
        <f t="shared" si="30"/>
        <v/>
      </c>
      <c r="KF16" s="111" t="str">
        <f t="shared" si="30"/>
        <v/>
      </c>
      <c r="KG16" s="109" t="str">
        <f t="shared" si="30"/>
        <v/>
      </c>
      <c r="KH16" s="110" t="str">
        <f t="shared" si="30"/>
        <v/>
      </c>
      <c r="KI16" s="110" t="str">
        <f t="shared" si="30"/>
        <v/>
      </c>
      <c r="KJ16" s="110" t="str">
        <f t="shared" si="30"/>
        <v/>
      </c>
      <c r="KK16" s="110" t="str">
        <f t="shared" si="30"/>
        <v/>
      </c>
      <c r="KL16" s="110" t="str">
        <f t="shared" si="30"/>
        <v/>
      </c>
      <c r="KM16" s="110" t="str">
        <f t="shared" si="30"/>
        <v/>
      </c>
      <c r="KN16" s="110" t="str">
        <f t="shared" si="30"/>
        <v/>
      </c>
      <c r="KO16" s="110" t="str">
        <f t="shared" si="30"/>
        <v/>
      </c>
      <c r="KP16" s="110" t="str">
        <f t="shared" si="30"/>
        <v/>
      </c>
      <c r="KQ16" s="110" t="str">
        <f t="shared" si="30"/>
        <v/>
      </c>
      <c r="KR16" s="110" t="str">
        <f t="shared" si="30"/>
        <v/>
      </c>
      <c r="KS16" s="110" t="str">
        <f t="shared" si="30"/>
        <v/>
      </c>
      <c r="KT16" s="110" t="str">
        <f t="shared" si="30"/>
        <v/>
      </c>
      <c r="KU16" s="110" t="str">
        <f t="shared" si="30"/>
        <v/>
      </c>
      <c r="KV16" s="110" t="str">
        <f t="shared" si="30"/>
        <v/>
      </c>
      <c r="KW16" s="110" t="str">
        <f t="shared" si="30"/>
        <v/>
      </c>
      <c r="KX16" s="110" t="str">
        <f t="shared" si="30"/>
        <v/>
      </c>
      <c r="KY16" s="110" t="str">
        <f t="shared" si="30"/>
        <v/>
      </c>
      <c r="KZ16" s="110" t="str">
        <f t="shared" si="30"/>
        <v/>
      </c>
      <c r="LA16" s="110" t="str">
        <f t="shared" si="30"/>
        <v/>
      </c>
      <c r="LB16" s="110" t="str">
        <f t="shared" si="30"/>
        <v/>
      </c>
      <c r="LC16" s="110" t="str">
        <f t="shared" si="30"/>
        <v/>
      </c>
      <c r="LD16" s="110" t="str">
        <f t="shared" si="30"/>
        <v/>
      </c>
      <c r="LE16" s="110" t="str">
        <f t="shared" si="30"/>
        <v/>
      </c>
      <c r="LF16" s="110" t="str">
        <f t="shared" si="30"/>
        <v/>
      </c>
      <c r="LG16" s="110" t="str">
        <f t="shared" si="30"/>
        <v/>
      </c>
      <c r="LH16" s="110" t="str">
        <f t="shared" si="30"/>
        <v/>
      </c>
      <c r="LI16" s="110" t="str">
        <f t="shared" si="30"/>
        <v/>
      </c>
      <c r="LJ16" s="110" t="str">
        <f t="shared" si="30"/>
        <v/>
      </c>
      <c r="LK16" s="111" t="str">
        <f t="shared" si="30"/>
        <v/>
      </c>
      <c r="LL16" s="109" t="str">
        <f t="shared" si="30"/>
        <v/>
      </c>
      <c r="LM16" s="110" t="str">
        <f t="shared" si="30"/>
        <v/>
      </c>
      <c r="LN16" s="110" t="str">
        <f t="shared" si="30"/>
        <v/>
      </c>
      <c r="LO16" s="110" t="str">
        <f t="shared" si="30"/>
        <v/>
      </c>
      <c r="LP16" s="110" t="str">
        <f t="shared" si="30"/>
        <v/>
      </c>
      <c r="LQ16" s="110" t="str">
        <f t="shared" si="30"/>
        <v/>
      </c>
      <c r="LR16" s="110" t="str">
        <f t="shared" si="30"/>
        <v/>
      </c>
      <c r="LS16" s="110" t="str">
        <f t="shared" si="30"/>
        <v/>
      </c>
      <c r="LT16" s="110" t="str">
        <f t="shared" si="30"/>
        <v/>
      </c>
      <c r="LU16" s="110" t="str">
        <f t="shared" si="30"/>
        <v/>
      </c>
      <c r="LV16" s="110" t="str">
        <f t="shared" ref="LV16:NU16" si="31">IF(AND($D$5&lt;&gt;"",LV$4&gt;=MIN($D$6:$D$11),LV$4&lt;=MAX($E$6:$E$11)),IF($F$4="전체",LV$4-$D17+1,IF(AND(WEEKDAY(LV$4)&gt;1,WEEKDAY(LV$4)&lt;7),NETWORKDAYS(MIN($D$6:$D$11),LV$4),"")),"")</f>
        <v/>
      </c>
      <c r="LW16" s="110" t="str">
        <f t="shared" si="31"/>
        <v/>
      </c>
      <c r="LX16" s="110" t="str">
        <f t="shared" si="31"/>
        <v/>
      </c>
      <c r="LY16" s="110" t="str">
        <f t="shared" si="31"/>
        <v/>
      </c>
      <c r="LZ16" s="110" t="str">
        <f t="shared" si="31"/>
        <v/>
      </c>
      <c r="MA16" s="110" t="str">
        <f t="shared" si="31"/>
        <v/>
      </c>
      <c r="MB16" s="110" t="str">
        <f t="shared" si="31"/>
        <v/>
      </c>
      <c r="MC16" s="110" t="str">
        <f t="shared" si="31"/>
        <v/>
      </c>
      <c r="MD16" s="110" t="str">
        <f t="shared" si="31"/>
        <v/>
      </c>
      <c r="ME16" s="110" t="str">
        <f t="shared" si="31"/>
        <v/>
      </c>
      <c r="MF16" s="110" t="str">
        <f t="shared" si="31"/>
        <v/>
      </c>
      <c r="MG16" s="110" t="str">
        <f t="shared" si="31"/>
        <v/>
      </c>
      <c r="MH16" s="110" t="str">
        <f t="shared" si="31"/>
        <v/>
      </c>
      <c r="MI16" s="110" t="str">
        <f t="shared" si="31"/>
        <v/>
      </c>
      <c r="MJ16" s="110" t="str">
        <f t="shared" si="31"/>
        <v/>
      </c>
      <c r="MK16" s="110" t="str">
        <f t="shared" si="31"/>
        <v/>
      </c>
      <c r="ML16" s="110" t="str">
        <f t="shared" si="31"/>
        <v/>
      </c>
      <c r="MM16" s="110" t="str">
        <f t="shared" si="31"/>
        <v/>
      </c>
      <c r="MN16" s="110" t="str">
        <f t="shared" si="31"/>
        <v/>
      </c>
      <c r="MO16" s="110" t="str">
        <f t="shared" si="31"/>
        <v/>
      </c>
      <c r="MP16" s="111" t="str">
        <f t="shared" si="31"/>
        <v/>
      </c>
      <c r="MQ16" s="109" t="str">
        <f t="shared" si="31"/>
        <v/>
      </c>
      <c r="MR16" s="110" t="str">
        <f t="shared" si="31"/>
        <v/>
      </c>
      <c r="MS16" s="110" t="str">
        <f t="shared" si="31"/>
        <v/>
      </c>
      <c r="MT16" s="110" t="str">
        <f t="shared" si="31"/>
        <v/>
      </c>
      <c r="MU16" s="110" t="str">
        <f t="shared" si="31"/>
        <v/>
      </c>
      <c r="MV16" s="110" t="str">
        <f t="shared" si="31"/>
        <v/>
      </c>
      <c r="MW16" s="110" t="str">
        <f t="shared" si="31"/>
        <v/>
      </c>
      <c r="MX16" s="110" t="str">
        <f t="shared" si="31"/>
        <v/>
      </c>
      <c r="MY16" s="110" t="str">
        <f t="shared" si="31"/>
        <v/>
      </c>
      <c r="MZ16" s="110" t="str">
        <f t="shared" si="31"/>
        <v/>
      </c>
      <c r="NA16" s="110" t="str">
        <f t="shared" si="31"/>
        <v/>
      </c>
      <c r="NB16" s="110" t="str">
        <f t="shared" si="31"/>
        <v/>
      </c>
      <c r="NC16" s="110" t="str">
        <f t="shared" si="31"/>
        <v/>
      </c>
      <c r="ND16" s="110" t="str">
        <f t="shared" si="31"/>
        <v/>
      </c>
      <c r="NE16" s="110" t="str">
        <f t="shared" si="31"/>
        <v/>
      </c>
      <c r="NF16" s="110" t="str">
        <f t="shared" si="31"/>
        <v/>
      </c>
      <c r="NG16" s="110" t="str">
        <f t="shared" si="31"/>
        <v/>
      </c>
      <c r="NH16" s="110" t="str">
        <f t="shared" si="31"/>
        <v/>
      </c>
      <c r="NI16" s="110" t="str">
        <f t="shared" si="31"/>
        <v/>
      </c>
      <c r="NJ16" s="110" t="str">
        <f t="shared" si="31"/>
        <v/>
      </c>
      <c r="NK16" s="110" t="str">
        <f t="shared" si="31"/>
        <v/>
      </c>
      <c r="NL16" s="110" t="str">
        <f t="shared" si="31"/>
        <v/>
      </c>
      <c r="NM16" s="110" t="str">
        <f t="shared" si="31"/>
        <v/>
      </c>
      <c r="NN16" s="110" t="str">
        <f t="shared" si="31"/>
        <v/>
      </c>
      <c r="NO16" s="110" t="str">
        <f t="shared" si="31"/>
        <v/>
      </c>
      <c r="NP16" s="110" t="str">
        <f t="shared" si="31"/>
        <v/>
      </c>
      <c r="NQ16" s="110" t="str">
        <f t="shared" si="31"/>
        <v/>
      </c>
      <c r="NR16" s="110" t="str">
        <f t="shared" si="31"/>
        <v/>
      </c>
      <c r="NS16" s="110" t="str">
        <f t="shared" si="31"/>
        <v/>
      </c>
      <c r="NT16" s="110" t="str">
        <f t="shared" si="31"/>
        <v/>
      </c>
      <c r="NU16" s="112" t="str">
        <f t="shared" si="31"/>
        <v/>
      </c>
    </row>
    <row r="17" spans="1:385" ht="13.5" x14ac:dyDescent="0.3">
      <c r="A17" s="155">
        <v>1</v>
      </c>
      <c r="B17" s="156" t="s">
        <v>57</v>
      </c>
      <c r="C17" s="150"/>
      <c r="D17" s="149">
        <v>45791</v>
      </c>
      <c r="E17" s="149">
        <v>45791</v>
      </c>
      <c r="F17" s="151">
        <f>IF(OR(LEN(D17)=0,LEN(E17)=0),0,IF($F$4="전체",E17-D17+1,NETWORKDAYS(D17,E17)))</f>
        <v>1</v>
      </c>
      <c r="G17" s="150"/>
      <c r="H17" s="157" t="s">
        <v>32</v>
      </c>
      <c r="I17" s="95" t="s">
        <v>44</v>
      </c>
      <c r="J17" s="95" t="s">
        <v>46</v>
      </c>
      <c r="K17" s="95" t="s">
        <v>46</v>
      </c>
      <c r="L17" s="95" t="s">
        <v>46</v>
      </c>
      <c r="M17" s="97"/>
      <c r="N17" s="98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100"/>
      <c r="AS17" s="98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100"/>
      <c r="BX17" s="98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100"/>
      <c r="DC17" s="98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100"/>
      <c r="EH17" s="98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100"/>
      <c r="FM17" s="98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100"/>
      <c r="GR17" s="98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100"/>
      <c r="HW17" s="98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100"/>
      <c r="JB17" s="98"/>
      <c r="JC17" s="99"/>
      <c r="JD17" s="99"/>
      <c r="JE17" s="99"/>
      <c r="JF17" s="99"/>
      <c r="JG17" s="99"/>
      <c r="JH17" s="99"/>
      <c r="JI17" s="99"/>
      <c r="JJ17" s="99"/>
      <c r="JK17" s="99"/>
      <c r="JL17" s="99"/>
      <c r="JM17" s="99"/>
      <c r="JN17" s="99"/>
      <c r="JO17" s="99"/>
      <c r="JP17" s="99"/>
      <c r="JQ17" s="99"/>
      <c r="JR17" s="99"/>
      <c r="JS17" s="99"/>
      <c r="JT17" s="99"/>
      <c r="JU17" s="99"/>
      <c r="JV17" s="99"/>
      <c r="JW17" s="99"/>
      <c r="JX17" s="99"/>
      <c r="JY17" s="99"/>
      <c r="JZ17" s="99"/>
      <c r="KA17" s="99"/>
      <c r="KB17" s="99"/>
      <c r="KC17" s="99"/>
      <c r="KD17" s="99"/>
      <c r="KE17" s="99"/>
      <c r="KF17" s="100"/>
      <c r="KG17" s="98"/>
      <c r="KH17" s="99"/>
      <c r="KI17" s="99"/>
      <c r="KJ17" s="99"/>
      <c r="KK17" s="99"/>
      <c r="KL17" s="99"/>
      <c r="KM17" s="99"/>
      <c r="KN17" s="99"/>
      <c r="KO17" s="99"/>
      <c r="KP17" s="99"/>
      <c r="KQ17" s="99"/>
      <c r="KR17" s="99"/>
      <c r="KS17" s="99"/>
      <c r="KT17" s="99"/>
      <c r="KU17" s="99"/>
      <c r="KV17" s="99"/>
      <c r="KW17" s="99"/>
      <c r="KX17" s="99"/>
      <c r="KY17" s="99"/>
      <c r="KZ17" s="99"/>
      <c r="LA17" s="99"/>
      <c r="LB17" s="99"/>
      <c r="LC17" s="99"/>
      <c r="LD17" s="99"/>
      <c r="LE17" s="99"/>
      <c r="LF17" s="99"/>
      <c r="LG17" s="99"/>
      <c r="LH17" s="99"/>
      <c r="LI17" s="99"/>
      <c r="LJ17" s="99"/>
      <c r="LK17" s="100"/>
      <c r="LL17" s="98"/>
      <c r="LM17" s="99"/>
      <c r="LN17" s="99"/>
      <c r="LO17" s="99"/>
      <c r="LP17" s="99"/>
      <c r="LQ17" s="99"/>
      <c r="LR17" s="99"/>
      <c r="LS17" s="99"/>
      <c r="LT17" s="99"/>
      <c r="LU17" s="99"/>
      <c r="LV17" s="99"/>
      <c r="LW17" s="99"/>
      <c r="LX17" s="99"/>
      <c r="LY17" s="99"/>
      <c r="LZ17" s="99"/>
      <c r="MA17" s="99"/>
      <c r="MB17" s="99"/>
      <c r="MC17" s="99"/>
      <c r="MD17" s="99"/>
      <c r="ME17" s="99"/>
      <c r="MF17" s="99"/>
      <c r="MG17" s="99"/>
      <c r="MH17" s="99"/>
      <c r="MI17" s="99"/>
      <c r="MJ17" s="99"/>
      <c r="MK17" s="99"/>
      <c r="ML17" s="99"/>
      <c r="MM17" s="99"/>
      <c r="MN17" s="99"/>
      <c r="MO17" s="99"/>
      <c r="MP17" s="100"/>
      <c r="MQ17" s="98"/>
      <c r="MR17" s="99"/>
      <c r="MS17" s="99"/>
      <c r="MT17" s="99"/>
      <c r="MU17" s="99"/>
      <c r="MV17" s="99"/>
      <c r="MW17" s="99"/>
      <c r="MX17" s="99"/>
      <c r="MY17" s="99"/>
      <c r="MZ17" s="99"/>
      <c r="NA17" s="99"/>
      <c r="NB17" s="99"/>
      <c r="NC17" s="99"/>
      <c r="ND17" s="99"/>
      <c r="NE17" s="99"/>
      <c r="NF17" s="99"/>
      <c r="NG17" s="99"/>
      <c r="NH17" s="99"/>
      <c r="NI17" s="99"/>
      <c r="NJ17" s="99"/>
      <c r="NK17" s="99"/>
      <c r="NL17" s="99"/>
      <c r="NM17" s="99"/>
      <c r="NN17" s="99"/>
      <c r="NO17" s="99"/>
      <c r="NP17" s="99"/>
      <c r="NQ17" s="99"/>
      <c r="NR17" s="99"/>
      <c r="NS17" s="99"/>
      <c r="NT17" s="99"/>
      <c r="NU17" s="101"/>
    </row>
    <row r="18" spans="1:385" ht="13.5" x14ac:dyDescent="0.3">
      <c r="A18" s="147">
        <v>2</v>
      </c>
      <c r="B18" s="158" t="s">
        <v>60</v>
      </c>
      <c r="C18" s="150"/>
      <c r="D18" s="149">
        <v>45792</v>
      </c>
      <c r="E18" s="149">
        <v>45796</v>
      </c>
      <c r="F18" s="151">
        <f>IF(OR(LEN(D18)=0,LEN(E18)=0),0,IF($F$4="전체",E18-D18+1,NETWORKDAYS(D18,E18)))</f>
        <v>3</v>
      </c>
      <c r="G18" s="150"/>
      <c r="H18" s="157" t="s">
        <v>32</v>
      </c>
      <c r="I18" s="95" t="s">
        <v>44</v>
      </c>
      <c r="J18" s="95" t="s">
        <v>46</v>
      </c>
      <c r="K18" s="95" t="s">
        <v>46</v>
      </c>
      <c r="L18" s="95" t="s">
        <v>46</v>
      </c>
      <c r="M18" s="97"/>
      <c r="N18" s="98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100"/>
      <c r="AS18" s="98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100"/>
      <c r="BX18" s="98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100"/>
      <c r="DC18" s="98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100"/>
      <c r="EH18" s="98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100"/>
      <c r="FM18" s="98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100"/>
      <c r="GR18" s="98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100"/>
      <c r="HW18" s="98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100"/>
      <c r="JB18" s="98"/>
      <c r="JC18" s="99"/>
      <c r="JD18" s="99"/>
      <c r="JE18" s="99"/>
      <c r="JF18" s="99"/>
      <c r="JG18" s="99"/>
      <c r="JH18" s="99"/>
      <c r="JI18" s="99"/>
      <c r="JJ18" s="99"/>
      <c r="JK18" s="99"/>
      <c r="JL18" s="99"/>
      <c r="JM18" s="99"/>
      <c r="JN18" s="99"/>
      <c r="JO18" s="99"/>
      <c r="JP18" s="99"/>
      <c r="JQ18" s="99"/>
      <c r="JR18" s="99"/>
      <c r="JS18" s="99"/>
      <c r="JT18" s="99"/>
      <c r="JU18" s="99"/>
      <c r="JV18" s="99"/>
      <c r="JW18" s="99"/>
      <c r="JX18" s="99"/>
      <c r="JY18" s="99"/>
      <c r="JZ18" s="99"/>
      <c r="KA18" s="99"/>
      <c r="KB18" s="99"/>
      <c r="KC18" s="99"/>
      <c r="KD18" s="99"/>
      <c r="KE18" s="99"/>
      <c r="KF18" s="100"/>
      <c r="KG18" s="98"/>
      <c r="KH18" s="99"/>
      <c r="KI18" s="99"/>
      <c r="KJ18" s="99"/>
      <c r="KK18" s="99"/>
      <c r="KL18" s="99"/>
      <c r="KM18" s="99"/>
      <c r="KN18" s="99"/>
      <c r="KO18" s="99"/>
      <c r="KP18" s="99"/>
      <c r="KQ18" s="99"/>
      <c r="KR18" s="99"/>
      <c r="KS18" s="99"/>
      <c r="KT18" s="99"/>
      <c r="KU18" s="99"/>
      <c r="KV18" s="99"/>
      <c r="KW18" s="99"/>
      <c r="KX18" s="99"/>
      <c r="KY18" s="99"/>
      <c r="KZ18" s="99"/>
      <c r="LA18" s="99"/>
      <c r="LB18" s="99"/>
      <c r="LC18" s="99"/>
      <c r="LD18" s="99"/>
      <c r="LE18" s="99"/>
      <c r="LF18" s="99"/>
      <c r="LG18" s="99"/>
      <c r="LH18" s="99"/>
      <c r="LI18" s="99"/>
      <c r="LJ18" s="99"/>
      <c r="LK18" s="100"/>
      <c r="LL18" s="98"/>
      <c r="LM18" s="99"/>
      <c r="LN18" s="99"/>
      <c r="LO18" s="99"/>
      <c r="LP18" s="99"/>
      <c r="LQ18" s="99"/>
      <c r="LR18" s="99"/>
      <c r="LS18" s="99"/>
      <c r="LT18" s="99"/>
      <c r="LU18" s="99"/>
      <c r="LV18" s="99"/>
      <c r="LW18" s="99"/>
      <c r="LX18" s="99"/>
      <c r="LY18" s="99"/>
      <c r="LZ18" s="99"/>
      <c r="MA18" s="99"/>
      <c r="MB18" s="99"/>
      <c r="MC18" s="99"/>
      <c r="MD18" s="99"/>
      <c r="ME18" s="99"/>
      <c r="MF18" s="99"/>
      <c r="MG18" s="99"/>
      <c r="MH18" s="99"/>
      <c r="MI18" s="99"/>
      <c r="MJ18" s="99"/>
      <c r="MK18" s="99"/>
      <c r="ML18" s="99"/>
      <c r="MM18" s="99"/>
      <c r="MN18" s="99"/>
      <c r="MO18" s="99"/>
      <c r="MP18" s="100"/>
      <c r="MQ18" s="98"/>
      <c r="MR18" s="99"/>
      <c r="MS18" s="99"/>
      <c r="MT18" s="99"/>
      <c r="MU18" s="99"/>
      <c r="MV18" s="99"/>
      <c r="MW18" s="99"/>
      <c r="MX18" s="99"/>
      <c r="MY18" s="99"/>
      <c r="MZ18" s="99"/>
      <c r="NA18" s="99"/>
      <c r="NB18" s="99"/>
      <c r="NC18" s="99"/>
      <c r="ND18" s="99"/>
      <c r="NE18" s="99"/>
      <c r="NF18" s="99"/>
      <c r="NG18" s="99"/>
      <c r="NH18" s="99"/>
      <c r="NI18" s="99"/>
      <c r="NJ18" s="99"/>
      <c r="NK18" s="99"/>
      <c r="NL18" s="99"/>
      <c r="NM18" s="99"/>
      <c r="NN18" s="99"/>
      <c r="NO18" s="99"/>
      <c r="NP18" s="99"/>
      <c r="NQ18" s="99"/>
      <c r="NR18" s="99"/>
      <c r="NS18" s="99"/>
      <c r="NT18" s="99"/>
      <c r="NU18" s="101"/>
    </row>
    <row r="19" spans="1:385" ht="13.5" x14ac:dyDescent="0.3">
      <c r="A19" s="147">
        <v>3</v>
      </c>
      <c r="B19" s="158" t="s">
        <v>61</v>
      </c>
      <c r="C19" s="150"/>
      <c r="D19" s="149">
        <v>45797</v>
      </c>
      <c r="E19" s="149">
        <v>45797</v>
      </c>
      <c r="F19" s="151">
        <f t="shared" ref="F19:F21" si="32">IF(OR(LEN(D19)=0,LEN(E19)=0),0,IF($F$4="전체",E19-D19+1,NETWORKDAYS(D19,E19)))</f>
        <v>1</v>
      </c>
      <c r="G19" s="150"/>
      <c r="H19" s="157" t="s">
        <v>32</v>
      </c>
      <c r="I19" s="95"/>
      <c r="J19" s="95"/>
      <c r="K19" s="95"/>
      <c r="L19" s="95"/>
      <c r="M19" s="97"/>
      <c r="N19" s="98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100"/>
      <c r="AS19" s="98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100"/>
      <c r="BX19" s="98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100"/>
      <c r="DC19" s="98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100"/>
      <c r="EH19" s="98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100"/>
      <c r="FM19" s="98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100"/>
      <c r="GR19" s="98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100"/>
      <c r="HW19" s="98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100"/>
      <c r="JB19" s="98"/>
      <c r="JC19" s="99"/>
      <c r="JD19" s="99"/>
      <c r="JE19" s="99"/>
      <c r="JF19" s="99"/>
      <c r="JG19" s="99"/>
      <c r="JH19" s="99"/>
      <c r="JI19" s="99"/>
      <c r="JJ19" s="99"/>
      <c r="JK19" s="99"/>
      <c r="JL19" s="99"/>
      <c r="JM19" s="99"/>
      <c r="JN19" s="99"/>
      <c r="JO19" s="99"/>
      <c r="JP19" s="99"/>
      <c r="JQ19" s="99"/>
      <c r="JR19" s="99"/>
      <c r="JS19" s="99"/>
      <c r="JT19" s="99"/>
      <c r="JU19" s="99"/>
      <c r="JV19" s="99"/>
      <c r="JW19" s="99"/>
      <c r="JX19" s="99"/>
      <c r="JY19" s="99"/>
      <c r="JZ19" s="99"/>
      <c r="KA19" s="99"/>
      <c r="KB19" s="99"/>
      <c r="KC19" s="99"/>
      <c r="KD19" s="99"/>
      <c r="KE19" s="99"/>
      <c r="KF19" s="100"/>
      <c r="KG19" s="98"/>
      <c r="KH19" s="99"/>
      <c r="KI19" s="99"/>
      <c r="KJ19" s="99"/>
      <c r="KK19" s="99"/>
      <c r="KL19" s="99"/>
      <c r="KM19" s="99"/>
      <c r="KN19" s="99"/>
      <c r="KO19" s="99"/>
      <c r="KP19" s="99"/>
      <c r="KQ19" s="99"/>
      <c r="KR19" s="99"/>
      <c r="KS19" s="99"/>
      <c r="KT19" s="99"/>
      <c r="KU19" s="99"/>
      <c r="KV19" s="99"/>
      <c r="KW19" s="99"/>
      <c r="KX19" s="99"/>
      <c r="KY19" s="99"/>
      <c r="KZ19" s="99"/>
      <c r="LA19" s="99"/>
      <c r="LB19" s="99"/>
      <c r="LC19" s="99"/>
      <c r="LD19" s="99"/>
      <c r="LE19" s="99"/>
      <c r="LF19" s="99"/>
      <c r="LG19" s="99"/>
      <c r="LH19" s="99"/>
      <c r="LI19" s="99"/>
      <c r="LJ19" s="99"/>
      <c r="LK19" s="100"/>
      <c r="LL19" s="98"/>
      <c r="LM19" s="99"/>
      <c r="LN19" s="99"/>
      <c r="LO19" s="99"/>
      <c r="LP19" s="99"/>
      <c r="LQ19" s="99"/>
      <c r="LR19" s="99"/>
      <c r="LS19" s="99"/>
      <c r="LT19" s="99"/>
      <c r="LU19" s="99"/>
      <c r="LV19" s="99"/>
      <c r="LW19" s="99"/>
      <c r="LX19" s="99"/>
      <c r="LY19" s="99"/>
      <c r="LZ19" s="99"/>
      <c r="MA19" s="99"/>
      <c r="MB19" s="99"/>
      <c r="MC19" s="99"/>
      <c r="MD19" s="99"/>
      <c r="ME19" s="99"/>
      <c r="MF19" s="99"/>
      <c r="MG19" s="99"/>
      <c r="MH19" s="99"/>
      <c r="MI19" s="99"/>
      <c r="MJ19" s="99"/>
      <c r="MK19" s="99"/>
      <c r="ML19" s="99"/>
      <c r="MM19" s="99"/>
      <c r="MN19" s="99"/>
      <c r="MO19" s="99"/>
      <c r="MP19" s="100"/>
      <c r="MQ19" s="98"/>
      <c r="MR19" s="99"/>
      <c r="MS19" s="99"/>
      <c r="MT19" s="99"/>
      <c r="MU19" s="99"/>
      <c r="MV19" s="99"/>
      <c r="MW19" s="99"/>
      <c r="MX19" s="99"/>
      <c r="MY19" s="99"/>
      <c r="MZ19" s="99"/>
      <c r="NA19" s="99"/>
      <c r="NB19" s="99"/>
      <c r="NC19" s="99"/>
      <c r="ND19" s="99"/>
      <c r="NE19" s="99"/>
      <c r="NF19" s="99"/>
      <c r="NG19" s="99"/>
      <c r="NH19" s="99"/>
      <c r="NI19" s="99"/>
      <c r="NJ19" s="99"/>
      <c r="NK19" s="99"/>
      <c r="NL19" s="99"/>
      <c r="NM19" s="99"/>
      <c r="NN19" s="99"/>
      <c r="NO19" s="99"/>
      <c r="NP19" s="99"/>
      <c r="NQ19" s="99"/>
      <c r="NR19" s="99"/>
      <c r="NS19" s="99"/>
      <c r="NT19" s="99"/>
      <c r="NU19" s="101"/>
    </row>
    <row r="20" spans="1:385" ht="13.5" x14ac:dyDescent="0.3">
      <c r="A20" s="147">
        <v>4</v>
      </c>
      <c r="B20" s="158"/>
      <c r="C20" s="150"/>
      <c r="D20" s="149"/>
      <c r="E20" s="149"/>
      <c r="F20" s="151">
        <f t="shared" si="32"/>
        <v>0</v>
      </c>
      <c r="G20" s="150"/>
      <c r="H20" s="157" t="s">
        <v>32</v>
      </c>
      <c r="I20" s="95"/>
      <c r="J20" s="95"/>
      <c r="K20" s="95"/>
      <c r="L20" s="95"/>
      <c r="M20" s="97"/>
      <c r="N20" s="98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100"/>
      <c r="AS20" s="98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100"/>
      <c r="BX20" s="98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100"/>
      <c r="DC20" s="98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100"/>
      <c r="EH20" s="98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100"/>
      <c r="FM20" s="98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100"/>
      <c r="GR20" s="98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100"/>
      <c r="HW20" s="98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100"/>
      <c r="JB20" s="98"/>
      <c r="JC20" s="99"/>
      <c r="JD20" s="99"/>
      <c r="JE20" s="99"/>
      <c r="JF20" s="99"/>
      <c r="JG20" s="99"/>
      <c r="JH20" s="99"/>
      <c r="JI20" s="99"/>
      <c r="JJ20" s="99"/>
      <c r="JK20" s="99"/>
      <c r="JL20" s="99"/>
      <c r="JM20" s="99"/>
      <c r="JN20" s="99"/>
      <c r="JO20" s="99"/>
      <c r="JP20" s="99"/>
      <c r="JQ20" s="99"/>
      <c r="JR20" s="99"/>
      <c r="JS20" s="99"/>
      <c r="JT20" s="99"/>
      <c r="JU20" s="99"/>
      <c r="JV20" s="99"/>
      <c r="JW20" s="99"/>
      <c r="JX20" s="99"/>
      <c r="JY20" s="99"/>
      <c r="JZ20" s="99"/>
      <c r="KA20" s="99"/>
      <c r="KB20" s="99"/>
      <c r="KC20" s="99"/>
      <c r="KD20" s="99"/>
      <c r="KE20" s="99"/>
      <c r="KF20" s="100"/>
      <c r="KG20" s="98"/>
      <c r="KH20" s="99"/>
      <c r="KI20" s="99"/>
      <c r="KJ20" s="99"/>
      <c r="KK20" s="99"/>
      <c r="KL20" s="99"/>
      <c r="KM20" s="99"/>
      <c r="KN20" s="99"/>
      <c r="KO20" s="99"/>
      <c r="KP20" s="99"/>
      <c r="KQ20" s="99"/>
      <c r="KR20" s="99"/>
      <c r="KS20" s="99"/>
      <c r="KT20" s="99"/>
      <c r="KU20" s="99"/>
      <c r="KV20" s="99"/>
      <c r="KW20" s="99"/>
      <c r="KX20" s="99"/>
      <c r="KY20" s="99"/>
      <c r="KZ20" s="99"/>
      <c r="LA20" s="99"/>
      <c r="LB20" s="99"/>
      <c r="LC20" s="99"/>
      <c r="LD20" s="99"/>
      <c r="LE20" s="99"/>
      <c r="LF20" s="99"/>
      <c r="LG20" s="99"/>
      <c r="LH20" s="99"/>
      <c r="LI20" s="99"/>
      <c r="LJ20" s="99"/>
      <c r="LK20" s="100"/>
      <c r="LL20" s="98"/>
      <c r="LM20" s="99"/>
      <c r="LN20" s="99"/>
      <c r="LO20" s="99"/>
      <c r="LP20" s="99"/>
      <c r="LQ20" s="99"/>
      <c r="LR20" s="99"/>
      <c r="LS20" s="99"/>
      <c r="LT20" s="99"/>
      <c r="LU20" s="99"/>
      <c r="LV20" s="99"/>
      <c r="LW20" s="99"/>
      <c r="LX20" s="99"/>
      <c r="LY20" s="99"/>
      <c r="LZ20" s="99"/>
      <c r="MA20" s="99"/>
      <c r="MB20" s="99"/>
      <c r="MC20" s="99"/>
      <c r="MD20" s="99"/>
      <c r="ME20" s="99"/>
      <c r="MF20" s="99"/>
      <c r="MG20" s="99"/>
      <c r="MH20" s="99"/>
      <c r="MI20" s="99"/>
      <c r="MJ20" s="99"/>
      <c r="MK20" s="99"/>
      <c r="ML20" s="99"/>
      <c r="MM20" s="99"/>
      <c r="MN20" s="99"/>
      <c r="MO20" s="99"/>
      <c r="MP20" s="100"/>
      <c r="MQ20" s="98"/>
      <c r="MR20" s="99"/>
      <c r="MS20" s="99"/>
      <c r="MT20" s="99"/>
      <c r="MU20" s="99"/>
      <c r="MV20" s="99"/>
      <c r="MW20" s="99"/>
      <c r="MX20" s="99"/>
      <c r="MY20" s="99"/>
      <c r="MZ20" s="99"/>
      <c r="NA20" s="99"/>
      <c r="NB20" s="99"/>
      <c r="NC20" s="99"/>
      <c r="ND20" s="99"/>
      <c r="NE20" s="99"/>
      <c r="NF20" s="99"/>
      <c r="NG20" s="99"/>
      <c r="NH20" s="99"/>
      <c r="NI20" s="99"/>
      <c r="NJ20" s="99"/>
      <c r="NK20" s="99"/>
      <c r="NL20" s="99"/>
      <c r="NM20" s="99"/>
      <c r="NN20" s="99"/>
      <c r="NO20" s="99"/>
      <c r="NP20" s="99"/>
      <c r="NQ20" s="99"/>
      <c r="NR20" s="99"/>
      <c r="NS20" s="99"/>
      <c r="NT20" s="99"/>
      <c r="NU20" s="101"/>
    </row>
    <row r="21" spans="1:385" ht="13.5" x14ac:dyDescent="0.3">
      <c r="A21" s="147">
        <v>5</v>
      </c>
      <c r="B21" s="158"/>
      <c r="C21" s="150"/>
      <c r="D21" s="149"/>
      <c r="E21" s="149"/>
      <c r="F21" s="151">
        <f t="shared" si="32"/>
        <v>0</v>
      </c>
      <c r="G21" s="150"/>
      <c r="H21" s="157" t="s">
        <v>32</v>
      </c>
      <c r="I21" s="95"/>
      <c r="J21" s="95"/>
      <c r="K21" s="95"/>
      <c r="L21" s="95"/>
      <c r="M21" s="97"/>
      <c r="N21" s="98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100"/>
      <c r="AS21" s="98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100"/>
      <c r="BX21" s="98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100"/>
      <c r="DC21" s="98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100"/>
      <c r="EH21" s="98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100"/>
      <c r="FM21" s="98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100"/>
      <c r="GR21" s="98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100"/>
      <c r="HW21" s="98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100"/>
      <c r="JB21" s="98"/>
      <c r="JC21" s="99"/>
      <c r="JD21" s="99"/>
      <c r="JE21" s="99"/>
      <c r="JF21" s="99"/>
      <c r="JG21" s="99"/>
      <c r="JH21" s="99"/>
      <c r="JI21" s="99"/>
      <c r="JJ21" s="99"/>
      <c r="JK21" s="99"/>
      <c r="JL21" s="99"/>
      <c r="JM21" s="99"/>
      <c r="JN21" s="99"/>
      <c r="JO21" s="99"/>
      <c r="JP21" s="99"/>
      <c r="JQ21" s="99"/>
      <c r="JR21" s="99"/>
      <c r="JS21" s="99"/>
      <c r="JT21" s="99"/>
      <c r="JU21" s="99"/>
      <c r="JV21" s="99"/>
      <c r="JW21" s="99"/>
      <c r="JX21" s="99"/>
      <c r="JY21" s="99"/>
      <c r="JZ21" s="99"/>
      <c r="KA21" s="99"/>
      <c r="KB21" s="99"/>
      <c r="KC21" s="99"/>
      <c r="KD21" s="99"/>
      <c r="KE21" s="99"/>
      <c r="KF21" s="100"/>
      <c r="KG21" s="98"/>
      <c r="KH21" s="99"/>
      <c r="KI21" s="99"/>
      <c r="KJ21" s="99"/>
      <c r="KK21" s="99"/>
      <c r="KL21" s="99"/>
      <c r="KM21" s="99"/>
      <c r="KN21" s="99"/>
      <c r="KO21" s="99"/>
      <c r="KP21" s="99"/>
      <c r="KQ21" s="99"/>
      <c r="KR21" s="99"/>
      <c r="KS21" s="99"/>
      <c r="KT21" s="99"/>
      <c r="KU21" s="99"/>
      <c r="KV21" s="99"/>
      <c r="KW21" s="99"/>
      <c r="KX21" s="99"/>
      <c r="KY21" s="99"/>
      <c r="KZ21" s="99"/>
      <c r="LA21" s="99"/>
      <c r="LB21" s="99"/>
      <c r="LC21" s="99"/>
      <c r="LD21" s="99"/>
      <c r="LE21" s="99"/>
      <c r="LF21" s="99"/>
      <c r="LG21" s="99"/>
      <c r="LH21" s="99"/>
      <c r="LI21" s="99"/>
      <c r="LJ21" s="99"/>
      <c r="LK21" s="100"/>
      <c r="LL21" s="98"/>
      <c r="LM21" s="99"/>
      <c r="LN21" s="99"/>
      <c r="LO21" s="99"/>
      <c r="LP21" s="99"/>
      <c r="LQ21" s="99"/>
      <c r="LR21" s="99"/>
      <c r="LS21" s="99"/>
      <c r="LT21" s="99"/>
      <c r="LU21" s="99"/>
      <c r="LV21" s="99"/>
      <c r="LW21" s="99"/>
      <c r="LX21" s="99"/>
      <c r="LY21" s="99"/>
      <c r="LZ21" s="99"/>
      <c r="MA21" s="99"/>
      <c r="MB21" s="99"/>
      <c r="MC21" s="99"/>
      <c r="MD21" s="99"/>
      <c r="ME21" s="99"/>
      <c r="MF21" s="99"/>
      <c r="MG21" s="99"/>
      <c r="MH21" s="99"/>
      <c r="MI21" s="99"/>
      <c r="MJ21" s="99"/>
      <c r="MK21" s="99"/>
      <c r="ML21" s="99"/>
      <c r="MM21" s="99"/>
      <c r="MN21" s="99"/>
      <c r="MO21" s="99"/>
      <c r="MP21" s="100"/>
      <c r="MQ21" s="98"/>
      <c r="MR21" s="99"/>
      <c r="MS21" s="99"/>
      <c r="MT21" s="99"/>
      <c r="MU21" s="99"/>
      <c r="MV21" s="99"/>
      <c r="MW21" s="99"/>
      <c r="MX21" s="99"/>
      <c r="MY21" s="99"/>
      <c r="MZ21" s="99"/>
      <c r="NA21" s="99"/>
      <c r="NB21" s="99"/>
      <c r="NC21" s="99"/>
      <c r="ND21" s="99"/>
      <c r="NE21" s="99"/>
      <c r="NF21" s="99"/>
      <c r="NG21" s="99"/>
      <c r="NH21" s="99"/>
      <c r="NI21" s="99"/>
      <c r="NJ21" s="99"/>
      <c r="NK21" s="99"/>
      <c r="NL21" s="99"/>
      <c r="NM21" s="99"/>
      <c r="NN21" s="99"/>
      <c r="NO21" s="99"/>
      <c r="NP21" s="99"/>
      <c r="NQ21" s="99"/>
      <c r="NR21" s="99"/>
      <c r="NS21" s="99"/>
      <c r="NT21" s="99"/>
      <c r="NU21" s="101"/>
    </row>
    <row r="22" spans="1:385" ht="13.5" x14ac:dyDescent="0.3">
      <c r="A22" s="260"/>
      <c r="B22" s="261"/>
      <c r="C22" s="176"/>
      <c r="D22" s="253" t="str">
        <f>IF(OR(LEN(D23)=0,LEN(E23)=0),"",TEXT(MIN(D23:D25),"yyyy-mm-dd")&amp;" ~ "&amp;TEXT(MAX(E23:E25),"yyyy-mm-dd"))</f>
        <v/>
      </c>
      <c r="E22" s="253"/>
      <c r="F22" s="154" t="str">
        <f>IF(LEN(D22)=0,"",IF($F$4="전체",MAX(E23:E25)-MIN(D23:D25)+1,NETWORKDAYS(MIN(D23:D25),MAX(E23:E25))))</f>
        <v/>
      </c>
      <c r="G22" s="262" cm="1">
        <f t="array" ref="G22">IFERROR(SUMPRODUCT((H23:H25="완료")*(F23:F25))/SUM(F23:F25),0)</f>
        <v>0</v>
      </c>
      <c r="H22" s="263"/>
      <c r="I22" s="114" t="s">
        <v>46</v>
      </c>
      <c r="J22" s="114" t="s">
        <v>51</v>
      </c>
      <c r="K22" s="114" t="s">
        <v>46</v>
      </c>
      <c r="L22" s="114" t="s">
        <v>46</v>
      </c>
      <c r="M22" s="89"/>
      <c r="N22" s="115" t="str">
        <f>IF(AND($D$5&lt;&gt;"",N$4&gt;=MIN($D$6:$D$11),N$4&lt;=MAX($E$6:$E$11)),IF($F$4="전체",N$4-#REF!+1,IF(AND(WEEKDAY(N$4)&gt;1,WEEKDAY(N$4)&lt;7),NETWORKDAYS(MIN($D$6:$D$11),N$4),"")),"")</f>
        <v/>
      </c>
      <c r="O22" s="116" t="str">
        <f>IF(AND($D$5&lt;&gt;"",O$4&gt;=MIN($D$6:$D$11),O$4&lt;=MAX($E$6:$E$11)),IF($F$4="전체",O$4-#REF!+1,IF(AND(WEEKDAY(O$4)&gt;1,WEEKDAY(O$4)&lt;7),NETWORKDAYS(MIN($D$6:$D$11),O$4),"")),"")</f>
        <v/>
      </c>
      <c r="P22" s="116" t="str">
        <f>IF(AND($D$5&lt;&gt;"",P$4&gt;=MIN($D$6:$D$11),P$4&lt;=MAX($E$6:$E$11)),IF($F$4="전체",P$4-#REF!+1,IF(AND(WEEKDAY(P$4)&gt;1,WEEKDAY(P$4)&lt;7),NETWORKDAYS(MIN($D$6:$D$11),P$4),"")),"")</f>
        <v/>
      </c>
      <c r="Q22" s="116" t="str">
        <f>IF(AND($D$5&lt;&gt;"",Q$4&gt;=MIN($D$6:$D$11),Q$4&lt;=MAX($E$6:$E$11)),IF($F$4="전체",Q$4-#REF!+1,IF(AND(WEEKDAY(Q$4)&gt;1,WEEKDAY(Q$4)&lt;7),NETWORKDAYS(MIN($D$6:$D$11),Q$4),"")),"")</f>
        <v/>
      </c>
      <c r="R22" s="116" t="str">
        <f>IF(AND($D$5&lt;&gt;"",R$4&gt;=MIN($D$6:$D$11),R$4&lt;=MAX($E$6:$E$11)),IF($F$4="전체",R$4-#REF!+1,IF(AND(WEEKDAY(R$4)&gt;1,WEEKDAY(R$4)&lt;7),NETWORKDAYS(MIN($D$6:$D$11),R$4),"")),"")</f>
        <v/>
      </c>
      <c r="S22" s="116" t="str">
        <f>IF(AND($D$5&lt;&gt;"",S$4&gt;=MIN($D$6:$D$11),S$4&lt;=MAX($E$6:$E$11)),IF($F$4="전체",S$4-#REF!+1,IF(AND(WEEKDAY(S$4)&gt;1,WEEKDAY(S$4)&lt;7),NETWORKDAYS(MIN($D$6:$D$11),S$4),"")),"")</f>
        <v/>
      </c>
      <c r="T22" s="116">
        <f>IF(AND($D$5&lt;&gt;"",T$4&gt;=MIN($D$6:$D$11),T$4&lt;=MAX($E$6:$E$11)),IF($F$4="전체",T$4-#REF!+1,IF(AND(WEEKDAY(T$4)&gt;1,WEEKDAY(T$4)&lt;7),NETWORKDAYS(MIN($D$6:$D$11),T$4),"")),"")</f>
        <v>1</v>
      </c>
      <c r="U22" s="116">
        <f>IF(AND($D$5&lt;&gt;"",U$4&gt;=MIN($D$6:$D$11),U$4&lt;=MAX($E$6:$E$11)),IF($F$4="전체",U$4-#REF!+1,IF(AND(WEEKDAY(U$4)&gt;1,WEEKDAY(U$4)&lt;7),NETWORKDAYS(MIN($D$6:$D$11),U$4),"")),"")</f>
        <v>2</v>
      </c>
      <c r="V22" s="116">
        <f>IF(AND($D$5&lt;&gt;"",V$4&gt;=MIN($D$6:$D$11),V$4&lt;=MAX($E$6:$E$11)),IF($F$4="전체",V$4-#REF!+1,IF(AND(WEEKDAY(V$4)&gt;1,WEEKDAY(V$4)&lt;7),NETWORKDAYS(MIN($D$6:$D$11),V$4),"")),"")</f>
        <v>3</v>
      </c>
      <c r="W22" s="116" t="str">
        <f>IF(AND($D$5&lt;&gt;"",W$4&gt;=MIN($D$6:$D$11),W$4&lt;=MAX($E$6:$E$11)),IF($F$4="전체",W$4-#REF!+1,IF(AND(WEEKDAY(W$4)&gt;1,WEEKDAY(W$4)&lt;7),NETWORKDAYS(MIN($D$6:$D$11),W$4),"")),"")</f>
        <v/>
      </c>
      <c r="X22" s="116" t="str">
        <f>IF(AND($D$5&lt;&gt;"",X$4&gt;=MIN($D$6:$D$11),X$4&lt;=MAX($E$6:$E$11)),IF($F$4="전체",X$4-#REF!+1,IF(AND(WEEKDAY(X$4)&gt;1,WEEKDAY(X$4)&lt;7),NETWORKDAYS(MIN($D$6:$D$11),X$4),"")),"")</f>
        <v/>
      </c>
      <c r="Y22" s="116">
        <f>IF(AND($D$5&lt;&gt;"",Y$4&gt;=MIN($D$6:$D$11),Y$4&lt;=MAX($E$6:$E$11)),IF($F$4="전체",Y$4-#REF!+1,IF(AND(WEEKDAY(Y$4)&gt;1,WEEKDAY(Y$4)&lt;7),NETWORKDAYS(MIN($D$6:$D$11),Y$4),"")),"")</f>
        <v>4</v>
      </c>
      <c r="Z22" s="116">
        <f>IF(AND($D$5&lt;&gt;"",Z$4&gt;=MIN($D$6:$D$11),Z$4&lt;=MAX($E$6:$E$11)),IF($F$4="전체",Z$4-#REF!+1,IF(AND(WEEKDAY(Z$4)&gt;1,WEEKDAY(Z$4)&lt;7),NETWORKDAYS(MIN($D$6:$D$11),Z$4),"")),"")</f>
        <v>5</v>
      </c>
      <c r="AA22" s="116" t="str">
        <f>IF(AND($D$5&lt;&gt;"",AA$4&gt;=MIN($D$6:$D$11),AA$4&lt;=MAX($E$6:$E$11)),IF($F$4="전체",AA$4-#REF!+1,IF(AND(WEEKDAY(AA$4)&gt;1,WEEKDAY(AA$4)&lt;7),NETWORKDAYS(MIN($D$6:$D$11),AA$4),"")),"")</f>
        <v/>
      </c>
      <c r="AB22" s="116" t="str">
        <f>IF(AND($D$5&lt;&gt;"",AB$4&gt;=MIN($D$6:$D$11),AB$4&lt;=MAX($E$6:$E$11)),IF($F$4="전체",AB$4-#REF!+1,IF(AND(WEEKDAY(AB$4)&gt;1,WEEKDAY(AB$4)&lt;7),NETWORKDAYS(MIN($D$6:$D$11),AB$4),"")),"")</f>
        <v/>
      </c>
      <c r="AC22" s="116" t="str">
        <f>IF(AND($D$5&lt;&gt;"",AC$4&gt;=MIN($D$6:$D$11),AC$4&lt;=MAX($E$6:$E$11)),IF($F$4="전체",AC$4-#REF!+1,IF(AND(WEEKDAY(AC$4)&gt;1,WEEKDAY(AC$4)&lt;7),NETWORKDAYS(MIN($D$6:$D$11),AC$4),"")),"")</f>
        <v/>
      </c>
      <c r="AD22" s="116" t="str">
        <f>IF(AND($D$5&lt;&gt;"",AD$4&gt;=MIN($D$6:$D$11),AD$4&lt;=MAX($E$6:$E$11)),IF($F$4="전체",AD$4-#REF!+1,IF(AND(WEEKDAY(AD$4)&gt;1,WEEKDAY(AD$4)&lt;7),NETWORKDAYS(MIN($D$6:$D$11),AD$4),"")),"")</f>
        <v/>
      </c>
      <c r="AE22" s="116" t="str">
        <f>IF(AND($D$5&lt;&gt;"",AE$4&gt;=MIN($D$6:$D$11),AE$4&lt;=MAX($E$6:$E$11)),IF($F$4="전체",AE$4-#REF!+1,IF(AND(WEEKDAY(AE$4)&gt;1,WEEKDAY(AE$4)&lt;7),NETWORKDAYS(MIN($D$6:$D$11),AE$4),"")),"")</f>
        <v/>
      </c>
      <c r="AF22" s="116" t="str">
        <f>IF(AND($D$5&lt;&gt;"",AF$4&gt;=MIN($D$6:$D$11),AF$4&lt;=MAX($E$6:$E$11)),IF($F$4="전체",AF$4-#REF!+1,IF(AND(WEEKDAY(AF$4)&gt;1,WEEKDAY(AF$4)&lt;7),NETWORKDAYS(MIN($D$6:$D$11),AF$4),"")),"")</f>
        <v/>
      </c>
      <c r="AG22" s="116" t="str">
        <f>IF(AND($D$5&lt;&gt;"",AG$4&gt;=MIN($D$6:$D$11),AG$4&lt;=MAX($E$6:$E$11)),IF($F$4="전체",AG$4-#REF!+1,IF(AND(WEEKDAY(AG$4)&gt;1,WEEKDAY(AG$4)&lt;7),NETWORKDAYS(MIN($D$6:$D$11),AG$4),"")),"")</f>
        <v/>
      </c>
      <c r="AH22" s="116" t="str">
        <f>IF(AND($D$5&lt;&gt;"",AH$4&gt;=MIN($D$6:$D$11),AH$4&lt;=MAX($E$6:$E$11)),IF($F$4="전체",AH$4-#REF!+1,IF(AND(WEEKDAY(AH$4)&gt;1,WEEKDAY(AH$4)&lt;7),NETWORKDAYS(MIN($D$6:$D$11),AH$4),"")),"")</f>
        <v/>
      </c>
      <c r="AI22" s="116" t="str">
        <f>IF(AND($D$5&lt;&gt;"",AI$4&gt;=MIN($D$6:$D$11),AI$4&lt;=MAX($E$6:$E$11)),IF($F$4="전체",AI$4-#REF!+1,IF(AND(WEEKDAY(AI$4)&gt;1,WEEKDAY(AI$4)&lt;7),NETWORKDAYS(MIN($D$6:$D$11),AI$4),"")),"")</f>
        <v/>
      </c>
      <c r="AJ22" s="116" t="str">
        <f>IF(AND($D$5&lt;&gt;"",AJ$4&gt;=MIN($D$6:$D$11),AJ$4&lt;=MAX($E$6:$E$11)),IF($F$4="전체",AJ$4-#REF!+1,IF(AND(WEEKDAY(AJ$4)&gt;1,WEEKDAY(AJ$4)&lt;7),NETWORKDAYS(MIN($D$6:$D$11),AJ$4),"")),"")</f>
        <v/>
      </c>
      <c r="AK22" s="116" t="str">
        <f>IF(AND($D$5&lt;&gt;"",AK$4&gt;=MIN($D$6:$D$11),AK$4&lt;=MAX($E$6:$E$11)),IF($F$4="전체",AK$4-#REF!+1,IF(AND(WEEKDAY(AK$4)&gt;1,WEEKDAY(AK$4)&lt;7),NETWORKDAYS(MIN($D$6:$D$11),AK$4),"")),"")</f>
        <v/>
      </c>
      <c r="AL22" s="116" t="str">
        <f>IF(AND($D$5&lt;&gt;"",AL$4&gt;=MIN($D$6:$D$11),AL$4&lt;=MAX($E$6:$E$11)),IF($F$4="전체",AL$4-#REF!+1,IF(AND(WEEKDAY(AL$4)&gt;1,WEEKDAY(AL$4)&lt;7),NETWORKDAYS(MIN($D$6:$D$11),AL$4),"")),"")</f>
        <v/>
      </c>
      <c r="AM22" s="116" t="str">
        <f>IF(AND($D$5&lt;&gt;"",AM$4&gt;=MIN($D$6:$D$11),AM$4&lt;=MAX($E$6:$E$11)),IF($F$4="전체",AM$4-#REF!+1,IF(AND(WEEKDAY(AM$4)&gt;1,WEEKDAY(AM$4)&lt;7),NETWORKDAYS(MIN($D$6:$D$11),AM$4),"")),"")</f>
        <v/>
      </c>
      <c r="AN22" s="116" t="str">
        <f>IF(AND($D$5&lt;&gt;"",AN$4&gt;=MIN($D$6:$D$11),AN$4&lt;=MAX($E$6:$E$11)),IF($F$4="전체",AN$4-#REF!+1,IF(AND(WEEKDAY(AN$4)&gt;1,WEEKDAY(AN$4)&lt;7),NETWORKDAYS(MIN($D$6:$D$11),AN$4),"")),"")</f>
        <v/>
      </c>
      <c r="AO22" s="116" t="str">
        <f>IF(AND($D$5&lt;&gt;"",AO$4&gt;=MIN($D$6:$D$11),AO$4&lt;=MAX($E$6:$E$11)),IF($F$4="전체",AO$4-#REF!+1,IF(AND(WEEKDAY(AO$4)&gt;1,WEEKDAY(AO$4)&lt;7),NETWORKDAYS(MIN($D$6:$D$11),AO$4),"")),"")</f>
        <v/>
      </c>
      <c r="AP22" s="116" t="str">
        <f>IF(AND($D$5&lt;&gt;"",AP$4&gt;=MIN($D$6:$D$11),AP$4&lt;=MAX($E$6:$E$11)),IF($F$4="전체",AP$4-#REF!+1,IF(AND(WEEKDAY(AP$4)&gt;1,WEEKDAY(AP$4)&lt;7),NETWORKDAYS(MIN($D$6:$D$11),AP$4),"")),"")</f>
        <v/>
      </c>
      <c r="AQ22" s="116" t="str">
        <f>IF(AND($D$5&lt;&gt;"",AQ$4&gt;=MIN($D$6:$D$11),AQ$4&lt;=MAX($E$6:$E$11)),IF($F$4="전체",AQ$4-#REF!+1,IF(AND(WEEKDAY(AQ$4)&gt;1,WEEKDAY(AQ$4)&lt;7),NETWORKDAYS(MIN($D$6:$D$11),AQ$4),"")),"")</f>
        <v/>
      </c>
      <c r="AR22" s="117" t="str">
        <f>IF(AND($D$5&lt;&gt;"",AR$4&gt;=MIN($D$6:$D$11),AR$4&lt;=MAX($E$6:$E$11)),IF($F$4="전체",AR$4-#REF!+1,IF(AND(WEEKDAY(AR$4)&gt;1,WEEKDAY(AR$4)&lt;7),NETWORKDAYS(MIN($D$6:$D$11),AR$4),"")),"")</f>
        <v/>
      </c>
      <c r="AS22" s="115" t="str">
        <f>IF(AND($D$5&lt;&gt;"",AS$4&gt;=MIN($D$6:$D$11),AS$4&lt;=MAX($E$6:$E$11)),IF($F$4="전체",AS$4-#REF!+1,IF(AND(WEEKDAY(AS$4)&gt;1,WEEKDAY(AS$4)&lt;7),NETWORKDAYS(MIN($D$6:$D$11),AS$4),"")),"")</f>
        <v/>
      </c>
      <c r="AT22" s="116" t="str">
        <f>IF(AND($D$5&lt;&gt;"",AT$4&gt;=MIN($D$6:$D$11),AT$4&lt;=MAX($E$6:$E$11)),IF($F$4="전체",AT$4-#REF!+1,IF(AND(WEEKDAY(AT$4)&gt;1,WEEKDAY(AT$4)&lt;7),NETWORKDAYS(MIN($D$6:$D$11),AT$4),"")),"")</f>
        <v/>
      </c>
      <c r="AU22" s="116" t="str">
        <f>IF(AND($D$5&lt;&gt;"",AU$4&gt;=MIN($D$6:$D$11),AU$4&lt;=MAX($E$6:$E$11)),IF($F$4="전체",AU$4-#REF!+1,IF(AND(WEEKDAY(AU$4)&gt;1,WEEKDAY(AU$4)&lt;7),NETWORKDAYS(MIN($D$6:$D$11),AU$4),"")),"")</f>
        <v/>
      </c>
      <c r="AV22" s="116" t="str">
        <f>IF(AND($D$5&lt;&gt;"",AV$4&gt;=MIN($D$6:$D$11),AV$4&lt;=MAX($E$6:$E$11)),IF($F$4="전체",AV$4-#REF!+1,IF(AND(WEEKDAY(AV$4)&gt;1,WEEKDAY(AV$4)&lt;7),NETWORKDAYS(MIN($D$6:$D$11),AV$4),"")),"")</f>
        <v/>
      </c>
      <c r="AW22" s="116" t="str">
        <f>IF(AND($D$5&lt;&gt;"",AW$4&gt;=MIN($D$6:$D$11),AW$4&lt;=MAX($E$6:$E$11)),IF($F$4="전체",AW$4-#REF!+1,IF(AND(WEEKDAY(AW$4)&gt;1,WEEKDAY(AW$4)&lt;7),NETWORKDAYS(MIN($D$6:$D$11),AW$4),"")),"")</f>
        <v/>
      </c>
      <c r="AX22" s="116" t="str">
        <f>IF(AND($D$5&lt;&gt;"",AX$4&gt;=MIN($D$6:$D$11),AX$4&lt;=MAX($E$6:$E$11)),IF($F$4="전체",AX$4-#REF!+1,IF(AND(WEEKDAY(AX$4)&gt;1,WEEKDAY(AX$4)&lt;7),NETWORKDAYS(MIN($D$6:$D$11),AX$4),"")),"")</f>
        <v/>
      </c>
      <c r="AY22" s="116" t="str">
        <f>IF(AND($D$5&lt;&gt;"",AY$4&gt;=MIN($D$6:$D$11),AY$4&lt;=MAX($E$6:$E$11)),IF($F$4="전체",AY$4-#REF!+1,IF(AND(WEEKDAY(AY$4)&gt;1,WEEKDAY(AY$4)&lt;7),NETWORKDAYS(MIN($D$6:$D$11),AY$4),"")),"")</f>
        <v/>
      </c>
      <c r="AZ22" s="116" t="str">
        <f>IF(AND($D$5&lt;&gt;"",AZ$4&gt;=MIN($D$6:$D$11),AZ$4&lt;=MAX($E$6:$E$11)),IF($F$4="전체",AZ$4-#REF!+1,IF(AND(WEEKDAY(AZ$4)&gt;1,WEEKDAY(AZ$4)&lt;7),NETWORKDAYS(MIN($D$6:$D$11),AZ$4),"")),"")</f>
        <v/>
      </c>
      <c r="BA22" s="116" t="str">
        <f>IF(AND($D$5&lt;&gt;"",BA$4&gt;=MIN($D$6:$D$11),BA$4&lt;=MAX($E$6:$E$11)),IF($F$4="전체",BA$4-#REF!+1,IF(AND(WEEKDAY(BA$4)&gt;1,WEEKDAY(BA$4)&lt;7),NETWORKDAYS(MIN($D$6:$D$11),BA$4),"")),"")</f>
        <v/>
      </c>
      <c r="BB22" s="116" t="str">
        <f>IF(AND($D$5&lt;&gt;"",BB$4&gt;=MIN($D$6:$D$11),BB$4&lt;=MAX($E$6:$E$11)),IF($F$4="전체",BB$4-#REF!+1,IF(AND(WEEKDAY(BB$4)&gt;1,WEEKDAY(BB$4)&lt;7),NETWORKDAYS(MIN($D$6:$D$11),BB$4),"")),"")</f>
        <v/>
      </c>
      <c r="BC22" s="116" t="str">
        <f>IF(AND($D$5&lt;&gt;"",BC$4&gt;=MIN($D$6:$D$11),BC$4&lt;=MAX($E$6:$E$11)),IF($F$4="전체",BC$4-#REF!+1,IF(AND(WEEKDAY(BC$4)&gt;1,WEEKDAY(BC$4)&lt;7),NETWORKDAYS(MIN($D$6:$D$11),BC$4),"")),"")</f>
        <v/>
      </c>
      <c r="BD22" s="116" t="str">
        <f>IF(AND($D$5&lt;&gt;"",BD$4&gt;=MIN($D$6:$D$11),BD$4&lt;=MAX($E$6:$E$11)),IF($F$4="전체",BD$4-#REF!+1,IF(AND(WEEKDAY(BD$4)&gt;1,WEEKDAY(BD$4)&lt;7),NETWORKDAYS(MIN($D$6:$D$11),BD$4),"")),"")</f>
        <v/>
      </c>
      <c r="BE22" s="116" t="str">
        <f>IF(AND($D$5&lt;&gt;"",BE$4&gt;=MIN($D$6:$D$11),BE$4&lt;=MAX($E$6:$E$11)),IF($F$4="전체",BE$4-#REF!+1,IF(AND(WEEKDAY(BE$4)&gt;1,WEEKDAY(BE$4)&lt;7),NETWORKDAYS(MIN($D$6:$D$11),BE$4),"")),"")</f>
        <v/>
      </c>
      <c r="BF22" s="116" t="str">
        <f>IF(AND($D$5&lt;&gt;"",BF$4&gt;=MIN($D$6:$D$11),BF$4&lt;=MAX($E$6:$E$11)),IF($F$4="전체",BF$4-#REF!+1,IF(AND(WEEKDAY(BF$4)&gt;1,WEEKDAY(BF$4)&lt;7),NETWORKDAYS(MIN($D$6:$D$11),BF$4),"")),"")</f>
        <v/>
      </c>
      <c r="BG22" s="116" t="str">
        <f>IF(AND($D$5&lt;&gt;"",BG$4&gt;=MIN($D$6:$D$11),BG$4&lt;=MAX($E$6:$E$11)),IF($F$4="전체",BG$4-#REF!+1,IF(AND(WEEKDAY(BG$4)&gt;1,WEEKDAY(BG$4)&lt;7),NETWORKDAYS(MIN($D$6:$D$11),BG$4),"")),"")</f>
        <v/>
      </c>
      <c r="BH22" s="116" t="str">
        <f>IF(AND($D$5&lt;&gt;"",BH$4&gt;=MIN($D$6:$D$11),BH$4&lt;=MAX($E$6:$E$11)),IF($F$4="전체",BH$4-#REF!+1,IF(AND(WEEKDAY(BH$4)&gt;1,WEEKDAY(BH$4)&lt;7),NETWORKDAYS(MIN($D$6:$D$11),BH$4),"")),"")</f>
        <v/>
      </c>
      <c r="BI22" s="116" t="str">
        <f>IF(AND($D$5&lt;&gt;"",BI$4&gt;=MIN($D$6:$D$11),BI$4&lt;=MAX($E$6:$E$11)),IF($F$4="전체",BI$4-#REF!+1,IF(AND(WEEKDAY(BI$4)&gt;1,WEEKDAY(BI$4)&lt;7),NETWORKDAYS(MIN($D$6:$D$11),BI$4),"")),"")</f>
        <v/>
      </c>
      <c r="BJ22" s="116" t="str">
        <f>IF(AND($D$5&lt;&gt;"",BJ$4&gt;=MIN($D$6:$D$11),BJ$4&lt;=MAX($E$6:$E$11)),IF($F$4="전체",BJ$4-#REF!+1,IF(AND(WEEKDAY(BJ$4)&gt;1,WEEKDAY(BJ$4)&lt;7),NETWORKDAYS(MIN($D$6:$D$11),BJ$4),"")),"")</f>
        <v/>
      </c>
      <c r="BK22" s="116" t="str">
        <f>IF(AND($D$5&lt;&gt;"",BK$4&gt;=MIN($D$6:$D$11),BK$4&lt;=MAX($E$6:$E$11)),IF($F$4="전체",BK$4-#REF!+1,IF(AND(WEEKDAY(BK$4)&gt;1,WEEKDAY(BK$4)&lt;7),NETWORKDAYS(MIN($D$6:$D$11),BK$4),"")),"")</f>
        <v/>
      </c>
      <c r="BL22" s="116" t="str">
        <f>IF(AND($D$5&lt;&gt;"",BL$4&gt;=MIN($D$6:$D$11),BL$4&lt;=MAX($E$6:$E$11)),IF($F$4="전체",BL$4-#REF!+1,IF(AND(WEEKDAY(BL$4)&gt;1,WEEKDAY(BL$4)&lt;7),NETWORKDAYS(MIN($D$6:$D$11),BL$4),"")),"")</f>
        <v/>
      </c>
      <c r="BM22" s="116" t="str">
        <f>IF(AND($D$5&lt;&gt;"",BM$4&gt;=MIN($D$6:$D$11),BM$4&lt;=MAX($E$6:$E$11)),IF($F$4="전체",BM$4-#REF!+1,IF(AND(WEEKDAY(BM$4)&gt;1,WEEKDAY(BM$4)&lt;7),NETWORKDAYS(MIN($D$6:$D$11),BM$4),"")),"")</f>
        <v/>
      </c>
      <c r="BN22" s="116" t="str">
        <f>IF(AND($D$5&lt;&gt;"",BN$4&gt;=MIN($D$6:$D$11),BN$4&lt;=MAX($E$6:$E$11)),IF($F$4="전체",BN$4-#REF!+1,IF(AND(WEEKDAY(BN$4)&gt;1,WEEKDAY(BN$4)&lt;7),NETWORKDAYS(MIN($D$6:$D$11),BN$4),"")),"")</f>
        <v/>
      </c>
      <c r="BO22" s="116" t="str">
        <f>IF(AND($D$5&lt;&gt;"",BO$4&gt;=MIN($D$6:$D$11),BO$4&lt;=MAX($E$6:$E$11)),IF($F$4="전체",BO$4-#REF!+1,IF(AND(WEEKDAY(BO$4)&gt;1,WEEKDAY(BO$4)&lt;7),NETWORKDAYS(MIN($D$6:$D$11),BO$4),"")),"")</f>
        <v/>
      </c>
      <c r="BP22" s="116" t="str">
        <f>IF(AND($D$5&lt;&gt;"",BP$4&gt;=MIN($D$6:$D$11),BP$4&lt;=MAX($E$6:$E$11)),IF($F$4="전체",BP$4-#REF!+1,IF(AND(WEEKDAY(BP$4)&gt;1,WEEKDAY(BP$4)&lt;7),NETWORKDAYS(MIN($D$6:$D$11),BP$4),"")),"")</f>
        <v/>
      </c>
      <c r="BQ22" s="116" t="str">
        <f>IF(AND($D$5&lt;&gt;"",BQ$4&gt;=MIN($D$6:$D$11),BQ$4&lt;=MAX($E$6:$E$11)),IF($F$4="전체",BQ$4-#REF!+1,IF(AND(WEEKDAY(BQ$4)&gt;1,WEEKDAY(BQ$4)&lt;7),NETWORKDAYS(MIN($D$6:$D$11),BQ$4),"")),"")</f>
        <v/>
      </c>
      <c r="BR22" s="116" t="str">
        <f>IF(AND($D$5&lt;&gt;"",BR$4&gt;=MIN($D$6:$D$11),BR$4&lt;=MAX($E$6:$E$11)),IF($F$4="전체",BR$4-#REF!+1,IF(AND(WEEKDAY(BR$4)&gt;1,WEEKDAY(BR$4)&lt;7),NETWORKDAYS(MIN($D$6:$D$11),BR$4),"")),"")</f>
        <v/>
      </c>
      <c r="BS22" s="116" t="str">
        <f>IF(AND($D$5&lt;&gt;"",BS$4&gt;=MIN($D$6:$D$11),BS$4&lt;=MAX($E$6:$E$11)),IF($F$4="전체",BS$4-#REF!+1,IF(AND(WEEKDAY(BS$4)&gt;1,WEEKDAY(BS$4)&lt;7),NETWORKDAYS(MIN($D$6:$D$11),BS$4),"")),"")</f>
        <v/>
      </c>
      <c r="BT22" s="116" t="str">
        <f>IF(AND($D$5&lt;&gt;"",BT$4&gt;=MIN($D$6:$D$11),BT$4&lt;=MAX($E$6:$E$11)),IF($F$4="전체",BT$4-#REF!+1,IF(AND(WEEKDAY(BT$4)&gt;1,WEEKDAY(BT$4)&lt;7),NETWORKDAYS(MIN($D$6:$D$11),BT$4),"")),"")</f>
        <v/>
      </c>
      <c r="BU22" s="116" t="str">
        <f>IF(AND($D$5&lt;&gt;"",BU$4&gt;=MIN($D$6:$D$11),BU$4&lt;=MAX($E$6:$E$11)),IF($F$4="전체",BU$4-#REF!+1,IF(AND(WEEKDAY(BU$4)&gt;1,WEEKDAY(BU$4)&lt;7),NETWORKDAYS(MIN($D$6:$D$11),BU$4),"")),"")</f>
        <v/>
      </c>
      <c r="BV22" s="116" t="str">
        <f>IF(AND($D$5&lt;&gt;"",BV$4&gt;=MIN($D$6:$D$11),BV$4&lt;=MAX($E$6:$E$11)),IF($F$4="전체",BV$4-#REF!+1,IF(AND(WEEKDAY(BV$4)&gt;1,WEEKDAY(BV$4)&lt;7),NETWORKDAYS(MIN($D$6:$D$11),BV$4),"")),"")</f>
        <v/>
      </c>
      <c r="BW22" s="117" t="str">
        <f>IF(AND($D$5&lt;&gt;"",BW$4&gt;=MIN($D$6:$D$11),BW$4&lt;=MAX($E$6:$E$11)),IF($F$4="전체",BW$4-#REF!+1,IF(AND(WEEKDAY(BW$4)&gt;1,WEEKDAY(BW$4)&lt;7),NETWORKDAYS(MIN($D$6:$D$11),BW$4),"")),"")</f>
        <v/>
      </c>
      <c r="BX22" s="115" t="str">
        <f>IF(AND($D$5&lt;&gt;"",BX$4&gt;=MIN($D$6:$D$11),BX$4&lt;=MAX($E$6:$E$11)),IF($F$4="전체",BX$4-#REF!+1,IF(AND(WEEKDAY(BX$4)&gt;1,WEEKDAY(BX$4)&lt;7),NETWORKDAYS(MIN($D$6:$D$11),BX$4),"")),"")</f>
        <v/>
      </c>
      <c r="BY22" s="116" t="str">
        <f>IF(AND($D$5&lt;&gt;"",BY$4&gt;=MIN($D$6:$D$11),BY$4&lt;=MAX($E$6:$E$11)),IF($F$4="전체",BY$4-#REF!+1,IF(AND(WEEKDAY(BY$4)&gt;1,WEEKDAY(BY$4)&lt;7),NETWORKDAYS(MIN($D$6:$D$11),BY$4),"")),"")</f>
        <v/>
      </c>
      <c r="BZ22" s="116" t="str">
        <f>IF(AND($D$5&lt;&gt;"",BZ$4&gt;=MIN($D$6:$D$11),BZ$4&lt;=MAX($E$6:$E$11)),IF($F$4="전체",BZ$4-#REF!+1,IF(AND(WEEKDAY(BZ$4)&gt;1,WEEKDAY(BZ$4)&lt;7),NETWORKDAYS(MIN($D$6:$D$11),BZ$4),"")),"")</f>
        <v/>
      </c>
      <c r="CA22" s="116" t="str">
        <f>IF(AND($D$5&lt;&gt;"",CA$4&gt;=MIN($D$6:$D$11),CA$4&lt;=MAX($E$6:$E$11)),IF($F$4="전체",CA$4-#REF!+1,IF(AND(WEEKDAY(CA$4)&gt;1,WEEKDAY(CA$4)&lt;7),NETWORKDAYS(MIN($D$6:$D$11),CA$4),"")),"")</f>
        <v/>
      </c>
      <c r="CB22" s="116" t="str">
        <f>IF(AND($D$5&lt;&gt;"",CB$4&gt;=MIN($D$6:$D$11),CB$4&lt;=MAX($E$6:$E$11)),IF($F$4="전체",CB$4-#REF!+1,IF(AND(WEEKDAY(CB$4)&gt;1,WEEKDAY(CB$4)&lt;7),NETWORKDAYS(MIN($D$6:$D$11),CB$4),"")),"")</f>
        <v/>
      </c>
      <c r="CC22" s="116" t="str">
        <f>IF(AND($D$5&lt;&gt;"",CC$4&gt;=MIN($D$6:$D$11),CC$4&lt;=MAX($E$6:$E$11)),IF($F$4="전체",CC$4-#REF!+1,IF(AND(WEEKDAY(CC$4)&gt;1,WEEKDAY(CC$4)&lt;7),NETWORKDAYS(MIN($D$6:$D$11),CC$4),"")),"")</f>
        <v/>
      </c>
      <c r="CD22" s="116" t="str">
        <f>IF(AND($D$5&lt;&gt;"",CD$4&gt;=MIN($D$6:$D$11),CD$4&lt;=MAX($E$6:$E$11)),IF($F$4="전체",CD$4-#REF!+1,IF(AND(WEEKDAY(CD$4)&gt;1,WEEKDAY(CD$4)&lt;7),NETWORKDAYS(MIN($D$6:$D$11),CD$4),"")),"")</f>
        <v/>
      </c>
      <c r="CE22" s="116" t="str">
        <f>IF(AND($D$5&lt;&gt;"",CE$4&gt;=MIN($D$6:$D$11),CE$4&lt;=MAX($E$6:$E$11)),IF($F$4="전체",CE$4-#REF!+1,IF(AND(WEEKDAY(CE$4)&gt;1,WEEKDAY(CE$4)&lt;7),NETWORKDAYS(MIN($D$6:$D$11),CE$4),"")),"")</f>
        <v/>
      </c>
      <c r="CF22" s="116" t="str">
        <f>IF(AND($D$5&lt;&gt;"",CF$4&gt;=MIN($D$6:$D$11),CF$4&lt;=MAX($E$6:$E$11)),IF($F$4="전체",CF$4-#REF!+1,IF(AND(WEEKDAY(CF$4)&gt;1,WEEKDAY(CF$4)&lt;7),NETWORKDAYS(MIN($D$6:$D$11),CF$4),"")),"")</f>
        <v/>
      </c>
      <c r="CG22" s="116" t="str">
        <f>IF(AND($D$5&lt;&gt;"",CG$4&gt;=MIN($D$6:$D$11),CG$4&lt;=MAX($E$6:$E$11)),IF($F$4="전체",CG$4-#REF!+1,IF(AND(WEEKDAY(CG$4)&gt;1,WEEKDAY(CG$4)&lt;7),NETWORKDAYS(MIN($D$6:$D$11),CG$4),"")),"")</f>
        <v/>
      </c>
      <c r="CH22" s="116" t="str">
        <f>IF(AND($D$5&lt;&gt;"",CH$4&gt;=MIN($D$6:$D$11),CH$4&lt;=MAX($E$6:$E$11)),IF($F$4="전체",CH$4-#REF!+1,IF(AND(WEEKDAY(CH$4)&gt;1,WEEKDAY(CH$4)&lt;7),NETWORKDAYS(MIN($D$6:$D$11),CH$4),"")),"")</f>
        <v/>
      </c>
      <c r="CI22" s="116" t="str">
        <f>IF(AND($D$5&lt;&gt;"",CI$4&gt;=MIN($D$6:$D$11),CI$4&lt;=MAX($E$6:$E$11)),IF($F$4="전체",CI$4-#REF!+1,IF(AND(WEEKDAY(CI$4)&gt;1,WEEKDAY(CI$4)&lt;7),NETWORKDAYS(MIN($D$6:$D$11),CI$4),"")),"")</f>
        <v/>
      </c>
      <c r="CJ22" s="116" t="str">
        <f>IF(AND($D$5&lt;&gt;"",CJ$4&gt;=MIN($D$6:$D$11),CJ$4&lt;=MAX($E$6:$E$11)),IF($F$4="전체",CJ$4-#REF!+1,IF(AND(WEEKDAY(CJ$4)&gt;1,WEEKDAY(CJ$4)&lt;7),NETWORKDAYS(MIN($D$6:$D$11),CJ$4),"")),"")</f>
        <v/>
      </c>
      <c r="CK22" s="116" t="str">
        <f>IF(AND($D$5&lt;&gt;"",CK$4&gt;=MIN($D$6:$D$11),CK$4&lt;=MAX($E$6:$E$11)),IF($F$4="전체",CK$4-#REF!+1,IF(AND(WEEKDAY(CK$4)&gt;1,WEEKDAY(CK$4)&lt;7),NETWORKDAYS(MIN($D$6:$D$11),CK$4),"")),"")</f>
        <v/>
      </c>
      <c r="CL22" s="116" t="str">
        <f>IF(AND($D$5&lt;&gt;"",CL$4&gt;=MIN($D$6:$D$11),CL$4&lt;=MAX($E$6:$E$11)),IF($F$4="전체",CL$4-#REF!+1,IF(AND(WEEKDAY(CL$4)&gt;1,WEEKDAY(CL$4)&lt;7),NETWORKDAYS(MIN($D$6:$D$11),CL$4),"")),"")</f>
        <v/>
      </c>
      <c r="CM22" s="116" t="str">
        <f>IF(AND($D$5&lt;&gt;"",CM$4&gt;=MIN($D$6:$D$11),CM$4&lt;=MAX($E$6:$E$11)),IF($F$4="전체",CM$4-#REF!+1,IF(AND(WEEKDAY(CM$4)&gt;1,WEEKDAY(CM$4)&lt;7),NETWORKDAYS(MIN($D$6:$D$11),CM$4),"")),"")</f>
        <v/>
      </c>
      <c r="CN22" s="116" t="str">
        <f>IF(AND($D$5&lt;&gt;"",CN$4&gt;=MIN($D$6:$D$11),CN$4&lt;=MAX($E$6:$E$11)),IF($F$4="전체",CN$4-#REF!+1,IF(AND(WEEKDAY(CN$4)&gt;1,WEEKDAY(CN$4)&lt;7),NETWORKDAYS(MIN($D$6:$D$11),CN$4),"")),"")</f>
        <v/>
      </c>
      <c r="CO22" s="116" t="str">
        <f>IF(AND($D$5&lt;&gt;"",CO$4&gt;=MIN($D$6:$D$11),CO$4&lt;=MAX($E$6:$E$11)),IF($F$4="전체",CO$4-#REF!+1,IF(AND(WEEKDAY(CO$4)&gt;1,WEEKDAY(CO$4)&lt;7),NETWORKDAYS(MIN($D$6:$D$11),CO$4),"")),"")</f>
        <v/>
      </c>
      <c r="CP22" s="116" t="str">
        <f>IF(AND($D$5&lt;&gt;"",CP$4&gt;=MIN($D$6:$D$11),CP$4&lt;=MAX($E$6:$E$11)),IF($F$4="전체",CP$4-#REF!+1,IF(AND(WEEKDAY(CP$4)&gt;1,WEEKDAY(CP$4)&lt;7),NETWORKDAYS(MIN($D$6:$D$11),CP$4),"")),"")</f>
        <v/>
      </c>
      <c r="CQ22" s="116" t="str">
        <f>IF(AND($D$5&lt;&gt;"",CQ$4&gt;=MIN($D$6:$D$11),CQ$4&lt;=MAX($E$6:$E$11)),IF($F$4="전체",CQ$4-#REF!+1,IF(AND(WEEKDAY(CQ$4)&gt;1,WEEKDAY(CQ$4)&lt;7),NETWORKDAYS(MIN($D$6:$D$11),CQ$4),"")),"")</f>
        <v/>
      </c>
      <c r="CR22" s="116" t="str">
        <f>IF(AND($D$5&lt;&gt;"",CR$4&gt;=MIN($D$6:$D$11),CR$4&lt;=MAX($E$6:$E$11)),IF($F$4="전체",CR$4-#REF!+1,IF(AND(WEEKDAY(CR$4)&gt;1,WEEKDAY(CR$4)&lt;7),NETWORKDAYS(MIN($D$6:$D$11),CR$4),"")),"")</f>
        <v/>
      </c>
      <c r="CS22" s="116" t="str">
        <f>IF(AND($D$5&lt;&gt;"",CS$4&gt;=MIN($D$6:$D$11),CS$4&lt;=MAX($E$6:$E$11)),IF($F$4="전체",CS$4-#REF!+1,IF(AND(WEEKDAY(CS$4)&gt;1,WEEKDAY(CS$4)&lt;7),NETWORKDAYS(MIN($D$6:$D$11),CS$4),"")),"")</f>
        <v/>
      </c>
      <c r="CT22" s="116" t="str">
        <f>IF(AND($D$5&lt;&gt;"",CT$4&gt;=MIN($D$6:$D$11),CT$4&lt;=MAX($E$6:$E$11)),IF($F$4="전체",CT$4-#REF!+1,IF(AND(WEEKDAY(CT$4)&gt;1,WEEKDAY(CT$4)&lt;7),NETWORKDAYS(MIN($D$6:$D$11),CT$4),"")),"")</f>
        <v/>
      </c>
      <c r="CU22" s="116" t="str">
        <f>IF(AND($D$5&lt;&gt;"",CU$4&gt;=MIN($D$6:$D$11),CU$4&lt;=MAX($E$6:$E$11)),IF($F$4="전체",CU$4-#REF!+1,IF(AND(WEEKDAY(CU$4)&gt;1,WEEKDAY(CU$4)&lt;7),NETWORKDAYS(MIN($D$6:$D$11),CU$4),"")),"")</f>
        <v/>
      </c>
      <c r="CV22" s="116" t="str">
        <f>IF(AND($D$5&lt;&gt;"",CV$4&gt;=MIN($D$6:$D$11),CV$4&lt;=MAX($E$6:$E$11)),IF($F$4="전체",CV$4-#REF!+1,IF(AND(WEEKDAY(CV$4)&gt;1,WEEKDAY(CV$4)&lt;7),NETWORKDAYS(MIN($D$6:$D$11),CV$4),"")),"")</f>
        <v/>
      </c>
      <c r="CW22" s="116" t="str">
        <f>IF(AND($D$5&lt;&gt;"",CW$4&gt;=MIN($D$6:$D$11),CW$4&lt;=MAX($E$6:$E$11)),IF($F$4="전체",CW$4-#REF!+1,IF(AND(WEEKDAY(CW$4)&gt;1,WEEKDAY(CW$4)&lt;7),NETWORKDAYS(MIN($D$6:$D$11),CW$4),"")),"")</f>
        <v/>
      </c>
      <c r="CX22" s="116" t="str">
        <f>IF(AND($D$5&lt;&gt;"",CX$4&gt;=MIN($D$6:$D$11),CX$4&lt;=MAX($E$6:$E$11)),IF($F$4="전체",CX$4-#REF!+1,IF(AND(WEEKDAY(CX$4)&gt;1,WEEKDAY(CX$4)&lt;7),NETWORKDAYS(MIN($D$6:$D$11),CX$4),"")),"")</f>
        <v/>
      </c>
      <c r="CY22" s="116" t="str">
        <f>IF(AND($D$5&lt;&gt;"",CY$4&gt;=MIN($D$6:$D$11),CY$4&lt;=MAX($E$6:$E$11)),IF($F$4="전체",CY$4-#REF!+1,IF(AND(WEEKDAY(CY$4)&gt;1,WEEKDAY(CY$4)&lt;7),NETWORKDAYS(MIN($D$6:$D$11),CY$4),"")),"")</f>
        <v/>
      </c>
      <c r="CZ22" s="116" t="str">
        <f>IF(AND($D$5&lt;&gt;"",CZ$4&gt;=MIN($D$6:$D$11),CZ$4&lt;=MAX($E$6:$E$11)),IF($F$4="전체",CZ$4-#REF!+1,IF(AND(WEEKDAY(CZ$4)&gt;1,WEEKDAY(CZ$4)&lt;7),NETWORKDAYS(MIN($D$6:$D$11),CZ$4),"")),"")</f>
        <v/>
      </c>
      <c r="DA22" s="116" t="str">
        <f>IF(AND($D$5&lt;&gt;"",DA$4&gt;=MIN($D$6:$D$11),DA$4&lt;=MAX($E$6:$E$11)),IF($F$4="전체",DA$4-#REF!+1,IF(AND(WEEKDAY(DA$4)&gt;1,WEEKDAY(DA$4)&lt;7),NETWORKDAYS(MIN($D$6:$D$11),DA$4),"")),"")</f>
        <v/>
      </c>
      <c r="DB22" s="117" t="str">
        <f>IF(AND($D$5&lt;&gt;"",DB$4&gt;=MIN($D$6:$D$11),DB$4&lt;=MAX($E$6:$E$11)),IF($F$4="전체",DB$4-#REF!+1,IF(AND(WEEKDAY(DB$4)&gt;1,WEEKDAY(DB$4)&lt;7),NETWORKDAYS(MIN($D$6:$D$11),DB$4),"")),"")</f>
        <v/>
      </c>
      <c r="DC22" s="115" t="str">
        <f>IF(AND($D$5&lt;&gt;"",DC$4&gt;=MIN($D$6:$D$11),DC$4&lt;=MAX($E$6:$E$11)),IF($F$4="전체",DC$4-#REF!+1,IF(AND(WEEKDAY(DC$4)&gt;1,WEEKDAY(DC$4)&lt;7),NETWORKDAYS(MIN($D$6:$D$11),DC$4),"")),"")</f>
        <v/>
      </c>
      <c r="DD22" s="116" t="str">
        <f>IF(AND($D$5&lt;&gt;"",DD$4&gt;=MIN($D$6:$D$11),DD$4&lt;=MAX($E$6:$E$11)),IF($F$4="전체",DD$4-#REF!+1,IF(AND(WEEKDAY(DD$4)&gt;1,WEEKDAY(DD$4)&lt;7),NETWORKDAYS(MIN($D$6:$D$11),DD$4),"")),"")</f>
        <v/>
      </c>
      <c r="DE22" s="116" t="str">
        <f>IF(AND($D$5&lt;&gt;"",DE$4&gt;=MIN($D$6:$D$11),DE$4&lt;=MAX($E$6:$E$11)),IF($F$4="전체",DE$4-#REF!+1,IF(AND(WEEKDAY(DE$4)&gt;1,WEEKDAY(DE$4)&lt;7),NETWORKDAYS(MIN($D$6:$D$11),DE$4),"")),"")</f>
        <v/>
      </c>
      <c r="DF22" s="116" t="str">
        <f>IF(AND($D$5&lt;&gt;"",DF$4&gt;=MIN($D$6:$D$11),DF$4&lt;=MAX($E$6:$E$11)),IF($F$4="전체",DF$4-#REF!+1,IF(AND(WEEKDAY(DF$4)&gt;1,WEEKDAY(DF$4)&lt;7),NETWORKDAYS(MIN($D$6:$D$11),DF$4),"")),"")</f>
        <v/>
      </c>
      <c r="DG22" s="116" t="str">
        <f>IF(AND($D$5&lt;&gt;"",DG$4&gt;=MIN($D$6:$D$11),DG$4&lt;=MAX($E$6:$E$11)),IF($F$4="전체",DG$4-#REF!+1,IF(AND(WEEKDAY(DG$4)&gt;1,WEEKDAY(DG$4)&lt;7),NETWORKDAYS(MIN($D$6:$D$11),DG$4),"")),"")</f>
        <v/>
      </c>
      <c r="DH22" s="116" t="str">
        <f>IF(AND($D$5&lt;&gt;"",DH$4&gt;=MIN($D$6:$D$11),DH$4&lt;=MAX($E$6:$E$11)),IF($F$4="전체",DH$4-#REF!+1,IF(AND(WEEKDAY(DH$4)&gt;1,WEEKDAY(DH$4)&lt;7),NETWORKDAYS(MIN($D$6:$D$11),DH$4),"")),"")</f>
        <v/>
      </c>
      <c r="DI22" s="116" t="str">
        <f>IF(AND($D$5&lt;&gt;"",DI$4&gt;=MIN($D$6:$D$11),DI$4&lt;=MAX($E$6:$E$11)),IF($F$4="전체",DI$4-#REF!+1,IF(AND(WEEKDAY(DI$4)&gt;1,WEEKDAY(DI$4)&lt;7),NETWORKDAYS(MIN($D$6:$D$11),DI$4),"")),"")</f>
        <v/>
      </c>
      <c r="DJ22" s="116" t="str">
        <f>IF(AND($D$5&lt;&gt;"",DJ$4&gt;=MIN($D$6:$D$11),DJ$4&lt;=MAX($E$6:$E$11)),IF($F$4="전체",DJ$4-#REF!+1,IF(AND(WEEKDAY(DJ$4)&gt;1,WEEKDAY(DJ$4)&lt;7),NETWORKDAYS(MIN($D$6:$D$11),DJ$4),"")),"")</f>
        <v/>
      </c>
      <c r="DK22" s="116" t="str">
        <f>IF(AND($D$5&lt;&gt;"",DK$4&gt;=MIN($D$6:$D$11),DK$4&lt;=MAX($E$6:$E$11)),IF($F$4="전체",DK$4-#REF!+1,IF(AND(WEEKDAY(DK$4)&gt;1,WEEKDAY(DK$4)&lt;7),NETWORKDAYS(MIN($D$6:$D$11),DK$4),"")),"")</f>
        <v/>
      </c>
      <c r="DL22" s="116" t="str">
        <f>IF(AND($D$5&lt;&gt;"",DL$4&gt;=MIN($D$6:$D$11),DL$4&lt;=MAX($E$6:$E$11)),IF($F$4="전체",DL$4-#REF!+1,IF(AND(WEEKDAY(DL$4)&gt;1,WEEKDAY(DL$4)&lt;7),NETWORKDAYS(MIN($D$6:$D$11),DL$4),"")),"")</f>
        <v/>
      </c>
      <c r="DM22" s="116" t="str">
        <f>IF(AND($D$5&lt;&gt;"",DM$4&gt;=MIN($D$6:$D$11),DM$4&lt;=MAX($E$6:$E$11)),IF($F$4="전체",DM$4-#REF!+1,IF(AND(WEEKDAY(DM$4)&gt;1,WEEKDAY(DM$4)&lt;7),NETWORKDAYS(MIN($D$6:$D$11),DM$4),"")),"")</f>
        <v/>
      </c>
      <c r="DN22" s="116" t="str">
        <f>IF(AND($D$5&lt;&gt;"",DN$4&gt;=MIN($D$6:$D$11),DN$4&lt;=MAX($E$6:$E$11)),IF($F$4="전체",DN$4-#REF!+1,IF(AND(WEEKDAY(DN$4)&gt;1,WEEKDAY(DN$4)&lt;7),NETWORKDAYS(MIN($D$6:$D$11),DN$4),"")),"")</f>
        <v/>
      </c>
      <c r="DO22" s="116" t="str">
        <f>IF(AND($D$5&lt;&gt;"",DO$4&gt;=MIN($D$6:$D$11),DO$4&lt;=MAX($E$6:$E$11)),IF($F$4="전체",DO$4-#REF!+1,IF(AND(WEEKDAY(DO$4)&gt;1,WEEKDAY(DO$4)&lt;7),NETWORKDAYS(MIN($D$6:$D$11),DO$4),"")),"")</f>
        <v/>
      </c>
      <c r="DP22" s="116" t="str">
        <f>IF(AND($D$5&lt;&gt;"",DP$4&gt;=MIN($D$6:$D$11),DP$4&lt;=MAX($E$6:$E$11)),IF($F$4="전체",DP$4-#REF!+1,IF(AND(WEEKDAY(DP$4)&gt;1,WEEKDAY(DP$4)&lt;7),NETWORKDAYS(MIN($D$6:$D$11),DP$4),"")),"")</f>
        <v/>
      </c>
      <c r="DQ22" s="116" t="str">
        <f>IF(AND($D$5&lt;&gt;"",DQ$4&gt;=MIN($D$6:$D$11),DQ$4&lt;=MAX($E$6:$E$11)),IF($F$4="전체",DQ$4-#REF!+1,IF(AND(WEEKDAY(DQ$4)&gt;1,WEEKDAY(DQ$4)&lt;7),NETWORKDAYS(MIN($D$6:$D$11),DQ$4),"")),"")</f>
        <v/>
      </c>
      <c r="DR22" s="116" t="str">
        <f>IF(AND($D$5&lt;&gt;"",DR$4&gt;=MIN($D$6:$D$11),DR$4&lt;=MAX($E$6:$E$11)),IF($F$4="전체",DR$4-#REF!+1,IF(AND(WEEKDAY(DR$4)&gt;1,WEEKDAY(DR$4)&lt;7),NETWORKDAYS(MIN($D$6:$D$11),DR$4),"")),"")</f>
        <v/>
      </c>
      <c r="DS22" s="116" t="str">
        <f>IF(AND($D$5&lt;&gt;"",DS$4&gt;=MIN($D$6:$D$11),DS$4&lt;=MAX($E$6:$E$11)),IF($F$4="전체",DS$4-#REF!+1,IF(AND(WEEKDAY(DS$4)&gt;1,WEEKDAY(DS$4)&lt;7),NETWORKDAYS(MIN($D$6:$D$11),DS$4),"")),"")</f>
        <v/>
      </c>
      <c r="DT22" s="116" t="str">
        <f>IF(AND($D$5&lt;&gt;"",DT$4&gt;=MIN($D$6:$D$11),DT$4&lt;=MAX($E$6:$E$11)),IF($F$4="전체",DT$4-#REF!+1,IF(AND(WEEKDAY(DT$4)&gt;1,WEEKDAY(DT$4)&lt;7),NETWORKDAYS(MIN($D$6:$D$11),DT$4),"")),"")</f>
        <v/>
      </c>
      <c r="DU22" s="116" t="str">
        <f>IF(AND($D$5&lt;&gt;"",DU$4&gt;=MIN($D$6:$D$11),DU$4&lt;=MAX($E$6:$E$11)),IF($F$4="전체",DU$4-#REF!+1,IF(AND(WEEKDAY(DU$4)&gt;1,WEEKDAY(DU$4)&lt;7),NETWORKDAYS(MIN($D$6:$D$11),DU$4),"")),"")</f>
        <v/>
      </c>
      <c r="DV22" s="116" t="str">
        <f>IF(AND($D$5&lt;&gt;"",DV$4&gt;=MIN($D$6:$D$11),DV$4&lt;=MAX($E$6:$E$11)),IF($F$4="전체",DV$4-#REF!+1,IF(AND(WEEKDAY(DV$4)&gt;1,WEEKDAY(DV$4)&lt;7),NETWORKDAYS(MIN($D$6:$D$11),DV$4),"")),"")</f>
        <v/>
      </c>
      <c r="DW22" s="116" t="str">
        <f>IF(AND($D$5&lt;&gt;"",DW$4&gt;=MIN($D$6:$D$11),DW$4&lt;=MAX($E$6:$E$11)),IF($F$4="전체",DW$4-#REF!+1,IF(AND(WEEKDAY(DW$4)&gt;1,WEEKDAY(DW$4)&lt;7),NETWORKDAYS(MIN($D$6:$D$11),DW$4),"")),"")</f>
        <v/>
      </c>
      <c r="DX22" s="116" t="str">
        <f>IF(AND($D$5&lt;&gt;"",DX$4&gt;=MIN($D$6:$D$11),DX$4&lt;=MAX($E$6:$E$11)),IF($F$4="전체",DX$4-#REF!+1,IF(AND(WEEKDAY(DX$4)&gt;1,WEEKDAY(DX$4)&lt;7),NETWORKDAYS(MIN($D$6:$D$11),DX$4),"")),"")</f>
        <v/>
      </c>
      <c r="DY22" s="116" t="str">
        <f>IF(AND($D$5&lt;&gt;"",DY$4&gt;=MIN($D$6:$D$11),DY$4&lt;=MAX($E$6:$E$11)),IF($F$4="전체",DY$4-#REF!+1,IF(AND(WEEKDAY(DY$4)&gt;1,WEEKDAY(DY$4)&lt;7),NETWORKDAYS(MIN($D$6:$D$11),DY$4),"")),"")</f>
        <v/>
      </c>
      <c r="DZ22" s="116" t="str">
        <f>IF(AND($D$5&lt;&gt;"",DZ$4&gt;=MIN($D$6:$D$11),DZ$4&lt;=MAX($E$6:$E$11)),IF($F$4="전체",DZ$4-#REF!+1,IF(AND(WEEKDAY(DZ$4)&gt;1,WEEKDAY(DZ$4)&lt;7),NETWORKDAYS(MIN($D$6:$D$11),DZ$4),"")),"")</f>
        <v/>
      </c>
      <c r="EA22" s="116" t="str">
        <f>IF(AND($D$5&lt;&gt;"",EA$4&gt;=MIN($D$6:$D$11),EA$4&lt;=MAX($E$6:$E$11)),IF($F$4="전체",EA$4-#REF!+1,IF(AND(WEEKDAY(EA$4)&gt;1,WEEKDAY(EA$4)&lt;7),NETWORKDAYS(MIN($D$6:$D$11),EA$4),"")),"")</f>
        <v/>
      </c>
      <c r="EB22" s="116" t="str">
        <f>IF(AND($D$5&lt;&gt;"",EB$4&gt;=MIN($D$6:$D$11),EB$4&lt;=MAX($E$6:$E$11)),IF($F$4="전체",EB$4-#REF!+1,IF(AND(WEEKDAY(EB$4)&gt;1,WEEKDAY(EB$4)&lt;7),NETWORKDAYS(MIN($D$6:$D$11),EB$4),"")),"")</f>
        <v/>
      </c>
      <c r="EC22" s="116" t="str">
        <f>IF(AND($D$5&lt;&gt;"",EC$4&gt;=MIN($D$6:$D$11),EC$4&lt;=MAX($E$6:$E$11)),IF($F$4="전체",EC$4-#REF!+1,IF(AND(WEEKDAY(EC$4)&gt;1,WEEKDAY(EC$4)&lt;7),NETWORKDAYS(MIN($D$6:$D$11),EC$4),"")),"")</f>
        <v/>
      </c>
      <c r="ED22" s="116" t="str">
        <f>IF(AND($D$5&lt;&gt;"",ED$4&gt;=MIN($D$6:$D$11),ED$4&lt;=MAX($E$6:$E$11)),IF($F$4="전체",ED$4-#REF!+1,IF(AND(WEEKDAY(ED$4)&gt;1,WEEKDAY(ED$4)&lt;7),NETWORKDAYS(MIN($D$6:$D$11),ED$4),"")),"")</f>
        <v/>
      </c>
      <c r="EE22" s="116" t="str">
        <f>IF(AND($D$5&lt;&gt;"",EE$4&gt;=MIN($D$6:$D$11),EE$4&lt;=MAX($E$6:$E$11)),IF($F$4="전체",EE$4-#REF!+1,IF(AND(WEEKDAY(EE$4)&gt;1,WEEKDAY(EE$4)&lt;7),NETWORKDAYS(MIN($D$6:$D$11),EE$4),"")),"")</f>
        <v/>
      </c>
      <c r="EF22" s="116" t="str">
        <f>IF(AND($D$5&lt;&gt;"",EF$4&gt;=MIN($D$6:$D$11),EF$4&lt;=MAX($E$6:$E$11)),IF($F$4="전체",EF$4-#REF!+1,IF(AND(WEEKDAY(EF$4)&gt;1,WEEKDAY(EF$4)&lt;7),NETWORKDAYS(MIN($D$6:$D$11),EF$4),"")),"")</f>
        <v/>
      </c>
      <c r="EG22" s="117" t="str">
        <f>IF(AND($D$5&lt;&gt;"",EG$4&gt;=MIN($D$6:$D$11),EG$4&lt;=MAX($E$6:$E$11)),IF($F$4="전체",EG$4-#REF!+1,IF(AND(WEEKDAY(EG$4)&gt;1,WEEKDAY(EG$4)&lt;7),NETWORKDAYS(MIN($D$6:$D$11),EG$4),"")),"")</f>
        <v/>
      </c>
      <c r="EH22" s="115" t="str">
        <f>IF(AND($D$5&lt;&gt;"",EH$4&gt;=MIN($D$6:$D$11),EH$4&lt;=MAX($E$6:$E$11)),IF($F$4="전체",EH$4-#REF!+1,IF(AND(WEEKDAY(EH$4)&gt;1,WEEKDAY(EH$4)&lt;7),NETWORKDAYS(MIN($D$6:$D$11),EH$4),"")),"")</f>
        <v/>
      </c>
      <c r="EI22" s="116" t="str">
        <f>IF(AND($D$5&lt;&gt;"",EI$4&gt;=MIN($D$6:$D$11),EI$4&lt;=MAX($E$6:$E$11)),IF($F$4="전체",EI$4-#REF!+1,IF(AND(WEEKDAY(EI$4)&gt;1,WEEKDAY(EI$4)&lt;7),NETWORKDAYS(MIN($D$6:$D$11),EI$4),"")),"")</f>
        <v/>
      </c>
      <c r="EJ22" s="116" t="str">
        <f>IF(AND($D$5&lt;&gt;"",EJ$4&gt;=MIN($D$6:$D$11),EJ$4&lt;=MAX($E$6:$E$11)),IF($F$4="전체",EJ$4-#REF!+1,IF(AND(WEEKDAY(EJ$4)&gt;1,WEEKDAY(EJ$4)&lt;7),NETWORKDAYS(MIN($D$6:$D$11),EJ$4),"")),"")</f>
        <v/>
      </c>
      <c r="EK22" s="116" t="str">
        <f>IF(AND($D$5&lt;&gt;"",EK$4&gt;=MIN($D$6:$D$11),EK$4&lt;=MAX($E$6:$E$11)),IF($F$4="전체",EK$4-#REF!+1,IF(AND(WEEKDAY(EK$4)&gt;1,WEEKDAY(EK$4)&lt;7),NETWORKDAYS(MIN($D$6:$D$11),EK$4),"")),"")</f>
        <v/>
      </c>
      <c r="EL22" s="116" t="str">
        <f>IF(AND($D$5&lt;&gt;"",EL$4&gt;=MIN($D$6:$D$11),EL$4&lt;=MAX($E$6:$E$11)),IF($F$4="전체",EL$4-#REF!+1,IF(AND(WEEKDAY(EL$4)&gt;1,WEEKDAY(EL$4)&lt;7),NETWORKDAYS(MIN($D$6:$D$11),EL$4),"")),"")</f>
        <v/>
      </c>
      <c r="EM22" s="116" t="str">
        <f>IF(AND($D$5&lt;&gt;"",EM$4&gt;=MIN($D$6:$D$11),EM$4&lt;=MAX($E$6:$E$11)),IF($F$4="전체",EM$4-#REF!+1,IF(AND(WEEKDAY(EM$4)&gt;1,WEEKDAY(EM$4)&lt;7),NETWORKDAYS(MIN($D$6:$D$11),EM$4),"")),"")</f>
        <v/>
      </c>
      <c r="EN22" s="116" t="str">
        <f>IF(AND($D$5&lt;&gt;"",EN$4&gt;=MIN($D$6:$D$11),EN$4&lt;=MAX($E$6:$E$11)),IF($F$4="전체",EN$4-#REF!+1,IF(AND(WEEKDAY(EN$4)&gt;1,WEEKDAY(EN$4)&lt;7),NETWORKDAYS(MIN($D$6:$D$11),EN$4),"")),"")</f>
        <v/>
      </c>
      <c r="EO22" s="116" t="str">
        <f>IF(AND($D$5&lt;&gt;"",EO$4&gt;=MIN($D$6:$D$11),EO$4&lt;=MAX($E$6:$E$11)),IF($F$4="전체",EO$4-#REF!+1,IF(AND(WEEKDAY(EO$4)&gt;1,WEEKDAY(EO$4)&lt;7),NETWORKDAYS(MIN($D$6:$D$11),EO$4),"")),"")</f>
        <v/>
      </c>
      <c r="EP22" s="116" t="str">
        <f>IF(AND($D$5&lt;&gt;"",EP$4&gt;=MIN($D$6:$D$11),EP$4&lt;=MAX($E$6:$E$11)),IF($F$4="전체",EP$4-#REF!+1,IF(AND(WEEKDAY(EP$4)&gt;1,WEEKDAY(EP$4)&lt;7),NETWORKDAYS(MIN($D$6:$D$11),EP$4),"")),"")</f>
        <v/>
      </c>
      <c r="EQ22" s="116" t="str">
        <f>IF(AND($D$5&lt;&gt;"",EQ$4&gt;=MIN($D$6:$D$11),EQ$4&lt;=MAX($E$6:$E$11)),IF($F$4="전체",EQ$4-#REF!+1,IF(AND(WEEKDAY(EQ$4)&gt;1,WEEKDAY(EQ$4)&lt;7),NETWORKDAYS(MIN($D$6:$D$11),EQ$4),"")),"")</f>
        <v/>
      </c>
      <c r="ER22" s="116" t="str">
        <f>IF(AND($D$5&lt;&gt;"",ER$4&gt;=MIN($D$6:$D$11),ER$4&lt;=MAX($E$6:$E$11)),IF($F$4="전체",ER$4-#REF!+1,IF(AND(WEEKDAY(ER$4)&gt;1,WEEKDAY(ER$4)&lt;7),NETWORKDAYS(MIN($D$6:$D$11),ER$4),"")),"")</f>
        <v/>
      </c>
      <c r="ES22" s="116" t="str">
        <f>IF(AND($D$5&lt;&gt;"",ES$4&gt;=MIN($D$6:$D$11),ES$4&lt;=MAX($E$6:$E$11)),IF($F$4="전체",ES$4-#REF!+1,IF(AND(WEEKDAY(ES$4)&gt;1,WEEKDAY(ES$4)&lt;7),NETWORKDAYS(MIN($D$6:$D$11),ES$4),"")),"")</f>
        <v/>
      </c>
      <c r="ET22" s="116" t="str">
        <f>IF(AND($D$5&lt;&gt;"",ET$4&gt;=MIN($D$6:$D$11),ET$4&lt;=MAX($E$6:$E$11)),IF($F$4="전체",ET$4-#REF!+1,IF(AND(WEEKDAY(ET$4)&gt;1,WEEKDAY(ET$4)&lt;7),NETWORKDAYS(MIN($D$6:$D$11),ET$4),"")),"")</f>
        <v/>
      </c>
      <c r="EU22" s="116" t="str">
        <f>IF(AND($D$5&lt;&gt;"",EU$4&gt;=MIN($D$6:$D$11),EU$4&lt;=MAX($E$6:$E$11)),IF($F$4="전체",EU$4-#REF!+1,IF(AND(WEEKDAY(EU$4)&gt;1,WEEKDAY(EU$4)&lt;7),NETWORKDAYS(MIN($D$6:$D$11),EU$4),"")),"")</f>
        <v/>
      </c>
      <c r="EV22" s="116" t="str">
        <f>IF(AND($D$5&lt;&gt;"",EV$4&gt;=MIN($D$6:$D$11),EV$4&lt;=MAX($E$6:$E$11)),IF($F$4="전체",EV$4-#REF!+1,IF(AND(WEEKDAY(EV$4)&gt;1,WEEKDAY(EV$4)&lt;7),NETWORKDAYS(MIN($D$6:$D$11),EV$4),"")),"")</f>
        <v/>
      </c>
      <c r="EW22" s="116" t="str">
        <f>IF(AND($D$5&lt;&gt;"",EW$4&gt;=MIN($D$6:$D$11),EW$4&lt;=MAX($E$6:$E$11)),IF($F$4="전체",EW$4-#REF!+1,IF(AND(WEEKDAY(EW$4)&gt;1,WEEKDAY(EW$4)&lt;7),NETWORKDAYS(MIN($D$6:$D$11),EW$4),"")),"")</f>
        <v/>
      </c>
      <c r="EX22" s="116" t="str">
        <f>IF(AND($D$5&lt;&gt;"",EX$4&gt;=MIN($D$6:$D$11),EX$4&lt;=MAX($E$6:$E$11)),IF($F$4="전체",EX$4-#REF!+1,IF(AND(WEEKDAY(EX$4)&gt;1,WEEKDAY(EX$4)&lt;7),NETWORKDAYS(MIN($D$6:$D$11),EX$4),"")),"")</f>
        <v/>
      </c>
      <c r="EY22" s="116" t="str">
        <f>IF(AND($D$5&lt;&gt;"",EY$4&gt;=MIN($D$6:$D$11),EY$4&lt;=MAX($E$6:$E$11)),IF($F$4="전체",EY$4-#REF!+1,IF(AND(WEEKDAY(EY$4)&gt;1,WEEKDAY(EY$4)&lt;7),NETWORKDAYS(MIN($D$6:$D$11),EY$4),"")),"")</f>
        <v/>
      </c>
      <c r="EZ22" s="116" t="str">
        <f>IF(AND($D$5&lt;&gt;"",EZ$4&gt;=MIN($D$6:$D$11),EZ$4&lt;=MAX($E$6:$E$11)),IF($F$4="전체",EZ$4-#REF!+1,IF(AND(WEEKDAY(EZ$4)&gt;1,WEEKDAY(EZ$4)&lt;7),NETWORKDAYS(MIN($D$6:$D$11),EZ$4),"")),"")</f>
        <v/>
      </c>
      <c r="FA22" s="116" t="str">
        <f>IF(AND($D$5&lt;&gt;"",FA$4&gt;=MIN($D$6:$D$11),FA$4&lt;=MAX($E$6:$E$11)),IF($F$4="전체",FA$4-#REF!+1,IF(AND(WEEKDAY(FA$4)&gt;1,WEEKDAY(FA$4)&lt;7),NETWORKDAYS(MIN($D$6:$D$11),FA$4),"")),"")</f>
        <v/>
      </c>
      <c r="FB22" s="116" t="str">
        <f>IF(AND($D$5&lt;&gt;"",FB$4&gt;=MIN($D$6:$D$11),FB$4&lt;=MAX($E$6:$E$11)),IF($F$4="전체",FB$4-#REF!+1,IF(AND(WEEKDAY(FB$4)&gt;1,WEEKDAY(FB$4)&lt;7),NETWORKDAYS(MIN($D$6:$D$11),FB$4),"")),"")</f>
        <v/>
      </c>
      <c r="FC22" s="116" t="str">
        <f>IF(AND($D$5&lt;&gt;"",FC$4&gt;=MIN($D$6:$D$11),FC$4&lt;=MAX($E$6:$E$11)),IF($F$4="전체",FC$4-#REF!+1,IF(AND(WEEKDAY(FC$4)&gt;1,WEEKDAY(FC$4)&lt;7),NETWORKDAYS(MIN($D$6:$D$11),FC$4),"")),"")</f>
        <v/>
      </c>
      <c r="FD22" s="116" t="str">
        <f>IF(AND($D$5&lt;&gt;"",FD$4&gt;=MIN($D$6:$D$11),FD$4&lt;=MAX($E$6:$E$11)),IF($F$4="전체",FD$4-#REF!+1,IF(AND(WEEKDAY(FD$4)&gt;1,WEEKDAY(FD$4)&lt;7),NETWORKDAYS(MIN($D$6:$D$11),FD$4),"")),"")</f>
        <v/>
      </c>
      <c r="FE22" s="116" t="str">
        <f>IF(AND($D$5&lt;&gt;"",FE$4&gt;=MIN($D$6:$D$11),FE$4&lt;=MAX($E$6:$E$11)),IF($F$4="전체",FE$4-#REF!+1,IF(AND(WEEKDAY(FE$4)&gt;1,WEEKDAY(FE$4)&lt;7),NETWORKDAYS(MIN($D$6:$D$11),FE$4),"")),"")</f>
        <v/>
      </c>
      <c r="FF22" s="116" t="str">
        <f>IF(AND($D$5&lt;&gt;"",FF$4&gt;=MIN($D$6:$D$11),FF$4&lt;=MAX($E$6:$E$11)),IF($F$4="전체",FF$4-#REF!+1,IF(AND(WEEKDAY(FF$4)&gt;1,WEEKDAY(FF$4)&lt;7),NETWORKDAYS(MIN($D$6:$D$11),FF$4),"")),"")</f>
        <v/>
      </c>
      <c r="FG22" s="116" t="str">
        <f>IF(AND($D$5&lt;&gt;"",FG$4&gt;=MIN($D$6:$D$11),FG$4&lt;=MAX($E$6:$E$11)),IF($F$4="전체",FG$4-#REF!+1,IF(AND(WEEKDAY(FG$4)&gt;1,WEEKDAY(FG$4)&lt;7),NETWORKDAYS(MIN($D$6:$D$11),FG$4),"")),"")</f>
        <v/>
      </c>
      <c r="FH22" s="116" t="str">
        <f>IF(AND($D$5&lt;&gt;"",FH$4&gt;=MIN($D$6:$D$11),FH$4&lt;=MAX($E$6:$E$11)),IF($F$4="전체",FH$4-#REF!+1,IF(AND(WEEKDAY(FH$4)&gt;1,WEEKDAY(FH$4)&lt;7),NETWORKDAYS(MIN($D$6:$D$11),FH$4),"")),"")</f>
        <v/>
      </c>
      <c r="FI22" s="116" t="str">
        <f>IF(AND($D$5&lt;&gt;"",FI$4&gt;=MIN($D$6:$D$11),FI$4&lt;=MAX($E$6:$E$11)),IF($F$4="전체",FI$4-#REF!+1,IF(AND(WEEKDAY(FI$4)&gt;1,WEEKDAY(FI$4)&lt;7),NETWORKDAYS(MIN($D$6:$D$11),FI$4),"")),"")</f>
        <v/>
      </c>
      <c r="FJ22" s="116" t="str">
        <f>IF(AND($D$5&lt;&gt;"",FJ$4&gt;=MIN($D$6:$D$11),FJ$4&lt;=MAX($E$6:$E$11)),IF($F$4="전체",FJ$4-#REF!+1,IF(AND(WEEKDAY(FJ$4)&gt;1,WEEKDAY(FJ$4)&lt;7),NETWORKDAYS(MIN($D$6:$D$11),FJ$4),"")),"")</f>
        <v/>
      </c>
      <c r="FK22" s="116" t="str">
        <f>IF(AND($D$5&lt;&gt;"",FK$4&gt;=MIN($D$6:$D$11),FK$4&lt;=MAX($E$6:$E$11)),IF($F$4="전체",FK$4-#REF!+1,IF(AND(WEEKDAY(FK$4)&gt;1,WEEKDAY(FK$4)&lt;7),NETWORKDAYS(MIN($D$6:$D$11),FK$4),"")),"")</f>
        <v/>
      </c>
      <c r="FL22" s="117" t="str">
        <f>IF(AND($D$5&lt;&gt;"",FL$4&gt;=MIN($D$6:$D$11),FL$4&lt;=MAX($E$6:$E$11)),IF($F$4="전체",FL$4-#REF!+1,IF(AND(WEEKDAY(FL$4)&gt;1,WEEKDAY(FL$4)&lt;7),NETWORKDAYS(MIN($D$6:$D$11),FL$4),"")),"")</f>
        <v/>
      </c>
      <c r="FM22" s="115" t="str">
        <f>IF(AND($D$5&lt;&gt;"",FM$4&gt;=MIN($D$6:$D$11),FM$4&lt;=MAX($E$6:$E$11)),IF($F$4="전체",FM$4-#REF!+1,IF(AND(WEEKDAY(FM$4)&gt;1,WEEKDAY(FM$4)&lt;7),NETWORKDAYS(MIN($D$6:$D$11),FM$4),"")),"")</f>
        <v/>
      </c>
      <c r="FN22" s="116" t="str">
        <f>IF(AND($D$5&lt;&gt;"",FN$4&gt;=MIN($D$6:$D$11),FN$4&lt;=MAX($E$6:$E$11)),IF($F$4="전체",FN$4-#REF!+1,IF(AND(WEEKDAY(FN$4)&gt;1,WEEKDAY(FN$4)&lt;7),NETWORKDAYS(MIN($D$6:$D$11),FN$4),"")),"")</f>
        <v/>
      </c>
      <c r="FO22" s="116" t="str">
        <f>IF(AND($D$5&lt;&gt;"",FO$4&gt;=MIN($D$6:$D$11),FO$4&lt;=MAX($E$6:$E$11)),IF($F$4="전체",FO$4-#REF!+1,IF(AND(WEEKDAY(FO$4)&gt;1,WEEKDAY(FO$4)&lt;7),NETWORKDAYS(MIN($D$6:$D$11),FO$4),"")),"")</f>
        <v/>
      </c>
      <c r="FP22" s="116" t="str">
        <f>IF(AND($D$5&lt;&gt;"",FP$4&gt;=MIN($D$6:$D$11),FP$4&lt;=MAX($E$6:$E$11)),IF($F$4="전체",FP$4-#REF!+1,IF(AND(WEEKDAY(FP$4)&gt;1,WEEKDAY(FP$4)&lt;7),NETWORKDAYS(MIN($D$6:$D$11),FP$4),"")),"")</f>
        <v/>
      </c>
      <c r="FQ22" s="116" t="str">
        <f>IF(AND($D$5&lt;&gt;"",FQ$4&gt;=MIN($D$6:$D$11),FQ$4&lt;=MAX($E$6:$E$11)),IF($F$4="전체",FQ$4-#REF!+1,IF(AND(WEEKDAY(FQ$4)&gt;1,WEEKDAY(FQ$4)&lt;7),NETWORKDAYS(MIN($D$6:$D$11),FQ$4),"")),"")</f>
        <v/>
      </c>
      <c r="FR22" s="116" t="str">
        <f>IF(AND($D$5&lt;&gt;"",FR$4&gt;=MIN($D$6:$D$11),FR$4&lt;=MAX($E$6:$E$11)),IF($F$4="전체",FR$4-#REF!+1,IF(AND(WEEKDAY(FR$4)&gt;1,WEEKDAY(FR$4)&lt;7),NETWORKDAYS(MIN($D$6:$D$11),FR$4),"")),"")</f>
        <v/>
      </c>
      <c r="FS22" s="116" t="str">
        <f>IF(AND($D$5&lt;&gt;"",FS$4&gt;=MIN($D$6:$D$11),FS$4&lt;=MAX($E$6:$E$11)),IF($F$4="전체",FS$4-#REF!+1,IF(AND(WEEKDAY(FS$4)&gt;1,WEEKDAY(FS$4)&lt;7),NETWORKDAYS(MIN($D$6:$D$11),FS$4),"")),"")</f>
        <v/>
      </c>
      <c r="FT22" s="116" t="str">
        <f>IF(AND($D$5&lt;&gt;"",FT$4&gt;=MIN($D$6:$D$11),FT$4&lt;=MAX($E$6:$E$11)),IF($F$4="전체",FT$4-#REF!+1,IF(AND(WEEKDAY(FT$4)&gt;1,WEEKDAY(FT$4)&lt;7),NETWORKDAYS(MIN($D$6:$D$11),FT$4),"")),"")</f>
        <v/>
      </c>
      <c r="FU22" s="116" t="str">
        <f>IF(AND($D$5&lt;&gt;"",FU$4&gt;=MIN($D$6:$D$11),FU$4&lt;=MAX($E$6:$E$11)),IF($F$4="전체",FU$4-#REF!+1,IF(AND(WEEKDAY(FU$4)&gt;1,WEEKDAY(FU$4)&lt;7),NETWORKDAYS(MIN($D$6:$D$11),FU$4),"")),"")</f>
        <v/>
      </c>
      <c r="FV22" s="116" t="str">
        <f>IF(AND($D$5&lt;&gt;"",FV$4&gt;=MIN($D$6:$D$11),FV$4&lt;=MAX($E$6:$E$11)),IF($F$4="전체",FV$4-#REF!+1,IF(AND(WEEKDAY(FV$4)&gt;1,WEEKDAY(FV$4)&lt;7),NETWORKDAYS(MIN($D$6:$D$11),FV$4),"")),"")</f>
        <v/>
      </c>
      <c r="FW22" s="116" t="str">
        <f>IF(AND($D$5&lt;&gt;"",FW$4&gt;=MIN($D$6:$D$11),FW$4&lt;=MAX($E$6:$E$11)),IF($F$4="전체",FW$4-#REF!+1,IF(AND(WEEKDAY(FW$4)&gt;1,WEEKDAY(FW$4)&lt;7),NETWORKDAYS(MIN($D$6:$D$11),FW$4),"")),"")</f>
        <v/>
      </c>
      <c r="FX22" s="116" t="str">
        <f>IF(AND($D$5&lt;&gt;"",FX$4&gt;=MIN($D$6:$D$11),FX$4&lt;=MAX($E$6:$E$11)),IF($F$4="전체",FX$4-#REF!+1,IF(AND(WEEKDAY(FX$4)&gt;1,WEEKDAY(FX$4)&lt;7),NETWORKDAYS(MIN($D$6:$D$11),FX$4),"")),"")</f>
        <v/>
      </c>
      <c r="FY22" s="116" t="str">
        <f>IF(AND($D$5&lt;&gt;"",FY$4&gt;=MIN($D$6:$D$11),FY$4&lt;=MAX($E$6:$E$11)),IF($F$4="전체",FY$4-#REF!+1,IF(AND(WEEKDAY(FY$4)&gt;1,WEEKDAY(FY$4)&lt;7),NETWORKDAYS(MIN($D$6:$D$11),FY$4),"")),"")</f>
        <v/>
      </c>
      <c r="FZ22" s="116" t="str">
        <f>IF(AND($D$5&lt;&gt;"",FZ$4&gt;=MIN($D$6:$D$11),FZ$4&lt;=MAX($E$6:$E$11)),IF($F$4="전체",FZ$4-#REF!+1,IF(AND(WEEKDAY(FZ$4)&gt;1,WEEKDAY(FZ$4)&lt;7),NETWORKDAYS(MIN($D$6:$D$11),FZ$4),"")),"")</f>
        <v/>
      </c>
      <c r="GA22" s="116" t="str">
        <f>IF(AND($D$5&lt;&gt;"",GA$4&gt;=MIN($D$6:$D$11),GA$4&lt;=MAX($E$6:$E$11)),IF($F$4="전체",GA$4-#REF!+1,IF(AND(WEEKDAY(GA$4)&gt;1,WEEKDAY(GA$4)&lt;7),NETWORKDAYS(MIN($D$6:$D$11),GA$4),"")),"")</f>
        <v/>
      </c>
      <c r="GB22" s="116" t="str">
        <f>IF(AND($D$5&lt;&gt;"",GB$4&gt;=MIN($D$6:$D$11),GB$4&lt;=MAX($E$6:$E$11)),IF($F$4="전체",GB$4-#REF!+1,IF(AND(WEEKDAY(GB$4)&gt;1,WEEKDAY(GB$4)&lt;7),NETWORKDAYS(MIN($D$6:$D$11),GB$4),"")),"")</f>
        <v/>
      </c>
      <c r="GC22" s="116" t="str">
        <f>IF(AND($D$5&lt;&gt;"",GC$4&gt;=MIN($D$6:$D$11),GC$4&lt;=MAX($E$6:$E$11)),IF($F$4="전체",GC$4-#REF!+1,IF(AND(WEEKDAY(GC$4)&gt;1,WEEKDAY(GC$4)&lt;7),NETWORKDAYS(MIN($D$6:$D$11),GC$4),"")),"")</f>
        <v/>
      </c>
      <c r="GD22" s="116" t="str">
        <f>IF(AND($D$5&lt;&gt;"",GD$4&gt;=MIN($D$6:$D$11),GD$4&lt;=MAX($E$6:$E$11)),IF($F$4="전체",GD$4-#REF!+1,IF(AND(WEEKDAY(GD$4)&gt;1,WEEKDAY(GD$4)&lt;7),NETWORKDAYS(MIN($D$6:$D$11),GD$4),"")),"")</f>
        <v/>
      </c>
      <c r="GE22" s="116" t="str">
        <f>IF(AND($D$5&lt;&gt;"",GE$4&gt;=MIN($D$6:$D$11),GE$4&lt;=MAX($E$6:$E$11)),IF($F$4="전체",GE$4-#REF!+1,IF(AND(WEEKDAY(GE$4)&gt;1,WEEKDAY(GE$4)&lt;7),NETWORKDAYS(MIN($D$6:$D$11),GE$4),"")),"")</f>
        <v/>
      </c>
      <c r="GF22" s="116" t="str">
        <f>IF(AND($D$5&lt;&gt;"",GF$4&gt;=MIN($D$6:$D$11),GF$4&lt;=MAX($E$6:$E$11)),IF($F$4="전체",GF$4-#REF!+1,IF(AND(WEEKDAY(GF$4)&gt;1,WEEKDAY(GF$4)&lt;7),NETWORKDAYS(MIN($D$6:$D$11),GF$4),"")),"")</f>
        <v/>
      </c>
      <c r="GG22" s="116" t="str">
        <f>IF(AND($D$5&lt;&gt;"",GG$4&gt;=MIN($D$6:$D$11),GG$4&lt;=MAX($E$6:$E$11)),IF($F$4="전체",GG$4-#REF!+1,IF(AND(WEEKDAY(GG$4)&gt;1,WEEKDAY(GG$4)&lt;7),NETWORKDAYS(MIN($D$6:$D$11),GG$4),"")),"")</f>
        <v/>
      </c>
      <c r="GH22" s="116" t="str">
        <f>IF(AND($D$5&lt;&gt;"",GH$4&gt;=MIN($D$6:$D$11),GH$4&lt;=MAX($E$6:$E$11)),IF($F$4="전체",GH$4-#REF!+1,IF(AND(WEEKDAY(GH$4)&gt;1,WEEKDAY(GH$4)&lt;7),NETWORKDAYS(MIN($D$6:$D$11),GH$4),"")),"")</f>
        <v/>
      </c>
      <c r="GI22" s="116" t="str">
        <f>IF(AND($D$5&lt;&gt;"",GI$4&gt;=MIN($D$6:$D$11),GI$4&lt;=MAX($E$6:$E$11)),IF($F$4="전체",GI$4-#REF!+1,IF(AND(WEEKDAY(GI$4)&gt;1,WEEKDAY(GI$4)&lt;7),NETWORKDAYS(MIN($D$6:$D$11),GI$4),"")),"")</f>
        <v/>
      </c>
      <c r="GJ22" s="116" t="str">
        <f>IF(AND($D$5&lt;&gt;"",GJ$4&gt;=MIN($D$6:$D$11),GJ$4&lt;=MAX($E$6:$E$11)),IF($F$4="전체",GJ$4-#REF!+1,IF(AND(WEEKDAY(GJ$4)&gt;1,WEEKDAY(GJ$4)&lt;7),NETWORKDAYS(MIN($D$6:$D$11),GJ$4),"")),"")</f>
        <v/>
      </c>
      <c r="GK22" s="116" t="str">
        <f>IF(AND($D$5&lt;&gt;"",GK$4&gt;=MIN($D$6:$D$11),GK$4&lt;=MAX($E$6:$E$11)),IF($F$4="전체",GK$4-#REF!+1,IF(AND(WEEKDAY(GK$4)&gt;1,WEEKDAY(GK$4)&lt;7),NETWORKDAYS(MIN($D$6:$D$11),GK$4),"")),"")</f>
        <v/>
      </c>
      <c r="GL22" s="116" t="str">
        <f>IF(AND($D$5&lt;&gt;"",GL$4&gt;=MIN($D$6:$D$11),GL$4&lt;=MAX($E$6:$E$11)),IF($F$4="전체",GL$4-#REF!+1,IF(AND(WEEKDAY(GL$4)&gt;1,WEEKDAY(GL$4)&lt;7),NETWORKDAYS(MIN($D$6:$D$11),GL$4),"")),"")</f>
        <v/>
      </c>
      <c r="GM22" s="116" t="str">
        <f>IF(AND($D$5&lt;&gt;"",GM$4&gt;=MIN($D$6:$D$11),GM$4&lt;=MAX($E$6:$E$11)),IF($F$4="전체",GM$4-#REF!+1,IF(AND(WEEKDAY(GM$4)&gt;1,WEEKDAY(GM$4)&lt;7),NETWORKDAYS(MIN($D$6:$D$11),GM$4),"")),"")</f>
        <v/>
      </c>
      <c r="GN22" s="116" t="str">
        <f>IF(AND($D$5&lt;&gt;"",GN$4&gt;=MIN($D$6:$D$11),GN$4&lt;=MAX($E$6:$E$11)),IF($F$4="전체",GN$4-#REF!+1,IF(AND(WEEKDAY(GN$4)&gt;1,WEEKDAY(GN$4)&lt;7),NETWORKDAYS(MIN($D$6:$D$11),GN$4),"")),"")</f>
        <v/>
      </c>
      <c r="GO22" s="116" t="str">
        <f>IF(AND($D$5&lt;&gt;"",GO$4&gt;=MIN($D$6:$D$11),GO$4&lt;=MAX($E$6:$E$11)),IF($F$4="전체",GO$4-#REF!+1,IF(AND(WEEKDAY(GO$4)&gt;1,WEEKDAY(GO$4)&lt;7),NETWORKDAYS(MIN($D$6:$D$11),GO$4),"")),"")</f>
        <v/>
      </c>
      <c r="GP22" s="116" t="str">
        <f>IF(AND($D$5&lt;&gt;"",GP$4&gt;=MIN($D$6:$D$11),GP$4&lt;=MAX($E$6:$E$11)),IF($F$4="전체",GP$4-#REF!+1,IF(AND(WEEKDAY(GP$4)&gt;1,WEEKDAY(GP$4)&lt;7),NETWORKDAYS(MIN($D$6:$D$11),GP$4),"")),"")</f>
        <v/>
      </c>
      <c r="GQ22" s="117" t="str">
        <f>IF(AND($D$5&lt;&gt;"",GQ$4&gt;=MIN($D$6:$D$11),GQ$4&lt;=MAX($E$6:$E$11)),IF($F$4="전체",GQ$4-#REF!+1,IF(AND(WEEKDAY(GQ$4)&gt;1,WEEKDAY(GQ$4)&lt;7),NETWORKDAYS(MIN($D$6:$D$11),GQ$4),"")),"")</f>
        <v/>
      </c>
      <c r="GR22" s="115" t="str">
        <f>IF(AND($D$5&lt;&gt;"",GR$4&gt;=MIN($D$6:$D$11),GR$4&lt;=MAX($E$6:$E$11)),IF($F$4="전체",GR$4-#REF!+1,IF(AND(WEEKDAY(GR$4)&gt;1,WEEKDAY(GR$4)&lt;7),NETWORKDAYS(MIN($D$6:$D$11),GR$4),"")),"")</f>
        <v/>
      </c>
      <c r="GS22" s="116" t="str">
        <f>IF(AND($D$5&lt;&gt;"",GS$4&gt;=MIN($D$6:$D$11),GS$4&lt;=MAX($E$6:$E$11)),IF($F$4="전체",GS$4-#REF!+1,IF(AND(WEEKDAY(GS$4)&gt;1,WEEKDAY(GS$4)&lt;7),NETWORKDAYS(MIN($D$6:$D$11),GS$4),"")),"")</f>
        <v/>
      </c>
      <c r="GT22" s="116" t="str">
        <f>IF(AND($D$5&lt;&gt;"",GT$4&gt;=MIN($D$6:$D$11),GT$4&lt;=MAX($E$6:$E$11)),IF($F$4="전체",GT$4-#REF!+1,IF(AND(WEEKDAY(GT$4)&gt;1,WEEKDAY(GT$4)&lt;7),NETWORKDAYS(MIN($D$6:$D$11),GT$4),"")),"")</f>
        <v/>
      </c>
      <c r="GU22" s="116" t="str">
        <f>IF(AND($D$5&lt;&gt;"",GU$4&gt;=MIN($D$6:$D$11),GU$4&lt;=MAX($E$6:$E$11)),IF($F$4="전체",GU$4-#REF!+1,IF(AND(WEEKDAY(GU$4)&gt;1,WEEKDAY(GU$4)&lt;7),NETWORKDAYS(MIN($D$6:$D$11),GU$4),"")),"")</f>
        <v/>
      </c>
      <c r="GV22" s="116" t="str">
        <f>IF(AND($D$5&lt;&gt;"",GV$4&gt;=MIN($D$6:$D$11),GV$4&lt;=MAX($E$6:$E$11)),IF($F$4="전체",GV$4-#REF!+1,IF(AND(WEEKDAY(GV$4)&gt;1,WEEKDAY(GV$4)&lt;7),NETWORKDAYS(MIN($D$6:$D$11),GV$4),"")),"")</f>
        <v/>
      </c>
      <c r="GW22" s="116" t="str">
        <f>IF(AND($D$5&lt;&gt;"",GW$4&gt;=MIN($D$6:$D$11),GW$4&lt;=MAX($E$6:$E$11)),IF($F$4="전체",GW$4-#REF!+1,IF(AND(WEEKDAY(GW$4)&gt;1,WEEKDAY(GW$4)&lt;7),NETWORKDAYS(MIN($D$6:$D$11),GW$4),"")),"")</f>
        <v/>
      </c>
      <c r="GX22" s="116" t="str">
        <f>IF(AND($D$5&lt;&gt;"",GX$4&gt;=MIN($D$6:$D$11),GX$4&lt;=MAX($E$6:$E$11)),IF($F$4="전체",GX$4-#REF!+1,IF(AND(WEEKDAY(GX$4)&gt;1,WEEKDAY(GX$4)&lt;7),NETWORKDAYS(MIN($D$6:$D$11),GX$4),"")),"")</f>
        <v/>
      </c>
      <c r="GY22" s="116" t="str">
        <f>IF(AND($D$5&lt;&gt;"",GY$4&gt;=MIN($D$6:$D$11),GY$4&lt;=MAX($E$6:$E$11)),IF($F$4="전체",GY$4-#REF!+1,IF(AND(WEEKDAY(GY$4)&gt;1,WEEKDAY(GY$4)&lt;7),NETWORKDAYS(MIN($D$6:$D$11),GY$4),"")),"")</f>
        <v/>
      </c>
      <c r="GZ22" s="116" t="str">
        <f>IF(AND($D$5&lt;&gt;"",GZ$4&gt;=MIN($D$6:$D$11),GZ$4&lt;=MAX($E$6:$E$11)),IF($F$4="전체",GZ$4-#REF!+1,IF(AND(WEEKDAY(GZ$4)&gt;1,WEEKDAY(GZ$4)&lt;7),NETWORKDAYS(MIN($D$6:$D$11),GZ$4),"")),"")</f>
        <v/>
      </c>
      <c r="HA22" s="116" t="str">
        <f>IF(AND($D$5&lt;&gt;"",HA$4&gt;=MIN($D$6:$D$11),HA$4&lt;=MAX($E$6:$E$11)),IF($F$4="전체",HA$4-#REF!+1,IF(AND(WEEKDAY(HA$4)&gt;1,WEEKDAY(HA$4)&lt;7),NETWORKDAYS(MIN($D$6:$D$11),HA$4),"")),"")</f>
        <v/>
      </c>
      <c r="HB22" s="116" t="str">
        <f>IF(AND($D$5&lt;&gt;"",HB$4&gt;=MIN($D$6:$D$11),HB$4&lt;=MAX($E$6:$E$11)),IF($F$4="전체",HB$4-#REF!+1,IF(AND(WEEKDAY(HB$4)&gt;1,WEEKDAY(HB$4)&lt;7),NETWORKDAYS(MIN($D$6:$D$11),HB$4),"")),"")</f>
        <v/>
      </c>
      <c r="HC22" s="116" t="str">
        <f>IF(AND($D$5&lt;&gt;"",HC$4&gt;=MIN($D$6:$D$11),HC$4&lt;=MAX($E$6:$E$11)),IF($F$4="전체",HC$4-#REF!+1,IF(AND(WEEKDAY(HC$4)&gt;1,WEEKDAY(HC$4)&lt;7),NETWORKDAYS(MIN($D$6:$D$11),HC$4),"")),"")</f>
        <v/>
      </c>
      <c r="HD22" s="116" t="str">
        <f>IF(AND($D$5&lt;&gt;"",HD$4&gt;=MIN($D$6:$D$11),HD$4&lt;=MAX($E$6:$E$11)),IF($F$4="전체",HD$4-#REF!+1,IF(AND(WEEKDAY(HD$4)&gt;1,WEEKDAY(HD$4)&lt;7),NETWORKDAYS(MIN($D$6:$D$11),HD$4),"")),"")</f>
        <v/>
      </c>
      <c r="HE22" s="116" t="str">
        <f>IF(AND($D$5&lt;&gt;"",HE$4&gt;=MIN($D$6:$D$11),HE$4&lt;=MAX($E$6:$E$11)),IF($F$4="전체",HE$4-#REF!+1,IF(AND(WEEKDAY(HE$4)&gt;1,WEEKDAY(HE$4)&lt;7),NETWORKDAYS(MIN($D$6:$D$11),HE$4),"")),"")</f>
        <v/>
      </c>
      <c r="HF22" s="116" t="str">
        <f>IF(AND($D$5&lt;&gt;"",HF$4&gt;=MIN($D$6:$D$11),HF$4&lt;=MAX($E$6:$E$11)),IF($F$4="전체",HF$4-#REF!+1,IF(AND(WEEKDAY(HF$4)&gt;1,WEEKDAY(HF$4)&lt;7),NETWORKDAYS(MIN($D$6:$D$11),HF$4),"")),"")</f>
        <v/>
      </c>
      <c r="HG22" s="116" t="str">
        <f>IF(AND($D$5&lt;&gt;"",HG$4&gt;=MIN($D$6:$D$11),HG$4&lt;=MAX($E$6:$E$11)),IF($F$4="전체",HG$4-#REF!+1,IF(AND(WEEKDAY(HG$4)&gt;1,WEEKDAY(HG$4)&lt;7),NETWORKDAYS(MIN($D$6:$D$11),HG$4),"")),"")</f>
        <v/>
      </c>
      <c r="HH22" s="116" t="str">
        <f>IF(AND($D$5&lt;&gt;"",HH$4&gt;=MIN($D$6:$D$11),HH$4&lt;=MAX($E$6:$E$11)),IF($F$4="전체",HH$4-#REF!+1,IF(AND(WEEKDAY(HH$4)&gt;1,WEEKDAY(HH$4)&lt;7),NETWORKDAYS(MIN($D$6:$D$11),HH$4),"")),"")</f>
        <v/>
      </c>
      <c r="HI22" s="116" t="str">
        <f>IF(AND($D$5&lt;&gt;"",HI$4&gt;=MIN($D$6:$D$11),HI$4&lt;=MAX($E$6:$E$11)),IF($F$4="전체",HI$4-#REF!+1,IF(AND(WEEKDAY(HI$4)&gt;1,WEEKDAY(HI$4)&lt;7),NETWORKDAYS(MIN($D$6:$D$11),HI$4),"")),"")</f>
        <v/>
      </c>
      <c r="HJ22" s="116" t="str">
        <f>IF(AND($D$5&lt;&gt;"",HJ$4&gt;=MIN($D$6:$D$11),HJ$4&lt;=MAX($E$6:$E$11)),IF($F$4="전체",HJ$4-#REF!+1,IF(AND(WEEKDAY(HJ$4)&gt;1,WEEKDAY(HJ$4)&lt;7),NETWORKDAYS(MIN($D$6:$D$11),HJ$4),"")),"")</f>
        <v/>
      </c>
      <c r="HK22" s="116" t="str">
        <f>IF(AND($D$5&lt;&gt;"",HK$4&gt;=MIN($D$6:$D$11),HK$4&lt;=MAX($E$6:$E$11)),IF($F$4="전체",HK$4-#REF!+1,IF(AND(WEEKDAY(HK$4)&gt;1,WEEKDAY(HK$4)&lt;7),NETWORKDAYS(MIN($D$6:$D$11),HK$4),"")),"")</f>
        <v/>
      </c>
      <c r="HL22" s="116" t="str">
        <f>IF(AND($D$5&lt;&gt;"",HL$4&gt;=MIN($D$6:$D$11),HL$4&lt;=MAX($E$6:$E$11)),IF($F$4="전체",HL$4-#REF!+1,IF(AND(WEEKDAY(HL$4)&gt;1,WEEKDAY(HL$4)&lt;7),NETWORKDAYS(MIN($D$6:$D$11),HL$4),"")),"")</f>
        <v/>
      </c>
      <c r="HM22" s="116" t="str">
        <f>IF(AND($D$5&lt;&gt;"",HM$4&gt;=MIN($D$6:$D$11),HM$4&lt;=MAX($E$6:$E$11)),IF($F$4="전체",HM$4-#REF!+1,IF(AND(WEEKDAY(HM$4)&gt;1,WEEKDAY(HM$4)&lt;7),NETWORKDAYS(MIN($D$6:$D$11),HM$4),"")),"")</f>
        <v/>
      </c>
      <c r="HN22" s="116" t="str">
        <f>IF(AND($D$5&lt;&gt;"",HN$4&gt;=MIN($D$6:$D$11),HN$4&lt;=MAX($E$6:$E$11)),IF($F$4="전체",HN$4-#REF!+1,IF(AND(WEEKDAY(HN$4)&gt;1,WEEKDAY(HN$4)&lt;7),NETWORKDAYS(MIN($D$6:$D$11),HN$4),"")),"")</f>
        <v/>
      </c>
      <c r="HO22" s="116" t="str">
        <f>IF(AND($D$5&lt;&gt;"",HO$4&gt;=MIN($D$6:$D$11),HO$4&lt;=MAX($E$6:$E$11)),IF($F$4="전체",HO$4-#REF!+1,IF(AND(WEEKDAY(HO$4)&gt;1,WEEKDAY(HO$4)&lt;7),NETWORKDAYS(MIN($D$6:$D$11),HO$4),"")),"")</f>
        <v/>
      </c>
      <c r="HP22" s="116" t="str">
        <f>IF(AND($D$5&lt;&gt;"",HP$4&gt;=MIN($D$6:$D$11),HP$4&lt;=MAX($E$6:$E$11)),IF($F$4="전체",HP$4-#REF!+1,IF(AND(WEEKDAY(HP$4)&gt;1,WEEKDAY(HP$4)&lt;7),NETWORKDAYS(MIN($D$6:$D$11),HP$4),"")),"")</f>
        <v/>
      </c>
      <c r="HQ22" s="116" t="str">
        <f>IF(AND($D$5&lt;&gt;"",HQ$4&gt;=MIN($D$6:$D$11),HQ$4&lt;=MAX($E$6:$E$11)),IF($F$4="전체",HQ$4-#REF!+1,IF(AND(WEEKDAY(HQ$4)&gt;1,WEEKDAY(HQ$4)&lt;7),NETWORKDAYS(MIN($D$6:$D$11),HQ$4),"")),"")</f>
        <v/>
      </c>
      <c r="HR22" s="116" t="str">
        <f>IF(AND($D$5&lt;&gt;"",HR$4&gt;=MIN($D$6:$D$11),HR$4&lt;=MAX($E$6:$E$11)),IF($F$4="전체",HR$4-#REF!+1,IF(AND(WEEKDAY(HR$4)&gt;1,WEEKDAY(HR$4)&lt;7),NETWORKDAYS(MIN($D$6:$D$11),HR$4),"")),"")</f>
        <v/>
      </c>
      <c r="HS22" s="116" t="str">
        <f>IF(AND($D$5&lt;&gt;"",HS$4&gt;=MIN($D$6:$D$11),HS$4&lt;=MAX($E$6:$E$11)),IF($F$4="전체",HS$4-#REF!+1,IF(AND(WEEKDAY(HS$4)&gt;1,WEEKDAY(HS$4)&lt;7),NETWORKDAYS(MIN($D$6:$D$11),HS$4),"")),"")</f>
        <v/>
      </c>
      <c r="HT22" s="116" t="str">
        <f>IF(AND($D$5&lt;&gt;"",HT$4&gt;=MIN($D$6:$D$11),HT$4&lt;=MAX($E$6:$E$11)),IF($F$4="전체",HT$4-#REF!+1,IF(AND(WEEKDAY(HT$4)&gt;1,WEEKDAY(HT$4)&lt;7),NETWORKDAYS(MIN($D$6:$D$11),HT$4),"")),"")</f>
        <v/>
      </c>
      <c r="HU22" s="116" t="str">
        <f>IF(AND($D$5&lt;&gt;"",HU$4&gt;=MIN($D$6:$D$11),HU$4&lt;=MAX($E$6:$E$11)),IF($F$4="전체",HU$4-#REF!+1,IF(AND(WEEKDAY(HU$4)&gt;1,WEEKDAY(HU$4)&lt;7),NETWORKDAYS(MIN($D$6:$D$11),HU$4),"")),"")</f>
        <v/>
      </c>
      <c r="HV22" s="117" t="str">
        <f>IF(AND($D$5&lt;&gt;"",HV$4&gt;=MIN($D$6:$D$11),HV$4&lt;=MAX($E$6:$E$11)),IF($F$4="전체",HV$4-#REF!+1,IF(AND(WEEKDAY(HV$4)&gt;1,WEEKDAY(HV$4)&lt;7),NETWORKDAYS(MIN($D$6:$D$11),HV$4),"")),"")</f>
        <v/>
      </c>
      <c r="HW22" s="115" t="str">
        <f>IF(AND($D$5&lt;&gt;"",HW$4&gt;=MIN($D$6:$D$11),HW$4&lt;=MAX($E$6:$E$11)),IF($F$4="전체",HW$4-#REF!+1,IF(AND(WEEKDAY(HW$4)&gt;1,WEEKDAY(HW$4)&lt;7),NETWORKDAYS(MIN($D$6:$D$11),HW$4),"")),"")</f>
        <v/>
      </c>
      <c r="HX22" s="116" t="str">
        <f>IF(AND($D$5&lt;&gt;"",HX$4&gt;=MIN($D$6:$D$11),HX$4&lt;=MAX($E$6:$E$11)),IF($F$4="전체",HX$4-#REF!+1,IF(AND(WEEKDAY(HX$4)&gt;1,WEEKDAY(HX$4)&lt;7),NETWORKDAYS(MIN($D$6:$D$11),HX$4),"")),"")</f>
        <v/>
      </c>
      <c r="HY22" s="116" t="str">
        <f>IF(AND($D$5&lt;&gt;"",HY$4&gt;=MIN($D$6:$D$11),HY$4&lt;=MAX($E$6:$E$11)),IF($F$4="전체",HY$4-#REF!+1,IF(AND(WEEKDAY(HY$4)&gt;1,WEEKDAY(HY$4)&lt;7),NETWORKDAYS(MIN($D$6:$D$11),HY$4),"")),"")</f>
        <v/>
      </c>
      <c r="HZ22" s="116" t="str">
        <f>IF(AND($D$5&lt;&gt;"",HZ$4&gt;=MIN($D$6:$D$11),HZ$4&lt;=MAX($E$6:$E$11)),IF($F$4="전체",HZ$4-#REF!+1,IF(AND(WEEKDAY(HZ$4)&gt;1,WEEKDAY(HZ$4)&lt;7),NETWORKDAYS(MIN($D$6:$D$11),HZ$4),"")),"")</f>
        <v/>
      </c>
      <c r="IA22" s="116" t="str">
        <f>IF(AND($D$5&lt;&gt;"",IA$4&gt;=MIN($D$6:$D$11),IA$4&lt;=MAX($E$6:$E$11)),IF($F$4="전체",IA$4-#REF!+1,IF(AND(WEEKDAY(IA$4)&gt;1,WEEKDAY(IA$4)&lt;7),NETWORKDAYS(MIN($D$6:$D$11),IA$4),"")),"")</f>
        <v/>
      </c>
      <c r="IB22" s="116" t="str">
        <f>IF(AND($D$5&lt;&gt;"",IB$4&gt;=MIN($D$6:$D$11),IB$4&lt;=MAX($E$6:$E$11)),IF($F$4="전체",IB$4-#REF!+1,IF(AND(WEEKDAY(IB$4)&gt;1,WEEKDAY(IB$4)&lt;7),NETWORKDAYS(MIN($D$6:$D$11),IB$4),"")),"")</f>
        <v/>
      </c>
      <c r="IC22" s="116" t="str">
        <f>IF(AND($D$5&lt;&gt;"",IC$4&gt;=MIN($D$6:$D$11),IC$4&lt;=MAX($E$6:$E$11)),IF($F$4="전체",IC$4-#REF!+1,IF(AND(WEEKDAY(IC$4)&gt;1,WEEKDAY(IC$4)&lt;7),NETWORKDAYS(MIN($D$6:$D$11),IC$4),"")),"")</f>
        <v/>
      </c>
      <c r="ID22" s="116" t="str">
        <f>IF(AND($D$5&lt;&gt;"",ID$4&gt;=MIN($D$6:$D$11),ID$4&lt;=MAX($E$6:$E$11)),IF($F$4="전체",ID$4-#REF!+1,IF(AND(WEEKDAY(ID$4)&gt;1,WEEKDAY(ID$4)&lt;7),NETWORKDAYS(MIN($D$6:$D$11),ID$4),"")),"")</f>
        <v/>
      </c>
      <c r="IE22" s="116" t="str">
        <f>IF(AND($D$5&lt;&gt;"",IE$4&gt;=MIN($D$6:$D$11),IE$4&lt;=MAX($E$6:$E$11)),IF($F$4="전체",IE$4-#REF!+1,IF(AND(WEEKDAY(IE$4)&gt;1,WEEKDAY(IE$4)&lt;7),NETWORKDAYS(MIN($D$6:$D$11),IE$4),"")),"")</f>
        <v/>
      </c>
      <c r="IF22" s="116" t="str">
        <f>IF(AND($D$5&lt;&gt;"",IF$4&gt;=MIN($D$6:$D$11),IF$4&lt;=MAX($E$6:$E$11)),IF($F$4="전체",IF$4-#REF!+1,IF(AND(WEEKDAY(IF$4)&gt;1,WEEKDAY(IF$4)&lt;7),NETWORKDAYS(MIN($D$6:$D$11),IF$4),"")),"")</f>
        <v/>
      </c>
      <c r="IG22" s="116" t="str">
        <f>IF(AND($D$5&lt;&gt;"",IG$4&gt;=MIN($D$6:$D$11),IG$4&lt;=MAX($E$6:$E$11)),IF($F$4="전체",IG$4-#REF!+1,IF(AND(WEEKDAY(IG$4)&gt;1,WEEKDAY(IG$4)&lt;7),NETWORKDAYS(MIN($D$6:$D$11),IG$4),"")),"")</f>
        <v/>
      </c>
      <c r="IH22" s="116" t="str">
        <f>IF(AND($D$5&lt;&gt;"",IH$4&gt;=MIN($D$6:$D$11),IH$4&lt;=MAX($E$6:$E$11)),IF($F$4="전체",IH$4-#REF!+1,IF(AND(WEEKDAY(IH$4)&gt;1,WEEKDAY(IH$4)&lt;7),NETWORKDAYS(MIN($D$6:$D$11),IH$4),"")),"")</f>
        <v/>
      </c>
      <c r="II22" s="116" t="str">
        <f>IF(AND($D$5&lt;&gt;"",II$4&gt;=MIN($D$6:$D$11),II$4&lt;=MAX($E$6:$E$11)),IF($F$4="전체",II$4-#REF!+1,IF(AND(WEEKDAY(II$4)&gt;1,WEEKDAY(II$4)&lt;7),NETWORKDAYS(MIN($D$6:$D$11),II$4),"")),"")</f>
        <v/>
      </c>
      <c r="IJ22" s="116" t="str">
        <f>IF(AND($D$5&lt;&gt;"",IJ$4&gt;=MIN($D$6:$D$11),IJ$4&lt;=MAX($E$6:$E$11)),IF($F$4="전체",IJ$4-#REF!+1,IF(AND(WEEKDAY(IJ$4)&gt;1,WEEKDAY(IJ$4)&lt;7),NETWORKDAYS(MIN($D$6:$D$11),IJ$4),"")),"")</f>
        <v/>
      </c>
      <c r="IK22" s="116" t="str">
        <f>IF(AND($D$5&lt;&gt;"",IK$4&gt;=MIN($D$6:$D$11),IK$4&lt;=MAX($E$6:$E$11)),IF($F$4="전체",IK$4-#REF!+1,IF(AND(WEEKDAY(IK$4)&gt;1,WEEKDAY(IK$4)&lt;7),NETWORKDAYS(MIN($D$6:$D$11),IK$4),"")),"")</f>
        <v/>
      </c>
      <c r="IL22" s="116" t="str">
        <f>IF(AND($D$5&lt;&gt;"",IL$4&gt;=MIN($D$6:$D$11),IL$4&lt;=MAX($E$6:$E$11)),IF($F$4="전체",IL$4-#REF!+1,IF(AND(WEEKDAY(IL$4)&gt;1,WEEKDAY(IL$4)&lt;7),NETWORKDAYS(MIN($D$6:$D$11),IL$4),"")),"")</f>
        <v/>
      </c>
      <c r="IM22" s="116" t="str">
        <f>IF(AND($D$5&lt;&gt;"",IM$4&gt;=MIN($D$6:$D$11),IM$4&lt;=MAX($E$6:$E$11)),IF($F$4="전체",IM$4-#REF!+1,IF(AND(WEEKDAY(IM$4)&gt;1,WEEKDAY(IM$4)&lt;7),NETWORKDAYS(MIN($D$6:$D$11),IM$4),"")),"")</f>
        <v/>
      </c>
      <c r="IN22" s="116" t="str">
        <f>IF(AND($D$5&lt;&gt;"",IN$4&gt;=MIN($D$6:$D$11),IN$4&lt;=MAX($E$6:$E$11)),IF($F$4="전체",IN$4-#REF!+1,IF(AND(WEEKDAY(IN$4)&gt;1,WEEKDAY(IN$4)&lt;7),NETWORKDAYS(MIN($D$6:$D$11),IN$4),"")),"")</f>
        <v/>
      </c>
      <c r="IO22" s="116" t="str">
        <f>IF(AND($D$5&lt;&gt;"",IO$4&gt;=MIN($D$6:$D$11),IO$4&lt;=MAX($E$6:$E$11)),IF($F$4="전체",IO$4-#REF!+1,IF(AND(WEEKDAY(IO$4)&gt;1,WEEKDAY(IO$4)&lt;7),NETWORKDAYS(MIN($D$6:$D$11),IO$4),"")),"")</f>
        <v/>
      </c>
      <c r="IP22" s="116" t="str">
        <f>IF(AND($D$5&lt;&gt;"",IP$4&gt;=MIN($D$6:$D$11),IP$4&lt;=MAX($E$6:$E$11)),IF($F$4="전체",IP$4-#REF!+1,IF(AND(WEEKDAY(IP$4)&gt;1,WEEKDAY(IP$4)&lt;7),NETWORKDAYS(MIN($D$6:$D$11),IP$4),"")),"")</f>
        <v/>
      </c>
      <c r="IQ22" s="116" t="str">
        <f>IF(AND($D$5&lt;&gt;"",IQ$4&gt;=MIN($D$6:$D$11),IQ$4&lt;=MAX($E$6:$E$11)),IF($F$4="전체",IQ$4-#REF!+1,IF(AND(WEEKDAY(IQ$4)&gt;1,WEEKDAY(IQ$4)&lt;7),NETWORKDAYS(MIN($D$6:$D$11),IQ$4),"")),"")</f>
        <v/>
      </c>
      <c r="IR22" s="116" t="str">
        <f>IF(AND($D$5&lt;&gt;"",IR$4&gt;=MIN($D$6:$D$11),IR$4&lt;=MAX($E$6:$E$11)),IF($F$4="전체",IR$4-#REF!+1,IF(AND(WEEKDAY(IR$4)&gt;1,WEEKDAY(IR$4)&lt;7),NETWORKDAYS(MIN($D$6:$D$11),IR$4),"")),"")</f>
        <v/>
      </c>
      <c r="IS22" s="116" t="str">
        <f>IF(AND($D$5&lt;&gt;"",IS$4&gt;=MIN($D$6:$D$11),IS$4&lt;=MAX($E$6:$E$11)),IF($F$4="전체",IS$4-#REF!+1,IF(AND(WEEKDAY(IS$4)&gt;1,WEEKDAY(IS$4)&lt;7),NETWORKDAYS(MIN($D$6:$D$11),IS$4),"")),"")</f>
        <v/>
      </c>
      <c r="IT22" s="116" t="str">
        <f>IF(AND($D$5&lt;&gt;"",IT$4&gt;=MIN($D$6:$D$11),IT$4&lt;=MAX($E$6:$E$11)),IF($F$4="전체",IT$4-#REF!+1,IF(AND(WEEKDAY(IT$4)&gt;1,WEEKDAY(IT$4)&lt;7),NETWORKDAYS(MIN($D$6:$D$11),IT$4),"")),"")</f>
        <v/>
      </c>
      <c r="IU22" s="116" t="str">
        <f>IF(AND($D$5&lt;&gt;"",IU$4&gt;=MIN($D$6:$D$11),IU$4&lt;=MAX($E$6:$E$11)),IF($F$4="전체",IU$4-#REF!+1,IF(AND(WEEKDAY(IU$4)&gt;1,WEEKDAY(IU$4)&lt;7),NETWORKDAYS(MIN($D$6:$D$11),IU$4),"")),"")</f>
        <v/>
      </c>
      <c r="IV22" s="116" t="str">
        <f>IF(AND($D$5&lt;&gt;"",IV$4&gt;=MIN($D$6:$D$11),IV$4&lt;=MAX($E$6:$E$11)),IF($F$4="전체",IV$4-#REF!+1,IF(AND(WEEKDAY(IV$4)&gt;1,WEEKDAY(IV$4)&lt;7),NETWORKDAYS(MIN($D$6:$D$11),IV$4),"")),"")</f>
        <v/>
      </c>
      <c r="IW22" s="116" t="str">
        <f>IF(AND($D$5&lt;&gt;"",IW$4&gt;=MIN($D$6:$D$11),IW$4&lt;=MAX($E$6:$E$11)),IF($F$4="전체",IW$4-#REF!+1,IF(AND(WEEKDAY(IW$4)&gt;1,WEEKDAY(IW$4)&lt;7),NETWORKDAYS(MIN($D$6:$D$11),IW$4),"")),"")</f>
        <v/>
      </c>
      <c r="IX22" s="116" t="str">
        <f>IF(AND($D$5&lt;&gt;"",IX$4&gt;=MIN($D$6:$D$11),IX$4&lt;=MAX($E$6:$E$11)),IF($F$4="전체",IX$4-#REF!+1,IF(AND(WEEKDAY(IX$4)&gt;1,WEEKDAY(IX$4)&lt;7),NETWORKDAYS(MIN($D$6:$D$11),IX$4),"")),"")</f>
        <v/>
      </c>
      <c r="IY22" s="116" t="str">
        <f>IF(AND($D$5&lt;&gt;"",IY$4&gt;=MIN($D$6:$D$11),IY$4&lt;=MAX($E$6:$E$11)),IF($F$4="전체",IY$4-#REF!+1,IF(AND(WEEKDAY(IY$4)&gt;1,WEEKDAY(IY$4)&lt;7),NETWORKDAYS(MIN($D$6:$D$11),IY$4),"")),"")</f>
        <v/>
      </c>
      <c r="IZ22" s="116" t="str">
        <f>IF(AND($D$5&lt;&gt;"",IZ$4&gt;=MIN($D$6:$D$11),IZ$4&lt;=MAX($E$6:$E$11)),IF($F$4="전체",IZ$4-#REF!+1,IF(AND(WEEKDAY(IZ$4)&gt;1,WEEKDAY(IZ$4)&lt;7),NETWORKDAYS(MIN($D$6:$D$11),IZ$4),"")),"")</f>
        <v/>
      </c>
      <c r="JA22" s="117" t="str">
        <f>IF(AND($D$5&lt;&gt;"",JA$4&gt;=MIN($D$6:$D$11),JA$4&lt;=MAX($E$6:$E$11)),IF($F$4="전체",JA$4-#REF!+1,IF(AND(WEEKDAY(JA$4)&gt;1,WEEKDAY(JA$4)&lt;7),NETWORKDAYS(MIN($D$6:$D$11),JA$4),"")),"")</f>
        <v/>
      </c>
      <c r="JB22" s="115" t="str">
        <f>IF(AND($D$5&lt;&gt;"",JB$4&gt;=MIN($D$6:$D$11),JB$4&lt;=MAX($E$6:$E$11)),IF($F$4="전체",JB$4-#REF!+1,IF(AND(WEEKDAY(JB$4)&gt;1,WEEKDAY(JB$4)&lt;7),NETWORKDAYS(MIN($D$6:$D$11),JB$4),"")),"")</f>
        <v/>
      </c>
      <c r="JC22" s="116" t="str">
        <f>IF(AND($D$5&lt;&gt;"",JC$4&gt;=MIN($D$6:$D$11),JC$4&lt;=MAX($E$6:$E$11)),IF($F$4="전체",JC$4-#REF!+1,IF(AND(WEEKDAY(JC$4)&gt;1,WEEKDAY(JC$4)&lt;7),NETWORKDAYS(MIN($D$6:$D$11),JC$4),"")),"")</f>
        <v/>
      </c>
      <c r="JD22" s="116" t="str">
        <f>IF(AND($D$5&lt;&gt;"",JD$4&gt;=MIN($D$6:$D$11),JD$4&lt;=MAX($E$6:$E$11)),IF($F$4="전체",JD$4-#REF!+1,IF(AND(WEEKDAY(JD$4)&gt;1,WEEKDAY(JD$4)&lt;7),NETWORKDAYS(MIN($D$6:$D$11),JD$4),"")),"")</f>
        <v/>
      </c>
      <c r="JE22" s="116" t="str">
        <f>IF(AND($D$5&lt;&gt;"",JE$4&gt;=MIN($D$6:$D$11),JE$4&lt;=MAX($E$6:$E$11)),IF($F$4="전체",JE$4-#REF!+1,IF(AND(WEEKDAY(JE$4)&gt;1,WEEKDAY(JE$4)&lt;7),NETWORKDAYS(MIN($D$6:$D$11),JE$4),"")),"")</f>
        <v/>
      </c>
      <c r="JF22" s="116" t="str">
        <f>IF(AND($D$5&lt;&gt;"",JF$4&gt;=MIN($D$6:$D$11),JF$4&lt;=MAX($E$6:$E$11)),IF($F$4="전체",JF$4-#REF!+1,IF(AND(WEEKDAY(JF$4)&gt;1,WEEKDAY(JF$4)&lt;7),NETWORKDAYS(MIN($D$6:$D$11),JF$4),"")),"")</f>
        <v/>
      </c>
      <c r="JG22" s="116" t="str">
        <f>IF(AND($D$5&lt;&gt;"",JG$4&gt;=MIN($D$6:$D$11),JG$4&lt;=MAX($E$6:$E$11)),IF($F$4="전체",JG$4-#REF!+1,IF(AND(WEEKDAY(JG$4)&gt;1,WEEKDAY(JG$4)&lt;7),NETWORKDAYS(MIN($D$6:$D$11),JG$4),"")),"")</f>
        <v/>
      </c>
      <c r="JH22" s="116" t="str">
        <f>IF(AND($D$5&lt;&gt;"",JH$4&gt;=MIN($D$6:$D$11),JH$4&lt;=MAX($E$6:$E$11)),IF($F$4="전체",JH$4-#REF!+1,IF(AND(WEEKDAY(JH$4)&gt;1,WEEKDAY(JH$4)&lt;7),NETWORKDAYS(MIN($D$6:$D$11),JH$4),"")),"")</f>
        <v/>
      </c>
      <c r="JI22" s="116" t="str">
        <f>IF(AND($D$5&lt;&gt;"",JI$4&gt;=MIN($D$6:$D$11),JI$4&lt;=MAX($E$6:$E$11)),IF($F$4="전체",JI$4-#REF!+1,IF(AND(WEEKDAY(JI$4)&gt;1,WEEKDAY(JI$4)&lt;7),NETWORKDAYS(MIN($D$6:$D$11),JI$4),"")),"")</f>
        <v/>
      </c>
      <c r="JJ22" s="116" t="str">
        <f>IF(AND($D$5&lt;&gt;"",JJ$4&gt;=MIN($D$6:$D$11),JJ$4&lt;=MAX($E$6:$E$11)),IF($F$4="전체",JJ$4-#REF!+1,IF(AND(WEEKDAY(JJ$4)&gt;1,WEEKDAY(JJ$4)&lt;7),NETWORKDAYS(MIN($D$6:$D$11),JJ$4),"")),"")</f>
        <v/>
      </c>
      <c r="JK22" s="116" t="str">
        <f>IF(AND($D$5&lt;&gt;"",JK$4&gt;=MIN($D$6:$D$11),JK$4&lt;=MAX($E$6:$E$11)),IF($F$4="전체",JK$4-#REF!+1,IF(AND(WEEKDAY(JK$4)&gt;1,WEEKDAY(JK$4)&lt;7),NETWORKDAYS(MIN($D$6:$D$11),JK$4),"")),"")</f>
        <v/>
      </c>
      <c r="JL22" s="116" t="str">
        <f>IF(AND($D$5&lt;&gt;"",JL$4&gt;=MIN($D$6:$D$11),JL$4&lt;=MAX($E$6:$E$11)),IF($F$4="전체",JL$4-#REF!+1,IF(AND(WEEKDAY(JL$4)&gt;1,WEEKDAY(JL$4)&lt;7),NETWORKDAYS(MIN($D$6:$D$11),JL$4),"")),"")</f>
        <v/>
      </c>
      <c r="JM22" s="116" t="str">
        <f>IF(AND($D$5&lt;&gt;"",JM$4&gt;=MIN($D$6:$D$11),JM$4&lt;=MAX($E$6:$E$11)),IF($F$4="전체",JM$4-#REF!+1,IF(AND(WEEKDAY(JM$4)&gt;1,WEEKDAY(JM$4)&lt;7),NETWORKDAYS(MIN($D$6:$D$11),JM$4),"")),"")</f>
        <v/>
      </c>
      <c r="JN22" s="116" t="str">
        <f>IF(AND($D$5&lt;&gt;"",JN$4&gt;=MIN($D$6:$D$11),JN$4&lt;=MAX($E$6:$E$11)),IF($F$4="전체",JN$4-#REF!+1,IF(AND(WEEKDAY(JN$4)&gt;1,WEEKDAY(JN$4)&lt;7),NETWORKDAYS(MIN($D$6:$D$11),JN$4),"")),"")</f>
        <v/>
      </c>
      <c r="JO22" s="116" t="str">
        <f>IF(AND($D$5&lt;&gt;"",JO$4&gt;=MIN($D$6:$D$11),JO$4&lt;=MAX($E$6:$E$11)),IF($F$4="전체",JO$4-#REF!+1,IF(AND(WEEKDAY(JO$4)&gt;1,WEEKDAY(JO$4)&lt;7),NETWORKDAYS(MIN($D$6:$D$11),JO$4),"")),"")</f>
        <v/>
      </c>
      <c r="JP22" s="116" t="str">
        <f>IF(AND($D$5&lt;&gt;"",JP$4&gt;=MIN($D$6:$D$11),JP$4&lt;=MAX($E$6:$E$11)),IF($F$4="전체",JP$4-#REF!+1,IF(AND(WEEKDAY(JP$4)&gt;1,WEEKDAY(JP$4)&lt;7),NETWORKDAYS(MIN($D$6:$D$11),JP$4),"")),"")</f>
        <v/>
      </c>
      <c r="JQ22" s="116" t="str">
        <f>IF(AND($D$5&lt;&gt;"",JQ$4&gt;=MIN($D$6:$D$11),JQ$4&lt;=MAX($E$6:$E$11)),IF($F$4="전체",JQ$4-#REF!+1,IF(AND(WEEKDAY(JQ$4)&gt;1,WEEKDAY(JQ$4)&lt;7),NETWORKDAYS(MIN($D$6:$D$11),JQ$4),"")),"")</f>
        <v/>
      </c>
      <c r="JR22" s="116" t="str">
        <f>IF(AND($D$5&lt;&gt;"",JR$4&gt;=MIN($D$6:$D$11),JR$4&lt;=MAX($E$6:$E$11)),IF($F$4="전체",JR$4-#REF!+1,IF(AND(WEEKDAY(JR$4)&gt;1,WEEKDAY(JR$4)&lt;7),NETWORKDAYS(MIN($D$6:$D$11),JR$4),"")),"")</f>
        <v/>
      </c>
      <c r="JS22" s="116" t="str">
        <f>IF(AND($D$5&lt;&gt;"",JS$4&gt;=MIN($D$6:$D$11),JS$4&lt;=MAX($E$6:$E$11)),IF($F$4="전체",JS$4-#REF!+1,IF(AND(WEEKDAY(JS$4)&gt;1,WEEKDAY(JS$4)&lt;7),NETWORKDAYS(MIN($D$6:$D$11),JS$4),"")),"")</f>
        <v/>
      </c>
      <c r="JT22" s="116" t="str">
        <f>IF(AND($D$5&lt;&gt;"",JT$4&gt;=MIN($D$6:$D$11),JT$4&lt;=MAX($E$6:$E$11)),IF($F$4="전체",JT$4-#REF!+1,IF(AND(WEEKDAY(JT$4)&gt;1,WEEKDAY(JT$4)&lt;7),NETWORKDAYS(MIN($D$6:$D$11),JT$4),"")),"")</f>
        <v/>
      </c>
      <c r="JU22" s="116" t="str">
        <f>IF(AND($D$5&lt;&gt;"",JU$4&gt;=MIN($D$6:$D$11),JU$4&lt;=MAX($E$6:$E$11)),IF($F$4="전체",JU$4-#REF!+1,IF(AND(WEEKDAY(JU$4)&gt;1,WEEKDAY(JU$4)&lt;7),NETWORKDAYS(MIN($D$6:$D$11),JU$4),"")),"")</f>
        <v/>
      </c>
      <c r="JV22" s="116" t="str">
        <f>IF(AND($D$5&lt;&gt;"",JV$4&gt;=MIN($D$6:$D$11),JV$4&lt;=MAX($E$6:$E$11)),IF($F$4="전체",JV$4-#REF!+1,IF(AND(WEEKDAY(JV$4)&gt;1,WEEKDAY(JV$4)&lt;7),NETWORKDAYS(MIN($D$6:$D$11),JV$4),"")),"")</f>
        <v/>
      </c>
      <c r="JW22" s="116" t="str">
        <f>IF(AND($D$5&lt;&gt;"",JW$4&gt;=MIN($D$6:$D$11),JW$4&lt;=MAX($E$6:$E$11)),IF($F$4="전체",JW$4-#REF!+1,IF(AND(WEEKDAY(JW$4)&gt;1,WEEKDAY(JW$4)&lt;7),NETWORKDAYS(MIN($D$6:$D$11),JW$4),"")),"")</f>
        <v/>
      </c>
      <c r="JX22" s="116" t="str">
        <f>IF(AND($D$5&lt;&gt;"",JX$4&gt;=MIN($D$6:$D$11),JX$4&lt;=MAX($E$6:$E$11)),IF($F$4="전체",JX$4-#REF!+1,IF(AND(WEEKDAY(JX$4)&gt;1,WEEKDAY(JX$4)&lt;7),NETWORKDAYS(MIN($D$6:$D$11),JX$4),"")),"")</f>
        <v/>
      </c>
      <c r="JY22" s="116" t="str">
        <f>IF(AND($D$5&lt;&gt;"",JY$4&gt;=MIN($D$6:$D$11),JY$4&lt;=MAX($E$6:$E$11)),IF($F$4="전체",JY$4-#REF!+1,IF(AND(WEEKDAY(JY$4)&gt;1,WEEKDAY(JY$4)&lt;7),NETWORKDAYS(MIN($D$6:$D$11),JY$4),"")),"")</f>
        <v/>
      </c>
      <c r="JZ22" s="116" t="str">
        <f>IF(AND($D$5&lt;&gt;"",JZ$4&gt;=MIN($D$6:$D$11),JZ$4&lt;=MAX($E$6:$E$11)),IF($F$4="전체",JZ$4-#REF!+1,IF(AND(WEEKDAY(JZ$4)&gt;1,WEEKDAY(JZ$4)&lt;7),NETWORKDAYS(MIN($D$6:$D$11),JZ$4),"")),"")</f>
        <v/>
      </c>
      <c r="KA22" s="116" t="str">
        <f>IF(AND($D$5&lt;&gt;"",KA$4&gt;=MIN($D$6:$D$11),KA$4&lt;=MAX($E$6:$E$11)),IF($F$4="전체",KA$4-#REF!+1,IF(AND(WEEKDAY(KA$4)&gt;1,WEEKDAY(KA$4)&lt;7),NETWORKDAYS(MIN($D$6:$D$11),KA$4),"")),"")</f>
        <v/>
      </c>
      <c r="KB22" s="116" t="str">
        <f>IF(AND($D$5&lt;&gt;"",KB$4&gt;=MIN($D$6:$D$11),KB$4&lt;=MAX($E$6:$E$11)),IF($F$4="전체",KB$4-#REF!+1,IF(AND(WEEKDAY(KB$4)&gt;1,WEEKDAY(KB$4)&lt;7),NETWORKDAYS(MIN($D$6:$D$11),KB$4),"")),"")</f>
        <v/>
      </c>
      <c r="KC22" s="116" t="str">
        <f>IF(AND($D$5&lt;&gt;"",KC$4&gt;=MIN($D$6:$D$11),KC$4&lt;=MAX($E$6:$E$11)),IF($F$4="전체",KC$4-#REF!+1,IF(AND(WEEKDAY(KC$4)&gt;1,WEEKDAY(KC$4)&lt;7),NETWORKDAYS(MIN($D$6:$D$11),KC$4),"")),"")</f>
        <v/>
      </c>
      <c r="KD22" s="116" t="str">
        <f>IF(AND($D$5&lt;&gt;"",KD$4&gt;=MIN($D$6:$D$11),KD$4&lt;=MAX($E$6:$E$11)),IF($F$4="전체",KD$4-#REF!+1,IF(AND(WEEKDAY(KD$4)&gt;1,WEEKDAY(KD$4)&lt;7),NETWORKDAYS(MIN($D$6:$D$11),KD$4),"")),"")</f>
        <v/>
      </c>
      <c r="KE22" s="116" t="str">
        <f>IF(AND($D$5&lt;&gt;"",KE$4&gt;=MIN($D$6:$D$11),KE$4&lt;=MAX($E$6:$E$11)),IF($F$4="전체",KE$4-#REF!+1,IF(AND(WEEKDAY(KE$4)&gt;1,WEEKDAY(KE$4)&lt;7),NETWORKDAYS(MIN($D$6:$D$11),KE$4),"")),"")</f>
        <v/>
      </c>
      <c r="KF22" s="117" t="str">
        <f>IF(AND($D$5&lt;&gt;"",KF$4&gt;=MIN($D$6:$D$11),KF$4&lt;=MAX($E$6:$E$11)),IF($F$4="전체",KF$4-#REF!+1,IF(AND(WEEKDAY(KF$4)&gt;1,WEEKDAY(KF$4)&lt;7),NETWORKDAYS(MIN($D$6:$D$11),KF$4),"")),"")</f>
        <v/>
      </c>
      <c r="KG22" s="115" t="str">
        <f>IF(AND($D$5&lt;&gt;"",KG$4&gt;=MIN($D$6:$D$11),KG$4&lt;=MAX($E$6:$E$11)),IF($F$4="전체",KG$4-#REF!+1,IF(AND(WEEKDAY(KG$4)&gt;1,WEEKDAY(KG$4)&lt;7),NETWORKDAYS(MIN($D$6:$D$11),KG$4),"")),"")</f>
        <v/>
      </c>
      <c r="KH22" s="116" t="str">
        <f>IF(AND($D$5&lt;&gt;"",KH$4&gt;=MIN($D$6:$D$11),KH$4&lt;=MAX($E$6:$E$11)),IF($F$4="전체",KH$4-#REF!+1,IF(AND(WEEKDAY(KH$4)&gt;1,WEEKDAY(KH$4)&lt;7),NETWORKDAYS(MIN($D$6:$D$11),KH$4),"")),"")</f>
        <v/>
      </c>
      <c r="KI22" s="116" t="str">
        <f>IF(AND($D$5&lt;&gt;"",KI$4&gt;=MIN($D$6:$D$11),KI$4&lt;=MAX($E$6:$E$11)),IF($F$4="전체",KI$4-#REF!+1,IF(AND(WEEKDAY(KI$4)&gt;1,WEEKDAY(KI$4)&lt;7),NETWORKDAYS(MIN($D$6:$D$11),KI$4),"")),"")</f>
        <v/>
      </c>
      <c r="KJ22" s="116" t="str">
        <f>IF(AND($D$5&lt;&gt;"",KJ$4&gt;=MIN($D$6:$D$11),KJ$4&lt;=MAX($E$6:$E$11)),IF($F$4="전체",KJ$4-#REF!+1,IF(AND(WEEKDAY(KJ$4)&gt;1,WEEKDAY(KJ$4)&lt;7),NETWORKDAYS(MIN($D$6:$D$11),KJ$4),"")),"")</f>
        <v/>
      </c>
      <c r="KK22" s="116" t="str">
        <f>IF(AND($D$5&lt;&gt;"",KK$4&gt;=MIN($D$6:$D$11),KK$4&lt;=MAX($E$6:$E$11)),IF($F$4="전체",KK$4-#REF!+1,IF(AND(WEEKDAY(KK$4)&gt;1,WEEKDAY(KK$4)&lt;7),NETWORKDAYS(MIN($D$6:$D$11),KK$4),"")),"")</f>
        <v/>
      </c>
      <c r="KL22" s="116" t="str">
        <f>IF(AND($D$5&lt;&gt;"",KL$4&gt;=MIN($D$6:$D$11),KL$4&lt;=MAX($E$6:$E$11)),IF($F$4="전체",KL$4-#REF!+1,IF(AND(WEEKDAY(KL$4)&gt;1,WEEKDAY(KL$4)&lt;7),NETWORKDAYS(MIN($D$6:$D$11),KL$4),"")),"")</f>
        <v/>
      </c>
      <c r="KM22" s="116" t="str">
        <f>IF(AND($D$5&lt;&gt;"",KM$4&gt;=MIN($D$6:$D$11),KM$4&lt;=MAX($E$6:$E$11)),IF($F$4="전체",KM$4-#REF!+1,IF(AND(WEEKDAY(KM$4)&gt;1,WEEKDAY(KM$4)&lt;7),NETWORKDAYS(MIN($D$6:$D$11),KM$4),"")),"")</f>
        <v/>
      </c>
      <c r="KN22" s="116" t="str">
        <f>IF(AND($D$5&lt;&gt;"",KN$4&gt;=MIN($D$6:$D$11),KN$4&lt;=MAX($E$6:$E$11)),IF($F$4="전체",KN$4-#REF!+1,IF(AND(WEEKDAY(KN$4)&gt;1,WEEKDAY(KN$4)&lt;7),NETWORKDAYS(MIN($D$6:$D$11),KN$4),"")),"")</f>
        <v/>
      </c>
      <c r="KO22" s="116" t="str">
        <f>IF(AND($D$5&lt;&gt;"",KO$4&gt;=MIN($D$6:$D$11),KO$4&lt;=MAX($E$6:$E$11)),IF($F$4="전체",KO$4-#REF!+1,IF(AND(WEEKDAY(KO$4)&gt;1,WEEKDAY(KO$4)&lt;7),NETWORKDAYS(MIN($D$6:$D$11),KO$4),"")),"")</f>
        <v/>
      </c>
      <c r="KP22" s="116" t="str">
        <f>IF(AND($D$5&lt;&gt;"",KP$4&gt;=MIN($D$6:$D$11),KP$4&lt;=MAX($E$6:$E$11)),IF($F$4="전체",KP$4-#REF!+1,IF(AND(WEEKDAY(KP$4)&gt;1,WEEKDAY(KP$4)&lt;7),NETWORKDAYS(MIN($D$6:$D$11),KP$4),"")),"")</f>
        <v/>
      </c>
      <c r="KQ22" s="116" t="str">
        <f>IF(AND($D$5&lt;&gt;"",KQ$4&gt;=MIN($D$6:$D$11),KQ$4&lt;=MAX($E$6:$E$11)),IF($F$4="전체",KQ$4-#REF!+1,IF(AND(WEEKDAY(KQ$4)&gt;1,WEEKDAY(KQ$4)&lt;7),NETWORKDAYS(MIN($D$6:$D$11),KQ$4),"")),"")</f>
        <v/>
      </c>
      <c r="KR22" s="116" t="str">
        <f>IF(AND($D$5&lt;&gt;"",KR$4&gt;=MIN($D$6:$D$11),KR$4&lt;=MAX($E$6:$E$11)),IF($F$4="전체",KR$4-#REF!+1,IF(AND(WEEKDAY(KR$4)&gt;1,WEEKDAY(KR$4)&lt;7),NETWORKDAYS(MIN($D$6:$D$11),KR$4),"")),"")</f>
        <v/>
      </c>
      <c r="KS22" s="116" t="str">
        <f>IF(AND($D$5&lt;&gt;"",KS$4&gt;=MIN($D$6:$D$11),KS$4&lt;=MAX($E$6:$E$11)),IF($F$4="전체",KS$4-#REF!+1,IF(AND(WEEKDAY(KS$4)&gt;1,WEEKDAY(KS$4)&lt;7),NETWORKDAYS(MIN($D$6:$D$11),KS$4),"")),"")</f>
        <v/>
      </c>
      <c r="KT22" s="116" t="str">
        <f>IF(AND($D$5&lt;&gt;"",KT$4&gt;=MIN($D$6:$D$11),KT$4&lt;=MAX($E$6:$E$11)),IF($F$4="전체",KT$4-#REF!+1,IF(AND(WEEKDAY(KT$4)&gt;1,WEEKDAY(KT$4)&lt;7),NETWORKDAYS(MIN($D$6:$D$11),KT$4),"")),"")</f>
        <v/>
      </c>
      <c r="KU22" s="116" t="str">
        <f>IF(AND($D$5&lt;&gt;"",KU$4&gt;=MIN($D$6:$D$11),KU$4&lt;=MAX($E$6:$E$11)),IF($F$4="전체",KU$4-#REF!+1,IF(AND(WEEKDAY(KU$4)&gt;1,WEEKDAY(KU$4)&lt;7),NETWORKDAYS(MIN($D$6:$D$11),KU$4),"")),"")</f>
        <v/>
      </c>
      <c r="KV22" s="116" t="str">
        <f>IF(AND($D$5&lt;&gt;"",KV$4&gt;=MIN($D$6:$D$11),KV$4&lt;=MAX($E$6:$E$11)),IF($F$4="전체",KV$4-#REF!+1,IF(AND(WEEKDAY(KV$4)&gt;1,WEEKDAY(KV$4)&lt;7),NETWORKDAYS(MIN($D$6:$D$11),KV$4),"")),"")</f>
        <v/>
      </c>
      <c r="KW22" s="116" t="str">
        <f>IF(AND($D$5&lt;&gt;"",KW$4&gt;=MIN($D$6:$D$11),KW$4&lt;=MAX($E$6:$E$11)),IF($F$4="전체",KW$4-#REF!+1,IF(AND(WEEKDAY(KW$4)&gt;1,WEEKDAY(KW$4)&lt;7),NETWORKDAYS(MIN($D$6:$D$11),KW$4),"")),"")</f>
        <v/>
      </c>
      <c r="KX22" s="116" t="str">
        <f>IF(AND($D$5&lt;&gt;"",KX$4&gt;=MIN($D$6:$D$11),KX$4&lt;=MAX($E$6:$E$11)),IF($F$4="전체",KX$4-#REF!+1,IF(AND(WEEKDAY(KX$4)&gt;1,WEEKDAY(KX$4)&lt;7),NETWORKDAYS(MIN($D$6:$D$11),KX$4),"")),"")</f>
        <v/>
      </c>
      <c r="KY22" s="116" t="str">
        <f>IF(AND($D$5&lt;&gt;"",KY$4&gt;=MIN($D$6:$D$11),KY$4&lt;=MAX($E$6:$E$11)),IF($F$4="전체",KY$4-#REF!+1,IF(AND(WEEKDAY(KY$4)&gt;1,WEEKDAY(KY$4)&lt;7),NETWORKDAYS(MIN($D$6:$D$11),KY$4),"")),"")</f>
        <v/>
      </c>
      <c r="KZ22" s="116" t="str">
        <f>IF(AND($D$5&lt;&gt;"",KZ$4&gt;=MIN($D$6:$D$11),KZ$4&lt;=MAX($E$6:$E$11)),IF($F$4="전체",KZ$4-#REF!+1,IF(AND(WEEKDAY(KZ$4)&gt;1,WEEKDAY(KZ$4)&lt;7),NETWORKDAYS(MIN($D$6:$D$11),KZ$4),"")),"")</f>
        <v/>
      </c>
      <c r="LA22" s="116" t="str">
        <f>IF(AND($D$5&lt;&gt;"",LA$4&gt;=MIN($D$6:$D$11),LA$4&lt;=MAX($E$6:$E$11)),IF($F$4="전체",LA$4-#REF!+1,IF(AND(WEEKDAY(LA$4)&gt;1,WEEKDAY(LA$4)&lt;7),NETWORKDAYS(MIN($D$6:$D$11),LA$4),"")),"")</f>
        <v/>
      </c>
      <c r="LB22" s="116" t="str">
        <f>IF(AND($D$5&lt;&gt;"",LB$4&gt;=MIN($D$6:$D$11),LB$4&lt;=MAX($E$6:$E$11)),IF($F$4="전체",LB$4-#REF!+1,IF(AND(WEEKDAY(LB$4)&gt;1,WEEKDAY(LB$4)&lt;7),NETWORKDAYS(MIN($D$6:$D$11),LB$4),"")),"")</f>
        <v/>
      </c>
      <c r="LC22" s="116" t="str">
        <f>IF(AND($D$5&lt;&gt;"",LC$4&gt;=MIN($D$6:$D$11),LC$4&lt;=MAX($E$6:$E$11)),IF($F$4="전체",LC$4-#REF!+1,IF(AND(WEEKDAY(LC$4)&gt;1,WEEKDAY(LC$4)&lt;7),NETWORKDAYS(MIN($D$6:$D$11),LC$4),"")),"")</f>
        <v/>
      </c>
      <c r="LD22" s="116" t="str">
        <f>IF(AND($D$5&lt;&gt;"",LD$4&gt;=MIN($D$6:$D$11),LD$4&lt;=MAX($E$6:$E$11)),IF($F$4="전체",LD$4-#REF!+1,IF(AND(WEEKDAY(LD$4)&gt;1,WEEKDAY(LD$4)&lt;7),NETWORKDAYS(MIN($D$6:$D$11),LD$4),"")),"")</f>
        <v/>
      </c>
      <c r="LE22" s="116" t="str">
        <f>IF(AND($D$5&lt;&gt;"",LE$4&gt;=MIN($D$6:$D$11),LE$4&lt;=MAX($E$6:$E$11)),IF($F$4="전체",LE$4-#REF!+1,IF(AND(WEEKDAY(LE$4)&gt;1,WEEKDAY(LE$4)&lt;7),NETWORKDAYS(MIN($D$6:$D$11),LE$4),"")),"")</f>
        <v/>
      </c>
      <c r="LF22" s="116" t="str">
        <f>IF(AND($D$5&lt;&gt;"",LF$4&gt;=MIN($D$6:$D$11),LF$4&lt;=MAX($E$6:$E$11)),IF($F$4="전체",LF$4-#REF!+1,IF(AND(WEEKDAY(LF$4)&gt;1,WEEKDAY(LF$4)&lt;7),NETWORKDAYS(MIN($D$6:$D$11),LF$4),"")),"")</f>
        <v/>
      </c>
      <c r="LG22" s="116" t="str">
        <f>IF(AND($D$5&lt;&gt;"",LG$4&gt;=MIN($D$6:$D$11),LG$4&lt;=MAX($E$6:$E$11)),IF($F$4="전체",LG$4-#REF!+1,IF(AND(WEEKDAY(LG$4)&gt;1,WEEKDAY(LG$4)&lt;7),NETWORKDAYS(MIN($D$6:$D$11),LG$4),"")),"")</f>
        <v/>
      </c>
      <c r="LH22" s="116" t="str">
        <f>IF(AND($D$5&lt;&gt;"",LH$4&gt;=MIN($D$6:$D$11),LH$4&lt;=MAX($E$6:$E$11)),IF($F$4="전체",LH$4-#REF!+1,IF(AND(WEEKDAY(LH$4)&gt;1,WEEKDAY(LH$4)&lt;7),NETWORKDAYS(MIN($D$6:$D$11),LH$4),"")),"")</f>
        <v/>
      </c>
      <c r="LI22" s="116" t="str">
        <f>IF(AND($D$5&lt;&gt;"",LI$4&gt;=MIN($D$6:$D$11),LI$4&lt;=MAX($E$6:$E$11)),IF($F$4="전체",LI$4-#REF!+1,IF(AND(WEEKDAY(LI$4)&gt;1,WEEKDAY(LI$4)&lt;7),NETWORKDAYS(MIN($D$6:$D$11),LI$4),"")),"")</f>
        <v/>
      </c>
      <c r="LJ22" s="116" t="str">
        <f>IF(AND($D$5&lt;&gt;"",LJ$4&gt;=MIN($D$6:$D$11),LJ$4&lt;=MAX($E$6:$E$11)),IF($F$4="전체",LJ$4-#REF!+1,IF(AND(WEEKDAY(LJ$4)&gt;1,WEEKDAY(LJ$4)&lt;7),NETWORKDAYS(MIN($D$6:$D$11),LJ$4),"")),"")</f>
        <v/>
      </c>
      <c r="LK22" s="117" t="str">
        <f>IF(AND($D$5&lt;&gt;"",LK$4&gt;=MIN($D$6:$D$11),LK$4&lt;=MAX($E$6:$E$11)),IF($F$4="전체",LK$4-#REF!+1,IF(AND(WEEKDAY(LK$4)&gt;1,WEEKDAY(LK$4)&lt;7),NETWORKDAYS(MIN($D$6:$D$11),LK$4),"")),"")</f>
        <v/>
      </c>
      <c r="LL22" s="115" t="str">
        <f>IF(AND($D$5&lt;&gt;"",LL$4&gt;=MIN($D$6:$D$11),LL$4&lt;=MAX($E$6:$E$11)),IF($F$4="전체",LL$4-#REF!+1,IF(AND(WEEKDAY(LL$4)&gt;1,WEEKDAY(LL$4)&lt;7),NETWORKDAYS(MIN($D$6:$D$11),LL$4),"")),"")</f>
        <v/>
      </c>
      <c r="LM22" s="116" t="str">
        <f>IF(AND($D$5&lt;&gt;"",LM$4&gt;=MIN($D$6:$D$11),LM$4&lt;=MAX($E$6:$E$11)),IF($F$4="전체",LM$4-#REF!+1,IF(AND(WEEKDAY(LM$4)&gt;1,WEEKDAY(LM$4)&lt;7),NETWORKDAYS(MIN($D$6:$D$11),LM$4),"")),"")</f>
        <v/>
      </c>
      <c r="LN22" s="116" t="str">
        <f>IF(AND($D$5&lt;&gt;"",LN$4&gt;=MIN($D$6:$D$11),LN$4&lt;=MAX($E$6:$E$11)),IF($F$4="전체",LN$4-#REF!+1,IF(AND(WEEKDAY(LN$4)&gt;1,WEEKDAY(LN$4)&lt;7),NETWORKDAYS(MIN($D$6:$D$11),LN$4),"")),"")</f>
        <v/>
      </c>
      <c r="LO22" s="116" t="str">
        <f>IF(AND($D$5&lt;&gt;"",LO$4&gt;=MIN($D$6:$D$11),LO$4&lt;=MAX($E$6:$E$11)),IF($F$4="전체",LO$4-#REF!+1,IF(AND(WEEKDAY(LO$4)&gt;1,WEEKDAY(LO$4)&lt;7),NETWORKDAYS(MIN($D$6:$D$11),LO$4),"")),"")</f>
        <v/>
      </c>
      <c r="LP22" s="116" t="str">
        <f>IF(AND($D$5&lt;&gt;"",LP$4&gt;=MIN($D$6:$D$11),LP$4&lt;=MAX($E$6:$E$11)),IF($F$4="전체",LP$4-#REF!+1,IF(AND(WEEKDAY(LP$4)&gt;1,WEEKDAY(LP$4)&lt;7),NETWORKDAYS(MIN($D$6:$D$11),LP$4),"")),"")</f>
        <v/>
      </c>
      <c r="LQ22" s="116" t="str">
        <f>IF(AND($D$5&lt;&gt;"",LQ$4&gt;=MIN($D$6:$D$11),LQ$4&lt;=MAX($E$6:$E$11)),IF($F$4="전체",LQ$4-#REF!+1,IF(AND(WEEKDAY(LQ$4)&gt;1,WEEKDAY(LQ$4)&lt;7),NETWORKDAYS(MIN($D$6:$D$11),LQ$4),"")),"")</f>
        <v/>
      </c>
      <c r="LR22" s="116" t="str">
        <f>IF(AND($D$5&lt;&gt;"",LR$4&gt;=MIN($D$6:$D$11),LR$4&lt;=MAX($E$6:$E$11)),IF($F$4="전체",LR$4-#REF!+1,IF(AND(WEEKDAY(LR$4)&gt;1,WEEKDAY(LR$4)&lt;7),NETWORKDAYS(MIN($D$6:$D$11),LR$4),"")),"")</f>
        <v/>
      </c>
      <c r="LS22" s="116" t="str">
        <f>IF(AND($D$5&lt;&gt;"",LS$4&gt;=MIN($D$6:$D$11),LS$4&lt;=MAX($E$6:$E$11)),IF($F$4="전체",LS$4-#REF!+1,IF(AND(WEEKDAY(LS$4)&gt;1,WEEKDAY(LS$4)&lt;7),NETWORKDAYS(MIN($D$6:$D$11),LS$4),"")),"")</f>
        <v/>
      </c>
      <c r="LT22" s="116" t="str">
        <f>IF(AND($D$5&lt;&gt;"",LT$4&gt;=MIN($D$6:$D$11),LT$4&lt;=MAX($E$6:$E$11)),IF($F$4="전체",LT$4-#REF!+1,IF(AND(WEEKDAY(LT$4)&gt;1,WEEKDAY(LT$4)&lt;7),NETWORKDAYS(MIN($D$6:$D$11),LT$4),"")),"")</f>
        <v/>
      </c>
      <c r="LU22" s="116" t="str">
        <f>IF(AND($D$5&lt;&gt;"",LU$4&gt;=MIN($D$6:$D$11),LU$4&lt;=MAX($E$6:$E$11)),IF($F$4="전체",LU$4-#REF!+1,IF(AND(WEEKDAY(LU$4)&gt;1,WEEKDAY(LU$4)&lt;7),NETWORKDAYS(MIN($D$6:$D$11),LU$4),"")),"")</f>
        <v/>
      </c>
      <c r="LV22" s="116" t="str">
        <f>IF(AND($D$5&lt;&gt;"",LV$4&gt;=MIN($D$6:$D$11),LV$4&lt;=MAX($E$6:$E$11)),IF($F$4="전체",LV$4-#REF!+1,IF(AND(WEEKDAY(LV$4)&gt;1,WEEKDAY(LV$4)&lt;7),NETWORKDAYS(MIN($D$6:$D$11),LV$4),"")),"")</f>
        <v/>
      </c>
      <c r="LW22" s="116" t="str">
        <f>IF(AND($D$5&lt;&gt;"",LW$4&gt;=MIN($D$6:$D$11),LW$4&lt;=MAX($E$6:$E$11)),IF($F$4="전체",LW$4-#REF!+1,IF(AND(WEEKDAY(LW$4)&gt;1,WEEKDAY(LW$4)&lt;7),NETWORKDAYS(MIN($D$6:$D$11),LW$4),"")),"")</f>
        <v/>
      </c>
      <c r="LX22" s="116" t="str">
        <f>IF(AND($D$5&lt;&gt;"",LX$4&gt;=MIN($D$6:$D$11),LX$4&lt;=MAX($E$6:$E$11)),IF($F$4="전체",LX$4-#REF!+1,IF(AND(WEEKDAY(LX$4)&gt;1,WEEKDAY(LX$4)&lt;7),NETWORKDAYS(MIN($D$6:$D$11),LX$4),"")),"")</f>
        <v/>
      </c>
      <c r="LY22" s="116" t="str">
        <f>IF(AND($D$5&lt;&gt;"",LY$4&gt;=MIN($D$6:$D$11),LY$4&lt;=MAX($E$6:$E$11)),IF($F$4="전체",LY$4-#REF!+1,IF(AND(WEEKDAY(LY$4)&gt;1,WEEKDAY(LY$4)&lt;7),NETWORKDAYS(MIN($D$6:$D$11),LY$4),"")),"")</f>
        <v/>
      </c>
      <c r="LZ22" s="116" t="str">
        <f>IF(AND($D$5&lt;&gt;"",LZ$4&gt;=MIN($D$6:$D$11),LZ$4&lt;=MAX($E$6:$E$11)),IF($F$4="전체",LZ$4-#REF!+1,IF(AND(WEEKDAY(LZ$4)&gt;1,WEEKDAY(LZ$4)&lt;7),NETWORKDAYS(MIN($D$6:$D$11),LZ$4),"")),"")</f>
        <v/>
      </c>
      <c r="MA22" s="116" t="str">
        <f>IF(AND($D$5&lt;&gt;"",MA$4&gt;=MIN($D$6:$D$11),MA$4&lt;=MAX($E$6:$E$11)),IF($F$4="전체",MA$4-#REF!+1,IF(AND(WEEKDAY(MA$4)&gt;1,WEEKDAY(MA$4)&lt;7),NETWORKDAYS(MIN($D$6:$D$11),MA$4),"")),"")</f>
        <v/>
      </c>
      <c r="MB22" s="116" t="str">
        <f>IF(AND($D$5&lt;&gt;"",MB$4&gt;=MIN($D$6:$D$11),MB$4&lt;=MAX($E$6:$E$11)),IF($F$4="전체",MB$4-#REF!+1,IF(AND(WEEKDAY(MB$4)&gt;1,WEEKDAY(MB$4)&lt;7),NETWORKDAYS(MIN($D$6:$D$11),MB$4),"")),"")</f>
        <v/>
      </c>
      <c r="MC22" s="116" t="str">
        <f>IF(AND($D$5&lt;&gt;"",MC$4&gt;=MIN($D$6:$D$11),MC$4&lt;=MAX($E$6:$E$11)),IF($F$4="전체",MC$4-#REF!+1,IF(AND(WEEKDAY(MC$4)&gt;1,WEEKDAY(MC$4)&lt;7),NETWORKDAYS(MIN($D$6:$D$11),MC$4),"")),"")</f>
        <v/>
      </c>
      <c r="MD22" s="116" t="str">
        <f>IF(AND($D$5&lt;&gt;"",MD$4&gt;=MIN($D$6:$D$11),MD$4&lt;=MAX($E$6:$E$11)),IF($F$4="전체",MD$4-#REF!+1,IF(AND(WEEKDAY(MD$4)&gt;1,WEEKDAY(MD$4)&lt;7),NETWORKDAYS(MIN($D$6:$D$11),MD$4),"")),"")</f>
        <v/>
      </c>
      <c r="ME22" s="116" t="str">
        <f>IF(AND($D$5&lt;&gt;"",ME$4&gt;=MIN($D$6:$D$11),ME$4&lt;=MAX($E$6:$E$11)),IF($F$4="전체",ME$4-#REF!+1,IF(AND(WEEKDAY(ME$4)&gt;1,WEEKDAY(ME$4)&lt;7),NETWORKDAYS(MIN($D$6:$D$11),ME$4),"")),"")</f>
        <v/>
      </c>
      <c r="MF22" s="116" t="str">
        <f>IF(AND($D$5&lt;&gt;"",MF$4&gt;=MIN($D$6:$D$11),MF$4&lt;=MAX($E$6:$E$11)),IF($F$4="전체",MF$4-#REF!+1,IF(AND(WEEKDAY(MF$4)&gt;1,WEEKDAY(MF$4)&lt;7),NETWORKDAYS(MIN($D$6:$D$11),MF$4),"")),"")</f>
        <v/>
      </c>
      <c r="MG22" s="116" t="str">
        <f>IF(AND($D$5&lt;&gt;"",MG$4&gt;=MIN($D$6:$D$11),MG$4&lt;=MAX($E$6:$E$11)),IF($F$4="전체",MG$4-#REF!+1,IF(AND(WEEKDAY(MG$4)&gt;1,WEEKDAY(MG$4)&lt;7),NETWORKDAYS(MIN($D$6:$D$11),MG$4),"")),"")</f>
        <v/>
      </c>
      <c r="MH22" s="116" t="str">
        <f>IF(AND($D$5&lt;&gt;"",MH$4&gt;=MIN($D$6:$D$11),MH$4&lt;=MAX($E$6:$E$11)),IF($F$4="전체",MH$4-#REF!+1,IF(AND(WEEKDAY(MH$4)&gt;1,WEEKDAY(MH$4)&lt;7),NETWORKDAYS(MIN($D$6:$D$11),MH$4),"")),"")</f>
        <v/>
      </c>
      <c r="MI22" s="116" t="str">
        <f>IF(AND($D$5&lt;&gt;"",MI$4&gt;=MIN($D$6:$D$11),MI$4&lt;=MAX($E$6:$E$11)),IF($F$4="전체",MI$4-#REF!+1,IF(AND(WEEKDAY(MI$4)&gt;1,WEEKDAY(MI$4)&lt;7),NETWORKDAYS(MIN($D$6:$D$11),MI$4),"")),"")</f>
        <v/>
      </c>
      <c r="MJ22" s="116" t="str">
        <f>IF(AND($D$5&lt;&gt;"",MJ$4&gt;=MIN($D$6:$D$11),MJ$4&lt;=MAX($E$6:$E$11)),IF($F$4="전체",MJ$4-#REF!+1,IF(AND(WEEKDAY(MJ$4)&gt;1,WEEKDAY(MJ$4)&lt;7),NETWORKDAYS(MIN($D$6:$D$11),MJ$4),"")),"")</f>
        <v/>
      </c>
      <c r="MK22" s="116" t="str">
        <f>IF(AND($D$5&lt;&gt;"",MK$4&gt;=MIN($D$6:$D$11),MK$4&lt;=MAX($E$6:$E$11)),IF($F$4="전체",MK$4-#REF!+1,IF(AND(WEEKDAY(MK$4)&gt;1,WEEKDAY(MK$4)&lt;7),NETWORKDAYS(MIN($D$6:$D$11),MK$4),"")),"")</f>
        <v/>
      </c>
      <c r="ML22" s="116" t="str">
        <f>IF(AND($D$5&lt;&gt;"",ML$4&gt;=MIN($D$6:$D$11),ML$4&lt;=MAX($E$6:$E$11)),IF($F$4="전체",ML$4-#REF!+1,IF(AND(WEEKDAY(ML$4)&gt;1,WEEKDAY(ML$4)&lt;7),NETWORKDAYS(MIN($D$6:$D$11),ML$4),"")),"")</f>
        <v/>
      </c>
      <c r="MM22" s="116" t="str">
        <f>IF(AND($D$5&lt;&gt;"",MM$4&gt;=MIN($D$6:$D$11),MM$4&lt;=MAX($E$6:$E$11)),IF($F$4="전체",MM$4-#REF!+1,IF(AND(WEEKDAY(MM$4)&gt;1,WEEKDAY(MM$4)&lt;7),NETWORKDAYS(MIN($D$6:$D$11),MM$4),"")),"")</f>
        <v/>
      </c>
      <c r="MN22" s="116" t="str">
        <f>IF(AND($D$5&lt;&gt;"",MN$4&gt;=MIN($D$6:$D$11),MN$4&lt;=MAX($E$6:$E$11)),IF($F$4="전체",MN$4-#REF!+1,IF(AND(WEEKDAY(MN$4)&gt;1,WEEKDAY(MN$4)&lt;7),NETWORKDAYS(MIN($D$6:$D$11),MN$4),"")),"")</f>
        <v/>
      </c>
      <c r="MO22" s="116" t="str">
        <f>IF(AND($D$5&lt;&gt;"",MO$4&gt;=MIN($D$6:$D$11),MO$4&lt;=MAX($E$6:$E$11)),IF($F$4="전체",MO$4-#REF!+1,IF(AND(WEEKDAY(MO$4)&gt;1,WEEKDAY(MO$4)&lt;7),NETWORKDAYS(MIN($D$6:$D$11),MO$4),"")),"")</f>
        <v/>
      </c>
      <c r="MP22" s="117" t="str">
        <f>IF(AND($D$5&lt;&gt;"",MP$4&gt;=MIN($D$6:$D$11),MP$4&lt;=MAX($E$6:$E$11)),IF($F$4="전체",MP$4-#REF!+1,IF(AND(WEEKDAY(MP$4)&gt;1,WEEKDAY(MP$4)&lt;7),NETWORKDAYS(MIN($D$6:$D$11),MP$4),"")),"")</f>
        <v/>
      </c>
      <c r="MQ22" s="115" t="str">
        <f>IF(AND($D$5&lt;&gt;"",MQ$4&gt;=MIN($D$6:$D$11),MQ$4&lt;=MAX($E$6:$E$11)),IF($F$4="전체",MQ$4-#REF!+1,IF(AND(WEEKDAY(MQ$4)&gt;1,WEEKDAY(MQ$4)&lt;7),NETWORKDAYS(MIN($D$6:$D$11),MQ$4),"")),"")</f>
        <v/>
      </c>
      <c r="MR22" s="116" t="str">
        <f>IF(AND($D$5&lt;&gt;"",MR$4&gt;=MIN($D$6:$D$11),MR$4&lt;=MAX($E$6:$E$11)),IF($F$4="전체",MR$4-#REF!+1,IF(AND(WEEKDAY(MR$4)&gt;1,WEEKDAY(MR$4)&lt;7),NETWORKDAYS(MIN($D$6:$D$11),MR$4),"")),"")</f>
        <v/>
      </c>
      <c r="MS22" s="116" t="str">
        <f>IF(AND($D$5&lt;&gt;"",MS$4&gt;=MIN($D$6:$D$11),MS$4&lt;=MAX($E$6:$E$11)),IF($F$4="전체",MS$4-#REF!+1,IF(AND(WEEKDAY(MS$4)&gt;1,WEEKDAY(MS$4)&lt;7),NETWORKDAYS(MIN($D$6:$D$11),MS$4),"")),"")</f>
        <v/>
      </c>
      <c r="MT22" s="116" t="str">
        <f>IF(AND($D$5&lt;&gt;"",MT$4&gt;=MIN($D$6:$D$11),MT$4&lt;=MAX($E$6:$E$11)),IF($F$4="전체",MT$4-#REF!+1,IF(AND(WEEKDAY(MT$4)&gt;1,WEEKDAY(MT$4)&lt;7),NETWORKDAYS(MIN($D$6:$D$11),MT$4),"")),"")</f>
        <v/>
      </c>
      <c r="MU22" s="116" t="str">
        <f>IF(AND($D$5&lt;&gt;"",MU$4&gt;=MIN($D$6:$D$11),MU$4&lt;=MAX($E$6:$E$11)),IF($F$4="전체",MU$4-#REF!+1,IF(AND(WEEKDAY(MU$4)&gt;1,WEEKDAY(MU$4)&lt;7),NETWORKDAYS(MIN($D$6:$D$11),MU$4),"")),"")</f>
        <v/>
      </c>
      <c r="MV22" s="116" t="str">
        <f>IF(AND($D$5&lt;&gt;"",MV$4&gt;=MIN($D$6:$D$11),MV$4&lt;=MAX($E$6:$E$11)),IF($F$4="전체",MV$4-#REF!+1,IF(AND(WEEKDAY(MV$4)&gt;1,WEEKDAY(MV$4)&lt;7),NETWORKDAYS(MIN($D$6:$D$11),MV$4),"")),"")</f>
        <v/>
      </c>
      <c r="MW22" s="116" t="str">
        <f>IF(AND($D$5&lt;&gt;"",MW$4&gt;=MIN($D$6:$D$11),MW$4&lt;=MAX($E$6:$E$11)),IF($F$4="전체",MW$4-#REF!+1,IF(AND(WEEKDAY(MW$4)&gt;1,WEEKDAY(MW$4)&lt;7),NETWORKDAYS(MIN($D$6:$D$11),MW$4),"")),"")</f>
        <v/>
      </c>
      <c r="MX22" s="116" t="str">
        <f>IF(AND($D$5&lt;&gt;"",MX$4&gt;=MIN($D$6:$D$11),MX$4&lt;=MAX($E$6:$E$11)),IF($F$4="전체",MX$4-#REF!+1,IF(AND(WEEKDAY(MX$4)&gt;1,WEEKDAY(MX$4)&lt;7),NETWORKDAYS(MIN($D$6:$D$11),MX$4),"")),"")</f>
        <v/>
      </c>
      <c r="MY22" s="116" t="str">
        <f>IF(AND($D$5&lt;&gt;"",MY$4&gt;=MIN($D$6:$D$11),MY$4&lt;=MAX($E$6:$E$11)),IF($F$4="전체",MY$4-#REF!+1,IF(AND(WEEKDAY(MY$4)&gt;1,WEEKDAY(MY$4)&lt;7),NETWORKDAYS(MIN($D$6:$D$11),MY$4),"")),"")</f>
        <v/>
      </c>
      <c r="MZ22" s="116" t="str">
        <f>IF(AND($D$5&lt;&gt;"",MZ$4&gt;=MIN($D$6:$D$11),MZ$4&lt;=MAX($E$6:$E$11)),IF($F$4="전체",MZ$4-#REF!+1,IF(AND(WEEKDAY(MZ$4)&gt;1,WEEKDAY(MZ$4)&lt;7),NETWORKDAYS(MIN($D$6:$D$11),MZ$4),"")),"")</f>
        <v/>
      </c>
      <c r="NA22" s="116" t="str">
        <f>IF(AND($D$5&lt;&gt;"",NA$4&gt;=MIN($D$6:$D$11),NA$4&lt;=MAX($E$6:$E$11)),IF($F$4="전체",NA$4-#REF!+1,IF(AND(WEEKDAY(NA$4)&gt;1,WEEKDAY(NA$4)&lt;7),NETWORKDAYS(MIN($D$6:$D$11),NA$4),"")),"")</f>
        <v/>
      </c>
      <c r="NB22" s="116" t="str">
        <f>IF(AND($D$5&lt;&gt;"",NB$4&gt;=MIN($D$6:$D$11),NB$4&lt;=MAX($E$6:$E$11)),IF($F$4="전체",NB$4-#REF!+1,IF(AND(WEEKDAY(NB$4)&gt;1,WEEKDAY(NB$4)&lt;7),NETWORKDAYS(MIN($D$6:$D$11),NB$4),"")),"")</f>
        <v/>
      </c>
      <c r="NC22" s="116" t="str">
        <f>IF(AND($D$5&lt;&gt;"",NC$4&gt;=MIN($D$6:$D$11),NC$4&lt;=MAX($E$6:$E$11)),IF($F$4="전체",NC$4-#REF!+1,IF(AND(WEEKDAY(NC$4)&gt;1,WEEKDAY(NC$4)&lt;7),NETWORKDAYS(MIN($D$6:$D$11),NC$4),"")),"")</f>
        <v/>
      </c>
      <c r="ND22" s="116" t="str">
        <f>IF(AND($D$5&lt;&gt;"",ND$4&gt;=MIN($D$6:$D$11),ND$4&lt;=MAX($E$6:$E$11)),IF($F$4="전체",ND$4-#REF!+1,IF(AND(WEEKDAY(ND$4)&gt;1,WEEKDAY(ND$4)&lt;7),NETWORKDAYS(MIN($D$6:$D$11),ND$4),"")),"")</f>
        <v/>
      </c>
      <c r="NE22" s="116" t="str">
        <f>IF(AND($D$5&lt;&gt;"",NE$4&gt;=MIN($D$6:$D$11),NE$4&lt;=MAX($E$6:$E$11)),IF($F$4="전체",NE$4-#REF!+1,IF(AND(WEEKDAY(NE$4)&gt;1,WEEKDAY(NE$4)&lt;7),NETWORKDAYS(MIN($D$6:$D$11),NE$4),"")),"")</f>
        <v/>
      </c>
      <c r="NF22" s="116" t="str">
        <f>IF(AND($D$5&lt;&gt;"",NF$4&gt;=MIN($D$6:$D$11),NF$4&lt;=MAX($E$6:$E$11)),IF($F$4="전체",NF$4-#REF!+1,IF(AND(WEEKDAY(NF$4)&gt;1,WEEKDAY(NF$4)&lt;7),NETWORKDAYS(MIN($D$6:$D$11),NF$4),"")),"")</f>
        <v/>
      </c>
      <c r="NG22" s="116" t="str">
        <f>IF(AND($D$5&lt;&gt;"",NG$4&gt;=MIN($D$6:$D$11),NG$4&lt;=MAX($E$6:$E$11)),IF($F$4="전체",NG$4-#REF!+1,IF(AND(WEEKDAY(NG$4)&gt;1,WEEKDAY(NG$4)&lt;7),NETWORKDAYS(MIN($D$6:$D$11),NG$4),"")),"")</f>
        <v/>
      </c>
      <c r="NH22" s="116" t="str">
        <f>IF(AND($D$5&lt;&gt;"",NH$4&gt;=MIN($D$6:$D$11),NH$4&lt;=MAX($E$6:$E$11)),IF($F$4="전체",NH$4-#REF!+1,IF(AND(WEEKDAY(NH$4)&gt;1,WEEKDAY(NH$4)&lt;7),NETWORKDAYS(MIN($D$6:$D$11),NH$4),"")),"")</f>
        <v/>
      </c>
      <c r="NI22" s="116" t="str">
        <f>IF(AND($D$5&lt;&gt;"",NI$4&gt;=MIN($D$6:$D$11),NI$4&lt;=MAX($E$6:$E$11)),IF($F$4="전체",NI$4-#REF!+1,IF(AND(WEEKDAY(NI$4)&gt;1,WEEKDAY(NI$4)&lt;7),NETWORKDAYS(MIN($D$6:$D$11),NI$4),"")),"")</f>
        <v/>
      </c>
      <c r="NJ22" s="116" t="str">
        <f>IF(AND($D$5&lt;&gt;"",NJ$4&gt;=MIN($D$6:$D$11),NJ$4&lt;=MAX($E$6:$E$11)),IF($F$4="전체",NJ$4-#REF!+1,IF(AND(WEEKDAY(NJ$4)&gt;1,WEEKDAY(NJ$4)&lt;7),NETWORKDAYS(MIN($D$6:$D$11),NJ$4),"")),"")</f>
        <v/>
      </c>
      <c r="NK22" s="116" t="str">
        <f>IF(AND($D$5&lt;&gt;"",NK$4&gt;=MIN($D$6:$D$11),NK$4&lt;=MAX($E$6:$E$11)),IF($F$4="전체",NK$4-#REF!+1,IF(AND(WEEKDAY(NK$4)&gt;1,WEEKDAY(NK$4)&lt;7),NETWORKDAYS(MIN($D$6:$D$11),NK$4),"")),"")</f>
        <v/>
      </c>
      <c r="NL22" s="116" t="str">
        <f>IF(AND($D$5&lt;&gt;"",NL$4&gt;=MIN($D$6:$D$11),NL$4&lt;=MAX($E$6:$E$11)),IF($F$4="전체",NL$4-#REF!+1,IF(AND(WEEKDAY(NL$4)&gt;1,WEEKDAY(NL$4)&lt;7),NETWORKDAYS(MIN($D$6:$D$11),NL$4),"")),"")</f>
        <v/>
      </c>
      <c r="NM22" s="116" t="str">
        <f>IF(AND($D$5&lt;&gt;"",NM$4&gt;=MIN($D$6:$D$11),NM$4&lt;=MAX($E$6:$E$11)),IF($F$4="전체",NM$4-#REF!+1,IF(AND(WEEKDAY(NM$4)&gt;1,WEEKDAY(NM$4)&lt;7),NETWORKDAYS(MIN($D$6:$D$11),NM$4),"")),"")</f>
        <v/>
      </c>
      <c r="NN22" s="116" t="str">
        <f>IF(AND($D$5&lt;&gt;"",NN$4&gt;=MIN($D$6:$D$11),NN$4&lt;=MAX($E$6:$E$11)),IF($F$4="전체",NN$4-#REF!+1,IF(AND(WEEKDAY(NN$4)&gt;1,WEEKDAY(NN$4)&lt;7),NETWORKDAYS(MIN($D$6:$D$11),NN$4),"")),"")</f>
        <v/>
      </c>
      <c r="NO22" s="116" t="str">
        <f>IF(AND($D$5&lt;&gt;"",NO$4&gt;=MIN($D$6:$D$11),NO$4&lt;=MAX($E$6:$E$11)),IF($F$4="전체",NO$4-#REF!+1,IF(AND(WEEKDAY(NO$4)&gt;1,WEEKDAY(NO$4)&lt;7),NETWORKDAYS(MIN($D$6:$D$11),NO$4),"")),"")</f>
        <v/>
      </c>
      <c r="NP22" s="116" t="str">
        <f>IF(AND($D$5&lt;&gt;"",NP$4&gt;=MIN($D$6:$D$11),NP$4&lt;=MAX($E$6:$E$11)),IF($F$4="전체",NP$4-#REF!+1,IF(AND(WEEKDAY(NP$4)&gt;1,WEEKDAY(NP$4)&lt;7),NETWORKDAYS(MIN($D$6:$D$11),NP$4),"")),"")</f>
        <v/>
      </c>
      <c r="NQ22" s="116" t="str">
        <f>IF(AND($D$5&lt;&gt;"",NQ$4&gt;=MIN($D$6:$D$11),NQ$4&lt;=MAX($E$6:$E$11)),IF($F$4="전체",NQ$4-#REF!+1,IF(AND(WEEKDAY(NQ$4)&gt;1,WEEKDAY(NQ$4)&lt;7),NETWORKDAYS(MIN($D$6:$D$11),NQ$4),"")),"")</f>
        <v/>
      </c>
      <c r="NR22" s="116" t="str">
        <f>IF(AND($D$5&lt;&gt;"",NR$4&gt;=MIN($D$6:$D$11),NR$4&lt;=MAX($E$6:$E$11)),IF($F$4="전체",NR$4-#REF!+1,IF(AND(WEEKDAY(NR$4)&gt;1,WEEKDAY(NR$4)&lt;7),NETWORKDAYS(MIN($D$6:$D$11),NR$4),"")),"")</f>
        <v/>
      </c>
      <c r="NS22" s="116" t="str">
        <f>IF(AND($D$5&lt;&gt;"",NS$4&gt;=MIN($D$6:$D$11),NS$4&lt;=MAX($E$6:$E$11)),IF($F$4="전체",NS$4-#REF!+1,IF(AND(WEEKDAY(NS$4)&gt;1,WEEKDAY(NS$4)&lt;7),NETWORKDAYS(MIN($D$6:$D$11),NS$4),"")),"")</f>
        <v/>
      </c>
      <c r="NT22" s="116" t="str">
        <f>IF(AND($D$5&lt;&gt;"",NT$4&gt;=MIN($D$6:$D$11),NT$4&lt;=MAX($E$6:$E$11)),IF($F$4="전체",NT$4-#REF!+1,IF(AND(WEEKDAY(NT$4)&gt;1,WEEKDAY(NT$4)&lt;7),NETWORKDAYS(MIN($D$6:$D$11),NT$4),"")),"")</f>
        <v/>
      </c>
      <c r="NU22" s="118" t="str">
        <f>IF(AND($D$5&lt;&gt;"",NU$4&gt;=MIN($D$6:$D$11),NU$4&lt;=MAX($E$6:$E$11)),IF($F$4="전체",NU$4-#REF!+1,IF(AND(WEEKDAY(NU$4)&gt;1,WEEKDAY(NU$4)&lt;7),NETWORKDAYS(MIN($D$6:$D$11),NU$4),"")),"")</f>
        <v/>
      </c>
    </row>
    <row r="23" spans="1:385" ht="13.5" x14ac:dyDescent="0.3">
      <c r="A23" s="147">
        <v>1</v>
      </c>
      <c r="B23" s="148"/>
      <c r="C23" s="150"/>
      <c r="D23" s="149"/>
      <c r="E23" s="149"/>
      <c r="F23" s="151">
        <f t="shared" ref="F23:F24" si="33">IF(OR(LEN(D23)=0,LEN(E23)=0),0,IF($F$4="전체",E23-D23+1,NETWORKDAYS(D23,E23)))</f>
        <v>0</v>
      </c>
      <c r="G23" s="150"/>
      <c r="H23" s="157" t="s">
        <v>32</v>
      </c>
      <c r="I23" s="95" t="s">
        <v>51</v>
      </c>
      <c r="J23" s="96" t="s">
        <v>51</v>
      </c>
      <c r="K23" s="113" t="s">
        <v>46</v>
      </c>
      <c r="L23" s="113" t="s">
        <v>46</v>
      </c>
      <c r="M23" s="97"/>
      <c r="N23" s="98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100"/>
      <c r="AS23" s="98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100"/>
      <c r="BX23" s="98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100"/>
      <c r="DC23" s="98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100"/>
      <c r="EH23" s="98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100"/>
      <c r="FM23" s="98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100"/>
      <c r="GR23" s="98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100"/>
      <c r="HW23" s="98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100"/>
      <c r="JB23" s="98"/>
      <c r="JC23" s="99"/>
      <c r="JD23" s="99"/>
      <c r="JE23" s="99"/>
      <c r="JF23" s="99"/>
      <c r="JG23" s="99"/>
      <c r="JH23" s="99"/>
      <c r="JI23" s="99"/>
      <c r="JJ23" s="99"/>
      <c r="JK23" s="99"/>
      <c r="JL23" s="99"/>
      <c r="JM23" s="99"/>
      <c r="JN23" s="99"/>
      <c r="JO23" s="99"/>
      <c r="JP23" s="99"/>
      <c r="JQ23" s="99"/>
      <c r="JR23" s="99"/>
      <c r="JS23" s="99"/>
      <c r="JT23" s="99"/>
      <c r="JU23" s="99"/>
      <c r="JV23" s="99"/>
      <c r="JW23" s="99"/>
      <c r="JX23" s="99"/>
      <c r="JY23" s="99"/>
      <c r="JZ23" s="99"/>
      <c r="KA23" s="99"/>
      <c r="KB23" s="99"/>
      <c r="KC23" s="99"/>
      <c r="KD23" s="99"/>
      <c r="KE23" s="99"/>
      <c r="KF23" s="100"/>
      <c r="KG23" s="98"/>
      <c r="KH23" s="99"/>
      <c r="KI23" s="99"/>
      <c r="KJ23" s="99"/>
      <c r="KK23" s="99"/>
      <c r="KL23" s="99"/>
      <c r="KM23" s="99"/>
      <c r="KN23" s="99"/>
      <c r="KO23" s="99"/>
      <c r="KP23" s="99"/>
      <c r="KQ23" s="99"/>
      <c r="KR23" s="99"/>
      <c r="KS23" s="99"/>
      <c r="KT23" s="99"/>
      <c r="KU23" s="99"/>
      <c r="KV23" s="99"/>
      <c r="KW23" s="99"/>
      <c r="KX23" s="99"/>
      <c r="KY23" s="99"/>
      <c r="KZ23" s="99"/>
      <c r="LA23" s="99"/>
      <c r="LB23" s="99"/>
      <c r="LC23" s="99"/>
      <c r="LD23" s="99"/>
      <c r="LE23" s="99"/>
      <c r="LF23" s="99"/>
      <c r="LG23" s="99"/>
      <c r="LH23" s="99"/>
      <c r="LI23" s="99"/>
      <c r="LJ23" s="99"/>
      <c r="LK23" s="100"/>
      <c r="LL23" s="98"/>
      <c r="LM23" s="99"/>
      <c r="LN23" s="99"/>
      <c r="LO23" s="99"/>
      <c r="LP23" s="99"/>
      <c r="LQ23" s="99"/>
      <c r="LR23" s="99"/>
      <c r="LS23" s="99"/>
      <c r="LT23" s="99"/>
      <c r="LU23" s="99"/>
      <c r="LV23" s="99"/>
      <c r="LW23" s="99"/>
      <c r="LX23" s="99"/>
      <c r="LY23" s="99"/>
      <c r="LZ23" s="99"/>
      <c r="MA23" s="99"/>
      <c r="MB23" s="99"/>
      <c r="MC23" s="99"/>
      <c r="MD23" s="99"/>
      <c r="ME23" s="99"/>
      <c r="MF23" s="99"/>
      <c r="MG23" s="99"/>
      <c r="MH23" s="99"/>
      <c r="MI23" s="99"/>
      <c r="MJ23" s="99"/>
      <c r="MK23" s="99"/>
      <c r="ML23" s="99"/>
      <c r="MM23" s="99"/>
      <c r="MN23" s="99"/>
      <c r="MO23" s="99"/>
      <c r="MP23" s="100"/>
      <c r="MQ23" s="98"/>
      <c r="MR23" s="99"/>
      <c r="MS23" s="99"/>
      <c r="MT23" s="99"/>
      <c r="MU23" s="99"/>
      <c r="MV23" s="99"/>
      <c r="MW23" s="99"/>
      <c r="MX23" s="99"/>
      <c r="MY23" s="99"/>
      <c r="MZ23" s="99"/>
      <c r="NA23" s="99"/>
      <c r="NB23" s="99"/>
      <c r="NC23" s="99"/>
      <c r="ND23" s="99"/>
      <c r="NE23" s="99"/>
      <c r="NF23" s="99"/>
      <c r="NG23" s="99"/>
      <c r="NH23" s="99"/>
      <c r="NI23" s="99"/>
      <c r="NJ23" s="99"/>
      <c r="NK23" s="99"/>
      <c r="NL23" s="99"/>
      <c r="NM23" s="99"/>
      <c r="NN23" s="99"/>
      <c r="NO23" s="99"/>
      <c r="NP23" s="99"/>
      <c r="NQ23" s="99"/>
      <c r="NR23" s="99"/>
      <c r="NS23" s="99"/>
      <c r="NT23" s="99"/>
      <c r="NU23" s="101"/>
    </row>
    <row r="24" spans="1:385" ht="13.5" x14ac:dyDescent="0.3">
      <c r="A24" s="147">
        <v>2</v>
      </c>
      <c r="B24" s="148"/>
      <c r="C24" s="150"/>
      <c r="D24" s="149"/>
      <c r="E24" s="149"/>
      <c r="F24" s="151">
        <f t="shared" si="33"/>
        <v>0</v>
      </c>
      <c r="G24" s="150"/>
      <c r="H24" s="157" t="s">
        <v>32</v>
      </c>
      <c r="I24" s="95" t="s">
        <v>51</v>
      </c>
      <c r="J24" s="96" t="s">
        <v>51</v>
      </c>
      <c r="K24" s="113" t="s">
        <v>46</v>
      </c>
      <c r="L24" s="113" t="s">
        <v>46</v>
      </c>
      <c r="M24" s="97"/>
      <c r="N24" s="98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100"/>
      <c r="AS24" s="98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100"/>
      <c r="BX24" s="98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100"/>
      <c r="DC24" s="98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100"/>
      <c r="EH24" s="98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100"/>
      <c r="FM24" s="98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100"/>
      <c r="GR24" s="98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100"/>
      <c r="HW24" s="98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100"/>
      <c r="JB24" s="98"/>
      <c r="JC24" s="99"/>
      <c r="JD24" s="99"/>
      <c r="JE24" s="99"/>
      <c r="JF24" s="99"/>
      <c r="JG24" s="99"/>
      <c r="JH24" s="99"/>
      <c r="JI24" s="99"/>
      <c r="JJ24" s="99"/>
      <c r="JK24" s="99"/>
      <c r="JL24" s="99"/>
      <c r="JM24" s="99"/>
      <c r="JN24" s="99"/>
      <c r="JO24" s="99"/>
      <c r="JP24" s="99"/>
      <c r="JQ24" s="99"/>
      <c r="JR24" s="99"/>
      <c r="JS24" s="99"/>
      <c r="JT24" s="99"/>
      <c r="JU24" s="99"/>
      <c r="JV24" s="99"/>
      <c r="JW24" s="99"/>
      <c r="JX24" s="99"/>
      <c r="JY24" s="99"/>
      <c r="JZ24" s="99"/>
      <c r="KA24" s="99"/>
      <c r="KB24" s="99"/>
      <c r="KC24" s="99"/>
      <c r="KD24" s="99"/>
      <c r="KE24" s="99"/>
      <c r="KF24" s="100"/>
      <c r="KG24" s="98"/>
      <c r="KH24" s="99"/>
      <c r="KI24" s="99"/>
      <c r="KJ24" s="99"/>
      <c r="KK24" s="99"/>
      <c r="KL24" s="99"/>
      <c r="KM24" s="99"/>
      <c r="KN24" s="99"/>
      <c r="KO24" s="99"/>
      <c r="KP24" s="99"/>
      <c r="KQ24" s="99"/>
      <c r="KR24" s="99"/>
      <c r="KS24" s="99"/>
      <c r="KT24" s="99"/>
      <c r="KU24" s="99"/>
      <c r="KV24" s="99"/>
      <c r="KW24" s="99"/>
      <c r="KX24" s="99"/>
      <c r="KY24" s="99"/>
      <c r="KZ24" s="99"/>
      <c r="LA24" s="99"/>
      <c r="LB24" s="99"/>
      <c r="LC24" s="99"/>
      <c r="LD24" s="99"/>
      <c r="LE24" s="99"/>
      <c r="LF24" s="99"/>
      <c r="LG24" s="99"/>
      <c r="LH24" s="99"/>
      <c r="LI24" s="99"/>
      <c r="LJ24" s="99"/>
      <c r="LK24" s="100"/>
      <c r="LL24" s="98"/>
      <c r="LM24" s="99"/>
      <c r="LN24" s="99"/>
      <c r="LO24" s="99"/>
      <c r="LP24" s="99"/>
      <c r="LQ24" s="99"/>
      <c r="LR24" s="99"/>
      <c r="LS24" s="99"/>
      <c r="LT24" s="99"/>
      <c r="LU24" s="99"/>
      <c r="LV24" s="99"/>
      <c r="LW24" s="99"/>
      <c r="LX24" s="99"/>
      <c r="LY24" s="99"/>
      <c r="LZ24" s="99"/>
      <c r="MA24" s="99"/>
      <c r="MB24" s="99"/>
      <c r="MC24" s="99"/>
      <c r="MD24" s="99"/>
      <c r="ME24" s="99"/>
      <c r="MF24" s="99"/>
      <c r="MG24" s="99"/>
      <c r="MH24" s="99"/>
      <c r="MI24" s="99"/>
      <c r="MJ24" s="99"/>
      <c r="MK24" s="99"/>
      <c r="ML24" s="99"/>
      <c r="MM24" s="99"/>
      <c r="MN24" s="99"/>
      <c r="MO24" s="99"/>
      <c r="MP24" s="100"/>
      <c r="MQ24" s="98"/>
      <c r="MR24" s="99"/>
      <c r="MS24" s="99"/>
      <c r="MT24" s="99"/>
      <c r="MU24" s="99"/>
      <c r="MV24" s="99"/>
      <c r="MW24" s="99"/>
      <c r="MX24" s="99"/>
      <c r="MY24" s="99"/>
      <c r="MZ24" s="99"/>
      <c r="NA24" s="99"/>
      <c r="NB24" s="99"/>
      <c r="NC24" s="99"/>
      <c r="ND24" s="99"/>
      <c r="NE24" s="99"/>
      <c r="NF24" s="99"/>
      <c r="NG24" s="99"/>
      <c r="NH24" s="99"/>
      <c r="NI24" s="99"/>
      <c r="NJ24" s="99"/>
      <c r="NK24" s="99"/>
      <c r="NL24" s="99"/>
      <c r="NM24" s="99"/>
      <c r="NN24" s="99"/>
      <c r="NO24" s="99"/>
      <c r="NP24" s="99"/>
      <c r="NQ24" s="99"/>
      <c r="NR24" s="99"/>
      <c r="NS24" s="99"/>
      <c r="NT24" s="99"/>
      <c r="NU24" s="101"/>
    </row>
    <row r="25" spans="1:385" ht="13.5" x14ac:dyDescent="0.3">
      <c r="A25" s="147">
        <v>3</v>
      </c>
      <c r="B25" s="148"/>
      <c r="C25" s="150"/>
      <c r="D25" s="149"/>
      <c r="E25" s="149"/>
      <c r="F25" s="151">
        <f>IF(OR(LEN(D25)=0,LEN(E25)=0),0,IF($F$4="전체",E25-D25+1,NETWORKDAYS(D25,E25)))</f>
        <v>0</v>
      </c>
      <c r="G25" s="150"/>
      <c r="H25" s="157" t="s">
        <v>32</v>
      </c>
      <c r="I25" s="95" t="s">
        <v>46</v>
      </c>
      <c r="J25" s="96" t="s">
        <v>51</v>
      </c>
      <c r="K25" s="113" t="s">
        <v>46</v>
      </c>
      <c r="L25" s="113" t="s">
        <v>46</v>
      </c>
      <c r="M25" s="97"/>
      <c r="N25" s="98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100"/>
      <c r="AS25" s="98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100"/>
      <c r="BX25" s="98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100"/>
      <c r="DC25" s="98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100"/>
      <c r="EH25" s="98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100"/>
      <c r="FM25" s="98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100"/>
      <c r="GR25" s="98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100"/>
      <c r="HW25" s="98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100"/>
      <c r="JB25" s="98"/>
      <c r="JC25" s="99"/>
      <c r="JD25" s="99"/>
      <c r="JE25" s="99"/>
      <c r="JF25" s="99"/>
      <c r="JG25" s="99"/>
      <c r="JH25" s="99"/>
      <c r="JI25" s="99"/>
      <c r="JJ25" s="99"/>
      <c r="JK25" s="99"/>
      <c r="JL25" s="99"/>
      <c r="JM25" s="99"/>
      <c r="JN25" s="99"/>
      <c r="JO25" s="99"/>
      <c r="JP25" s="99"/>
      <c r="JQ25" s="99"/>
      <c r="JR25" s="99"/>
      <c r="JS25" s="99"/>
      <c r="JT25" s="99"/>
      <c r="JU25" s="99"/>
      <c r="JV25" s="99"/>
      <c r="JW25" s="99"/>
      <c r="JX25" s="99"/>
      <c r="JY25" s="99"/>
      <c r="JZ25" s="99"/>
      <c r="KA25" s="99"/>
      <c r="KB25" s="99"/>
      <c r="KC25" s="99"/>
      <c r="KD25" s="99"/>
      <c r="KE25" s="99"/>
      <c r="KF25" s="100"/>
      <c r="KG25" s="98"/>
      <c r="KH25" s="99"/>
      <c r="KI25" s="99"/>
      <c r="KJ25" s="99"/>
      <c r="KK25" s="99"/>
      <c r="KL25" s="99"/>
      <c r="KM25" s="99"/>
      <c r="KN25" s="99"/>
      <c r="KO25" s="99"/>
      <c r="KP25" s="99"/>
      <c r="KQ25" s="99"/>
      <c r="KR25" s="99"/>
      <c r="KS25" s="99"/>
      <c r="KT25" s="99"/>
      <c r="KU25" s="99"/>
      <c r="KV25" s="99"/>
      <c r="KW25" s="99"/>
      <c r="KX25" s="99"/>
      <c r="KY25" s="99"/>
      <c r="KZ25" s="99"/>
      <c r="LA25" s="99"/>
      <c r="LB25" s="99"/>
      <c r="LC25" s="99"/>
      <c r="LD25" s="99"/>
      <c r="LE25" s="99"/>
      <c r="LF25" s="99"/>
      <c r="LG25" s="99"/>
      <c r="LH25" s="99"/>
      <c r="LI25" s="99"/>
      <c r="LJ25" s="99"/>
      <c r="LK25" s="100"/>
      <c r="LL25" s="98"/>
      <c r="LM25" s="99"/>
      <c r="LN25" s="99"/>
      <c r="LO25" s="99"/>
      <c r="LP25" s="99"/>
      <c r="LQ25" s="99"/>
      <c r="LR25" s="99"/>
      <c r="LS25" s="99"/>
      <c r="LT25" s="99"/>
      <c r="LU25" s="99"/>
      <c r="LV25" s="99"/>
      <c r="LW25" s="99"/>
      <c r="LX25" s="99"/>
      <c r="LY25" s="99"/>
      <c r="LZ25" s="99"/>
      <c r="MA25" s="99"/>
      <c r="MB25" s="99"/>
      <c r="MC25" s="99"/>
      <c r="MD25" s="99"/>
      <c r="ME25" s="99"/>
      <c r="MF25" s="99"/>
      <c r="MG25" s="99"/>
      <c r="MH25" s="99"/>
      <c r="MI25" s="99"/>
      <c r="MJ25" s="99"/>
      <c r="MK25" s="99"/>
      <c r="ML25" s="99"/>
      <c r="MM25" s="99"/>
      <c r="MN25" s="99"/>
      <c r="MO25" s="99"/>
      <c r="MP25" s="100"/>
      <c r="MQ25" s="98"/>
      <c r="MR25" s="99"/>
      <c r="MS25" s="99"/>
      <c r="MT25" s="99"/>
      <c r="MU25" s="99"/>
      <c r="MV25" s="99"/>
      <c r="MW25" s="99"/>
      <c r="MX25" s="99"/>
      <c r="MY25" s="99"/>
      <c r="MZ25" s="99"/>
      <c r="NA25" s="99"/>
      <c r="NB25" s="99"/>
      <c r="NC25" s="99"/>
      <c r="ND25" s="99"/>
      <c r="NE25" s="99"/>
      <c r="NF25" s="99"/>
      <c r="NG25" s="99"/>
      <c r="NH25" s="99"/>
      <c r="NI25" s="99"/>
      <c r="NJ25" s="99"/>
      <c r="NK25" s="99"/>
      <c r="NL25" s="99"/>
      <c r="NM25" s="99"/>
      <c r="NN25" s="99"/>
      <c r="NO25" s="99"/>
      <c r="NP25" s="99"/>
      <c r="NQ25" s="99"/>
      <c r="NR25" s="99"/>
      <c r="NS25" s="99"/>
      <c r="NT25" s="99"/>
      <c r="NU25" s="101"/>
    </row>
    <row r="26" spans="1:385" ht="13.5" x14ac:dyDescent="0.3">
      <c r="A26" s="256"/>
      <c r="B26" s="257"/>
      <c r="C26" s="176"/>
      <c r="D26" s="253" t="str">
        <f>IF(OR(LEN(D27)=0,LEN(E27)=0),"",TEXT(MIN(D27:D33),"yyyy-mm-dd")&amp;" ~ "&amp;TEXT(MAX(E27:E33),"yyyy-mm-dd"))</f>
        <v/>
      </c>
      <c r="E26" s="253"/>
      <c r="F26" s="154" t="str">
        <f>IF(LEN(D26)=0,"",IF($F$4="전체",MAX(E27:E33)-MIN(D27:D33)+1,NETWORKDAYS(MIN(D27:D33),MAX(E27:E33))))</f>
        <v/>
      </c>
      <c r="G26" s="254" cm="1">
        <f t="array" ref="G26">IFERROR(SUMPRODUCT((H27:H33="완료")*(F27:F33))/SUM(F27:F33),0)</f>
        <v>0</v>
      </c>
      <c r="H26" s="255"/>
      <c r="I26" s="119" t="s">
        <v>51</v>
      </c>
      <c r="J26" s="119" t="s">
        <v>46</v>
      </c>
      <c r="K26" s="119" t="s">
        <v>51</v>
      </c>
      <c r="L26" s="119" t="s">
        <v>51</v>
      </c>
      <c r="M26" s="89"/>
      <c r="N26" s="120" t="str">
        <f>IF(AND($D$5&lt;&gt;"",N$4&gt;=MIN($D$6:$D$11),N$4&lt;=MAX($E$6:$E$11)),IF($F$4="전체",N$4-#REF!+1,IF(AND(WEEKDAY(N$4)&gt;1,WEEKDAY(N$4)&lt;7),NETWORKDAYS(MIN($D$6:$D$11),N$4),"")),"")</f>
        <v/>
      </c>
      <c r="O26" s="121" t="str">
        <f>IF(AND($D$5&lt;&gt;"",O$4&gt;=MIN($D$6:$D$11),O$4&lt;=MAX($E$6:$E$11)),IF($F$4="전체",O$4-#REF!+1,IF(AND(WEEKDAY(O$4)&gt;1,WEEKDAY(O$4)&lt;7),NETWORKDAYS(MIN($D$6:$D$11),O$4),"")),"")</f>
        <v/>
      </c>
      <c r="P26" s="121" t="str">
        <f>IF(AND($D$5&lt;&gt;"",P$4&gt;=MIN($D$6:$D$11),P$4&lt;=MAX($E$6:$E$11)),IF($F$4="전체",P$4-#REF!+1,IF(AND(WEEKDAY(P$4)&gt;1,WEEKDAY(P$4)&lt;7),NETWORKDAYS(MIN($D$6:$D$11),P$4),"")),"")</f>
        <v/>
      </c>
      <c r="Q26" s="121" t="str">
        <f>IF(AND($D$5&lt;&gt;"",Q$4&gt;=MIN($D$6:$D$11),Q$4&lt;=MAX($E$6:$E$11)),IF($F$4="전체",Q$4-#REF!+1,IF(AND(WEEKDAY(Q$4)&gt;1,WEEKDAY(Q$4)&lt;7),NETWORKDAYS(MIN($D$6:$D$11),Q$4),"")),"")</f>
        <v/>
      </c>
      <c r="R26" s="121" t="str">
        <f>IF(AND($D$5&lt;&gt;"",R$4&gt;=MIN($D$6:$D$11),R$4&lt;=MAX($E$6:$E$11)),IF($F$4="전체",R$4-#REF!+1,IF(AND(WEEKDAY(R$4)&gt;1,WEEKDAY(R$4)&lt;7),NETWORKDAYS(MIN($D$6:$D$11),R$4),"")),"")</f>
        <v/>
      </c>
      <c r="S26" s="121" t="str">
        <f>IF(AND($D$5&lt;&gt;"",S$4&gt;=MIN($D$6:$D$11),S$4&lt;=MAX($E$6:$E$11)),IF($F$4="전체",S$4-#REF!+1,IF(AND(WEEKDAY(S$4)&gt;1,WEEKDAY(S$4)&lt;7),NETWORKDAYS(MIN($D$6:$D$11),S$4),"")),"")</f>
        <v/>
      </c>
      <c r="T26" s="121">
        <f>IF(AND($D$5&lt;&gt;"",T$4&gt;=MIN($D$6:$D$11),T$4&lt;=MAX($E$6:$E$11)),IF($F$4="전체",T$4-#REF!+1,IF(AND(WEEKDAY(T$4)&gt;1,WEEKDAY(T$4)&lt;7),NETWORKDAYS(MIN($D$6:$D$11),T$4),"")),"")</f>
        <v>1</v>
      </c>
      <c r="U26" s="121">
        <f>IF(AND($D$5&lt;&gt;"",U$4&gt;=MIN($D$6:$D$11),U$4&lt;=MAX($E$6:$E$11)),IF($F$4="전체",U$4-#REF!+1,IF(AND(WEEKDAY(U$4)&gt;1,WEEKDAY(U$4)&lt;7),NETWORKDAYS(MIN($D$6:$D$11),U$4),"")),"")</f>
        <v>2</v>
      </c>
      <c r="V26" s="121">
        <f>IF(AND($D$5&lt;&gt;"",V$4&gt;=MIN($D$6:$D$11),V$4&lt;=MAX($E$6:$E$11)),IF($F$4="전체",V$4-#REF!+1,IF(AND(WEEKDAY(V$4)&gt;1,WEEKDAY(V$4)&lt;7),NETWORKDAYS(MIN($D$6:$D$11),V$4),"")),"")</f>
        <v>3</v>
      </c>
      <c r="W26" s="121" t="str">
        <f>IF(AND($D$5&lt;&gt;"",W$4&gt;=MIN($D$6:$D$11),W$4&lt;=MAX($E$6:$E$11)),IF($F$4="전체",W$4-#REF!+1,IF(AND(WEEKDAY(W$4)&gt;1,WEEKDAY(W$4)&lt;7),NETWORKDAYS(MIN($D$6:$D$11),W$4),"")),"")</f>
        <v/>
      </c>
      <c r="X26" s="121" t="str">
        <f>IF(AND($D$5&lt;&gt;"",X$4&gt;=MIN($D$6:$D$11),X$4&lt;=MAX($E$6:$E$11)),IF($F$4="전체",X$4-#REF!+1,IF(AND(WEEKDAY(X$4)&gt;1,WEEKDAY(X$4)&lt;7),NETWORKDAYS(MIN($D$6:$D$11),X$4),"")),"")</f>
        <v/>
      </c>
      <c r="Y26" s="121">
        <f>IF(AND($D$5&lt;&gt;"",Y$4&gt;=MIN($D$6:$D$11),Y$4&lt;=MAX($E$6:$E$11)),IF($F$4="전체",Y$4-#REF!+1,IF(AND(WEEKDAY(Y$4)&gt;1,WEEKDAY(Y$4)&lt;7),NETWORKDAYS(MIN($D$6:$D$11),Y$4),"")),"")</f>
        <v>4</v>
      </c>
      <c r="Z26" s="121">
        <f>IF(AND($D$5&lt;&gt;"",Z$4&gt;=MIN($D$6:$D$11),Z$4&lt;=MAX($E$6:$E$11)),IF($F$4="전체",Z$4-#REF!+1,IF(AND(WEEKDAY(Z$4)&gt;1,WEEKDAY(Z$4)&lt;7),NETWORKDAYS(MIN($D$6:$D$11),Z$4),"")),"")</f>
        <v>5</v>
      </c>
      <c r="AA26" s="121" t="str">
        <f>IF(AND($D$5&lt;&gt;"",AA$4&gt;=MIN($D$6:$D$11),AA$4&lt;=MAX($E$6:$E$11)),IF($F$4="전체",AA$4-#REF!+1,IF(AND(WEEKDAY(AA$4)&gt;1,WEEKDAY(AA$4)&lt;7),NETWORKDAYS(MIN($D$6:$D$11),AA$4),"")),"")</f>
        <v/>
      </c>
      <c r="AB26" s="121" t="str">
        <f>IF(AND($D$5&lt;&gt;"",AB$4&gt;=MIN($D$6:$D$11),AB$4&lt;=MAX($E$6:$E$11)),IF($F$4="전체",AB$4-#REF!+1,IF(AND(WEEKDAY(AB$4)&gt;1,WEEKDAY(AB$4)&lt;7),NETWORKDAYS(MIN($D$6:$D$11),AB$4),"")),"")</f>
        <v/>
      </c>
      <c r="AC26" s="121" t="str">
        <f>IF(AND($D$5&lt;&gt;"",AC$4&gt;=MIN($D$6:$D$11),AC$4&lt;=MAX($E$6:$E$11)),IF($F$4="전체",AC$4-#REF!+1,IF(AND(WEEKDAY(AC$4)&gt;1,WEEKDAY(AC$4)&lt;7),NETWORKDAYS(MIN($D$6:$D$11),AC$4),"")),"")</f>
        <v/>
      </c>
      <c r="AD26" s="121" t="str">
        <f>IF(AND($D$5&lt;&gt;"",AD$4&gt;=MIN($D$6:$D$11),AD$4&lt;=MAX($E$6:$E$11)),IF($F$4="전체",AD$4-#REF!+1,IF(AND(WEEKDAY(AD$4)&gt;1,WEEKDAY(AD$4)&lt;7),NETWORKDAYS(MIN($D$6:$D$11),AD$4),"")),"")</f>
        <v/>
      </c>
      <c r="AE26" s="121" t="str">
        <f>IF(AND($D$5&lt;&gt;"",AE$4&gt;=MIN($D$6:$D$11),AE$4&lt;=MAX($E$6:$E$11)),IF($F$4="전체",AE$4-#REF!+1,IF(AND(WEEKDAY(AE$4)&gt;1,WEEKDAY(AE$4)&lt;7),NETWORKDAYS(MIN($D$6:$D$11),AE$4),"")),"")</f>
        <v/>
      </c>
      <c r="AF26" s="121" t="str">
        <f>IF(AND($D$5&lt;&gt;"",AF$4&gt;=MIN($D$6:$D$11),AF$4&lt;=MAX($E$6:$E$11)),IF($F$4="전체",AF$4-#REF!+1,IF(AND(WEEKDAY(AF$4)&gt;1,WEEKDAY(AF$4)&lt;7),NETWORKDAYS(MIN($D$6:$D$11),AF$4),"")),"")</f>
        <v/>
      </c>
      <c r="AG26" s="121" t="str">
        <f>IF(AND($D$5&lt;&gt;"",AG$4&gt;=MIN($D$6:$D$11),AG$4&lt;=MAX($E$6:$E$11)),IF($F$4="전체",AG$4-#REF!+1,IF(AND(WEEKDAY(AG$4)&gt;1,WEEKDAY(AG$4)&lt;7),NETWORKDAYS(MIN($D$6:$D$11),AG$4),"")),"")</f>
        <v/>
      </c>
      <c r="AH26" s="121" t="str">
        <f>IF(AND($D$5&lt;&gt;"",AH$4&gt;=MIN($D$6:$D$11),AH$4&lt;=MAX($E$6:$E$11)),IF($F$4="전체",AH$4-#REF!+1,IF(AND(WEEKDAY(AH$4)&gt;1,WEEKDAY(AH$4)&lt;7),NETWORKDAYS(MIN($D$6:$D$11),AH$4),"")),"")</f>
        <v/>
      </c>
      <c r="AI26" s="121" t="str">
        <f>IF(AND($D$5&lt;&gt;"",AI$4&gt;=MIN($D$6:$D$11),AI$4&lt;=MAX($E$6:$E$11)),IF($F$4="전체",AI$4-#REF!+1,IF(AND(WEEKDAY(AI$4)&gt;1,WEEKDAY(AI$4)&lt;7),NETWORKDAYS(MIN($D$6:$D$11),AI$4),"")),"")</f>
        <v/>
      </c>
      <c r="AJ26" s="121" t="str">
        <f>IF(AND($D$5&lt;&gt;"",AJ$4&gt;=MIN($D$6:$D$11),AJ$4&lt;=MAX($E$6:$E$11)),IF($F$4="전체",AJ$4-#REF!+1,IF(AND(WEEKDAY(AJ$4)&gt;1,WEEKDAY(AJ$4)&lt;7),NETWORKDAYS(MIN($D$6:$D$11),AJ$4),"")),"")</f>
        <v/>
      </c>
      <c r="AK26" s="121" t="str">
        <f>IF(AND($D$5&lt;&gt;"",AK$4&gt;=MIN($D$6:$D$11),AK$4&lt;=MAX($E$6:$E$11)),IF($F$4="전체",AK$4-#REF!+1,IF(AND(WEEKDAY(AK$4)&gt;1,WEEKDAY(AK$4)&lt;7),NETWORKDAYS(MIN($D$6:$D$11),AK$4),"")),"")</f>
        <v/>
      </c>
      <c r="AL26" s="121" t="str">
        <f>IF(AND($D$5&lt;&gt;"",AL$4&gt;=MIN($D$6:$D$11),AL$4&lt;=MAX($E$6:$E$11)),IF($F$4="전체",AL$4-#REF!+1,IF(AND(WEEKDAY(AL$4)&gt;1,WEEKDAY(AL$4)&lt;7),NETWORKDAYS(MIN($D$6:$D$11),AL$4),"")),"")</f>
        <v/>
      </c>
      <c r="AM26" s="121" t="str">
        <f>IF(AND($D$5&lt;&gt;"",AM$4&gt;=MIN($D$6:$D$11),AM$4&lt;=MAX($E$6:$E$11)),IF($F$4="전체",AM$4-#REF!+1,IF(AND(WEEKDAY(AM$4)&gt;1,WEEKDAY(AM$4)&lt;7),NETWORKDAYS(MIN($D$6:$D$11),AM$4),"")),"")</f>
        <v/>
      </c>
      <c r="AN26" s="121" t="str">
        <f>IF(AND($D$5&lt;&gt;"",AN$4&gt;=MIN($D$6:$D$11),AN$4&lt;=MAX($E$6:$E$11)),IF($F$4="전체",AN$4-#REF!+1,IF(AND(WEEKDAY(AN$4)&gt;1,WEEKDAY(AN$4)&lt;7),NETWORKDAYS(MIN($D$6:$D$11),AN$4),"")),"")</f>
        <v/>
      </c>
      <c r="AO26" s="121" t="str">
        <f>IF(AND($D$5&lt;&gt;"",AO$4&gt;=MIN($D$6:$D$11),AO$4&lt;=MAX($E$6:$E$11)),IF($F$4="전체",AO$4-#REF!+1,IF(AND(WEEKDAY(AO$4)&gt;1,WEEKDAY(AO$4)&lt;7),NETWORKDAYS(MIN($D$6:$D$11),AO$4),"")),"")</f>
        <v/>
      </c>
      <c r="AP26" s="121" t="str">
        <f>IF(AND($D$5&lt;&gt;"",AP$4&gt;=MIN($D$6:$D$11),AP$4&lt;=MAX($E$6:$E$11)),IF($F$4="전체",AP$4-#REF!+1,IF(AND(WEEKDAY(AP$4)&gt;1,WEEKDAY(AP$4)&lt;7),NETWORKDAYS(MIN($D$6:$D$11),AP$4),"")),"")</f>
        <v/>
      </c>
      <c r="AQ26" s="121" t="str">
        <f>IF(AND($D$5&lt;&gt;"",AQ$4&gt;=MIN($D$6:$D$11),AQ$4&lt;=MAX($E$6:$E$11)),IF($F$4="전체",AQ$4-#REF!+1,IF(AND(WEEKDAY(AQ$4)&gt;1,WEEKDAY(AQ$4)&lt;7),NETWORKDAYS(MIN($D$6:$D$11),AQ$4),"")),"")</f>
        <v/>
      </c>
      <c r="AR26" s="122" t="str">
        <f>IF(AND($D$5&lt;&gt;"",AR$4&gt;=MIN($D$6:$D$11),AR$4&lt;=MAX($E$6:$E$11)),IF($F$4="전체",AR$4-#REF!+1,IF(AND(WEEKDAY(AR$4)&gt;1,WEEKDAY(AR$4)&lt;7),NETWORKDAYS(MIN($D$6:$D$11),AR$4),"")),"")</f>
        <v/>
      </c>
      <c r="AS26" s="120" t="str">
        <f>IF(AND($D$5&lt;&gt;"",AS$4&gt;=MIN($D$6:$D$11),AS$4&lt;=MAX($E$6:$E$11)),IF($F$4="전체",AS$4-#REF!+1,IF(AND(WEEKDAY(AS$4)&gt;1,WEEKDAY(AS$4)&lt;7),NETWORKDAYS(MIN($D$6:$D$11),AS$4),"")),"")</f>
        <v/>
      </c>
      <c r="AT26" s="121" t="str">
        <f>IF(AND($D$5&lt;&gt;"",AT$4&gt;=MIN($D$6:$D$11),AT$4&lt;=MAX($E$6:$E$11)),IF($F$4="전체",AT$4-#REF!+1,IF(AND(WEEKDAY(AT$4)&gt;1,WEEKDAY(AT$4)&lt;7),NETWORKDAYS(MIN($D$6:$D$11),AT$4),"")),"")</f>
        <v/>
      </c>
      <c r="AU26" s="121" t="str">
        <f>IF(AND($D$5&lt;&gt;"",AU$4&gt;=MIN($D$6:$D$11),AU$4&lt;=MAX($E$6:$E$11)),IF($F$4="전체",AU$4-#REF!+1,IF(AND(WEEKDAY(AU$4)&gt;1,WEEKDAY(AU$4)&lt;7),NETWORKDAYS(MIN($D$6:$D$11),AU$4),"")),"")</f>
        <v/>
      </c>
      <c r="AV26" s="121" t="str">
        <f>IF(AND($D$5&lt;&gt;"",AV$4&gt;=MIN($D$6:$D$11),AV$4&lt;=MAX($E$6:$E$11)),IF($F$4="전체",AV$4-#REF!+1,IF(AND(WEEKDAY(AV$4)&gt;1,WEEKDAY(AV$4)&lt;7),NETWORKDAYS(MIN($D$6:$D$11),AV$4),"")),"")</f>
        <v/>
      </c>
      <c r="AW26" s="121" t="str">
        <f>IF(AND($D$5&lt;&gt;"",AW$4&gt;=MIN($D$6:$D$11),AW$4&lt;=MAX($E$6:$E$11)),IF($F$4="전체",AW$4-#REF!+1,IF(AND(WEEKDAY(AW$4)&gt;1,WEEKDAY(AW$4)&lt;7),NETWORKDAYS(MIN($D$6:$D$11),AW$4),"")),"")</f>
        <v/>
      </c>
      <c r="AX26" s="121" t="str">
        <f>IF(AND($D$5&lt;&gt;"",AX$4&gt;=MIN($D$6:$D$11),AX$4&lt;=MAX($E$6:$E$11)),IF($F$4="전체",AX$4-#REF!+1,IF(AND(WEEKDAY(AX$4)&gt;1,WEEKDAY(AX$4)&lt;7),NETWORKDAYS(MIN($D$6:$D$11),AX$4),"")),"")</f>
        <v/>
      </c>
      <c r="AY26" s="121" t="str">
        <f>IF(AND($D$5&lt;&gt;"",AY$4&gt;=MIN($D$6:$D$11),AY$4&lt;=MAX($E$6:$E$11)),IF($F$4="전체",AY$4-#REF!+1,IF(AND(WEEKDAY(AY$4)&gt;1,WEEKDAY(AY$4)&lt;7),NETWORKDAYS(MIN($D$6:$D$11),AY$4),"")),"")</f>
        <v/>
      </c>
      <c r="AZ26" s="121" t="str">
        <f>IF(AND($D$5&lt;&gt;"",AZ$4&gt;=MIN($D$6:$D$11),AZ$4&lt;=MAX($E$6:$E$11)),IF($F$4="전체",AZ$4-#REF!+1,IF(AND(WEEKDAY(AZ$4)&gt;1,WEEKDAY(AZ$4)&lt;7),NETWORKDAYS(MIN($D$6:$D$11),AZ$4),"")),"")</f>
        <v/>
      </c>
      <c r="BA26" s="121" t="str">
        <f>IF(AND($D$5&lt;&gt;"",BA$4&gt;=MIN($D$6:$D$11),BA$4&lt;=MAX($E$6:$E$11)),IF($F$4="전체",BA$4-#REF!+1,IF(AND(WEEKDAY(BA$4)&gt;1,WEEKDAY(BA$4)&lt;7),NETWORKDAYS(MIN($D$6:$D$11),BA$4),"")),"")</f>
        <v/>
      </c>
      <c r="BB26" s="121" t="str">
        <f>IF(AND($D$5&lt;&gt;"",BB$4&gt;=MIN($D$6:$D$11),BB$4&lt;=MAX($E$6:$E$11)),IF($F$4="전체",BB$4-#REF!+1,IF(AND(WEEKDAY(BB$4)&gt;1,WEEKDAY(BB$4)&lt;7),NETWORKDAYS(MIN($D$6:$D$11),BB$4),"")),"")</f>
        <v/>
      </c>
      <c r="BC26" s="121" t="str">
        <f>IF(AND($D$5&lt;&gt;"",BC$4&gt;=MIN($D$6:$D$11),BC$4&lt;=MAX($E$6:$E$11)),IF($F$4="전체",BC$4-#REF!+1,IF(AND(WEEKDAY(BC$4)&gt;1,WEEKDAY(BC$4)&lt;7),NETWORKDAYS(MIN($D$6:$D$11),BC$4),"")),"")</f>
        <v/>
      </c>
      <c r="BD26" s="121" t="str">
        <f>IF(AND($D$5&lt;&gt;"",BD$4&gt;=MIN($D$6:$D$11),BD$4&lt;=MAX($E$6:$E$11)),IF($F$4="전체",BD$4-#REF!+1,IF(AND(WEEKDAY(BD$4)&gt;1,WEEKDAY(BD$4)&lt;7),NETWORKDAYS(MIN($D$6:$D$11),BD$4),"")),"")</f>
        <v/>
      </c>
      <c r="BE26" s="121" t="str">
        <f>IF(AND($D$5&lt;&gt;"",BE$4&gt;=MIN($D$6:$D$11),BE$4&lt;=MAX($E$6:$E$11)),IF($F$4="전체",BE$4-#REF!+1,IF(AND(WEEKDAY(BE$4)&gt;1,WEEKDAY(BE$4)&lt;7),NETWORKDAYS(MIN($D$6:$D$11),BE$4),"")),"")</f>
        <v/>
      </c>
      <c r="BF26" s="121" t="str">
        <f>IF(AND($D$5&lt;&gt;"",BF$4&gt;=MIN($D$6:$D$11),BF$4&lt;=MAX($E$6:$E$11)),IF($F$4="전체",BF$4-#REF!+1,IF(AND(WEEKDAY(BF$4)&gt;1,WEEKDAY(BF$4)&lt;7),NETWORKDAYS(MIN($D$6:$D$11),BF$4),"")),"")</f>
        <v/>
      </c>
      <c r="BG26" s="121" t="str">
        <f>IF(AND($D$5&lt;&gt;"",BG$4&gt;=MIN($D$6:$D$11),BG$4&lt;=MAX($E$6:$E$11)),IF($F$4="전체",BG$4-#REF!+1,IF(AND(WEEKDAY(BG$4)&gt;1,WEEKDAY(BG$4)&lt;7),NETWORKDAYS(MIN($D$6:$D$11),BG$4),"")),"")</f>
        <v/>
      </c>
      <c r="BH26" s="121" t="str">
        <f>IF(AND($D$5&lt;&gt;"",BH$4&gt;=MIN($D$6:$D$11),BH$4&lt;=MAX($E$6:$E$11)),IF($F$4="전체",BH$4-#REF!+1,IF(AND(WEEKDAY(BH$4)&gt;1,WEEKDAY(BH$4)&lt;7),NETWORKDAYS(MIN($D$6:$D$11),BH$4),"")),"")</f>
        <v/>
      </c>
      <c r="BI26" s="121" t="str">
        <f>IF(AND($D$5&lt;&gt;"",BI$4&gt;=MIN($D$6:$D$11),BI$4&lt;=MAX($E$6:$E$11)),IF($F$4="전체",BI$4-#REF!+1,IF(AND(WEEKDAY(BI$4)&gt;1,WEEKDAY(BI$4)&lt;7),NETWORKDAYS(MIN($D$6:$D$11),BI$4),"")),"")</f>
        <v/>
      </c>
      <c r="BJ26" s="121" t="str">
        <f>IF(AND($D$5&lt;&gt;"",BJ$4&gt;=MIN($D$6:$D$11),BJ$4&lt;=MAX($E$6:$E$11)),IF($F$4="전체",BJ$4-#REF!+1,IF(AND(WEEKDAY(BJ$4)&gt;1,WEEKDAY(BJ$4)&lt;7),NETWORKDAYS(MIN($D$6:$D$11),BJ$4),"")),"")</f>
        <v/>
      </c>
      <c r="BK26" s="121" t="str">
        <f>IF(AND($D$5&lt;&gt;"",BK$4&gt;=MIN($D$6:$D$11),BK$4&lt;=MAX($E$6:$E$11)),IF($F$4="전체",BK$4-#REF!+1,IF(AND(WEEKDAY(BK$4)&gt;1,WEEKDAY(BK$4)&lt;7),NETWORKDAYS(MIN($D$6:$D$11),BK$4),"")),"")</f>
        <v/>
      </c>
      <c r="BL26" s="121" t="str">
        <f>IF(AND($D$5&lt;&gt;"",BL$4&gt;=MIN($D$6:$D$11),BL$4&lt;=MAX($E$6:$E$11)),IF($F$4="전체",BL$4-#REF!+1,IF(AND(WEEKDAY(BL$4)&gt;1,WEEKDAY(BL$4)&lt;7),NETWORKDAYS(MIN($D$6:$D$11),BL$4),"")),"")</f>
        <v/>
      </c>
      <c r="BM26" s="121" t="str">
        <f>IF(AND($D$5&lt;&gt;"",BM$4&gt;=MIN($D$6:$D$11),BM$4&lt;=MAX($E$6:$E$11)),IF($F$4="전체",BM$4-#REF!+1,IF(AND(WEEKDAY(BM$4)&gt;1,WEEKDAY(BM$4)&lt;7),NETWORKDAYS(MIN($D$6:$D$11),BM$4),"")),"")</f>
        <v/>
      </c>
      <c r="BN26" s="121" t="str">
        <f>IF(AND($D$5&lt;&gt;"",BN$4&gt;=MIN($D$6:$D$11),BN$4&lt;=MAX($E$6:$E$11)),IF($F$4="전체",BN$4-#REF!+1,IF(AND(WEEKDAY(BN$4)&gt;1,WEEKDAY(BN$4)&lt;7),NETWORKDAYS(MIN($D$6:$D$11),BN$4),"")),"")</f>
        <v/>
      </c>
      <c r="BO26" s="121" t="str">
        <f>IF(AND($D$5&lt;&gt;"",BO$4&gt;=MIN($D$6:$D$11),BO$4&lt;=MAX($E$6:$E$11)),IF($F$4="전체",BO$4-#REF!+1,IF(AND(WEEKDAY(BO$4)&gt;1,WEEKDAY(BO$4)&lt;7),NETWORKDAYS(MIN($D$6:$D$11),BO$4),"")),"")</f>
        <v/>
      </c>
      <c r="BP26" s="116" t="str">
        <f>IF(AND($D$5&lt;&gt;"",BP$4&gt;=MIN($D$6:$D$11),BP$4&lt;=MAX($E$6:$E$11)),IF($F$4="전체",BP$4-#REF!+1,IF(AND(WEEKDAY(BP$4)&gt;1,WEEKDAY(BP$4)&lt;7),NETWORKDAYS(MIN($D$6:$D$11),BP$4),"")),"")</f>
        <v/>
      </c>
      <c r="BQ26" s="116" t="str">
        <f>IF(AND($D$5&lt;&gt;"",BQ$4&gt;=MIN($D$6:$D$11),BQ$4&lt;=MAX($E$6:$E$11)),IF($F$4="전체",BQ$4-#REF!+1,IF(AND(WEEKDAY(BQ$4)&gt;1,WEEKDAY(BQ$4)&lt;7),NETWORKDAYS(MIN($D$6:$D$11),BQ$4),"")),"")</f>
        <v/>
      </c>
      <c r="BR26" s="116" t="str">
        <f>IF(AND($D$5&lt;&gt;"",BR$4&gt;=MIN($D$6:$D$11),BR$4&lt;=MAX($E$6:$E$11)),IF($F$4="전체",BR$4-#REF!+1,IF(AND(WEEKDAY(BR$4)&gt;1,WEEKDAY(BR$4)&lt;7),NETWORKDAYS(MIN($D$6:$D$11),BR$4),"")),"")</f>
        <v/>
      </c>
      <c r="BS26" s="116" t="str">
        <f>IF(AND($D$5&lt;&gt;"",BS$4&gt;=MIN($D$6:$D$11),BS$4&lt;=MAX($E$6:$E$11)),IF($F$4="전체",BS$4-#REF!+1,IF(AND(WEEKDAY(BS$4)&gt;1,WEEKDAY(BS$4)&lt;7),NETWORKDAYS(MIN($D$6:$D$11),BS$4),"")),"")</f>
        <v/>
      </c>
      <c r="BT26" s="116" t="str">
        <f>IF(AND($D$5&lt;&gt;"",BT$4&gt;=MIN($D$6:$D$11),BT$4&lt;=MAX($E$6:$E$11)),IF($F$4="전체",BT$4-#REF!+1,IF(AND(WEEKDAY(BT$4)&gt;1,WEEKDAY(BT$4)&lt;7),NETWORKDAYS(MIN($D$6:$D$11),BT$4),"")),"")</f>
        <v/>
      </c>
      <c r="BU26" s="116" t="str">
        <f>IF(AND($D$5&lt;&gt;"",BU$4&gt;=MIN($D$6:$D$11),BU$4&lt;=MAX($E$6:$E$11)),IF($F$4="전체",BU$4-#REF!+1,IF(AND(WEEKDAY(BU$4)&gt;1,WEEKDAY(BU$4)&lt;7),NETWORKDAYS(MIN($D$6:$D$11),BU$4),"")),"")</f>
        <v/>
      </c>
      <c r="BV26" s="116" t="str">
        <f>IF(AND($D$5&lt;&gt;"",BV$4&gt;=MIN($D$6:$D$11),BV$4&lt;=MAX($E$6:$E$11)),IF($F$4="전체",BV$4-#REF!+1,IF(AND(WEEKDAY(BV$4)&gt;1,WEEKDAY(BV$4)&lt;7),NETWORKDAYS(MIN($D$6:$D$11),BV$4),"")),"")</f>
        <v/>
      </c>
      <c r="BW26" s="117" t="str">
        <f>IF(AND($D$5&lt;&gt;"",BW$4&gt;=MIN($D$6:$D$11),BW$4&lt;=MAX($E$6:$E$11)),IF($F$4="전체",BW$4-#REF!+1,IF(AND(WEEKDAY(BW$4)&gt;1,WEEKDAY(BW$4)&lt;7),NETWORKDAYS(MIN($D$6:$D$11),BW$4),"")),"")</f>
        <v/>
      </c>
      <c r="BX26" s="115" t="str">
        <f>IF(AND($D$5&lt;&gt;"",BX$4&gt;=MIN($D$6:$D$11),BX$4&lt;=MAX($E$6:$E$11)),IF($F$4="전체",BX$4-#REF!+1,IF(AND(WEEKDAY(BX$4)&gt;1,WEEKDAY(BX$4)&lt;7),NETWORKDAYS(MIN($D$6:$D$11),BX$4),"")),"")</f>
        <v/>
      </c>
      <c r="BY26" s="116" t="str">
        <f>IF(AND($D$5&lt;&gt;"",BY$4&gt;=MIN($D$6:$D$11),BY$4&lt;=MAX($E$6:$E$11)),IF($F$4="전체",BY$4-#REF!+1,IF(AND(WEEKDAY(BY$4)&gt;1,WEEKDAY(BY$4)&lt;7),NETWORKDAYS(MIN($D$6:$D$11),BY$4),"")),"")</f>
        <v/>
      </c>
      <c r="BZ26" s="116" t="str">
        <f>IF(AND($D$5&lt;&gt;"",BZ$4&gt;=MIN($D$6:$D$11),BZ$4&lt;=MAX($E$6:$E$11)),IF($F$4="전체",BZ$4-#REF!+1,IF(AND(WEEKDAY(BZ$4)&gt;1,WEEKDAY(BZ$4)&lt;7),NETWORKDAYS(MIN($D$6:$D$11),BZ$4),"")),"")</f>
        <v/>
      </c>
      <c r="CA26" s="116" t="str">
        <f>IF(AND($D$5&lt;&gt;"",CA$4&gt;=MIN($D$6:$D$11),CA$4&lt;=MAX($E$6:$E$11)),IF($F$4="전체",CA$4-#REF!+1,IF(AND(WEEKDAY(CA$4)&gt;1,WEEKDAY(CA$4)&lt;7),NETWORKDAYS(MIN($D$6:$D$11),CA$4),"")),"")</f>
        <v/>
      </c>
      <c r="CB26" s="116" t="str">
        <f>IF(AND($D$5&lt;&gt;"",CB$4&gt;=MIN($D$6:$D$11),CB$4&lt;=MAX($E$6:$E$11)),IF($F$4="전체",CB$4-#REF!+1,IF(AND(WEEKDAY(CB$4)&gt;1,WEEKDAY(CB$4)&lt;7),NETWORKDAYS(MIN($D$6:$D$11),CB$4),"")),"")</f>
        <v/>
      </c>
      <c r="CC26" s="116" t="str">
        <f>IF(AND($D$5&lt;&gt;"",CC$4&gt;=MIN($D$6:$D$11),CC$4&lt;=MAX($E$6:$E$11)),IF($F$4="전체",CC$4-#REF!+1,IF(AND(WEEKDAY(CC$4)&gt;1,WEEKDAY(CC$4)&lt;7),NETWORKDAYS(MIN($D$6:$D$11),CC$4),"")),"")</f>
        <v/>
      </c>
      <c r="CD26" s="116" t="str">
        <f>IF(AND($D$5&lt;&gt;"",CD$4&gt;=MIN($D$6:$D$11),CD$4&lt;=MAX($E$6:$E$11)),IF($F$4="전체",CD$4-#REF!+1,IF(AND(WEEKDAY(CD$4)&gt;1,WEEKDAY(CD$4)&lt;7),NETWORKDAYS(MIN($D$6:$D$11),CD$4),"")),"")</f>
        <v/>
      </c>
      <c r="CE26" s="116" t="str">
        <f>IF(AND($D$5&lt;&gt;"",CE$4&gt;=MIN($D$6:$D$11),CE$4&lt;=MAX($E$6:$E$11)),IF($F$4="전체",CE$4-#REF!+1,IF(AND(WEEKDAY(CE$4)&gt;1,WEEKDAY(CE$4)&lt;7),NETWORKDAYS(MIN($D$6:$D$11),CE$4),"")),"")</f>
        <v/>
      </c>
      <c r="CF26" s="116" t="str">
        <f>IF(AND($D$5&lt;&gt;"",CF$4&gt;=MIN($D$6:$D$11),CF$4&lt;=MAX($E$6:$E$11)),IF($F$4="전체",CF$4-#REF!+1,IF(AND(WEEKDAY(CF$4)&gt;1,WEEKDAY(CF$4)&lt;7),NETWORKDAYS(MIN($D$6:$D$11),CF$4),"")),"")</f>
        <v/>
      </c>
      <c r="CG26" s="116" t="str">
        <f>IF(AND($D$5&lt;&gt;"",CG$4&gt;=MIN($D$6:$D$11),CG$4&lt;=MAX($E$6:$E$11)),IF($F$4="전체",CG$4-#REF!+1,IF(AND(WEEKDAY(CG$4)&gt;1,WEEKDAY(CG$4)&lt;7),NETWORKDAYS(MIN($D$6:$D$11),CG$4),"")),"")</f>
        <v/>
      </c>
      <c r="CH26" s="116" t="str">
        <f>IF(AND($D$5&lt;&gt;"",CH$4&gt;=MIN($D$6:$D$11),CH$4&lt;=MAX($E$6:$E$11)),IF($F$4="전체",CH$4-#REF!+1,IF(AND(WEEKDAY(CH$4)&gt;1,WEEKDAY(CH$4)&lt;7),NETWORKDAYS(MIN($D$6:$D$11),CH$4),"")),"")</f>
        <v/>
      </c>
      <c r="CI26" s="116" t="str">
        <f>IF(AND($D$5&lt;&gt;"",CI$4&gt;=MIN($D$6:$D$11),CI$4&lt;=MAX($E$6:$E$11)),IF($F$4="전체",CI$4-#REF!+1,IF(AND(WEEKDAY(CI$4)&gt;1,WEEKDAY(CI$4)&lt;7),NETWORKDAYS(MIN($D$6:$D$11),CI$4),"")),"")</f>
        <v/>
      </c>
      <c r="CJ26" s="116" t="str">
        <f>IF(AND($D$5&lt;&gt;"",CJ$4&gt;=MIN($D$6:$D$11),CJ$4&lt;=MAX($E$6:$E$11)),IF($F$4="전체",CJ$4-#REF!+1,IF(AND(WEEKDAY(CJ$4)&gt;1,WEEKDAY(CJ$4)&lt;7),NETWORKDAYS(MIN($D$6:$D$11),CJ$4),"")),"")</f>
        <v/>
      </c>
      <c r="CK26" s="116" t="str">
        <f>IF(AND($D$5&lt;&gt;"",CK$4&gt;=MIN($D$6:$D$11),CK$4&lt;=MAX($E$6:$E$11)),IF($F$4="전체",CK$4-#REF!+1,IF(AND(WEEKDAY(CK$4)&gt;1,WEEKDAY(CK$4)&lt;7),NETWORKDAYS(MIN($D$6:$D$11),CK$4),"")),"")</f>
        <v/>
      </c>
      <c r="CL26" s="116" t="str">
        <f>IF(AND($D$5&lt;&gt;"",CL$4&gt;=MIN($D$6:$D$11),CL$4&lt;=MAX($E$6:$E$11)),IF($F$4="전체",CL$4-#REF!+1,IF(AND(WEEKDAY(CL$4)&gt;1,WEEKDAY(CL$4)&lt;7),NETWORKDAYS(MIN($D$6:$D$11),CL$4),"")),"")</f>
        <v/>
      </c>
      <c r="CM26" s="116" t="str">
        <f>IF(AND($D$5&lt;&gt;"",CM$4&gt;=MIN($D$6:$D$11),CM$4&lt;=MAX($E$6:$E$11)),IF($F$4="전체",CM$4-#REF!+1,IF(AND(WEEKDAY(CM$4)&gt;1,WEEKDAY(CM$4)&lt;7),NETWORKDAYS(MIN($D$6:$D$11),CM$4),"")),"")</f>
        <v/>
      </c>
      <c r="CN26" s="116" t="str">
        <f>IF(AND($D$5&lt;&gt;"",CN$4&gt;=MIN($D$6:$D$11),CN$4&lt;=MAX($E$6:$E$11)),IF($F$4="전체",CN$4-#REF!+1,IF(AND(WEEKDAY(CN$4)&gt;1,WEEKDAY(CN$4)&lt;7),NETWORKDAYS(MIN($D$6:$D$11),CN$4),"")),"")</f>
        <v/>
      </c>
      <c r="CO26" s="116" t="str">
        <f>IF(AND($D$5&lt;&gt;"",CO$4&gt;=MIN($D$6:$D$11),CO$4&lt;=MAX($E$6:$E$11)),IF($F$4="전체",CO$4-#REF!+1,IF(AND(WEEKDAY(CO$4)&gt;1,WEEKDAY(CO$4)&lt;7),NETWORKDAYS(MIN($D$6:$D$11),CO$4),"")),"")</f>
        <v/>
      </c>
      <c r="CP26" s="116" t="str">
        <f>IF(AND($D$5&lt;&gt;"",CP$4&gt;=MIN($D$6:$D$11),CP$4&lt;=MAX($E$6:$E$11)),IF($F$4="전체",CP$4-#REF!+1,IF(AND(WEEKDAY(CP$4)&gt;1,WEEKDAY(CP$4)&lt;7),NETWORKDAYS(MIN($D$6:$D$11),CP$4),"")),"")</f>
        <v/>
      </c>
      <c r="CQ26" s="116" t="str">
        <f>IF(AND($D$5&lt;&gt;"",CQ$4&gt;=MIN($D$6:$D$11),CQ$4&lt;=MAX($E$6:$E$11)),IF($F$4="전체",CQ$4-#REF!+1,IF(AND(WEEKDAY(CQ$4)&gt;1,WEEKDAY(CQ$4)&lt;7),NETWORKDAYS(MIN($D$6:$D$11),CQ$4),"")),"")</f>
        <v/>
      </c>
      <c r="CR26" s="116" t="str">
        <f>IF(AND($D$5&lt;&gt;"",CR$4&gt;=MIN($D$6:$D$11),CR$4&lt;=MAX($E$6:$E$11)),IF($F$4="전체",CR$4-#REF!+1,IF(AND(WEEKDAY(CR$4)&gt;1,WEEKDAY(CR$4)&lt;7),NETWORKDAYS(MIN($D$6:$D$11),CR$4),"")),"")</f>
        <v/>
      </c>
      <c r="CS26" s="116" t="str">
        <f>IF(AND($D$5&lt;&gt;"",CS$4&gt;=MIN($D$6:$D$11),CS$4&lt;=MAX($E$6:$E$11)),IF($F$4="전체",CS$4-#REF!+1,IF(AND(WEEKDAY(CS$4)&gt;1,WEEKDAY(CS$4)&lt;7),NETWORKDAYS(MIN($D$6:$D$11),CS$4),"")),"")</f>
        <v/>
      </c>
      <c r="CT26" s="116" t="str">
        <f>IF(AND($D$5&lt;&gt;"",CT$4&gt;=MIN($D$6:$D$11),CT$4&lt;=MAX($E$6:$E$11)),IF($F$4="전체",CT$4-#REF!+1,IF(AND(WEEKDAY(CT$4)&gt;1,WEEKDAY(CT$4)&lt;7),NETWORKDAYS(MIN($D$6:$D$11),CT$4),"")),"")</f>
        <v/>
      </c>
      <c r="CU26" s="116" t="str">
        <f>IF(AND($D$5&lt;&gt;"",CU$4&gt;=MIN($D$6:$D$11),CU$4&lt;=MAX($E$6:$E$11)),IF($F$4="전체",CU$4-#REF!+1,IF(AND(WEEKDAY(CU$4)&gt;1,WEEKDAY(CU$4)&lt;7),NETWORKDAYS(MIN($D$6:$D$11),CU$4),"")),"")</f>
        <v/>
      </c>
      <c r="CV26" s="116" t="str">
        <f>IF(AND($D$5&lt;&gt;"",CV$4&gt;=MIN($D$6:$D$11),CV$4&lt;=MAX($E$6:$E$11)),IF($F$4="전체",CV$4-#REF!+1,IF(AND(WEEKDAY(CV$4)&gt;1,WEEKDAY(CV$4)&lt;7),NETWORKDAYS(MIN($D$6:$D$11),CV$4),"")),"")</f>
        <v/>
      </c>
      <c r="CW26" s="116" t="str">
        <f>IF(AND($D$5&lt;&gt;"",CW$4&gt;=MIN($D$6:$D$11),CW$4&lt;=MAX($E$6:$E$11)),IF($F$4="전체",CW$4-#REF!+1,IF(AND(WEEKDAY(CW$4)&gt;1,WEEKDAY(CW$4)&lt;7),NETWORKDAYS(MIN($D$6:$D$11),CW$4),"")),"")</f>
        <v/>
      </c>
      <c r="CX26" s="116" t="str">
        <f>IF(AND($D$5&lt;&gt;"",CX$4&gt;=MIN($D$6:$D$11),CX$4&lt;=MAX($E$6:$E$11)),IF($F$4="전체",CX$4-#REF!+1,IF(AND(WEEKDAY(CX$4)&gt;1,WEEKDAY(CX$4)&lt;7),NETWORKDAYS(MIN($D$6:$D$11),CX$4),"")),"")</f>
        <v/>
      </c>
      <c r="CY26" s="116" t="str">
        <f>IF(AND($D$5&lt;&gt;"",CY$4&gt;=MIN($D$6:$D$11),CY$4&lt;=MAX($E$6:$E$11)),IF($F$4="전체",CY$4-#REF!+1,IF(AND(WEEKDAY(CY$4)&gt;1,WEEKDAY(CY$4)&lt;7),NETWORKDAYS(MIN($D$6:$D$11),CY$4),"")),"")</f>
        <v/>
      </c>
      <c r="CZ26" s="116" t="str">
        <f>IF(AND($D$5&lt;&gt;"",CZ$4&gt;=MIN($D$6:$D$11),CZ$4&lt;=MAX($E$6:$E$11)),IF($F$4="전체",CZ$4-#REF!+1,IF(AND(WEEKDAY(CZ$4)&gt;1,WEEKDAY(CZ$4)&lt;7),NETWORKDAYS(MIN($D$6:$D$11),CZ$4),"")),"")</f>
        <v/>
      </c>
      <c r="DA26" s="116" t="str">
        <f>IF(AND($D$5&lt;&gt;"",DA$4&gt;=MIN($D$6:$D$11),DA$4&lt;=MAX($E$6:$E$11)),IF($F$4="전체",DA$4-#REF!+1,IF(AND(WEEKDAY(DA$4)&gt;1,WEEKDAY(DA$4)&lt;7),NETWORKDAYS(MIN($D$6:$D$11),DA$4),"")),"")</f>
        <v/>
      </c>
      <c r="DB26" s="117" t="str">
        <f>IF(AND($D$5&lt;&gt;"",DB$4&gt;=MIN($D$6:$D$11),DB$4&lt;=MAX($E$6:$E$11)),IF($F$4="전체",DB$4-#REF!+1,IF(AND(WEEKDAY(DB$4)&gt;1,WEEKDAY(DB$4)&lt;7),NETWORKDAYS(MIN($D$6:$D$11),DB$4),"")),"")</f>
        <v/>
      </c>
      <c r="DC26" s="120" t="str">
        <f>IF(AND($D$5&lt;&gt;"",DC$4&gt;=MIN($D$6:$D$11),DC$4&lt;=MAX($E$6:$E$11)),IF($F$4="전체",DC$4-#REF!+1,IF(AND(WEEKDAY(DC$4)&gt;1,WEEKDAY(DC$4)&lt;7),NETWORKDAYS(MIN($D$6:$D$11),DC$4),"")),"")</f>
        <v/>
      </c>
      <c r="DD26" s="121" t="str">
        <f>IF(AND($D$5&lt;&gt;"",DD$4&gt;=MIN($D$6:$D$11),DD$4&lt;=MAX($E$6:$E$11)),IF($F$4="전체",DD$4-#REF!+1,IF(AND(WEEKDAY(DD$4)&gt;1,WEEKDAY(DD$4)&lt;7),NETWORKDAYS(MIN($D$6:$D$11),DD$4),"")),"")</f>
        <v/>
      </c>
      <c r="DE26" s="121" t="str">
        <f>IF(AND($D$5&lt;&gt;"",DE$4&gt;=MIN($D$6:$D$11),DE$4&lt;=MAX($E$6:$E$11)),IF($F$4="전체",DE$4-#REF!+1,IF(AND(WEEKDAY(DE$4)&gt;1,WEEKDAY(DE$4)&lt;7),NETWORKDAYS(MIN($D$6:$D$11),DE$4),"")),"")</f>
        <v/>
      </c>
      <c r="DF26" s="121" t="str">
        <f>IF(AND($D$5&lt;&gt;"",DF$4&gt;=MIN($D$6:$D$11),DF$4&lt;=MAX($E$6:$E$11)),IF($F$4="전체",DF$4-#REF!+1,IF(AND(WEEKDAY(DF$4)&gt;1,WEEKDAY(DF$4)&lt;7),NETWORKDAYS(MIN($D$6:$D$11),DF$4),"")),"")</f>
        <v/>
      </c>
      <c r="DG26" s="121" t="str">
        <f>IF(AND($D$5&lt;&gt;"",DG$4&gt;=MIN($D$6:$D$11),DG$4&lt;=MAX($E$6:$E$11)),IF($F$4="전체",DG$4-#REF!+1,IF(AND(WEEKDAY(DG$4)&gt;1,WEEKDAY(DG$4)&lt;7),NETWORKDAYS(MIN($D$6:$D$11),DG$4),"")),"")</f>
        <v/>
      </c>
      <c r="DH26" s="121" t="str">
        <f>IF(AND($D$5&lt;&gt;"",DH$4&gt;=MIN($D$6:$D$11),DH$4&lt;=MAX($E$6:$E$11)),IF($F$4="전체",DH$4-#REF!+1,IF(AND(WEEKDAY(DH$4)&gt;1,WEEKDAY(DH$4)&lt;7),NETWORKDAYS(MIN($D$6:$D$11),DH$4),"")),"")</f>
        <v/>
      </c>
      <c r="DI26" s="121" t="str">
        <f>IF(AND($D$5&lt;&gt;"",DI$4&gt;=MIN($D$6:$D$11),DI$4&lt;=MAX($E$6:$E$11)),IF($F$4="전체",DI$4-#REF!+1,IF(AND(WEEKDAY(DI$4)&gt;1,WEEKDAY(DI$4)&lt;7),NETWORKDAYS(MIN($D$6:$D$11),DI$4),"")),"")</f>
        <v/>
      </c>
      <c r="DJ26" s="121" t="str">
        <f>IF(AND($D$5&lt;&gt;"",DJ$4&gt;=MIN($D$6:$D$11),DJ$4&lt;=MAX($E$6:$E$11)),IF($F$4="전체",DJ$4-#REF!+1,IF(AND(WEEKDAY(DJ$4)&gt;1,WEEKDAY(DJ$4)&lt;7),NETWORKDAYS(MIN($D$6:$D$11),DJ$4),"")),"")</f>
        <v/>
      </c>
      <c r="DK26" s="121" t="str">
        <f>IF(AND($D$5&lt;&gt;"",DK$4&gt;=MIN($D$6:$D$11),DK$4&lt;=MAX($E$6:$E$11)),IF($F$4="전체",DK$4-#REF!+1,IF(AND(WEEKDAY(DK$4)&gt;1,WEEKDAY(DK$4)&lt;7),NETWORKDAYS(MIN($D$6:$D$11),DK$4),"")),"")</f>
        <v/>
      </c>
      <c r="DL26" s="121" t="str">
        <f>IF(AND($D$5&lt;&gt;"",DL$4&gt;=MIN($D$6:$D$11),DL$4&lt;=MAX($E$6:$E$11)),IF($F$4="전체",DL$4-#REF!+1,IF(AND(WEEKDAY(DL$4)&gt;1,WEEKDAY(DL$4)&lt;7),NETWORKDAYS(MIN($D$6:$D$11),DL$4),"")),"")</f>
        <v/>
      </c>
      <c r="DM26" s="121" t="str">
        <f>IF(AND($D$5&lt;&gt;"",DM$4&gt;=MIN($D$6:$D$11),DM$4&lt;=MAX($E$6:$E$11)),IF($F$4="전체",DM$4-#REF!+1,IF(AND(WEEKDAY(DM$4)&gt;1,WEEKDAY(DM$4)&lt;7),NETWORKDAYS(MIN($D$6:$D$11),DM$4),"")),"")</f>
        <v/>
      </c>
      <c r="DN26" s="121" t="str">
        <f>IF(AND($D$5&lt;&gt;"",DN$4&gt;=MIN($D$6:$D$11),DN$4&lt;=MAX($E$6:$E$11)),IF($F$4="전체",DN$4-#REF!+1,IF(AND(WEEKDAY(DN$4)&gt;1,WEEKDAY(DN$4)&lt;7),NETWORKDAYS(MIN($D$6:$D$11),DN$4),"")),"")</f>
        <v/>
      </c>
      <c r="DO26" s="121" t="str">
        <f>IF(AND($D$5&lt;&gt;"",DO$4&gt;=MIN($D$6:$D$11),DO$4&lt;=MAX($E$6:$E$11)),IF($F$4="전체",DO$4-#REF!+1,IF(AND(WEEKDAY(DO$4)&gt;1,WEEKDAY(DO$4)&lt;7),NETWORKDAYS(MIN($D$6:$D$11),DO$4),"")),"")</f>
        <v/>
      </c>
      <c r="DP26" s="121" t="str">
        <f>IF(AND($D$5&lt;&gt;"",DP$4&gt;=MIN($D$6:$D$11),DP$4&lt;=MAX($E$6:$E$11)),IF($F$4="전체",DP$4-#REF!+1,IF(AND(WEEKDAY(DP$4)&gt;1,WEEKDAY(DP$4)&lt;7),NETWORKDAYS(MIN($D$6:$D$11),DP$4),"")),"")</f>
        <v/>
      </c>
      <c r="DQ26" s="121" t="str">
        <f>IF(AND($D$5&lt;&gt;"",DQ$4&gt;=MIN($D$6:$D$11),DQ$4&lt;=MAX($E$6:$E$11)),IF($F$4="전체",DQ$4-#REF!+1,IF(AND(WEEKDAY(DQ$4)&gt;1,WEEKDAY(DQ$4)&lt;7),NETWORKDAYS(MIN($D$6:$D$11),DQ$4),"")),"")</f>
        <v/>
      </c>
      <c r="DR26" s="121" t="str">
        <f>IF(AND($D$5&lt;&gt;"",DR$4&gt;=MIN($D$6:$D$11),DR$4&lt;=MAX($E$6:$E$11)),IF($F$4="전체",DR$4-#REF!+1,IF(AND(WEEKDAY(DR$4)&gt;1,WEEKDAY(DR$4)&lt;7),NETWORKDAYS(MIN($D$6:$D$11),DR$4),"")),"")</f>
        <v/>
      </c>
      <c r="DS26" s="121" t="str">
        <f>IF(AND($D$5&lt;&gt;"",DS$4&gt;=MIN($D$6:$D$11),DS$4&lt;=MAX($E$6:$E$11)),IF($F$4="전체",DS$4-#REF!+1,IF(AND(WEEKDAY(DS$4)&gt;1,WEEKDAY(DS$4)&lt;7),NETWORKDAYS(MIN($D$6:$D$11),DS$4),"")),"")</f>
        <v/>
      </c>
      <c r="DT26" s="121" t="str">
        <f>IF(AND($D$5&lt;&gt;"",DT$4&gt;=MIN($D$6:$D$11),DT$4&lt;=MAX($E$6:$E$11)),IF($F$4="전체",DT$4-#REF!+1,IF(AND(WEEKDAY(DT$4)&gt;1,WEEKDAY(DT$4)&lt;7),NETWORKDAYS(MIN($D$6:$D$11),DT$4),"")),"")</f>
        <v/>
      </c>
      <c r="DU26" s="121" t="str">
        <f>IF(AND($D$5&lt;&gt;"",DU$4&gt;=MIN($D$6:$D$11),DU$4&lt;=MAX($E$6:$E$11)),IF($F$4="전체",DU$4-#REF!+1,IF(AND(WEEKDAY(DU$4)&gt;1,WEEKDAY(DU$4)&lt;7),NETWORKDAYS(MIN($D$6:$D$11),DU$4),"")),"")</f>
        <v/>
      </c>
      <c r="DV26" s="121" t="str">
        <f>IF(AND($D$5&lt;&gt;"",DV$4&gt;=MIN($D$6:$D$11),DV$4&lt;=MAX($E$6:$E$11)),IF($F$4="전체",DV$4-#REF!+1,IF(AND(WEEKDAY(DV$4)&gt;1,WEEKDAY(DV$4)&lt;7),NETWORKDAYS(MIN($D$6:$D$11),DV$4),"")),"")</f>
        <v/>
      </c>
      <c r="DW26" s="121" t="str">
        <f>IF(AND($D$5&lt;&gt;"",DW$4&gt;=MIN($D$6:$D$11),DW$4&lt;=MAX($E$6:$E$11)),IF($F$4="전체",DW$4-#REF!+1,IF(AND(WEEKDAY(DW$4)&gt;1,WEEKDAY(DW$4)&lt;7),NETWORKDAYS(MIN($D$6:$D$11),DW$4),"")),"")</f>
        <v/>
      </c>
      <c r="DX26" s="121" t="str">
        <f>IF(AND($D$5&lt;&gt;"",DX$4&gt;=MIN($D$6:$D$11),DX$4&lt;=MAX($E$6:$E$11)),IF($F$4="전체",DX$4-#REF!+1,IF(AND(WEEKDAY(DX$4)&gt;1,WEEKDAY(DX$4)&lt;7),NETWORKDAYS(MIN($D$6:$D$11),DX$4),"")),"")</f>
        <v/>
      </c>
      <c r="DY26" s="121" t="str">
        <f>IF(AND($D$5&lt;&gt;"",DY$4&gt;=MIN($D$6:$D$11),DY$4&lt;=MAX($E$6:$E$11)),IF($F$4="전체",DY$4-#REF!+1,IF(AND(WEEKDAY(DY$4)&gt;1,WEEKDAY(DY$4)&lt;7),NETWORKDAYS(MIN($D$6:$D$11),DY$4),"")),"")</f>
        <v/>
      </c>
      <c r="DZ26" s="121" t="str">
        <f>IF(AND($D$5&lt;&gt;"",DZ$4&gt;=MIN($D$6:$D$11),DZ$4&lt;=MAX($E$6:$E$11)),IF($F$4="전체",DZ$4-#REF!+1,IF(AND(WEEKDAY(DZ$4)&gt;1,WEEKDAY(DZ$4)&lt;7),NETWORKDAYS(MIN($D$6:$D$11),DZ$4),"")),"")</f>
        <v/>
      </c>
      <c r="EA26" s="121" t="str">
        <f>IF(AND($D$5&lt;&gt;"",EA$4&gt;=MIN($D$6:$D$11),EA$4&lt;=MAX($E$6:$E$11)),IF($F$4="전체",EA$4-#REF!+1,IF(AND(WEEKDAY(EA$4)&gt;1,WEEKDAY(EA$4)&lt;7),NETWORKDAYS(MIN($D$6:$D$11),EA$4),"")),"")</f>
        <v/>
      </c>
      <c r="EB26" s="121" t="str">
        <f>IF(AND($D$5&lt;&gt;"",EB$4&gt;=MIN($D$6:$D$11),EB$4&lt;=MAX($E$6:$E$11)),IF($F$4="전체",EB$4-#REF!+1,IF(AND(WEEKDAY(EB$4)&gt;1,WEEKDAY(EB$4)&lt;7),NETWORKDAYS(MIN($D$6:$D$11),EB$4),"")),"")</f>
        <v/>
      </c>
      <c r="EC26" s="121" t="str">
        <f>IF(AND($D$5&lt;&gt;"",EC$4&gt;=MIN($D$6:$D$11),EC$4&lt;=MAX($E$6:$E$11)),IF($F$4="전체",EC$4-#REF!+1,IF(AND(WEEKDAY(EC$4)&gt;1,WEEKDAY(EC$4)&lt;7),NETWORKDAYS(MIN($D$6:$D$11),EC$4),"")),"")</f>
        <v/>
      </c>
      <c r="ED26" s="121" t="str">
        <f>IF(AND($D$5&lt;&gt;"",ED$4&gt;=MIN($D$6:$D$11),ED$4&lt;=MAX($E$6:$E$11)),IF($F$4="전체",ED$4-#REF!+1,IF(AND(WEEKDAY(ED$4)&gt;1,WEEKDAY(ED$4)&lt;7),NETWORKDAYS(MIN($D$6:$D$11),ED$4),"")),"")</f>
        <v/>
      </c>
      <c r="EE26" s="121" t="str">
        <f>IF(AND($D$5&lt;&gt;"",EE$4&gt;=MIN($D$6:$D$11),EE$4&lt;=MAX($E$6:$E$11)),IF($F$4="전체",EE$4-#REF!+1,IF(AND(WEEKDAY(EE$4)&gt;1,WEEKDAY(EE$4)&lt;7),NETWORKDAYS(MIN($D$6:$D$11),EE$4),"")),"")</f>
        <v/>
      </c>
      <c r="EF26" s="121" t="str">
        <f>IF(AND($D$5&lt;&gt;"",EF$4&gt;=MIN($D$6:$D$11),EF$4&lt;=MAX($E$6:$E$11)),IF($F$4="전체",EF$4-#REF!+1,IF(AND(WEEKDAY(EF$4)&gt;1,WEEKDAY(EF$4)&lt;7),NETWORKDAYS(MIN($D$6:$D$11),EF$4),"")),"")</f>
        <v/>
      </c>
      <c r="EG26" s="122" t="str">
        <f>IF(AND($D$5&lt;&gt;"",EG$4&gt;=MIN($D$6:$D$11),EG$4&lt;=MAX($E$6:$E$11)),IF($F$4="전체",EG$4-#REF!+1,IF(AND(WEEKDAY(EG$4)&gt;1,WEEKDAY(EG$4)&lt;7),NETWORKDAYS(MIN($D$6:$D$11),EG$4),"")),"")</f>
        <v/>
      </c>
      <c r="EH26" s="120" t="str">
        <f>IF(AND($D$5&lt;&gt;"",EH$4&gt;=MIN($D$6:$D$11),EH$4&lt;=MAX($E$6:$E$11)),IF($F$4="전체",EH$4-#REF!+1,IF(AND(WEEKDAY(EH$4)&gt;1,WEEKDAY(EH$4)&lt;7),NETWORKDAYS(MIN($D$6:$D$11),EH$4),"")),"")</f>
        <v/>
      </c>
      <c r="EI26" s="121" t="str">
        <f>IF(AND($D$5&lt;&gt;"",EI$4&gt;=MIN($D$6:$D$11),EI$4&lt;=MAX($E$6:$E$11)),IF($F$4="전체",EI$4-#REF!+1,IF(AND(WEEKDAY(EI$4)&gt;1,WEEKDAY(EI$4)&lt;7),NETWORKDAYS(MIN($D$6:$D$11),EI$4),"")),"")</f>
        <v/>
      </c>
      <c r="EJ26" s="121" t="str">
        <f>IF(AND($D$5&lt;&gt;"",EJ$4&gt;=MIN($D$6:$D$11),EJ$4&lt;=MAX($E$6:$E$11)),IF($F$4="전체",EJ$4-#REF!+1,IF(AND(WEEKDAY(EJ$4)&gt;1,WEEKDAY(EJ$4)&lt;7),NETWORKDAYS(MIN($D$6:$D$11),EJ$4),"")),"")</f>
        <v/>
      </c>
      <c r="EK26" s="121" t="str">
        <f>IF(AND($D$5&lt;&gt;"",EK$4&gt;=MIN($D$6:$D$11),EK$4&lt;=MAX($E$6:$E$11)),IF($F$4="전체",EK$4-#REF!+1,IF(AND(WEEKDAY(EK$4)&gt;1,WEEKDAY(EK$4)&lt;7),NETWORKDAYS(MIN($D$6:$D$11),EK$4),"")),"")</f>
        <v/>
      </c>
      <c r="EL26" s="121" t="str">
        <f>IF(AND($D$5&lt;&gt;"",EL$4&gt;=MIN($D$6:$D$11),EL$4&lt;=MAX($E$6:$E$11)),IF($F$4="전체",EL$4-#REF!+1,IF(AND(WEEKDAY(EL$4)&gt;1,WEEKDAY(EL$4)&lt;7),NETWORKDAYS(MIN($D$6:$D$11),EL$4),"")),"")</f>
        <v/>
      </c>
      <c r="EM26" s="121" t="str">
        <f>IF(AND($D$5&lt;&gt;"",EM$4&gt;=MIN($D$6:$D$11),EM$4&lt;=MAX($E$6:$E$11)),IF($F$4="전체",EM$4-#REF!+1,IF(AND(WEEKDAY(EM$4)&gt;1,WEEKDAY(EM$4)&lt;7),NETWORKDAYS(MIN($D$6:$D$11),EM$4),"")),"")</f>
        <v/>
      </c>
      <c r="EN26" s="121" t="str">
        <f>IF(AND($D$5&lt;&gt;"",EN$4&gt;=MIN($D$6:$D$11),EN$4&lt;=MAX($E$6:$E$11)),IF($F$4="전체",EN$4-#REF!+1,IF(AND(WEEKDAY(EN$4)&gt;1,WEEKDAY(EN$4)&lt;7),NETWORKDAYS(MIN($D$6:$D$11),EN$4),"")),"")</f>
        <v/>
      </c>
      <c r="EO26" s="121" t="str">
        <f>IF(AND($D$5&lt;&gt;"",EO$4&gt;=MIN($D$6:$D$11),EO$4&lt;=MAX($E$6:$E$11)),IF($F$4="전체",EO$4-#REF!+1,IF(AND(WEEKDAY(EO$4)&gt;1,WEEKDAY(EO$4)&lt;7),NETWORKDAYS(MIN($D$6:$D$11),EO$4),"")),"")</f>
        <v/>
      </c>
      <c r="EP26" s="121" t="str">
        <f>IF(AND($D$5&lt;&gt;"",EP$4&gt;=MIN($D$6:$D$11),EP$4&lt;=MAX($E$6:$E$11)),IF($F$4="전체",EP$4-#REF!+1,IF(AND(WEEKDAY(EP$4)&gt;1,WEEKDAY(EP$4)&lt;7),NETWORKDAYS(MIN($D$6:$D$11),EP$4),"")),"")</f>
        <v/>
      </c>
      <c r="EQ26" s="121" t="str">
        <f>IF(AND($D$5&lt;&gt;"",EQ$4&gt;=MIN($D$6:$D$11),EQ$4&lt;=MAX($E$6:$E$11)),IF($F$4="전체",EQ$4-#REF!+1,IF(AND(WEEKDAY(EQ$4)&gt;1,WEEKDAY(EQ$4)&lt;7),NETWORKDAYS(MIN($D$6:$D$11),EQ$4),"")),"")</f>
        <v/>
      </c>
      <c r="ER26" s="121" t="str">
        <f>IF(AND($D$5&lt;&gt;"",ER$4&gt;=MIN($D$6:$D$11),ER$4&lt;=MAX($E$6:$E$11)),IF($F$4="전체",ER$4-#REF!+1,IF(AND(WEEKDAY(ER$4)&gt;1,WEEKDAY(ER$4)&lt;7),NETWORKDAYS(MIN($D$6:$D$11),ER$4),"")),"")</f>
        <v/>
      </c>
      <c r="ES26" s="121" t="str">
        <f>IF(AND($D$5&lt;&gt;"",ES$4&gt;=MIN($D$6:$D$11),ES$4&lt;=MAX($E$6:$E$11)),IF($F$4="전체",ES$4-#REF!+1,IF(AND(WEEKDAY(ES$4)&gt;1,WEEKDAY(ES$4)&lt;7),NETWORKDAYS(MIN($D$6:$D$11),ES$4),"")),"")</f>
        <v/>
      </c>
      <c r="ET26" s="121" t="str">
        <f>IF(AND($D$5&lt;&gt;"",ET$4&gt;=MIN($D$6:$D$11),ET$4&lt;=MAX($E$6:$E$11)),IF($F$4="전체",ET$4-#REF!+1,IF(AND(WEEKDAY(ET$4)&gt;1,WEEKDAY(ET$4)&lt;7),NETWORKDAYS(MIN($D$6:$D$11),ET$4),"")),"")</f>
        <v/>
      </c>
      <c r="EU26" s="121" t="str">
        <f>IF(AND($D$5&lt;&gt;"",EU$4&gt;=MIN($D$6:$D$11),EU$4&lt;=MAX($E$6:$E$11)),IF($F$4="전체",EU$4-#REF!+1,IF(AND(WEEKDAY(EU$4)&gt;1,WEEKDAY(EU$4)&lt;7),NETWORKDAYS(MIN($D$6:$D$11),EU$4),"")),"")</f>
        <v/>
      </c>
      <c r="EV26" s="121" t="str">
        <f>IF(AND($D$5&lt;&gt;"",EV$4&gt;=MIN($D$6:$D$11),EV$4&lt;=MAX($E$6:$E$11)),IF($F$4="전체",EV$4-#REF!+1,IF(AND(WEEKDAY(EV$4)&gt;1,WEEKDAY(EV$4)&lt;7),NETWORKDAYS(MIN($D$6:$D$11),EV$4),"")),"")</f>
        <v/>
      </c>
      <c r="EW26" s="121" t="str">
        <f>IF(AND($D$5&lt;&gt;"",EW$4&gt;=MIN($D$6:$D$11),EW$4&lt;=MAX($E$6:$E$11)),IF($F$4="전체",EW$4-#REF!+1,IF(AND(WEEKDAY(EW$4)&gt;1,WEEKDAY(EW$4)&lt;7),NETWORKDAYS(MIN($D$6:$D$11),EW$4),"")),"")</f>
        <v/>
      </c>
      <c r="EX26" s="121" t="str">
        <f>IF(AND($D$5&lt;&gt;"",EX$4&gt;=MIN($D$6:$D$11),EX$4&lt;=MAX($E$6:$E$11)),IF($F$4="전체",EX$4-#REF!+1,IF(AND(WEEKDAY(EX$4)&gt;1,WEEKDAY(EX$4)&lt;7),NETWORKDAYS(MIN($D$6:$D$11),EX$4),"")),"")</f>
        <v/>
      </c>
      <c r="EY26" s="121" t="str">
        <f>IF(AND($D$5&lt;&gt;"",EY$4&gt;=MIN($D$6:$D$11),EY$4&lt;=MAX($E$6:$E$11)),IF($F$4="전체",EY$4-#REF!+1,IF(AND(WEEKDAY(EY$4)&gt;1,WEEKDAY(EY$4)&lt;7),NETWORKDAYS(MIN($D$6:$D$11),EY$4),"")),"")</f>
        <v/>
      </c>
      <c r="EZ26" s="121" t="str">
        <f>IF(AND($D$5&lt;&gt;"",EZ$4&gt;=MIN($D$6:$D$11),EZ$4&lt;=MAX($E$6:$E$11)),IF($F$4="전체",EZ$4-#REF!+1,IF(AND(WEEKDAY(EZ$4)&gt;1,WEEKDAY(EZ$4)&lt;7),NETWORKDAYS(MIN($D$6:$D$11),EZ$4),"")),"")</f>
        <v/>
      </c>
      <c r="FA26" s="121" t="str">
        <f>IF(AND($D$5&lt;&gt;"",FA$4&gt;=MIN($D$6:$D$11),FA$4&lt;=MAX($E$6:$E$11)),IF($F$4="전체",FA$4-#REF!+1,IF(AND(WEEKDAY(FA$4)&gt;1,WEEKDAY(FA$4)&lt;7),NETWORKDAYS(MIN($D$6:$D$11),FA$4),"")),"")</f>
        <v/>
      </c>
      <c r="FB26" s="121" t="str">
        <f>IF(AND($D$5&lt;&gt;"",FB$4&gt;=MIN($D$6:$D$11),FB$4&lt;=MAX($E$6:$E$11)),IF($F$4="전체",FB$4-#REF!+1,IF(AND(WEEKDAY(FB$4)&gt;1,WEEKDAY(FB$4)&lt;7),NETWORKDAYS(MIN($D$6:$D$11),FB$4),"")),"")</f>
        <v/>
      </c>
      <c r="FC26" s="121" t="str">
        <f>IF(AND($D$5&lt;&gt;"",FC$4&gt;=MIN($D$6:$D$11),FC$4&lt;=MAX($E$6:$E$11)),IF($F$4="전체",FC$4-#REF!+1,IF(AND(WEEKDAY(FC$4)&gt;1,WEEKDAY(FC$4)&lt;7),NETWORKDAYS(MIN($D$6:$D$11),FC$4),"")),"")</f>
        <v/>
      </c>
      <c r="FD26" s="121" t="str">
        <f>IF(AND($D$5&lt;&gt;"",FD$4&gt;=MIN($D$6:$D$11),FD$4&lt;=MAX($E$6:$E$11)),IF($F$4="전체",FD$4-#REF!+1,IF(AND(WEEKDAY(FD$4)&gt;1,WEEKDAY(FD$4)&lt;7),NETWORKDAYS(MIN($D$6:$D$11),FD$4),"")),"")</f>
        <v/>
      </c>
      <c r="FE26" s="121" t="str">
        <f>IF(AND($D$5&lt;&gt;"",FE$4&gt;=MIN($D$6:$D$11),FE$4&lt;=MAX($E$6:$E$11)),IF($F$4="전체",FE$4-#REF!+1,IF(AND(WEEKDAY(FE$4)&gt;1,WEEKDAY(FE$4)&lt;7),NETWORKDAYS(MIN($D$6:$D$11),FE$4),"")),"")</f>
        <v/>
      </c>
      <c r="FF26" s="121" t="str">
        <f>IF(AND($D$5&lt;&gt;"",FF$4&gt;=MIN($D$6:$D$11),FF$4&lt;=MAX($E$6:$E$11)),IF($F$4="전체",FF$4-#REF!+1,IF(AND(WEEKDAY(FF$4)&gt;1,WEEKDAY(FF$4)&lt;7),NETWORKDAYS(MIN($D$6:$D$11),FF$4),"")),"")</f>
        <v/>
      </c>
      <c r="FG26" s="121" t="str">
        <f>IF(AND($D$5&lt;&gt;"",FG$4&gt;=MIN($D$6:$D$11),FG$4&lt;=MAX($E$6:$E$11)),IF($F$4="전체",FG$4-#REF!+1,IF(AND(WEEKDAY(FG$4)&gt;1,WEEKDAY(FG$4)&lt;7),NETWORKDAYS(MIN($D$6:$D$11),FG$4),"")),"")</f>
        <v/>
      </c>
      <c r="FH26" s="121" t="str">
        <f>IF(AND($D$5&lt;&gt;"",FH$4&gt;=MIN($D$6:$D$11),FH$4&lt;=MAX($E$6:$E$11)),IF($F$4="전체",FH$4-#REF!+1,IF(AND(WEEKDAY(FH$4)&gt;1,WEEKDAY(FH$4)&lt;7),NETWORKDAYS(MIN($D$6:$D$11),FH$4),"")),"")</f>
        <v/>
      </c>
      <c r="FI26" s="121" t="str">
        <f>IF(AND($D$5&lt;&gt;"",FI$4&gt;=MIN($D$6:$D$11),FI$4&lt;=MAX($E$6:$E$11)),IF($F$4="전체",FI$4-#REF!+1,IF(AND(WEEKDAY(FI$4)&gt;1,WEEKDAY(FI$4)&lt;7),NETWORKDAYS(MIN($D$6:$D$11),FI$4),"")),"")</f>
        <v/>
      </c>
      <c r="FJ26" s="121" t="str">
        <f>IF(AND($D$5&lt;&gt;"",FJ$4&gt;=MIN($D$6:$D$11),FJ$4&lt;=MAX($E$6:$E$11)),IF($F$4="전체",FJ$4-#REF!+1,IF(AND(WEEKDAY(FJ$4)&gt;1,WEEKDAY(FJ$4)&lt;7),NETWORKDAYS(MIN($D$6:$D$11),FJ$4),"")),"")</f>
        <v/>
      </c>
      <c r="FK26" s="121" t="str">
        <f>IF(AND($D$5&lt;&gt;"",FK$4&gt;=MIN($D$6:$D$11),FK$4&lt;=MAX($E$6:$E$11)),IF($F$4="전체",FK$4-#REF!+1,IF(AND(WEEKDAY(FK$4)&gt;1,WEEKDAY(FK$4)&lt;7),NETWORKDAYS(MIN($D$6:$D$11),FK$4),"")),"")</f>
        <v/>
      </c>
      <c r="FL26" s="122" t="str">
        <f>IF(AND($D$5&lt;&gt;"",FL$4&gt;=MIN($D$6:$D$11),FL$4&lt;=MAX($E$6:$E$11)),IF($F$4="전체",FL$4-#REF!+1,IF(AND(WEEKDAY(FL$4)&gt;1,WEEKDAY(FL$4)&lt;7),NETWORKDAYS(MIN($D$6:$D$11),FL$4),"")),"")</f>
        <v/>
      </c>
      <c r="FM26" s="120" t="str">
        <f>IF(AND($D$5&lt;&gt;"",FM$4&gt;=MIN($D$6:$D$11),FM$4&lt;=MAX($E$6:$E$11)),IF($F$4="전체",FM$4-#REF!+1,IF(AND(WEEKDAY(FM$4)&gt;1,WEEKDAY(FM$4)&lt;7),NETWORKDAYS(MIN($D$6:$D$11),FM$4),"")),"")</f>
        <v/>
      </c>
      <c r="FN26" s="121" t="str">
        <f>IF(AND($D$5&lt;&gt;"",FN$4&gt;=MIN($D$6:$D$11),FN$4&lt;=MAX($E$6:$E$11)),IF($F$4="전체",FN$4-#REF!+1,IF(AND(WEEKDAY(FN$4)&gt;1,WEEKDAY(FN$4)&lt;7),NETWORKDAYS(MIN($D$6:$D$11),FN$4),"")),"")</f>
        <v/>
      </c>
      <c r="FO26" s="121" t="str">
        <f>IF(AND($D$5&lt;&gt;"",FO$4&gt;=MIN($D$6:$D$11),FO$4&lt;=MAX($E$6:$E$11)),IF($F$4="전체",FO$4-#REF!+1,IF(AND(WEEKDAY(FO$4)&gt;1,WEEKDAY(FO$4)&lt;7),NETWORKDAYS(MIN($D$6:$D$11),FO$4),"")),"")</f>
        <v/>
      </c>
      <c r="FP26" s="121" t="str">
        <f>IF(AND($D$5&lt;&gt;"",FP$4&gt;=MIN($D$6:$D$11),FP$4&lt;=MAX($E$6:$E$11)),IF($F$4="전체",FP$4-#REF!+1,IF(AND(WEEKDAY(FP$4)&gt;1,WEEKDAY(FP$4)&lt;7),NETWORKDAYS(MIN($D$6:$D$11),FP$4),"")),"")</f>
        <v/>
      </c>
      <c r="FQ26" s="121" t="str">
        <f>IF(AND($D$5&lt;&gt;"",FQ$4&gt;=MIN($D$6:$D$11),FQ$4&lt;=MAX($E$6:$E$11)),IF($F$4="전체",FQ$4-#REF!+1,IF(AND(WEEKDAY(FQ$4)&gt;1,WEEKDAY(FQ$4)&lt;7),NETWORKDAYS(MIN($D$6:$D$11),FQ$4),"")),"")</f>
        <v/>
      </c>
      <c r="FR26" s="121" t="str">
        <f>IF(AND($D$5&lt;&gt;"",FR$4&gt;=MIN($D$6:$D$11),FR$4&lt;=MAX($E$6:$E$11)),IF($F$4="전체",FR$4-#REF!+1,IF(AND(WEEKDAY(FR$4)&gt;1,WEEKDAY(FR$4)&lt;7),NETWORKDAYS(MIN($D$6:$D$11),FR$4),"")),"")</f>
        <v/>
      </c>
      <c r="FS26" s="121" t="str">
        <f>IF(AND($D$5&lt;&gt;"",FS$4&gt;=MIN($D$6:$D$11),FS$4&lt;=MAX($E$6:$E$11)),IF($F$4="전체",FS$4-#REF!+1,IF(AND(WEEKDAY(FS$4)&gt;1,WEEKDAY(FS$4)&lt;7),NETWORKDAYS(MIN($D$6:$D$11),FS$4),"")),"")</f>
        <v/>
      </c>
      <c r="FT26" s="121" t="str">
        <f>IF(AND($D$5&lt;&gt;"",FT$4&gt;=MIN($D$6:$D$11),FT$4&lt;=MAX($E$6:$E$11)),IF($F$4="전체",FT$4-#REF!+1,IF(AND(WEEKDAY(FT$4)&gt;1,WEEKDAY(FT$4)&lt;7),NETWORKDAYS(MIN($D$6:$D$11),FT$4),"")),"")</f>
        <v/>
      </c>
      <c r="FU26" s="121" t="str">
        <f>IF(AND($D$5&lt;&gt;"",FU$4&gt;=MIN($D$6:$D$11),FU$4&lt;=MAX($E$6:$E$11)),IF($F$4="전체",FU$4-#REF!+1,IF(AND(WEEKDAY(FU$4)&gt;1,WEEKDAY(FU$4)&lt;7),NETWORKDAYS(MIN($D$6:$D$11),FU$4),"")),"")</f>
        <v/>
      </c>
      <c r="FV26" s="121" t="str">
        <f>IF(AND($D$5&lt;&gt;"",FV$4&gt;=MIN($D$6:$D$11),FV$4&lt;=MAX($E$6:$E$11)),IF($F$4="전체",FV$4-#REF!+1,IF(AND(WEEKDAY(FV$4)&gt;1,WEEKDAY(FV$4)&lt;7),NETWORKDAYS(MIN($D$6:$D$11),FV$4),"")),"")</f>
        <v/>
      </c>
      <c r="FW26" s="121" t="str">
        <f>IF(AND($D$5&lt;&gt;"",FW$4&gt;=MIN($D$6:$D$11),FW$4&lt;=MAX($E$6:$E$11)),IF($F$4="전체",FW$4-#REF!+1,IF(AND(WEEKDAY(FW$4)&gt;1,WEEKDAY(FW$4)&lt;7),NETWORKDAYS(MIN($D$6:$D$11),FW$4),"")),"")</f>
        <v/>
      </c>
      <c r="FX26" s="121" t="str">
        <f>IF(AND($D$5&lt;&gt;"",FX$4&gt;=MIN($D$6:$D$11),FX$4&lt;=MAX($E$6:$E$11)),IF($F$4="전체",FX$4-#REF!+1,IF(AND(WEEKDAY(FX$4)&gt;1,WEEKDAY(FX$4)&lt;7),NETWORKDAYS(MIN($D$6:$D$11),FX$4),"")),"")</f>
        <v/>
      </c>
      <c r="FY26" s="121" t="str">
        <f>IF(AND($D$5&lt;&gt;"",FY$4&gt;=MIN($D$6:$D$11),FY$4&lt;=MAX($E$6:$E$11)),IF($F$4="전체",FY$4-#REF!+1,IF(AND(WEEKDAY(FY$4)&gt;1,WEEKDAY(FY$4)&lt;7),NETWORKDAYS(MIN($D$6:$D$11),FY$4),"")),"")</f>
        <v/>
      </c>
      <c r="FZ26" s="121" t="str">
        <f>IF(AND($D$5&lt;&gt;"",FZ$4&gt;=MIN($D$6:$D$11),FZ$4&lt;=MAX($E$6:$E$11)),IF($F$4="전체",FZ$4-#REF!+1,IF(AND(WEEKDAY(FZ$4)&gt;1,WEEKDAY(FZ$4)&lt;7),NETWORKDAYS(MIN($D$6:$D$11),FZ$4),"")),"")</f>
        <v/>
      </c>
      <c r="GA26" s="121" t="str">
        <f>IF(AND($D$5&lt;&gt;"",GA$4&gt;=MIN($D$6:$D$11),GA$4&lt;=MAX($E$6:$E$11)),IF($F$4="전체",GA$4-#REF!+1,IF(AND(WEEKDAY(GA$4)&gt;1,WEEKDAY(GA$4)&lt;7),NETWORKDAYS(MIN($D$6:$D$11),GA$4),"")),"")</f>
        <v/>
      </c>
      <c r="GB26" s="121" t="str">
        <f>IF(AND($D$5&lt;&gt;"",GB$4&gt;=MIN($D$6:$D$11),GB$4&lt;=MAX($E$6:$E$11)),IF($F$4="전체",GB$4-#REF!+1,IF(AND(WEEKDAY(GB$4)&gt;1,WEEKDAY(GB$4)&lt;7),NETWORKDAYS(MIN($D$6:$D$11),GB$4),"")),"")</f>
        <v/>
      </c>
      <c r="GC26" s="121" t="str">
        <f>IF(AND($D$5&lt;&gt;"",GC$4&gt;=MIN($D$6:$D$11),GC$4&lt;=MAX($E$6:$E$11)),IF($F$4="전체",GC$4-#REF!+1,IF(AND(WEEKDAY(GC$4)&gt;1,WEEKDAY(GC$4)&lt;7),NETWORKDAYS(MIN($D$6:$D$11),GC$4),"")),"")</f>
        <v/>
      </c>
      <c r="GD26" s="121" t="str">
        <f>IF(AND($D$5&lt;&gt;"",GD$4&gt;=MIN($D$6:$D$11),GD$4&lt;=MAX($E$6:$E$11)),IF($F$4="전체",GD$4-#REF!+1,IF(AND(WEEKDAY(GD$4)&gt;1,WEEKDAY(GD$4)&lt;7),NETWORKDAYS(MIN($D$6:$D$11),GD$4),"")),"")</f>
        <v/>
      </c>
      <c r="GE26" s="121" t="str">
        <f>IF(AND($D$5&lt;&gt;"",GE$4&gt;=MIN($D$6:$D$11),GE$4&lt;=MAX($E$6:$E$11)),IF($F$4="전체",GE$4-#REF!+1,IF(AND(WEEKDAY(GE$4)&gt;1,WEEKDAY(GE$4)&lt;7),NETWORKDAYS(MIN($D$6:$D$11),GE$4),"")),"")</f>
        <v/>
      </c>
      <c r="GF26" s="121" t="str">
        <f>IF(AND($D$5&lt;&gt;"",GF$4&gt;=MIN($D$6:$D$11),GF$4&lt;=MAX($E$6:$E$11)),IF($F$4="전체",GF$4-#REF!+1,IF(AND(WEEKDAY(GF$4)&gt;1,WEEKDAY(GF$4)&lt;7),NETWORKDAYS(MIN($D$6:$D$11),GF$4),"")),"")</f>
        <v/>
      </c>
      <c r="GG26" s="121" t="str">
        <f>IF(AND($D$5&lt;&gt;"",GG$4&gt;=MIN($D$6:$D$11),GG$4&lt;=MAX($E$6:$E$11)),IF($F$4="전체",GG$4-#REF!+1,IF(AND(WEEKDAY(GG$4)&gt;1,WEEKDAY(GG$4)&lt;7),NETWORKDAYS(MIN($D$6:$D$11),GG$4),"")),"")</f>
        <v/>
      </c>
      <c r="GH26" s="121" t="str">
        <f>IF(AND($D$5&lt;&gt;"",GH$4&gt;=MIN($D$6:$D$11),GH$4&lt;=MAX($E$6:$E$11)),IF($F$4="전체",GH$4-#REF!+1,IF(AND(WEEKDAY(GH$4)&gt;1,WEEKDAY(GH$4)&lt;7),NETWORKDAYS(MIN($D$6:$D$11),GH$4),"")),"")</f>
        <v/>
      </c>
      <c r="GI26" s="121" t="str">
        <f>IF(AND($D$5&lt;&gt;"",GI$4&gt;=MIN($D$6:$D$11),GI$4&lt;=MAX($E$6:$E$11)),IF($F$4="전체",GI$4-#REF!+1,IF(AND(WEEKDAY(GI$4)&gt;1,WEEKDAY(GI$4)&lt;7),NETWORKDAYS(MIN($D$6:$D$11),GI$4),"")),"")</f>
        <v/>
      </c>
      <c r="GJ26" s="121" t="str">
        <f>IF(AND($D$5&lt;&gt;"",GJ$4&gt;=MIN($D$6:$D$11),GJ$4&lt;=MAX($E$6:$E$11)),IF($F$4="전체",GJ$4-#REF!+1,IF(AND(WEEKDAY(GJ$4)&gt;1,WEEKDAY(GJ$4)&lt;7),NETWORKDAYS(MIN($D$6:$D$11),GJ$4),"")),"")</f>
        <v/>
      </c>
      <c r="GK26" s="121" t="str">
        <f>IF(AND($D$5&lt;&gt;"",GK$4&gt;=MIN($D$6:$D$11),GK$4&lt;=MAX($E$6:$E$11)),IF($F$4="전체",GK$4-#REF!+1,IF(AND(WEEKDAY(GK$4)&gt;1,WEEKDAY(GK$4)&lt;7),NETWORKDAYS(MIN($D$6:$D$11),GK$4),"")),"")</f>
        <v/>
      </c>
      <c r="GL26" s="121" t="str">
        <f>IF(AND($D$5&lt;&gt;"",GL$4&gt;=MIN($D$6:$D$11),GL$4&lt;=MAX($E$6:$E$11)),IF($F$4="전체",GL$4-#REF!+1,IF(AND(WEEKDAY(GL$4)&gt;1,WEEKDAY(GL$4)&lt;7),NETWORKDAYS(MIN($D$6:$D$11),GL$4),"")),"")</f>
        <v/>
      </c>
      <c r="GM26" s="121" t="str">
        <f>IF(AND($D$5&lt;&gt;"",GM$4&gt;=MIN($D$6:$D$11),GM$4&lt;=MAX($E$6:$E$11)),IF($F$4="전체",GM$4-#REF!+1,IF(AND(WEEKDAY(GM$4)&gt;1,WEEKDAY(GM$4)&lt;7),NETWORKDAYS(MIN($D$6:$D$11),GM$4),"")),"")</f>
        <v/>
      </c>
      <c r="GN26" s="121" t="str">
        <f>IF(AND($D$5&lt;&gt;"",GN$4&gt;=MIN($D$6:$D$11),GN$4&lt;=MAX($E$6:$E$11)),IF($F$4="전체",GN$4-#REF!+1,IF(AND(WEEKDAY(GN$4)&gt;1,WEEKDAY(GN$4)&lt;7),NETWORKDAYS(MIN($D$6:$D$11),GN$4),"")),"")</f>
        <v/>
      </c>
      <c r="GO26" s="121" t="str">
        <f>IF(AND($D$5&lt;&gt;"",GO$4&gt;=MIN($D$6:$D$11),GO$4&lt;=MAX($E$6:$E$11)),IF($F$4="전체",GO$4-#REF!+1,IF(AND(WEEKDAY(GO$4)&gt;1,WEEKDAY(GO$4)&lt;7),NETWORKDAYS(MIN($D$6:$D$11),GO$4),"")),"")</f>
        <v/>
      </c>
      <c r="GP26" s="121" t="str">
        <f>IF(AND($D$5&lt;&gt;"",GP$4&gt;=MIN($D$6:$D$11),GP$4&lt;=MAX($E$6:$E$11)),IF($F$4="전체",GP$4-#REF!+1,IF(AND(WEEKDAY(GP$4)&gt;1,WEEKDAY(GP$4)&lt;7),NETWORKDAYS(MIN($D$6:$D$11),GP$4),"")),"")</f>
        <v/>
      </c>
      <c r="GQ26" s="122" t="str">
        <f>IF(AND($D$5&lt;&gt;"",GQ$4&gt;=MIN($D$6:$D$11),GQ$4&lt;=MAX($E$6:$E$11)),IF($F$4="전체",GQ$4-#REF!+1,IF(AND(WEEKDAY(GQ$4)&gt;1,WEEKDAY(GQ$4)&lt;7),NETWORKDAYS(MIN($D$6:$D$11),GQ$4),"")),"")</f>
        <v/>
      </c>
      <c r="GR26" s="120" t="str">
        <f>IF(AND($D$5&lt;&gt;"",GR$4&gt;=MIN($D$6:$D$11),GR$4&lt;=MAX($E$6:$E$11)),IF($F$4="전체",GR$4-#REF!+1,IF(AND(WEEKDAY(GR$4)&gt;1,WEEKDAY(GR$4)&lt;7),NETWORKDAYS(MIN($D$6:$D$11),GR$4),"")),"")</f>
        <v/>
      </c>
      <c r="GS26" s="121" t="str">
        <f>IF(AND($D$5&lt;&gt;"",GS$4&gt;=MIN($D$6:$D$11),GS$4&lt;=MAX($E$6:$E$11)),IF($F$4="전체",GS$4-#REF!+1,IF(AND(WEEKDAY(GS$4)&gt;1,WEEKDAY(GS$4)&lt;7),NETWORKDAYS(MIN($D$6:$D$11),GS$4),"")),"")</f>
        <v/>
      </c>
      <c r="GT26" s="121" t="str">
        <f>IF(AND($D$5&lt;&gt;"",GT$4&gt;=MIN($D$6:$D$11),GT$4&lt;=MAX($E$6:$E$11)),IF($F$4="전체",GT$4-#REF!+1,IF(AND(WEEKDAY(GT$4)&gt;1,WEEKDAY(GT$4)&lt;7),NETWORKDAYS(MIN($D$6:$D$11),GT$4),"")),"")</f>
        <v/>
      </c>
      <c r="GU26" s="121" t="str">
        <f>IF(AND($D$5&lt;&gt;"",GU$4&gt;=MIN($D$6:$D$11),GU$4&lt;=MAX($E$6:$E$11)),IF($F$4="전체",GU$4-#REF!+1,IF(AND(WEEKDAY(GU$4)&gt;1,WEEKDAY(GU$4)&lt;7),NETWORKDAYS(MIN($D$6:$D$11),GU$4),"")),"")</f>
        <v/>
      </c>
      <c r="GV26" s="121" t="str">
        <f>IF(AND($D$5&lt;&gt;"",GV$4&gt;=MIN($D$6:$D$11),GV$4&lt;=MAX($E$6:$E$11)),IF($F$4="전체",GV$4-#REF!+1,IF(AND(WEEKDAY(GV$4)&gt;1,WEEKDAY(GV$4)&lt;7),NETWORKDAYS(MIN($D$6:$D$11),GV$4),"")),"")</f>
        <v/>
      </c>
      <c r="GW26" s="121" t="str">
        <f>IF(AND($D$5&lt;&gt;"",GW$4&gt;=MIN($D$6:$D$11),GW$4&lt;=MAX($E$6:$E$11)),IF($F$4="전체",GW$4-#REF!+1,IF(AND(WEEKDAY(GW$4)&gt;1,WEEKDAY(GW$4)&lt;7),NETWORKDAYS(MIN($D$6:$D$11),GW$4),"")),"")</f>
        <v/>
      </c>
      <c r="GX26" s="121" t="str">
        <f>IF(AND($D$5&lt;&gt;"",GX$4&gt;=MIN($D$6:$D$11),GX$4&lt;=MAX($E$6:$E$11)),IF($F$4="전체",GX$4-#REF!+1,IF(AND(WEEKDAY(GX$4)&gt;1,WEEKDAY(GX$4)&lt;7),NETWORKDAYS(MIN($D$6:$D$11),GX$4),"")),"")</f>
        <v/>
      </c>
      <c r="GY26" s="121" t="str">
        <f>IF(AND($D$5&lt;&gt;"",GY$4&gt;=MIN($D$6:$D$11),GY$4&lt;=MAX($E$6:$E$11)),IF($F$4="전체",GY$4-#REF!+1,IF(AND(WEEKDAY(GY$4)&gt;1,WEEKDAY(GY$4)&lt;7),NETWORKDAYS(MIN($D$6:$D$11),GY$4),"")),"")</f>
        <v/>
      </c>
      <c r="GZ26" s="121" t="str">
        <f>IF(AND($D$5&lt;&gt;"",GZ$4&gt;=MIN($D$6:$D$11),GZ$4&lt;=MAX($E$6:$E$11)),IF($F$4="전체",GZ$4-#REF!+1,IF(AND(WEEKDAY(GZ$4)&gt;1,WEEKDAY(GZ$4)&lt;7),NETWORKDAYS(MIN($D$6:$D$11),GZ$4),"")),"")</f>
        <v/>
      </c>
      <c r="HA26" s="121" t="str">
        <f>IF(AND($D$5&lt;&gt;"",HA$4&gt;=MIN($D$6:$D$11),HA$4&lt;=MAX($E$6:$E$11)),IF($F$4="전체",HA$4-#REF!+1,IF(AND(WEEKDAY(HA$4)&gt;1,WEEKDAY(HA$4)&lt;7),NETWORKDAYS(MIN($D$6:$D$11),HA$4),"")),"")</f>
        <v/>
      </c>
      <c r="HB26" s="121" t="str">
        <f>IF(AND($D$5&lt;&gt;"",HB$4&gt;=MIN($D$6:$D$11),HB$4&lt;=MAX($E$6:$E$11)),IF($F$4="전체",HB$4-#REF!+1,IF(AND(WEEKDAY(HB$4)&gt;1,WEEKDAY(HB$4)&lt;7),NETWORKDAYS(MIN($D$6:$D$11),HB$4),"")),"")</f>
        <v/>
      </c>
      <c r="HC26" s="121" t="str">
        <f>IF(AND($D$5&lt;&gt;"",HC$4&gt;=MIN($D$6:$D$11),HC$4&lt;=MAX($E$6:$E$11)),IF($F$4="전체",HC$4-#REF!+1,IF(AND(WEEKDAY(HC$4)&gt;1,WEEKDAY(HC$4)&lt;7),NETWORKDAYS(MIN($D$6:$D$11),HC$4),"")),"")</f>
        <v/>
      </c>
      <c r="HD26" s="121" t="str">
        <f>IF(AND($D$5&lt;&gt;"",HD$4&gt;=MIN($D$6:$D$11),HD$4&lt;=MAX($E$6:$E$11)),IF($F$4="전체",HD$4-#REF!+1,IF(AND(WEEKDAY(HD$4)&gt;1,WEEKDAY(HD$4)&lt;7),NETWORKDAYS(MIN($D$6:$D$11),HD$4),"")),"")</f>
        <v/>
      </c>
      <c r="HE26" s="121" t="str">
        <f>IF(AND($D$5&lt;&gt;"",HE$4&gt;=MIN($D$6:$D$11),HE$4&lt;=MAX($E$6:$E$11)),IF($F$4="전체",HE$4-#REF!+1,IF(AND(WEEKDAY(HE$4)&gt;1,WEEKDAY(HE$4)&lt;7),NETWORKDAYS(MIN($D$6:$D$11),HE$4),"")),"")</f>
        <v/>
      </c>
      <c r="HF26" s="121" t="str">
        <f>IF(AND($D$5&lt;&gt;"",HF$4&gt;=MIN($D$6:$D$11),HF$4&lt;=MAX($E$6:$E$11)),IF($F$4="전체",HF$4-#REF!+1,IF(AND(WEEKDAY(HF$4)&gt;1,WEEKDAY(HF$4)&lt;7),NETWORKDAYS(MIN($D$6:$D$11),HF$4),"")),"")</f>
        <v/>
      </c>
      <c r="HG26" s="121" t="str">
        <f>IF(AND($D$5&lt;&gt;"",HG$4&gt;=MIN($D$6:$D$11),HG$4&lt;=MAX($E$6:$E$11)),IF($F$4="전체",HG$4-#REF!+1,IF(AND(WEEKDAY(HG$4)&gt;1,WEEKDAY(HG$4)&lt;7),NETWORKDAYS(MIN($D$6:$D$11),HG$4),"")),"")</f>
        <v/>
      </c>
      <c r="HH26" s="121" t="str">
        <f>IF(AND($D$5&lt;&gt;"",HH$4&gt;=MIN($D$6:$D$11),HH$4&lt;=MAX($E$6:$E$11)),IF($F$4="전체",HH$4-#REF!+1,IF(AND(WEEKDAY(HH$4)&gt;1,WEEKDAY(HH$4)&lt;7),NETWORKDAYS(MIN($D$6:$D$11),HH$4),"")),"")</f>
        <v/>
      </c>
      <c r="HI26" s="121" t="str">
        <f>IF(AND($D$5&lt;&gt;"",HI$4&gt;=MIN($D$6:$D$11),HI$4&lt;=MAX($E$6:$E$11)),IF($F$4="전체",HI$4-#REF!+1,IF(AND(WEEKDAY(HI$4)&gt;1,WEEKDAY(HI$4)&lt;7),NETWORKDAYS(MIN($D$6:$D$11),HI$4),"")),"")</f>
        <v/>
      </c>
      <c r="HJ26" s="121" t="str">
        <f>IF(AND($D$5&lt;&gt;"",HJ$4&gt;=MIN($D$6:$D$11),HJ$4&lt;=MAX($E$6:$E$11)),IF($F$4="전체",HJ$4-#REF!+1,IF(AND(WEEKDAY(HJ$4)&gt;1,WEEKDAY(HJ$4)&lt;7),NETWORKDAYS(MIN($D$6:$D$11),HJ$4),"")),"")</f>
        <v/>
      </c>
      <c r="HK26" s="121" t="str">
        <f>IF(AND($D$5&lt;&gt;"",HK$4&gt;=MIN($D$6:$D$11),HK$4&lt;=MAX($E$6:$E$11)),IF($F$4="전체",HK$4-#REF!+1,IF(AND(WEEKDAY(HK$4)&gt;1,WEEKDAY(HK$4)&lt;7),NETWORKDAYS(MIN($D$6:$D$11),HK$4),"")),"")</f>
        <v/>
      </c>
      <c r="HL26" s="121" t="str">
        <f>IF(AND($D$5&lt;&gt;"",HL$4&gt;=MIN($D$6:$D$11),HL$4&lt;=MAX($E$6:$E$11)),IF($F$4="전체",HL$4-#REF!+1,IF(AND(WEEKDAY(HL$4)&gt;1,WEEKDAY(HL$4)&lt;7),NETWORKDAYS(MIN($D$6:$D$11),HL$4),"")),"")</f>
        <v/>
      </c>
      <c r="HM26" s="121" t="str">
        <f>IF(AND($D$5&lt;&gt;"",HM$4&gt;=MIN($D$6:$D$11),HM$4&lt;=MAX($E$6:$E$11)),IF($F$4="전체",HM$4-#REF!+1,IF(AND(WEEKDAY(HM$4)&gt;1,WEEKDAY(HM$4)&lt;7),NETWORKDAYS(MIN($D$6:$D$11),HM$4),"")),"")</f>
        <v/>
      </c>
      <c r="HN26" s="121" t="str">
        <f>IF(AND($D$5&lt;&gt;"",HN$4&gt;=MIN($D$6:$D$11),HN$4&lt;=MAX($E$6:$E$11)),IF($F$4="전체",HN$4-#REF!+1,IF(AND(WEEKDAY(HN$4)&gt;1,WEEKDAY(HN$4)&lt;7),NETWORKDAYS(MIN($D$6:$D$11),HN$4),"")),"")</f>
        <v/>
      </c>
      <c r="HO26" s="121" t="str">
        <f>IF(AND($D$5&lt;&gt;"",HO$4&gt;=MIN($D$6:$D$11),HO$4&lt;=MAX($E$6:$E$11)),IF($F$4="전체",HO$4-#REF!+1,IF(AND(WEEKDAY(HO$4)&gt;1,WEEKDAY(HO$4)&lt;7),NETWORKDAYS(MIN($D$6:$D$11),HO$4),"")),"")</f>
        <v/>
      </c>
      <c r="HP26" s="121" t="str">
        <f>IF(AND($D$5&lt;&gt;"",HP$4&gt;=MIN($D$6:$D$11),HP$4&lt;=MAX($E$6:$E$11)),IF($F$4="전체",HP$4-#REF!+1,IF(AND(WEEKDAY(HP$4)&gt;1,WEEKDAY(HP$4)&lt;7),NETWORKDAYS(MIN($D$6:$D$11),HP$4),"")),"")</f>
        <v/>
      </c>
      <c r="HQ26" s="121" t="str">
        <f>IF(AND($D$5&lt;&gt;"",HQ$4&gt;=MIN($D$6:$D$11),HQ$4&lt;=MAX($E$6:$E$11)),IF($F$4="전체",HQ$4-#REF!+1,IF(AND(WEEKDAY(HQ$4)&gt;1,WEEKDAY(HQ$4)&lt;7),NETWORKDAYS(MIN($D$6:$D$11),HQ$4),"")),"")</f>
        <v/>
      </c>
      <c r="HR26" s="121" t="str">
        <f>IF(AND($D$5&lt;&gt;"",HR$4&gt;=MIN($D$6:$D$11),HR$4&lt;=MAX($E$6:$E$11)),IF($F$4="전체",HR$4-#REF!+1,IF(AND(WEEKDAY(HR$4)&gt;1,WEEKDAY(HR$4)&lt;7),NETWORKDAYS(MIN($D$6:$D$11),HR$4),"")),"")</f>
        <v/>
      </c>
      <c r="HS26" s="121" t="str">
        <f>IF(AND($D$5&lt;&gt;"",HS$4&gt;=MIN($D$6:$D$11),HS$4&lt;=MAX($E$6:$E$11)),IF($F$4="전체",HS$4-#REF!+1,IF(AND(WEEKDAY(HS$4)&gt;1,WEEKDAY(HS$4)&lt;7),NETWORKDAYS(MIN($D$6:$D$11),HS$4),"")),"")</f>
        <v/>
      </c>
      <c r="HT26" s="121" t="str">
        <f>IF(AND($D$5&lt;&gt;"",HT$4&gt;=MIN($D$6:$D$11),HT$4&lt;=MAX($E$6:$E$11)),IF($F$4="전체",HT$4-#REF!+1,IF(AND(WEEKDAY(HT$4)&gt;1,WEEKDAY(HT$4)&lt;7),NETWORKDAYS(MIN($D$6:$D$11),HT$4),"")),"")</f>
        <v/>
      </c>
      <c r="HU26" s="121" t="str">
        <f>IF(AND($D$5&lt;&gt;"",HU$4&gt;=MIN($D$6:$D$11),HU$4&lt;=MAX($E$6:$E$11)),IF($F$4="전체",HU$4-#REF!+1,IF(AND(WEEKDAY(HU$4)&gt;1,WEEKDAY(HU$4)&lt;7),NETWORKDAYS(MIN($D$6:$D$11),HU$4),"")),"")</f>
        <v/>
      </c>
      <c r="HV26" s="122" t="str">
        <f>IF(AND($D$5&lt;&gt;"",HV$4&gt;=MIN($D$6:$D$11),HV$4&lt;=MAX($E$6:$E$11)),IF($F$4="전체",HV$4-#REF!+1,IF(AND(WEEKDAY(HV$4)&gt;1,WEEKDAY(HV$4)&lt;7),NETWORKDAYS(MIN($D$6:$D$11),HV$4),"")),"")</f>
        <v/>
      </c>
      <c r="HW26" s="120" t="str">
        <f>IF(AND($D$5&lt;&gt;"",HW$4&gt;=MIN($D$6:$D$11),HW$4&lt;=MAX($E$6:$E$11)),IF($F$4="전체",HW$4-#REF!+1,IF(AND(WEEKDAY(HW$4)&gt;1,WEEKDAY(HW$4)&lt;7),NETWORKDAYS(MIN($D$6:$D$11),HW$4),"")),"")</f>
        <v/>
      </c>
      <c r="HX26" s="121" t="str">
        <f>IF(AND($D$5&lt;&gt;"",HX$4&gt;=MIN($D$6:$D$11),HX$4&lt;=MAX($E$6:$E$11)),IF($F$4="전체",HX$4-#REF!+1,IF(AND(WEEKDAY(HX$4)&gt;1,WEEKDAY(HX$4)&lt;7),NETWORKDAYS(MIN($D$6:$D$11),HX$4),"")),"")</f>
        <v/>
      </c>
      <c r="HY26" s="121" t="str">
        <f>IF(AND($D$5&lt;&gt;"",HY$4&gt;=MIN($D$6:$D$11),HY$4&lt;=MAX($E$6:$E$11)),IF($F$4="전체",HY$4-#REF!+1,IF(AND(WEEKDAY(HY$4)&gt;1,WEEKDAY(HY$4)&lt;7),NETWORKDAYS(MIN($D$6:$D$11),HY$4),"")),"")</f>
        <v/>
      </c>
      <c r="HZ26" s="121" t="str">
        <f>IF(AND($D$5&lt;&gt;"",HZ$4&gt;=MIN($D$6:$D$11),HZ$4&lt;=MAX($E$6:$E$11)),IF($F$4="전체",HZ$4-#REF!+1,IF(AND(WEEKDAY(HZ$4)&gt;1,WEEKDAY(HZ$4)&lt;7),NETWORKDAYS(MIN($D$6:$D$11),HZ$4),"")),"")</f>
        <v/>
      </c>
      <c r="IA26" s="121" t="str">
        <f>IF(AND($D$5&lt;&gt;"",IA$4&gt;=MIN($D$6:$D$11),IA$4&lt;=MAX($E$6:$E$11)),IF($F$4="전체",IA$4-#REF!+1,IF(AND(WEEKDAY(IA$4)&gt;1,WEEKDAY(IA$4)&lt;7),NETWORKDAYS(MIN($D$6:$D$11),IA$4),"")),"")</f>
        <v/>
      </c>
      <c r="IB26" s="121" t="str">
        <f>IF(AND($D$5&lt;&gt;"",IB$4&gt;=MIN($D$6:$D$11),IB$4&lt;=MAX($E$6:$E$11)),IF($F$4="전체",IB$4-#REF!+1,IF(AND(WEEKDAY(IB$4)&gt;1,WEEKDAY(IB$4)&lt;7),NETWORKDAYS(MIN($D$6:$D$11),IB$4),"")),"")</f>
        <v/>
      </c>
      <c r="IC26" s="121" t="str">
        <f>IF(AND($D$5&lt;&gt;"",IC$4&gt;=MIN($D$6:$D$11),IC$4&lt;=MAX($E$6:$E$11)),IF($F$4="전체",IC$4-#REF!+1,IF(AND(WEEKDAY(IC$4)&gt;1,WEEKDAY(IC$4)&lt;7),NETWORKDAYS(MIN($D$6:$D$11),IC$4),"")),"")</f>
        <v/>
      </c>
      <c r="ID26" s="121" t="str">
        <f>IF(AND($D$5&lt;&gt;"",ID$4&gt;=MIN($D$6:$D$11),ID$4&lt;=MAX($E$6:$E$11)),IF($F$4="전체",ID$4-#REF!+1,IF(AND(WEEKDAY(ID$4)&gt;1,WEEKDAY(ID$4)&lt;7),NETWORKDAYS(MIN($D$6:$D$11),ID$4),"")),"")</f>
        <v/>
      </c>
      <c r="IE26" s="121" t="str">
        <f>IF(AND($D$5&lt;&gt;"",IE$4&gt;=MIN($D$6:$D$11),IE$4&lt;=MAX($E$6:$E$11)),IF($F$4="전체",IE$4-#REF!+1,IF(AND(WEEKDAY(IE$4)&gt;1,WEEKDAY(IE$4)&lt;7),NETWORKDAYS(MIN($D$6:$D$11),IE$4),"")),"")</f>
        <v/>
      </c>
      <c r="IF26" s="121" t="str">
        <f>IF(AND($D$5&lt;&gt;"",IF$4&gt;=MIN($D$6:$D$11),IF$4&lt;=MAX($E$6:$E$11)),IF($F$4="전체",IF$4-#REF!+1,IF(AND(WEEKDAY(IF$4)&gt;1,WEEKDAY(IF$4)&lt;7),NETWORKDAYS(MIN($D$6:$D$11),IF$4),"")),"")</f>
        <v/>
      </c>
      <c r="IG26" s="121" t="str">
        <f>IF(AND($D$5&lt;&gt;"",IG$4&gt;=MIN($D$6:$D$11),IG$4&lt;=MAX($E$6:$E$11)),IF($F$4="전체",IG$4-#REF!+1,IF(AND(WEEKDAY(IG$4)&gt;1,WEEKDAY(IG$4)&lt;7),NETWORKDAYS(MIN($D$6:$D$11),IG$4),"")),"")</f>
        <v/>
      </c>
      <c r="IH26" s="121" t="str">
        <f>IF(AND($D$5&lt;&gt;"",IH$4&gt;=MIN($D$6:$D$11),IH$4&lt;=MAX($E$6:$E$11)),IF($F$4="전체",IH$4-#REF!+1,IF(AND(WEEKDAY(IH$4)&gt;1,WEEKDAY(IH$4)&lt;7),NETWORKDAYS(MIN($D$6:$D$11),IH$4),"")),"")</f>
        <v/>
      </c>
      <c r="II26" s="121" t="str">
        <f>IF(AND($D$5&lt;&gt;"",II$4&gt;=MIN($D$6:$D$11),II$4&lt;=MAX($E$6:$E$11)),IF($F$4="전체",II$4-#REF!+1,IF(AND(WEEKDAY(II$4)&gt;1,WEEKDAY(II$4)&lt;7),NETWORKDAYS(MIN($D$6:$D$11),II$4),"")),"")</f>
        <v/>
      </c>
      <c r="IJ26" s="121" t="str">
        <f>IF(AND($D$5&lt;&gt;"",IJ$4&gt;=MIN($D$6:$D$11),IJ$4&lt;=MAX($E$6:$E$11)),IF($F$4="전체",IJ$4-#REF!+1,IF(AND(WEEKDAY(IJ$4)&gt;1,WEEKDAY(IJ$4)&lt;7),NETWORKDAYS(MIN($D$6:$D$11),IJ$4),"")),"")</f>
        <v/>
      </c>
      <c r="IK26" s="121" t="str">
        <f>IF(AND($D$5&lt;&gt;"",IK$4&gt;=MIN($D$6:$D$11),IK$4&lt;=MAX($E$6:$E$11)),IF($F$4="전체",IK$4-#REF!+1,IF(AND(WEEKDAY(IK$4)&gt;1,WEEKDAY(IK$4)&lt;7),NETWORKDAYS(MIN($D$6:$D$11),IK$4),"")),"")</f>
        <v/>
      </c>
      <c r="IL26" s="121" t="str">
        <f>IF(AND($D$5&lt;&gt;"",IL$4&gt;=MIN($D$6:$D$11),IL$4&lt;=MAX($E$6:$E$11)),IF($F$4="전체",IL$4-#REF!+1,IF(AND(WEEKDAY(IL$4)&gt;1,WEEKDAY(IL$4)&lt;7),NETWORKDAYS(MIN($D$6:$D$11),IL$4),"")),"")</f>
        <v/>
      </c>
      <c r="IM26" s="121" t="str">
        <f>IF(AND($D$5&lt;&gt;"",IM$4&gt;=MIN($D$6:$D$11),IM$4&lt;=MAX($E$6:$E$11)),IF($F$4="전체",IM$4-#REF!+1,IF(AND(WEEKDAY(IM$4)&gt;1,WEEKDAY(IM$4)&lt;7),NETWORKDAYS(MIN($D$6:$D$11),IM$4),"")),"")</f>
        <v/>
      </c>
      <c r="IN26" s="121" t="str">
        <f>IF(AND($D$5&lt;&gt;"",IN$4&gt;=MIN($D$6:$D$11),IN$4&lt;=MAX($E$6:$E$11)),IF($F$4="전체",IN$4-#REF!+1,IF(AND(WEEKDAY(IN$4)&gt;1,WEEKDAY(IN$4)&lt;7),NETWORKDAYS(MIN($D$6:$D$11),IN$4),"")),"")</f>
        <v/>
      </c>
      <c r="IO26" s="121" t="str">
        <f>IF(AND($D$5&lt;&gt;"",IO$4&gt;=MIN($D$6:$D$11),IO$4&lt;=MAX($E$6:$E$11)),IF($F$4="전체",IO$4-#REF!+1,IF(AND(WEEKDAY(IO$4)&gt;1,WEEKDAY(IO$4)&lt;7),NETWORKDAYS(MIN($D$6:$D$11),IO$4),"")),"")</f>
        <v/>
      </c>
      <c r="IP26" s="121" t="str">
        <f>IF(AND($D$5&lt;&gt;"",IP$4&gt;=MIN($D$6:$D$11),IP$4&lt;=MAX($E$6:$E$11)),IF($F$4="전체",IP$4-#REF!+1,IF(AND(WEEKDAY(IP$4)&gt;1,WEEKDAY(IP$4)&lt;7),NETWORKDAYS(MIN($D$6:$D$11),IP$4),"")),"")</f>
        <v/>
      </c>
      <c r="IQ26" s="121" t="str">
        <f>IF(AND($D$5&lt;&gt;"",IQ$4&gt;=MIN($D$6:$D$11),IQ$4&lt;=MAX($E$6:$E$11)),IF($F$4="전체",IQ$4-#REF!+1,IF(AND(WEEKDAY(IQ$4)&gt;1,WEEKDAY(IQ$4)&lt;7),NETWORKDAYS(MIN($D$6:$D$11),IQ$4),"")),"")</f>
        <v/>
      </c>
      <c r="IR26" s="121" t="str">
        <f>IF(AND($D$5&lt;&gt;"",IR$4&gt;=MIN($D$6:$D$11),IR$4&lt;=MAX($E$6:$E$11)),IF($F$4="전체",IR$4-#REF!+1,IF(AND(WEEKDAY(IR$4)&gt;1,WEEKDAY(IR$4)&lt;7),NETWORKDAYS(MIN($D$6:$D$11),IR$4),"")),"")</f>
        <v/>
      </c>
      <c r="IS26" s="121" t="str">
        <f>IF(AND($D$5&lt;&gt;"",IS$4&gt;=MIN($D$6:$D$11),IS$4&lt;=MAX($E$6:$E$11)),IF($F$4="전체",IS$4-#REF!+1,IF(AND(WEEKDAY(IS$4)&gt;1,WEEKDAY(IS$4)&lt;7),NETWORKDAYS(MIN($D$6:$D$11),IS$4),"")),"")</f>
        <v/>
      </c>
      <c r="IT26" s="121" t="str">
        <f>IF(AND($D$5&lt;&gt;"",IT$4&gt;=MIN($D$6:$D$11),IT$4&lt;=MAX($E$6:$E$11)),IF($F$4="전체",IT$4-#REF!+1,IF(AND(WEEKDAY(IT$4)&gt;1,WEEKDAY(IT$4)&lt;7),NETWORKDAYS(MIN($D$6:$D$11),IT$4),"")),"")</f>
        <v/>
      </c>
      <c r="IU26" s="121" t="str">
        <f>IF(AND($D$5&lt;&gt;"",IU$4&gt;=MIN($D$6:$D$11),IU$4&lt;=MAX($E$6:$E$11)),IF($F$4="전체",IU$4-#REF!+1,IF(AND(WEEKDAY(IU$4)&gt;1,WEEKDAY(IU$4)&lt;7),NETWORKDAYS(MIN($D$6:$D$11),IU$4),"")),"")</f>
        <v/>
      </c>
      <c r="IV26" s="121" t="str">
        <f>IF(AND($D$5&lt;&gt;"",IV$4&gt;=MIN($D$6:$D$11),IV$4&lt;=MAX($E$6:$E$11)),IF($F$4="전체",IV$4-#REF!+1,IF(AND(WEEKDAY(IV$4)&gt;1,WEEKDAY(IV$4)&lt;7),NETWORKDAYS(MIN($D$6:$D$11),IV$4),"")),"")</f>
        <v/>
      </c>
      <c r="IW26" s="121" t="str">
        <f>IF(AND($D$5&lt;&gt;"",IW$4&gt;=MIN($D$6:$D$11),IW$4&lt;=MAX($E$6:$E$11)),IF($F$4="전체",IW$4-#REF!+1,IF(AND(WEEKDAY(IW$4)&gt;1,WEEKDAY(IW$4)&lt;7),NETWORKDAYS(MIN($D$6:$D$11),IW$4),"")),"")</f>
        <v/>
      </c>
      <c r="IX26" s="121" t="str">
        <f>IF(AND($D$5&lt;&gt;"",IX$4&gt;=MIN($D$6:$D$11),IX$4&lt;=MAX($E$6:$E$11)),IF($F$4="전체",IX$4-#REF!+1,IF(AND(WEEKDAY(IX$4)&gt;1,WEEKDAY(IX$4)&lt;7),NETWORKDAYS(MIN($D$6:$D$11),IX$4),"")),"")</f>
        <v/>
      </c>
      <c r="IY26" s="121" t="str">
        <f>IF(AND($D$5&lt;&gt;"",IY$4&gt;=MIN($D$6:$D$11),IY$4&lt;=MAX($E$6:$E$11)),IF($F$4="전체",IY$4-#REF!+1,IF(AND(WEEKDAY(IY$4)&gt;1,WEEKDAY(IY$4)&lt;7),NETWORKDAYS(MIN($D$6:$D$11),IY$4),"")),"")</f>
        <v/>
      </c>
      <c r="IZ26" s="121" t="str">
        <f>IF(AND($D$5&lt;&gt;"",IZ$4&gt;=MIN($D$6:$D$11),IZ$4&lt;=MAX($E$6:$E$11)),IF($F$4="전체",IZ$4-#REF!+1,IF(AND(WEEKDAY(IZ$4)&gt;1,WEEKDAY(IZ$4)&lt;7),NETWORKDAYS(MIN($D$6:$D$11),IZ$4),"")),"")</f>
        <v/>
      </c>
      <c r="JA26" s="122" t="str">
        <f>IF(AND($D$5&lt;&gt;"",JA$4&gt;=MIN($D$6:$D$11),JA$4&lt;=MAX($E$6:$E$11)),IF($F$4="전체",JA$4-#REF!+1,IF(AND(WEEKDAY(JA$4)&gt;1,WEEKDAY(JA$4)&lt;7),NETWORKDAYS(MIN($D$6:$D$11),JA$4),"")),"")</f>
        <v/>
      </c>
      <c r="JB26" s="120" t="str">
        <f>IF(AND($D$5&lt;&gt;"",JB$4&gt;=MIN($D$6:$D$11),JB$4&lt;=MAX($E$6:$E$11)),IF($F$4="전체",JB$4-#REF!+1,IF(AND(WEEKDAY(JB$4)&gt;1,WEEKDAY(JB$4)&lt;7),NETWORKDAYS(MIN($D$6:$D$11),JB$4),"")),"")</f>
        <v/>
      </c>
      <c r="JC26" s="121" t="str">
        <f>IF(AND($D$5&lt;&gt;"",JC$4&gt;=MIN($D$6:$D$11),JC$4&lt;=MAX($E$6:$E$11)),IF($F$4="전체",JC$4-#REF!+1,IF(AND(WEEKDAY(JC$4)&gt;1,WEEKDAY(JC$4)&lt;7),NETWORKDAYS(MIN($D$6:$D$11),JC$4),"")),"")</f>
        <v/>
      </c>
      <c r="JD26" s="121" t="str">
        <f>IF(AND($D$5&lt;&gt;"",JD$4&gt;=MIN($D$6:$D$11),JD$4&lt;=MAX($E$6:$E$11)),IF($F$4="전체",JD$4-#REF!+1,IF(AND(WEEKDAY(JD$4)&gt;1,WEEKDAY(JD$4)&lt;7),NETWORKDAYS(MIN($D$6:$D$11),JD$4),"")),"")</f>
        <v/>
      </c>
      <c r="JE26" s="121" t="str">
        <f>IF(AND($D$5&lt;&gt;"",JE$4&gt;=MIN($D$6:$D$11),JE$4&lt;=MAX($E$6:$E$11)),IF($F$4="전체",JE$4-#REF!+1,IF(AND(WEEKDAY(JE$4)&gt;1,WEEKDAY(JE$4)&lt;7),NETWORKDAYS(MIN($D$6:$D$11),JE$4),"")),"")</f>
        <v/>
      </c>
      <c r="JF26" s="121" t="str">
        <f>IF(AND($D$5&lt;&gt;"",JF$4&gt;=MIN($D$6:$D$11),JF$4&lt;=MAX($E$6:$E$11)),IF($F$4="전체",JF$4-#REF!+1,IF(AND(WEEKDAY(JF$4)&gt;1,WEEKDAY(JF$4)&lt;7),NETWORKDAYS(MIN($D$6:$D$11),JF$4),"")),"")</f>
        <v/>
      </c>
      <c r="JG26" s="121" t="str">
        <f>IF(AND($D$5&lt;&gt;"",JG$4&gt;=MIN($D$6:$D$11),JG$4&lt;=MAX($E$6:$E$11)),IF($F$4="전체",JG$4-#REF!+1,IF(AND(WEEKDAY(JG$4)&gt;1,WEEKDAY(JG$4)&lt;7),NETWORKDAYS(MIN($D$6:$D$11),JG$4),"")),"")</f>
        <v/>
      </c>
      <c r="JH26" s="121" t="str">
        <f>IF(AND($D$5&lt;&gt;"",JH$4&gt;=MIN($D$6:$D$11),JH$4&lt;=MAX($E$6:$E$11)),IF($F$4="전체",JH$4-#REF!+1,IF(AND(WEEKDAY(JH$4)&gt;1,WEEKDAY(JH$4)&lt;7),NETWORKDAYS(MIN($D$6:$D$11),JH$4),"")),"")</f>
        <v/>
      </c>
      <c r="JI26" s="121" t="str">
        <f>IF(AND($D$5&lt;&gt;"",JI$4&gt;=MIN($D$6:$D$11),JI$4&lt;=MAX($E$6:$E$11)),IF($F$4="전체",JI$4-#REF!+1,IF(AND(WEEKDAY(JI$4)&gt;1,WEEKDAY(JI$4)&lt;7),NETWORKDAYS(MIN($D$6:$D$11),JI$4),"")),"")</f>
        <v/>
      </c>
      <c r="JJ26" s="121" t="str">
        <f>IF(AND($D$5&lt;&gt;"",JJ$4&gt;=MIN($D$6:$D$11),JJ$4&lt;=MAX($E$6:$E$11)),IF($F$4="전체",JJ$4-#REF!+1,IF(AND(WEEKDAY(JJ$4)&gt;1,WEEKDAY(JJ$4)&lt;7),NETWORKDAYS(MIN($D$6:$D$11),JJ$4),"")),"")</f>
        <v/>
      </c>
      <c r="JK26" s="121" t="str">
        <f>IF(AND($D$5&lt;&gt;"",JK$4&gt;=MIN($D$6:$D$11),JK$4&lt;=MAX($E$6:$E$11)),IF($F$4="전체",JK$4-#REF!+1,IF(AND(WEEKDAY(JK$4)&gt;1,WEEKDAY(JK$4)&lt;7),NETWORKDAYS(MIN($D$6:$D$11),JK$4),"")),"")</f>
        <v/>
      </c>
      <c r="JL26" s="121" t="str">
        <f>IF(AND($D$5&lt;&gt;"",JL$4&gt;=MIN($D$6:$D$11),JL$4&lt;=MAX($E$6:$E$11)),IF($F$4="전체",JL$4-#REF!+1,IF(AND(WEEKDAY(JL$4)&gt;1,WEEKDAY(JL$4)&lt;7),NETWORKDAYS(MIN($D$6:$D$11),JL$4),"")),"")</f>
        <v/>
      </c>
      <c r="JM26" s="121" t="str">
        <f>IF(AND($D$5&lt;&gt;"",JM$4&gt;=MIN($D$6:$D$11),JM$4&lt;=MAX($E$6:$E$11)),IF($F$4="전체",JM$4-#REF!+1,IF(AND(WEEKDAY(JM$4)&gt;1,WEEKDAY(JM$4)&lt;7),NETWORKDAYS(MIN($D$6:$D$11),JM$4),"")),"")</f>
        <v/>
      </c>
      <c r="JN26" s="121" t="str">
        <f>IF(AND($D$5&lt;&gt;"",JN$4&gt;=MIN($D$6:$D$11),JN$4&lt;=MAX($E$6:$E$11)),IF($F$4="전체",JN$4-#REF!+1,IF(AND(WEEKDAY(JN$4)&gt;1,WEEKDAY(JN$4)&lt;7),NETWORKDAYS(MIN($D$6:$D$11),JN$4),"")),"")</f>
        <v/>
      </c>
      <c r="JO26" s="121" t="str">
        <f>IF(AND($D$5&lt;&gt;"",JO$4&gt;=MIN($D$6:$D$11),JO$4&lt;=MAX($E$6:$E$11)),IF($F$4="전체",JO$4-#REF!+1,IF(AND(WEEKDAY(JO$4)&gt;1,WEEKDAY(JO$4)&lt;7),NETWORKDAYS(MIN($D$6:$D$11),JO$4),"")),"")</f>
        <v/>
      </c>
      <c r="JP26" s="121" t="str">
        <f>IF(AND($D$5&lt;&gt;"",JP$4&gt;=MIN($D$6:$D$11),JP$4&lt;=MAX($E$6:$E$11)),IF($F$4="전체",JP$4-#REF!+1,IF(AND(WEEKDAY(JP$4)&gt;1,WEEKDAY(JP$4)&lt;7),NETWORKDAYS(MIN($D$6:$D$11),JP$4),"")),"")</f>
        <v/>
      </c>
      <c r="JQ26" s="121" t="str">
        <f>IF(AND($D$5&lt;&gt;"",JQ$4&gt;=MIN($D$6:$D$11),JQ$4&lt;=MAX($E$6:$E$11)),IF($F$4="전체",JQ$4-#REF!+1,IF(AND(WEEKDAY(JQ$4)&gt;1,WEEKDAY(JQ$4)&lt;7),NETWORKDAYS(MIN($D$6:$D$11),JQ$4),"")),"")</f>
        <v/>
      </c>
      <c r="JR26" s="121" t="str">
        <f>IF(AND($D$5&lt;&gt;"",JR$4&gt;=MIN($D$6:$D$11),JR$4&lt;=MAX($E$6:$E$11)),IF($F$4="전체",JR$4-#REF!+1,IF(AND(WEEKDAY(JR$4)&gt;1,WEEKDAY(JR$4)&lt;7),NETWORKDAYS(MIN($D$6:$D$11),JR$4),"")),"")</f>
        <v/>
      </c>
      <c r="JS26" s="121" t="str">
        <f>IF(AND($D$5&lt;&gt;"",JS$4&gt;=MIN($D$6:$D$11),JS$4&lt;=MAX($E$6:$E$11)),IF($F$4="전체",JS$4-#REF!+1,IF(AND(WEEKDAY(JS$4)&gt;1,WEEKDAY(JS$4)&lt;7),NETWORKDAYS(MIN($D$6:$D$11),JS$4),"")),"")</f>
        <v/>
      </c>
      <c r="JT26" s="121" t="str">
        <f>IF(AND($D$5&lt;&gt;"",JT$4&gt;=MIN($D$6:$D$11),JT$4&lt;=MAX($E$6:$E$11)),IF($F$4="전체",JT$4-#REF!+1,IF(AND(WEEKDAY(JT$4)&gt;1,WEEKDAY(JT$4)&lt;7),NETWORKDAYS(MIN($D$6:$D$11),JT$4),"")),"")</f>
        <v/>
      </c>
      <c r="JU26" s="121" t="str">
        <f>IF(AND($D$5&lt;&gt;"",JU$4&gt;=MIN($D$6:$D$11),JU$4&lt;=MAX($E$6:$E$11)),IF($F$4="전체",JU$4-#REF!+1,IF(AND(WEEKDAY(JU$4)&gt;1,WEEKDAY(JU$4)&lt;7),NETWORKDAYS(MIN($D$6:$D$11),JU$4),"")),"")</f>
        <v/>
      </c>
      <c r="JV26" s="121" t="str">
        <f>IF(AND($D$5&lt;&gt;"",JV$4&gt;=MIN($D$6:$D$11),JV$4&lt;=MAX($E$6:$E$11)),IF($F$4="전체",JV$4-#REF!+1,IF(AND(WEEKDAY(JV$4)&gt;1,WEEKDAY(JV$4)&lt;7),NETWORKDAYS(MIN($D$6:$D$11),JV$4),"")),"")</f>
        <v/>
      </c>
      <c r="JW26" s="121" t="str">
        <f>IF(AND($D$5&lt;&gt;"",JW$4&gt;=MIN($D$6:$D$11),JW$4&lt;=MAX($E$6:$E$11)),IF($F$4="전체",JW$4-#REF!+1,IF(AND(WEEKDAY(JW$4)&gt;1,WEEKDAY(JW$4)&lt;7),NETWORKDAYS(MIN($D$6:$D$11),JW$4),"")),"")</f>
        <v/>
      </c>
      <c r="JX26" s="121" t="str">
        <f>IF(AND($D$5&lt;&gt;"",JX$4&gt;=MIN($D$6:$D$11),JX$4&lt;=MAX($E$6:$E$11)),IF($F$4="전체",JX$4-#REF!+1,IF(AND(WEEKDAY(JX$4)&gt;1,WEEKDAY(JX$4)&lt;7),NETWORKDAYS(MIN($D$6:$D$11),JX$4),"")),"")</f>
        <v/>
      </c>
      <c r="JY26" s="121" t="str">
        <f>IF(AND($D$5&lt;&gt;"",JY$4&gt;=MIN($D$6:$D$11),JY$4&lt;=MAX($E$6:$E$11)),IF($F$4="전체",JY$4-#REF!+1,IF(AND(WEEKDAY(JY$4)&gt;1,WEEKDAY(JY$4)&lt;7),NETWORKDAYS(MIN($D$6:$D$11),JY$4),"")),"")</f>
        <v/>
      </c>
      <c r="JZ26" s="121" t="str">
        <f>IF(AND($D$5&lt;&gt;"",JZ$4&gt;=MIN($D$6:$D$11),JZ$4&lt;=MAX($E$6:$E$11)),IF($F$4="전체",JZ$4-#REF!+1,IF(AND(WEEKDAY(JZ$4)&gt;1,WEEKDAY(JZ$4)&lt;7),NETWORKDAYS(MIN($D$6:$D$11),JZ$4),"")),"")</f>
        <v/>
      </c>
      <c r="KA26" s="121" t="str">
        <f>IF(AND($D$5&lt;&gt;"",KA$4&gt;=MIN($D$6:$D$11),KA$4&lt;=MAX($E$6:$E$11)),IF($F$4="전체",KA$4-#REF!+1,IF(AND(WEEKDAY(KA$4)&gt;1,WEEKDAY(KA$4)&lt;7),NETWORKDAYS(MIN($D$6:$D$11),KA$4),"")),"")</f>
        <v/>
      </c>
      <c r="KB26" s="121" t="str">
        <f>IF(AND($D$5&lt;&gt;"",KB$4&gt;=MIN($D$6:$D$11),KB$4&lt;=MAX($E$6:$E$11)),IF($F$4="전체",KB$4-#REF!+1,IF(AND(WEEKDAY(KB$4)&gt;1,WEEKDAY(KB$4)&lt;7),NETWORKDAYS(MIN($D$6:$D$11),KB$4),"")),"")</f>
        <v/>
      </c>
      <c r="KC26" s="121" t="str">
        <f>IF(AND($D$5&lt;&gt;"",KC$4&gt;=MIN($D$6:$D$11),KC$4&lt;=MAX($E$6:$E$11)),IF($F$4="전체",KC$4-#REF!+1,IF(AND(WEEKDAY(KC$4)&gt;1,WEEKDAY(KC$4)&lt;7),NETWORKDAYS(MIN($D$6:$D$11),KC$4),"")),"")</f>
        <v/>
      </c>
      <c r="KD26" s="121" t="str">
        <f>IF(AND($D$5&lt;&gt;"",KD$4&gt;=MIN($D$6:$D$11),KD$4&lt;=MAX($E$6:$E$11)),IF($F$4="전체",KD$4-#REF!+1,IF(AND(WEEKDAY(KD$4)&gt;1,WEEKDAY(KD$4)&lt;7),NETWORKDAYS(MIN($D$6:$D$11),KD$4),"")),"")</f>
        <v/>
      </c>
      <c r="KE26" s="121" t="str">
        <f>IF(AND($D$5&lt;&gt;"",KE$4&gt;=MIN($D$6:$D$11),KE$4&lt;=MAX($E$6:$E$11)),IF($F$4="전체",KE$4-#REF!+1,IF(AND(WEEKDAY(KE$4)&gt;1,WEEKDAY(KE$4)&lt;7),NETWORKDAYS(MIN($D$6:$D$11),KE$4),"")),"")</f>
        <v/>
      </c>
      <c r="KF26" s="122" t="str">
        <f>IF(AND($D$5&lt;&gt;"",KF$4&gt;=MIN($D$6:$D$11),KF$4&lt;=MAX($E$6:$E$11)),IF($F$4="전체",KF$4-#REF!+1,IF(AND(WEEKDAY(KF$4)&gt;1,WEEKDAY(KF$4)&lt;7),NETWORKDAYS(MIN($D$6:$D$11),KF$4),"")),"")</f>
        <v/>
      </c>
      <c r="KG26" s="120" t="str">
        <f>IF(AND($D$5&lt;&gt;"",KG$4&gt;=MIN($D$6:$D$11),KG$4&lt;=MAX($E$6:$E$11)),IF($F$4="전체",KG$4-#REF!+1,IF(AND(WEEKDAY(KG$4)&gt;1,WEEKDAY(KG$4)&lt;7),NETWORKDAYS(MIN($D$6:$D$11),KG$4),"")),"")</f>
        <v/>
      </c>
      <c r="KH26" s="121" t="str">
        <f>IF(AND($D$5&lt;&gt;"",KH$4&gt;=MIN($D$6:$D$11),KH$4&lt;=MAX($E$6:$E$11)),IF($F$4="전체",KH$4-#REF!+1,IF(AND(WEEKDAY(KH$4)&gt;1,WEEKDAY(KH$4)&lt;7),NETWORKDAYS(MIN($D$6:$D$11),KH$4),"")),"")</f>
        <v/>
      </c>
      <c r="KI26" s="121" t="str">
        <f>IF(AND($D$5&lt;&gt;"",KI$4&gt;=MIN($D$6:$D$11),KI$4&lt;=MAX($E$6:$E$11)),IF($F$4="전체",KI$4-#REF!+1,IF(AND(WEEKDAY(KI$4)&gt;1,WEEKDAY(KI$4)&lt;7),NETWORKDAYS(MIN($D$6:$D$11),KI$4),"")),"")</f>
        <v/>
      </c>
      <c r="KJ26" s="121" t="str">
        <f>IF(AND($D$5&lt;&gt;"",KJ$4&gt;=MIN($D$6:$D$11),KJ$4&lt;=MAX($E$6:$E$11)),IF($F$4="전체",KJ$4-#REF!+1,IF(AND(WEEKDAY(KJ$4)&gt;1,WEEKDAY(KJ$4)&lt;7),NETWORKDAYS(MIN($D$6:$D$11),KJ$4),"")),"")</f>
        <v/>
      </c>
      <c r="KK26" s="121" t="str">
        <f>IF(AND($D$5&lt;&gt;"",KK$4&gt;=MIN($D$6:$D$11),KK$4&lt;=MAX($E$6:$E$11)),IF($F$4="전체",KK$4-#REF!+1,IF(AND(WEEKDAY(KK$4)&gt;1,WEEKDAY(KK$4)&lt;7),NETWORKDAYS(MIN($D$6:$D$11),KK$4),"")),"")</f>
        <v/>
      </c>
      <c r="KL26" s="121" t="str">
        <f>IF(AND($D$5&lt;&gt;"",KL$4&gt;=MIN($D$6:$D$11),KL$4&lt;=MAX($E$6:$E$11)),IF($F$4="전체",KL$4-#REF!+1,IF(AND(WEEKDAY(KL$4)&gt;1,WEEKDAY(KL$4)&lt;7),NETWORKDAYS(MIN($D$6:$D$11),KL$4),"")),"")</f>
        <v/>
      </c>
      <c r="KM26" s="121" t="str">
        <f>IF(AND($D$5&lt;&gt;"",KM$4&gt;=MIN($D$6:$D$11),KM$4&lt;=MAX($E$6:$E$11)),IF($F$4="전체",KM$4-#REF!+1,IF(AND(WEEKDAY(KM$4)&gt;1,WEEKDAY(KM$4)&lt;7),NETWORKDAYS(MIN($D$6:$D$11),KM$4),"")),"")</f>
        <v/>
      </c>
      <c r="KN26" s="121" t="str">
        <f>IF(AND($D$5&lt;&gt;"",KN$4&gt;=MIN($D$6:$D$11),KN$4&lt;=MAX($E$6:$E$11)),IF($F$4="전체",KN$4-#REF!+1,IF(AND(WEEKDAY(KN$4)&gt;1,WEEKDAY(KN$4)&lt;7),NETWORKDAYS(MIN($D$6:$D$11),KN$4),"")),"")</f>
        <v/>
      </c>
      <c r="KO26" s="121" t="str">
        <f>IF(AND($D$5&lt;&gt;"",KO$4&gt;=MIN($D$6:$D$11),KO$4&lt;=MAX($E$6:$E$11)),IF($F$4="전체",KO$4-#REF!+1,IF(AND(WEEKDAY(KO$4)&gt;1,WEEKDAY(KO$4)&lt;7),NETWORKDAYS(MIN($D$6:$D$11),KO$4),"")),"")</f>
        <v/>
      </c>
      <c r="KP26" s="121" t="str">
        <f>IF(AND($D$5&lt;&gt;"",KP$4&gt;=MIN($D$6:$D$11),KP$4&lt;=MAX($E$6:$E$11)),IF($F$4="전체",KP$4-#REF!+1,IF(AND(WEEKDAY(KP$4)&gt;1,WEEKDAY(KP$4)&lt;7),NETWORKDAYS(MIN($D$6:$D$11),KP$4),"")),"")</f>
        <v/>
      </c>
      <c r="KQ26" s="121" t="str">
        <f>IF(AND($D$5&lt;&gt;"",KQ$4&gt;=MIN($D$6:$D$11),KQ$4&lt;=MAX($E$6:$E$11)),IF($F$4="전체",KQ$4-#REF!+1,IF(AND(WEEKDAY(KQ$4)&gt;1,WEEKDAY(KQ$4)&lt;7),NETWORKDAYS(MIN($D$6:$D$11),KQ$4),"")),"")</f>
        <v/>
      </c>
      <c r="KR26" s="121" t="str">
        <f>IF(AND($D$5&lt;&gt;"",KR$4&gt;=MIN($D$6:$D$11),KR$4&lt;=MAX($E$6:$E$11)),IF($F$4="전체",KR$4-#REF!+1,IF(AND(WEEKDAY(KR$4)&gt;1,WEEKDAY(KR$4)&lt;7),NETWORKDAYS(MIN($D$6:$D$11),KR$4),"")),"")</f>
        <v/>
      </c>
      <c r="KS26" s="121" t="str">
        <f>IF(AND($D$5&lt;&gt;"",KS$4&gt;=MIN($D$6:$D$11),KS$4&lt;=MAX($E$6:$E$11)),IF($F$4="전체",KS$4-#REF!+1,IF(AND(WEEKDAY(KS$4)&gt;1,WEEKDAY(KS$4)&lt;7),NETWORKDAYS(MIN($D$6:$D$11),KS$4),"")),"")</f>
        <v/>
      </c>
      <c r="KT26" s="121" t="str">
        <f>IF(AND($D$5&lt;&gt;"",KT$4&gt;=MIN($D$6:$D$11),KT$4&lt;=MAX($E$6:$E$11)),IF($F$4="전체",KT$4-#REF!+1,IF(AND(WEEKDAY(KT$4)&gt;1,WEEKDAY(KT$4)&lt;7),NETWORKDAYS(MIN($D$6:$D$11),KT$4),"")),"")</f>
        <v/>
      </c>
      <c r="KU26" s="121" t="str">
        <f>IF(AND($D$5&lt;&gt;"",KU$4&gt;=MIN($D$6:$D$11),KU$4&lt;=MAX($E$6:$E$11)),IF($F$4="전체",KU$4-#REF!+1,IF(AND(WEEKDAY(KU$4)&gt;1,WEEKDAY(KU$4)&lt;7),NETWORKDAYS(MIN($D$6:$D$11),KU$4),"")),"")</f>
        <v/>
      </c>
      <c r="KV26" s="121" t="str">
        <f>IF(AND($D$5&lt;&gt;"",KV$4&gt;=MIN($D$6:$D$11),KV$4&lt;=MAX($E$6:$E$11)),IF($F$4="전체",KV$4-#REF!+1,IF(AND(WEEKDAY(KV$4)&gt;1,WEEKDAY(KV$4)&lt;7),NETWORKDAYS(MIN($D$6:$D$11),KV$4),"")),"")</f>
        <v/>
      </c>
      <c r="KW26" s="121" t="str">
        <f>IF(AND($D$5&lt;&gt;"",KW$4&gt;=MIN($D$6:$D$11),KW$4&lt;=MAX($E$6:$E$11)),IF($F$4="전체",KW$4-#REF!+1,IF(AND(WEEKDAY(KW$4)&gt;1,WEEKDAY(KW$4)&lt;7),NETWORKDAYS(MIN($D$6:$D$11),KW$4),"")),"")</f>
        <v/>
      </c>
      <c r="KX26" s="121" t="str">
        <f>IF(AND($D$5&lt;&gt;"",KX$4&gt;=MIN($D$6:$D$11),KX$4&lt;=MAX($E$6:$E$11)),IF($F$4="전체",KX$4-#REF!+1,IF(AND(WEEKDAY(KX$4)&gt;1,WEEKDAY(KX$4)&lt;7),NETWORKDAYS(MIN($D$6:$D$11),KX$4),"")),"")</f>
        <v/>
      </c>
      <c r="KY26" s="121" t="str">
        <f>IF(AND($D$5&lt;&gt;"",KY$4&gt;=MIN($D$6:$D$11),KY$4&lt;=MAX($E$6:$E$11)),IF($F$4="전체",KY$4-#REF!+1,IF(AND(WEEKDAY(KY$4)&gt;1,WEEKDAY(KY$4)&lt;7),NETWORKDAYS(MIN($D$6:$D$11),KY$4),"")),"")</f>
        <v/>
      </c>
      <c r="KZ26" s="121" t="str">
        <f>IF(AND($D$5&lt;&gt;"",KZ$4&gt;=MIN($D$6:$D$11),KZ$4&lt;=MAX($E$6:$E$11)),IF($F$4="전체",KZ$4-#REF!+1,IF(AND(WEEKDAY(KZ$4)&gt;1,WEEKDAY(KZ$4)&lt;7),NETWORKDAYS(MIN($D$6:$D$11),KZ$4),"")),"")</f>
        <v/>
      </c>
      <c r="LA26" s="121" t="str">
        <f>IF(AND($D$5&lt;&gt;"",LA$4&gt;=MIN($D$6:$D$11),LA$4&lt;=MAX($E$6:$E$11)),IF($F$4="전체",LA$4-#REF!+1,IF(AND(WEEKDAY(LA$4)&gt;1,WEEKDAY(LA$4)&lt;7),NETWORKDAYS(MIN($D$6:$D$11),LA$4),"")),"")</f>
        <v/>
      </c>
      <c r="LB26" s="121" t="str">
        <f>IF(AND($D$5&lt;&gt;"",LB$4&gt;=MIN($D$6:$D$11),LB$4&lt;=MAX($E$6:$E$11)),IF($F$4="전체",LB$4-#REF!+1,IF(AND(WEEKDAY(LB$4)&gt;1,WEEKDAY(LB$4)&lt;7),NETWORKDAYS(MIN($D$6:$D$11),LB$4),"")),"")</f>
        <v/>
      </c>
      <c r="LC26" s="121" t="str">
        <f>IF(AND($D$5&lt;&gt;"",LC$4&gt;=MIN($D$6:$D$11),LC$4&lt;=MAX($E$6:$E$11)),IF($F$4="전체",LC$4-#REF!+1,IF(AND(WEEKDAY(LC$4)&gt;1,WEEKDAY(LC$4)&lt;7),NETWORKDAYS(MIN($D$6:$D$11),LC$4),"")),"")</f>
        <v/>
      </c>
      <c r="LD26" s="121" t="str">
        <f>IF(AND($D$5&lt;&gt;"",LD$4&gt;=MIN($D$6:$D$11),LD$4&lt;=MAX($E$6:$E$11)),IF($F$4="전체",LD$4-#REF!+1,IF(AND(WEEKDAY(LD$4)&gt;1,WEEKDAY(LD$4)&lt;7),NETWORKDAYS(MIN($D$6:$D$11),LD$4),"")),"")</f>
        <v/>
      </c>
      <c r="LE26" s="121" t="str">
        <f>IF(AND($D$5&lt;&gt;"",LE$4&gt;=MIN($D$6:$D$11),LE$4&lt;=MAX($E$6:$E$11)),IF($F$4="전체",LE$4-#REF!+1,IF(AND(WEEKDAY(LE$4)&gt;1,WEEKDAY(LE$4)&lt;7),NETWORKDAYS(MIN($D$6:$D$11),LE$4),"")),"")</f>
        <v/>
      </c>
      <c r="LF26" s="121" t="str">
        <f>IF(AND($D$5&lt;&gt;"",LF$4&gt;=MIN($D$6:$D$11),LF$4&lt;=MAX($E$6:$E$11)),IF($F$4="전체",LF$4-#REF!+1,IF(AND(WEEKDAY(LF$4)&gt;1,WEEKDAY(LF$4)&lt;7),NETWORKDAYS(MIN($D$6:$D$11),LF$4),"")),"")</f>
        <v/>
      </c>
      <c r="LG26" s="121" t="str">
        <f>IF(AND($D$5&lt;&gt;"",LG$4&gt;=MIN($D$6:$D$11),LG$4&lt;=MAX($E$6:$E$11)),IF($F$4="전체",LG$4-#REF!+1,IF(AND(WEEKDAY(LG$4)&gt;1,WEEKDAY(LG$4)&lt;7),NETWORKDAYS(MIN($D$6:$D$11),LG$4),"")),"")</f>
        <v/>
      </c>
      <c r="LH26" s="121" t="str">
        <f>IF(AND($D$5&lt;&gt;"",LH$4&gt;=MIN($D$6:$D$11),LH$4&lt;=MAX($E$6:$E$11)),IF($F$4="전체",LH$4-#REF!+1,IF(AND(WEEKDAY(LH$4)&gt;1,WEEKDAY(LH$4)&lt;7),NETWORKDAYS(MIN($D$6:$D$11),LH$4),"")),"")</f>
        <v/>
      </c>
      <c r="LI26" s="121" t="str">
        <f>IF(AND($D$5&lt;&gt;"",LI$4&gt;=MIN($D$6:$D$11),LI$4&lt;=MAX($E$6:$E$11)),IF($F$4="전체",LI$4-#REF!+1,IF(AND(WEEKDAY(LI$4)&gt;1,WEEKDAY(LI$4)&lt;7),NETWORKDAYS(MIN($D$6:$D$11),LI$4),"")),"")</f>
        <v/>
      </c>
      <c r="LJ26" s="121" t="str">
        <f>IF(AND($D$5&lt;&gt;"",LJ$4&gt;=MIN($D$6:$D$11),LJ$4&lt;=MAX($E$6:$E$11)),IF($F$4="전체",LJ$4-#REF!+1,IF(AND(WEEKDAY(LJ$4)&gt;1,WEEKDAY(LJ$4)&lt;7),NETWORKDAYS(MIN($D$6:$D$11),LJ$4),"")),"")</f>
        <v/>
      </c>
      <c r="LK26" s="122" t="str">
        <f>IF(AND($D$5&lt;&gt;"",LK$4&gt;=MIN($D$6:$D$11),LK$4&lt;=MAX($E$6:$E$11)),IF($F$4="전체",LK$4-#REF!+1,IF(AND(WEEKDAY(LK$4)&gt;1,WEEKDAY(LK$4)&lt;7),NETWORKDAYS(MIN($D$6:$D$11),LK$4),"")),"")</f>
        <v/>
      </c>
      <c r="LL26" s="120" t="str">
        <f>IF(AND($D$5&lt;&gt;"",LL$4&gt;=MIN($D$6:$D$11),LL$4&lt;=MAX($E$6:$E$11)),IF($F$4="전체",LL$4-#REF!+1,IF(AND(WEEKDAY(LL$4)&gt;1,WEEKDAY(LL$4)&lt;7),NETWORKDAYS(MIN($D$6:$D$11),LL$4),"")),"")</f>
        <v/>
      </c>
      <c r="LM26" s="121" t="str">
        <f>IF(AND($D$5&lt;&gt;"",LM$4&gt;=MIN($D$6:$D$11),LM$4&lt;=MAX($E$6:$E$11)),IF($F$4="전체",LM$4-#REF!+1,IF(AND(WEEKDAY(LM$4)&gt;1,WEEKDAY(LM$4)&lt;7),NETWORKDAYS(MIN($D$6:$D$11),LM$4),"")),"")</f>
        <v/>
      </c>
      <c r="LN26" s="121" t="str">
        <f>IF(AND($D$5&lt;&gt;"",LN$4&gt;=MIN($D$6:$D$11),LN$4&lt;=MAX($E$6:$E$11)),IF($F$4="전체",LN$4-#REF!+1,IF(AND(WEEKDAY(LN$4)&gt;1,WEEKDAY(LN$4)&lt;7),NETWORKDAYS(MIN($D$6:$D$11),LN$4),"")),"")</f>
        <v/>
      </c>
      <c r="LO26" s="121" t="str">
        <f>IF(AND($D$5&lt;&gt;"",LO$4&gt;=MIN($D$6:$D$11),LO$4&lt;=MAX($E$6:$E$11)),IF($F$4="전체",LO$4-#REF!+1,IF(AND(WEEKDAY(LO$4)&gt;1,WEEKDAY(LO$4)&lt;7),NETWORKDAYS(MIN($D$6:$D$11),LO$4),"")),"")</f>
        <v/>
      </c>
      <c r="LP26" s="121" t="str">
        <f>IF(AND($D$5&lt;&gt;"",LP$4&gt;=MIN($D$6:$D$11),LP$4&lt;=MAX($E$6:$E$11)),IF($F$4="전체",LP$4-#REF!+1,IF(AND(WEEKDAY(LP$4)&gt;1,WEEKDAY(LP$4)&lt;7),NETWORKDAYS(MIN($D$6:$D$11),LP$4),"")),"")</f>
        <v/>
      </c>
      <c r="LQ26" s="121" t="str">
        <f>IF(AND($D$5&lt;&gt;"",LQ$4&gt;=MIN($D$6:$D$11),LQ$4&lt;=MAX($E$6:$E$11)),IF($F$4="전체",LQ$4-#REF!+1,IF(AND(WEEKDAY(LQ$4)&gt;1,WEEKDAY(LQ$4)&lt;7),NETWORKDAYS(MIN($D$6:$D$11),LQ$4),"")),"")</f>
        <v/>
      </c>
      <c r="LR26" s="121" t="str">
        <f>IF(AND($D$5&lt;&gt;"",LR$4&gt;=MIN($D$6:$D$11),LR$4&lt;=MAX($E$6:$E$11)),IF($F$4="전체",LR$4-#REF!+1,IF(AND(WEEKDAY(LR$4)&gt;1,WEEKDAY(LR$4)&lt;7),NETWORKDAYS(MIN($D$6:$D$11),LR$4),"")),"")</f>
        <v/>
      </c>
      <c r="LS26" s="121" t="str">
        <f>IF(AND($D$5&lt;&gt;"",LS$4&gt;=MIN($D$6:$D$11),LS$4&lt;=MAX($E$6:$E$11)),IF($F$4="전체",LS$4-#REF!+1,IF(AND(WEEKDAY(LS$4)&gt;1,WEEKDAY(LS$4)&lt;7),NETWORKDAYS(MIN($D$6:$D$11),LS$4),"")),"")</f>
        <v/>
      </c>
      <c r="LT26" s="121" t="str">
        <f>IF(AND($D$5&lt;&gt;"",LT$4&gt;=MIN($D$6:$D$11),LT$4&lt;=MAX($E$6:$E$11)),IF($F$4="전체",LT$4-#REF!+1,IF(AND(WEEKDAY(LT$4)&gt;1,WEEKDAY(LT$4)&lt;7),NETWORKDAYS(MIN($D$6:$D$11),LT$4),"")),"")</f>
        <v/>
      </c>
      <c r="LU26" s="121" t="str">
        <f>IF(AND($D$5&lt;&gt;"",LU$4&gt;=MIN($D$6:$D$11),LU$4&lt;=MAX($E$6:$E$11)),IF($F$4="전체",LU$4-#REF!+1,IF(AND(WEEKDAY(LU$4)&gt;1,WEEKDAY(LU$4)&lt;7),NETWORKDAYS(MIN($D$6:$D$11),LU$4),"")),"")</f>
        <v/>
      </c>
      <c r="LV26" s="121" t="str">
        <f>IF(AND($D$5&lt;&gt;"",LV$4&gt;=MIN($D$6:$D$11),LV$4&lt;=MAX($E$6:$E$11)),IF($F$4="전체",LV$4-#REF!+1,IF(AND(WEEKDAY(LV$4)&gt;1,WEEKDAY(LV$4)&lt;7),NETWORKDAYS(MIN($D$6:$D$11),LV$4),"")),"")</f>
        <v/>
      </c>
      <c r="LW26" s="121" t="str">
        <f>IF(AND($D$5&lt;&gt;"",LW$4&gt;=MIN($D$6:$D$11),LW$4&lt;=MAX($E$6:$E$11)),IF($F$4="전체",LW$4-#REF!+1,IF(AND(WEEKDAY(LW$4)&gt;1,WEEKDAY(LW$4)&lt;7),NETWORKDAYS(MIN($D$6:$D$11),LW$4),"")),"")</f>
        <v/>
      </c>
      <c r="LX26" s="121" t="str">
        <f>IF(AND($D$5&lt;&gt;"",LX$4&gt;=MIN($D$6:$D$11),LX$4&lt;=MAX($E$6:$E$11)),IF($F$4="전체",LX$4-#REF!+1,IF(AND(WEEKDAY(LX$4)&gt;1,WEEKDAY(LX$4)&lt;7),NETWORKDAYS(MIN($D$6:$D$11),LX$4),"")),"")</f>
        <v/>
      </c>
      <c r="LY26" s="121" t="str">
        <f>IF(AND($D$5&lt;&gt;"",LY$4&gt;=MIN($D$6:$D$11),LY$4&lt;=MAX($E$6:$E$11)),IF($F$4="전체",LY$4-#REF!+1,IF(AND(WEEKDAY(LY$4)&gt;1,WEEKDAY(LY$4)&lt;7),NETWORKDAYS(MIN($D$6:$D$11),LY$4),"")),"")</f>
        <v/>
      </c>
      <c r="LZ26" s="121" t="str">
        <f>IF(AND($D$5&lt;&gt;"",LZ$4&gt;=MIN($D$6:$D$11),LZ$4&lt;=MAX($E$6:$E$11)),IF($F$4="전체",LZ$4-#REF!+1,IF(AND(WEEKDAY(LZ$4)&gt;1,WEEKDAY(LZ$4)&lt;7),NETWORKDAYS(MIN($D$6:$D$11),LZ$4),"")),"")</f>
        <v/>
      </c>
      <c r="MA26" s="121" t="str">
        <f>IF(AND($D$5&lt;&gt;"",MA$4&gt;=MIN($D$6:$D$11),MA$4&lt;=MAX($E$6:$E$11)),IF($F$4="전체",MA$4-#REF!+1,IF(AND(WEEKDAY(MA$4)&gt;1,WEEKDAY(MA$4)&lt;7),NETWORKDAYS(MIN($D$6:$D$11),MA$4),"")),"")</f>
        <v/>
      </c>
      <c r="MB26" s="121" t="str">
        <f>IF(AND($D$5&lt;&gt;"",MB$4&gt;=MIN($D$6:$D$11),MB$4&lt;=MAX($E$6:$E$11)),IF($F$4="전체",MB$4-#REF!+1,IF(AND(WEEKDAY(MB$4)&gt;1,WEEKDAY(MB$4)&lt;7),NETWORKDAYS(MIN($D$6:$D$11),MB$4),"")),"")</f>
        <v/>
      </c>
      <c r="MC26" s="121" t="str">
        <f>IF(AND($D$5&lt;&gt;"",MC$4&gt;=MIN($D$6:$D$11),MC$4&lt;=MAX($E$6:$E$11)),IF($F$4="전체",MC$4-#REF!+1,IF(AND(WEEKDAY(MC$4)&gt;1,WEEKDAY(MC$4)&lt;7),NETWORKDAYS(MIN($D$6:$D$11),MC$4),"")),"")</f>
        <v/>
      </c>
      <c r="MD26" s="121" t="str">
        <f>IF(AND($D$5&lt;&gt;"",MD$4&gt;=MIN($D$6:$D$11),MD$4&lt;=MAX($E$6:$E$11)),IF($F$4="전체",MD$4-#REF!+1,IF(AND(WEEKDAY(MD$4)&gt;1,WEEKDAY(MD$4)&lt;7),NETWORKDAYS(MIN($D$6:$D$11),MD$4),"")),"")</f>
        <v/>
      </c>
      <c r="ME26" s="121" t="str">
        <f>IF(AND($D$5&lt;&gt;"",ME$4&gt;=MIN($D$6:$D$11),ME$4&lt;=MAX($E$6:$E$11)),IF($F$4="전체",ME$4-#REF!+1,IF(AND(WEEKDAY(ME$4)&gt;1,WEEKDAY(ME$4)&lt;7),NETWORKDAYS(MIN($D$6:$D$11),ME$4),"")),"")</f>
        <v/>
      </c>
      <c r="MF26" s="121" t="str">
        <f>IF(AND($D$5&lt;&gt;"",MF$4&gt;=MIN($D$6:$D$11),MF$4&lt;=MAX($E$6:$E$11)),IF($F$4="전체",MF$4-#REF!+1,IF(AND(WEEKDAY(MF$4)&gt;1,WEEKDAY(MF$4)&lt;7),NETWORKDAYS(MIN($D$6:$D$11),MF$4),"")),"")</f>
        <v/>
      </c>
      <c r="MG26" s="121" t="str">
        <f>IF(AND($D$5&lt;&gt;"",MG$4&gt;=MIN($D$6:$D$11),MG$4&lt;=MAX($E$6:$E$11)),IF($F$4="전체",MG$4-#REF!+1,IF(AND(WEEKDAY(MG$4)&gt;1,WEEKDAY(MG$4)&lt;7),NETWORKDAYS(MIN($D$6:$D$11),MG$4),"")),"")</f>
        <v/>
      </c>
      <c r="MH26" s="121" t="str">
        <f>IF(AND($D$5&lt;&gt;"",MH$4&gt;=MIN($D$6:$D$11),MH$4&lt;=MAX($E$6:$E$11)),IF($F$4="전체",MH$4-#REF!+1,IF(AND(WEEKDAY(MH$4)&gt;1,WEEKDAY(MH$4)&lt;7),NETWORKDAYS(MIN($D$6:$D$11),MH$4),"")),"")</f>
        <v/>
      </c>
      <c r="MI26" s="121" t="str">
        <f>IF(AND($D$5&lt;&gt;"",MI$4&gt;=MIN($D$6:$D$11),MI$4&lt;=MAX($E$6:$E$11)),IF($F$4="전체",MI$4-#REF!+1,IF(AND(WEEKDAY(MI$4)&gt;1,WEEKDAY(MI$4)&lt;7),NETWORKDAYS(MIN($D$6:$D$11),MI$4),"")),"")</f>
        <v/>
      </c>
      <c r="MJ26" s="121" t="str">
        <f>IF(AND($D$5&lt;&gt;"",MJ$4&gt;=MIN($D$6:$D$11),MJ$4&lt;=MAX($E$6:$E$11)),IF($F$4="전체",MJ$4-#REF!+1,IF(AND(WEEKDAY(MJ$4)&gt;1,WEEKDAY(MJ$4)&lt;7),NETWORKDAYS(MIN($D$6:$D$11),MJ$4),"")),"")</f>
        <v/>
      </c>
      <c r="MK26" s="121" t="str">
        <f>IF(AND($D$5&lt;&gt;"",MK$4&gt;=MIN($D$6:$D$11),MK$4&lt;=MAX($E$6:$E$11)),IF($F$4="전체",MK$4-#REF!+1,IF(AND(WEEKDAY(MK$4)&gt;1,WEEKDAY(MK$4)&lt;7),NETWORKDAYS(MIN($D$6:$D$11),MK$4),"")),"")</f>
        <v/>
      </c>
      <c r="ML26" s="121" t="str">
        <f>IF(AND($D$5&lt;&gt;"",ML$4&gt;=MIN($D$6:$D$11),ML$4&lt;=MAX($E$6:$E$11)),IF($F$4="전체",ML$4-#REF!+1,IF(AND(WEEKDAY(ML$4)&gt;1,WEEKDAY(ML$4)&lt;7),NETWORKDAYS(MIN($D$6:$D$11),ML$4),"")),"")</f>
        <v/>
      </c>
      <c r="MM26" s="121" t="str">
        <f>IF(AND($D$5&lt;&gt;"",MM$4&gt;=MIN($D$6:$D$11),MM$4&lt;=MAX($E$6:$E$11)),IF($F$4="전체",MM$4-#REF!+1,IF(AND(WEEKDAY(MM$4)&gt;1,WEEKDAY(MM$4)&lt;7),NETWORKDAYS(MIN($D$6:$D$11),MM$4),"")),"")</f>
        <v/>
      </c>
      <c r="MN26" s="121" t="str">
        <f>IF(AND($D$5&lt;&gt;"",MN$4&gt;=MIN($D$6:$D$11),MN$4&lt;=MAX($E$6:$E$11)),IF($F$4="전체",MN$4-#REF!+1,IF(AND(WEEKDAY(MN$4)&gt;1,WEEKDAY(MN$4)&lt;7),NETWORKDAYS(MIN($D$6:$D$11),MN$4),"")),"")</f>
        <v/>
      </c>
      <c r="MO26" s="121" t="str">
        <f>IF(AND($D$5&lt;&gt;"",MO$4&gt;=MIN($D$6:$D$11),MO$4&lt;=MAX($E$6:$E$11)),IF($F$4="전체",MO$4-#REF!+1,IF(AND(WEEKDAY(MO$4)&gt;1,WEEKDAY(MO$4)&lt;7),NETWORKDAYS(MIN($D$6:$D$11),MO$4),"")),"")</f>
        <v/>
      </c>
      <c r="MP26" s="122" t="str">
        <f>IF(AND($D$5&lt;&gt;"",MP$4&gt;=MIN($D$6:$D$11),MP$4&lt;=MAX($E$6:$E$11)),IF($F$4="전체",MP$4-#REF!+1,IF(AND(WEEKDAY(MP$4)&gt;1,WEEKDAY(MP$4)&lt;7),NETWORKDAYS(MIN($D$6:$D$11),MP$4),"")),"")</f>
        <v/>
      </c>
      <c r="MQ26" s="120" t="str">
        <f>IF(AND($D$5&lt;&gt;"",MQ$4&gt;=MIN($D$6:$D$11),MQ$4&lt;=MAX($E$6:$E$11)),IF($F$4="전체",MQ$4-#REF!+1,IF(AND(WEEKDAY(MQ$4)&gt;1,WEEKDAY(MQ$4)&lt;7),NETWORKDAYS(MIN($D$6:$D$11),MQ$4),"")),"")</f>
        <v/>
      </c>
      <c r="MR26" s="121" t="str">
        <f>IF(AND($D$5&lt;&gt;"",MR$4&gt;=MIN($D$6:$D$11),MR$4&lt;=MAX($E$6:$E$11)),IF($F$4="전체",MR$4-#REF!+1,IF(AND(WEEKDAY(MR$4)&gt;1,WEEKDAY(MR$4)&lt;7),NETWORKDAYS(MIN($D$6:$D$11),MR$4),"")),"")</f>
        <v/>
      </c>
      <c r="MS26" s="121" t="str">
        <f>IF(AND($D$5&lt;&gt;"",MS$4&gt;=MIN($D$6:$D$11),MS$4&lt;=MAX($E$6:$E$11)),IF($F$4="전체",MS$4-#REF!+1,IF(AND(WEEKDAY(MS$4)&gt;1,WEEKDAY(MS$4)&lt;7),NETWORKDAYS(MIN($D$6:$D$11),MS$4),"")),"")</f>
        <v/>
      </c>
      <c r="MT26" s="121" t="str">
        <f>IF(AND($D$5&lt;&gt;"",MT$4&gt;=MIN($D$6:$D$11),MT$4&lt;=MAX($E$6:$E$11)),IF($F$4="전체",MT$4-#REF!+1,IF(AND(WEEKDAY(MT$4)&gt;1,WEEKDAY(MT$4)&lt;7),NETWORKDAYS(MIN($D$6:$D$11),MT$4),"")),"")</f>
        <v/>
      </c>
      <c r="MU26" s="121" t="str">
        <f>IF(AND($D$5&lt;&gt;"",MU$4&gt;=MIN($D$6:$D$11),MU$4&lt;=MAX($E$6:$E$11)),IF($F$4="전체",MU$4-#REF!+1,IF(AND(WEEKDAY(MU$4)&gt;1,WEEKDAY(MU$4)&lt;7),NETWORKDAYS(MIN($D$6:$D$11),MU$4),"")),"")</f>
        <v/>
      </c>
      <c r="MV26" s="121" t="str">
        <f>IF(AND($D$5&lt;&gt;"",MV$4&gt;=MIN($D$6:$D$11),MV$4&lt;=MAX($E$6:$E$11)),IF($F$4="전체",MV$4-#REF!+1,IF(AND(WEEKDAY(MV$4)&gt;1,WEEKDAY(MV$4)&lt;7),NETWORKDAYS(MIN($D$6:$D$11),MV$4),"")),"")</f>
        <v/>
      </c>
      <c r="MW26" s="121" t="str">
        <f>IF(AND($D$5&lt;&gt;"",MW$4&gt;=MIN($D$6:$D$11),MW$4&lt;=MAX($E$6:$E$11)),IF($F$4="전체",MW$4-#REF!+1,IF(AND(WEEKDAY(MW$4)&gt;1,WEEKDAY(MW$4)&lt;7),NETWORKDAYS(MIN($D$6:$D$11),MW$4),"")),"")</f>
        <v/>
      </c>
      <c r="MX26" s="121" t="str">
        <f>IF(AND($D$5&lt;&gt;"",MX$4&gt;=MIN($D$6:$D$11),MX$4&lt;=MAX($E$6:$E$11)),IF($F$4="전체",MX$4-#REF!+1,IF(AND(WEEKDAY(MX$4)&gt;1,WEEKDAY(MX$4)&lt;7),NETWORKDAYS(MIN($D$6:$D$11),MX$4),"")),"")</f>
        <v/>
      </c>
      <c r="MY26" s="121" t="str">
        <f>IF(AND($D$5&lt;&gt;"",MY$4&gt;=MIN($D$6:$D$11),MY$4&lt;=MAX($E$6:$E$11)),IF($F$4="전체",MY$4-#REF!+1,IF(AND(WEEKDAY(MY$4)&gt;1,WEEKDAY(MY$4)&lt;7),NETWORKDAYS(MIN($D$6:$D$11),MY$4),"")),"")</f>
        <v/>
      </c>
      <c r="MZ26" s="121" t="str">
        <f>IF(AND($D$5&lt;&gt;"",MZ$4&gt;=MIN($D$6:$D$11),MZ$4&lt;=MAX($E$6:$E$11)),IF($F$4="전체",MZ$4-#REF!+1,IF(AND(WEEKDAY(MZ$4)&gt;1,WEEKDAY(MZ$4)&lt;7),NETWORKDAYS(MIN($D$6:$D$11),MZ$4),"")),"")</f>
        <v/>
      </c>
      <c r="NA26" s="121" t="str">
        <f>IF(AND($D$5&lt;&gt;"",NA$4&gt;=MIN($D$6:$D$11),NA$4&lt;=MAX($E$6:$E$11)),IF($F$4="전체",NA$4-#REF!+1,IF(AND(WEEKDAY(NA$4)&gt;1,WEEKDAY(NA$4)&lt;7),NETWORKDAYS(MIN($D$6:$D$11),NA$4),"")),"")</f>
        <v/>
      </c>
      <c r="NB26" s="121" t="str">
        <f>IF(AND($D$5&lt;&gt;"",NB$4&gt;=MIN($D$6:$D$11),NB$4&lt;=MAX($E$6:$E$11)),IF($F$4="전체",NB$4-#REF!+1,IF(AND(WEEKDAY(NB$4)&gt;1,WEEKDAY(NB$4)&lt;7),NETWORKDAYS(MIN($D$6:$D$11),NB$4),"")),"")</f>
        <v/>
      </c>
      <c r="NC26" s="121" t="str">
        <f>IF(AND($D$5&lt;&gt;"",NC$4&gt;=MIN($D$6:$D$11),NC$4&lt;=MAX($E$6:$E$11)),IF($F$4="전체",NC$4-#REF!+1,IF(AND(WEEKDAY(NC$4)&gt;1,WEEKDAY(NC$4)&lt;7),NETWORKDAYS(MIN($D$6:$D$11),NC$4),"")),"")</f>
        <v/>
      </c>
      <c r="ND26" s="121" t="str">
        <f>IF(AND($D$5&lt;&gt;"",ND$4&gt;=MIN($D$6:$D$11),ND$4&lt;=MAX($E$6:$E$11)),IF($F$4="전체",ND$4-#REF!+1,IF(AND(WEEKDAY(ND$4)&gt;1,WEEKDAY(ND$4)&lt;7),NETWORKDAYS(MIN($D$6:$D$11),ND$4),"")),"")</f>
        <v/>
      </c>
      <c r="NE26" s="121" t="str">
        <f>IF(AND($D$5&lt;&gt;"",NE$4&gt;=MIN($D$6:$D$11),NE$4&lt;=MAX($E$6:$E$11)),IF($F$4="전체",NE$4-#REF!+1,IF(AND(WEEKDAY(NE$4)&gt;1,WEEKDAY(NE$4)&lt;7),NETWORKDAYS(MIN($D$6:$D$11),NE$4),"")),"")</f>
        <v/>
      </c>
      <c r="NF26" s="121" t="str">
        <f>IF(AND($D$5&lt;&gt;"",NF$4&gt;=MIN($D$6:$D$11),NF$4&lt;=MAX($E$6:$E$11)),IF($F$4="전체",NF$4-#REF!+1,IF(AND(WEEKDAY(NF$4)&gt;1,WEEKDAY(NF$4)&lt;7),NETWORKDAYS(MIN($D$6:$D$11),NF$4),"")),"")</f>
        <v/>
      </c>
      <c r="NG26" s="121" t="str">
        <f>IF(AND($D$5&lt;&gt;"",NG$4&gt;=MIN($D$6:$D$11),NG$4&lt;=MAX($E$6:$E$11)),IF($F$4="전체",NG$4-#REF!+1,IF(AND(WEEKDAY(NG$4)&gt;1,WEEKDAY(NG$4)&lt;7),NETWORKDAYS(MIN($D$6:$D$11),NG$4),"")),"")</f>
        <v/>
      </c>
      <c r="NH26" s="121" t="str">
        <f>IF(AND($D$5&lt;&gt;"",NH$4&gt;=MIN($D$6:$D$11),NH$4&lt;=MAX($E$6:$E$11)),IF($F$4="전체",NH$4-#REF!+1,IF(AND(WEEKDAY(NH$4)&gt;1,WEEKDAY(NH$4)&lt;7),NETWORKDAYS(MIN($D$6:$D$11),NH$4),"")),"")</f>
        <v/>
      </c>
      <c r="NI26" s="121" t="str">
        <f>IF(AND($D$5&lt;&gt;"",NI$4&gt;=MIN($D$6:$D$11),NI$4&lt;=MAX($E$6:$E$11)),IF($F$4="전체",NI$4-#REF!+1,IF(AND(WEEKDAY(NI$4)&gt;1,WEEKDAY(NI$4)&lt;7),NETWORKDAYS(MIN($D$6:$D$11),NI$4),"")),"")</f>
        <v/>
      </c>
      <c r="NJ26" s="121" t="str">
        <f>IF(AND($D$5&lt;&gt;"",NJ$4&gt;=MIN($D$6:$D$11),NJ$4&lt;=MAX($E$6:$E$11)),IF($F$4="전체",NJ$4-#REF!+1,IF(AND(WEEKDAY(NJ$4)&gt;1,WEEKDAY(NJ$4)&lt;7),NETWORKDAYS(MIN($D$6:$D$11),NJ$4),"")),"")</f>
        <v/>
      </c>
      <c r="NK26" s="121" t="str">
        <f>IF(AND($D$5&lt;&gt;"",NK$4&gt;=MIN($D$6:$D$11),NK$4&lt;=MAX($E$6:$E$11)),IF($F$4="전체",NK$4-#REF!+1,IF(AND(WEEKDAY(NK$4)&gt;1,WEEKDAY(NK$4)&lt;7),NETWORKDAYS(MIN($D$6:$D$11),NK$4),"")),"")</f>
        <v/>
      </c>
      <c r="NL26" s="121" t="str">
        <f>IF(AND($D$5&lt;&gt;"",NL$4&gt;=MIN($D$6:$D$11),NL$4&lt;=MAX($E$6:$E$11)),IF($F$4="전체",NL$4-#REF!+1,IF(AND(WEEKDAY(NL$4)&gt;1,WEEKDAY(NL$4)&lt;7),NETWORKDAYS(MIN($D$6:$D$11),NL$4),"")),"")</f>
        <v/>
      </c>
      <c r="NM26" s="121" t="str">
        <f>IF(AND($D$5&lt;&gt;"",NM$4&gt;=MIN($D$6:$D$11),NM$4&lt;=MAX($E$6:$E$11)),IF($F$4="전체",NM$4-#REF!+1,IF(AND(WEEKDAY(NM$4)&gt;1,WEEKDAY(NM$4)&lt;7),NETWORKDAYS(MIN($D$6:$D$11),NM$4),"")),"")</f>
        <v/>
      </c>
      <c r="NN26" s="121" t="str">
        <f>IF(AND($D$5&lt;&gt;"",NN$4&gt;=MIN($D$6:$D$11),NN$4&lt;=MAX($E$6:$E$11)),IF($F$4="전체",NN$4-#REF!+1,IF(AND(WEEKDAY(NN$4)&gt;1,WEEKDAY(NN$4)&lt;7),NETWORKDAYS(MIN($D$6:$D$11),NN$4),"")),"")</f>
        <v/>
      </c>
      <c r="NO26" s="121" t="str">
        <f>IF(AND($D$5&lt;&gt;"",NO$4&gt;=MIN($D$6:$D$11),NO$4&lt;=MAX($E$6:$E$11)),IF($F$4="전체",NO$4-#REF!+1,IF(AND(WEEKDAY(NO$4)&gt;1,WEEKDAY(NO$4)&lt;7),NETWORKDAYS(MIN($D$6:$D$11),NO$4),"")),"")</f>
        <v/>
      </c>
      <c r="NP26" s="121" t="str">
        <f>IF(AND($D$5&lt;&gt;"",NP$4&gt;=MIN($D$6:$D$11),NP$4&lt;=MAX($E$6:$E$11)),IF($F$4="전체",NP$4-#REF!+1,IF(AND(WEEKDAY(NP$4)&gt;1,WEEKDAY(NP$4)&lt;7),NETWORKDAYS(MIN($D$6:$D$11),NP$4),"")),"")</f>
        <v/>
      </c>
      <c r="NQ26" s="121" t="str">
        <f>IF(AND($D$5&lt;&gt;"",NQ$4&gt;=MIN($D$6:$D$11),NQ$4&lt;=MAX($E$6:$E$11)),IF($F$4="전체",NQ$4-#REF!+1,IF(AND(WEEKDAY(NQ$4)&gt;1,WEEKDAY(NQ$4)&lt;7),NETWORKDAYS(MIN($D$6:$D$11),NQ$4),"")),"")</f>
        <v/>
      </c>
      <c r="NR26" s="121" t="str">
        <f>IF(AND($D$5&lt;&gt;"",NR$4&gt;=MIN($D$6:$D$11),NR$4&lt;=MAX($E$6:$E$11)),IF($F$4="전체",NR$4-#REF!+1,IF(AND(WEEKDAY(NR$4)&gt;1,WEEKDAY(NR$4)&lt;7),NETWORKDAYS(MIN($D$6:$D$11),NR$4),"")),"")</f>
        <v/>
      </c>
      <c r="NS26" s="121" t="str">
        <f>IF(AND($D$5&lt;&gt;"",NS$4&gt;=MIN($D$6:$D$11),NS$4&lt;=MAX($E$6:$E$11)),IF($F$4="전체",NS$4-#REF!+1,IF(AND(WEEKDAY(NS$4)&gt;1,WEEKDAY(NS$4)&lt;7),NETWORKDAYS(MIN($D$6:$D$11),NS$4),"")),"")</f>
        <v/>
      </c>
      <c r="NT26" s="121" t="str">
        <f>IF(AND($D$5&lt;&gt;"",NT$4&gt;=MIN($D$6:$D$11),NT$4&lt;=MAX($E$6:$E$11)),IF($F$4="전체",NT$4-#REF!+1,IF(AND(WEEKDAY(NT$4)&gt;1,WEEKDAY(NT$4)&lt;7),NETWORKDAYS(MIN($D$6:$D$11),NT$4),"")),"")</f>
        <v/>
      </c>
      <c r="NU26" s="123" t="str">
        <f>IF(AND($D$5&lt;&gt;"",NU$4&gt;=MIN($D$6:$D$11),NU$4&lt;=MAX($E$6:$E$11)),IF($F$4="전체",NU$4-#REF!+1,IF(AND(WEEKDAY(NU$4)&gt;1,WEEKDAY(NU$4)&lt;7),NETWORKDAYS(MIN($D$6:$D$11),NU$4),"")),"")</f>
        <v/>
      </c>
    </row>
    <row r="27" spans="1:385" ht="13.5" x14ac:dyDescent="0.3">
      <c r="A27" s="147">
        <v>1</v>
      </c>
      <c r="B27" s="148"/>
      <c r="C27" s="150"/>
      <c r="D27" s="149"/>
      <c r="E27" s="149"/>
      <c r="F27" s="151">
        <f t="shared" ref="F27:F42" si="34">IF(OR(LEN(D27)=0,LEN(E27)=0),0,IF($F$4="전체",E27-D27+1,NETWORKDAYS(D27,E27)))</f>
        <v>0</v>
      </c>
      <c r="G27" s="150"/>
      <c r="H27" s="157" t="s">
        <v>32</v>
      </c>
      <c r="I27" s="95" t="s">
        <v>51</v>
      </c>
      <c r="J27" s="96" t="s">
        <v>46</v>
      </c>
      <c r="K27" s="113" t="s">
        <v>51</v>
      </c>
      <c r="L27" s="113" t="s">
        <v>51</v>
      </c>
      <c r="M27" s="97"/>
      <c r="N27" s="98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100"/>
      <c r="AS27" s="98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100"/>
      <c r="BX27" s="98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100"/>
      <c r="DC27" s="98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100"/>
      <c r="EH27" s="98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100"/>
      <c r="FM27" s="98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100"/>
      <c r="GR27" s="98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100"/>
      <c r="HW27" s="98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100"/>
      <c r="JB27" s="98"/>
      <c r="JC27" s="99"/>
      <c r="JD27" s="99"/>
      <c r="JE27" s="99"/>
      <c r="JF27" s="99"/>
      <c r="JG27" s="99"/>
      <c r="JH27" s="99"/>
      <c r="JI27" s="99"/>
      <c r="JJ27" s="99"/>
      <c r="JK27" s="99"/>
      <c r="JL27" s="99"/>
      <c r="JM27" s="99"/>
      <c r="JN27" s="99"/>
      <c r="JO27" s="99"/>
      <c r="JP27" s="99"/>
      <c r="JQ27" s="99"/>
      <c r="JR27" s="99"/>
      <c r="JS27" s="99"/>
      <c r="JT27" s="99"/>
      <c r="JU27" s="99"/>
      <c r="JV27" s="99"/>
      <c r="JW27" s="99"/>
      <c r="JX27" s="99"/>
      <c r="JY27" s="99"/>
      <c r="JZ27" s="99"/>
      <c r="KA27" s="99"/>
      <c r="KB27" s="99"/>
      <c r="KC27" s="99"/>
      <c r="KD27" s="99"/>
      <c r="KE27" s="99"/>
      <c r="KF27" s="100"/>
      <c r="KG27" s="98"/>
      <c r="KH27" s="99"/>
      <c r="KI27" s="99"/>
      <c r="KJ27" s="99"/>
      <c r="KK27" s="99"/>
      <c r="KL27" s="99"/>
      <c r="KM27" s="99"/>
      <c r="KN27" s="99"/>
      <c r="KO27" s="99"/>
      <c r="KP27" s="99"/>
      <c r="KQ27" s="99"/>
      <c r="KR27" s="99"/>
      <c r="KS27" s="99"/>
      <c r="KT27" s="99"/>
      <c r="KU27" s="99"/>
      <c r="KV27" s="99"/>
      <c r="KW27" s="99"/>
      <c r="KX27" s="99"/>
      <c r="KY27" s="99"/>
      <c r="KZ27" s="99"/>
      <c r="LA27" s="99"/>
      <c r="LB27" s="99"/>
      <c r="LC27" s="99"/>
      <c r="LD27" s="99"/>
      <c r="LE27" s="99"/>
      <c r="LF27" s="99"/>
      <c r="LG27" s="99"/>
      <c r="LH27" s="99"/>
      <c r="LI27" s="99"/>
      <c r="LJ27" s="99"/>
      <c r="LK27" s="100"/>
      <c r="LL27" s="98"/>
      <c r="LM27" s="99"/>
      <c r="LN27" s="99"/>
      <c r="LO27" s="99"/>
      <c r="LP27" s="99"/>
      <c r="LQ27" s="99"/>
      <c r="LR27" s="99"/>
      <c r="LS27" s="99"/>
      <c r="LT27" s="99"/>
      <c r="LU27" s="99"/>
      <c r="LV27" s="99"/>
      <c r="LW27" s="99"/>
      <c r="LX27" s="99"/>
      <c r="LY27" s="99"/>
      <c r="LZ27" s="99"/>
      <c r="MA27" s="99"/>
      <c r="MB27" s="99"/>
      <c r="MC27" s="99"/>
      <c r="MD27" s="99"/>
      <c r="ME27" s="99"/>
      <c r="MF27" s="99"/>
      <c r="MG27" s="99"/>
      <c r="MH27" s="99"/>
      <c r="MI27" s="99"/>
      <c r="MJ27" s="99"/>
      <c r="MK27" s="99"/>
      <c r="ML27" s="99"/>
      <c r="MM27" s="99"/>
      <c r="MN27" s="99"/>
      <c r="MO27" s="99"/>
      <c r="MP27" s="100"/>
      <c r="MQ27" s="98"/>
      <c r="MR27" s="99"/>
      <c r="MS27" s="99"/>
      <c r="MT27" s="99"/>
      <c r="MU27" s="99"/>
      <c r="MV27" s="99"/>
      <c r="MW27" s="99"/>
      <c r="MX27" s="99"/>
      <c r="MY27" s="99"/>
      <c r="MZ27" s="99"/>
      <c r="NA27" s="99"/>
      <c r="NB27" s="99"/>
      <c r="NC27" s="99"/>
      <c r="ND27" s="99"/>
      <c r="NE27" s="99"/>
      <c r="NF27" s="99"/>
      <c r="NG27" s="99"/>
      <c r="NH27" s="99"/>
      <c r="NI27" s="99"/>
      <c r="NJ27" s="99"/>
      <c r="NK27" s="99"/>
      <c r="NL27" s="99"/>
      <c r="NM27" s="99"/>
      <c r="NN27" s="99"/>
      <c r="NO27" s="99"/>
      <c r="NP27" s="99"/>
      <c r="NQ27" s="99"/>
      <c r="NR27" s="99"/>
      <c r="NS27" s="99"/>
      <c r="NT27" s="99"/>
      <c r="NU27" s="101"/>
    </row>
    <row r="28" spans="1:385" ht="13.5" x14ac:dyDescent="0.3">
      <c r="A28" s="147">
        <v>2</v>
      </c>
      <c r="B28" s="148"/>
      <c r="C28" s="150"/>
      <c r="D28" s="149"/>
      <c r="E28" s="149"/>
      <c r="F28" s="151">
        <f t="shared" ref="F28:F35" si="35">IF(OR(LEN(D28)=0,LEN(E28)=0),0,IF($F$4="전체",E28-D28+1,NETWORKDAYS(D28,E28)))</f>
        <v>0</v>
      </c>
      <c r="G28" s="150"/>
      <c r="H28" s="157" t="s">
        <v>32</v>
      </c>
      <c r="I28" s="95" t="s">
        <v>51</v>
      </c>
      <c r="J28" s="96" t="s">
        <v>46</v>
      </c>
      <c r="K28" s="113" t="s">
        <v>51</v>
      </c>
      <c r="L28" s="113" t="s">
        <v>51</v>
      </c>
      <c r="M28" s="97"/>
      <c r="N28" s="98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100"/>
      <c r="AS28" s="98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100"/>
      <c r="BX28" s="98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100"/>
      <c r="DC28" s="98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100"/>
      <c r="EH28" s="98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100"/>
      <c r="FM28" s="98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100"/>
      <c r="GR28" s="98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100"/>
      <c r="HW28" s="98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100"/>
      <c r="JB28" s="98"/>
      <c r="JC28" s="99"/>
      <c r="JD28" s="99"/>
      <c r="JE28" s="99"/>
      <c r="JF28" s="99"/>
      <c r="JG28" s="99"/>
      <c r="JH28" s="99"/>
      <c r="JI28" s="99"/>
      <c r="JJ28" s="99"/>
      <c r="JK28" s="99"/>
      <c r="JL28" s="99"/>
      <c r="JM28" s="99"/>
      <c r="JN28" s="99"/>
      <c r="JO28" s="99"/>
      <c r="JP28" s="99"/>
      <c r="JQ28" s="99"/>
      <c r="JR28" s="99"/>
      <c r="JS28" s="99"/>
      <c r="JT28" s="99"/>
      <c r="JU28" s="99"/>
      <c r="JV28" s="99"/>
      <c r="JW28" s="99"/>
      <c r="JX28" s="99"/>
      <c r="JY28" s="99"/>
      <c r="JZ28" s="99"/>
      <c r="KA28" s="99"/>
      <c r="KB28" s="99"/>
      <c r="KC28" s="99"/>
      <c r="KD28" s="99"/>
      <c r="KE28" s="99"/>
      <c r="KF28" s="100"/>
      <c r="KG28" s="98"/>
      <c r="KH28" s="99"/>
      <c r="KI28" s="99"/>
      <c r="KJ28" s="99"/>
      <c r="KK28" s="99"/>
      <c r="KL28" s="99"/>
      <c r="KM28" s="99"/>
      <c r="KN28" s="99"/>
      <c r="KO28" s="99"/>
      <c r="KP28" s="99"/>
      <c r="KQ28" s="99"/>
      <c r="KR28" s="99"/>
      <c r="KS28" s="99"/>
      <c r="KT28" s="99"/>
      <c r="KU28" s="99"/>
      <c r="KV28" s="99"/>
      <c r="KW28" s="99"/>
      <c r="KX28" s="99"/>
      <c r="KY28" s="99"/>
      <c r="KZ28" s="99"/>
      <c r="LA28" s="99"/>
      <c r="LB28" s="99"/>
      <c r="LC28" s="99"/>
      <c r="LD28" s="99"/>
      <c r="LE28" s="99"/>
      <c r="LF28" s="99"/>
      <c r="LG28" s="99"/>
      <c r="LH28" s="99"/>
      <c r="LI28" s="99"/>
      <c r="LJ28" s="99"/>
      <c r="LK28" s="100"/>
      <c r="LL28" s="98"/>
      <c r="LM28" s="99"/>
      <c r="LN28" s="99"/>
      <c r="LO28" s="99"/>
      <c r="LP28" s="99"/>
      <c r="LQ28" s="99"/>
      <c r="LR28" s="99"/>
      <c r="LS28" s="99"/>
      <c r="LT28" s="99"/>
      <c r="LU28" s="99"/>
      <c r="LV28" s="99"/>
      <c r="LW28" s="99"/>
      <c r="LX28" s="99"/>
      <c r="LY28" s="99"/>
      <c r="LZ28" s="99"/>
      <c r="MA28" s="99"/>
      <c r="MB28" s="99"/>
      <c r="MC28" s="99"/>
      <c r="MD28" s="99"/>
      <c r="ME28" s="99"/>
      <c r="MF28" s="99"/>
      <c r="MG28" s="99"/>
      <c r="MH28" s="99"/>
      <c r="MI28" s="99"/>
      <c r="MJ28" s="99"/>
      <c r="MK28" s="99"/>
      <c r="ML28" s="99"/>
      <c r="MM28" s="99"/>
      <c r="MN28" s="99"/>
      <c r="MO28" s="99"/>
      <c r="MP28" s="100"/>
      <c r="MQ28" s="98"/>
      <c r="MR28" s="99"/>
      <c r="MS28" s="99"/>
      <c r="MT28" s="99"/>
      <c r="MU28" s="99"/>
      <c r="MV28" s="99"/>
      <c r="MW28" s="99"/>
      <c r="MX28" s="99"/>
      <c r="MY28" s="99"/>
      <c r="MZ28" s="99"/>
      <c r="NA28" s="99"/>
      <c r="NB28" s="99"/>
      <c r="NC28" s="99"/>
      <c r="ND28" s="99"/>
      <c r="NE28" s="99"/>
      <c r="NF28" s="99"/>
      <c r="NG28" s="99"/>
      <c r="NH28" s="99"/>
      <c r="NI28" s="99"/>
      <c r="NJ28" s="99"/>
      <c r="NK28" s="99"/>
      <c r="NL28" s="99"/>
      <c r="NM28" s="99"/>
      <c r="NN28" s="99"/>
      <c r="NO28" s="99"/>
      <c r="NP28" s="99"/>
      <c r="NQ28" s="99"/>
      <c r="NR28" s="99"/>
      <c r="NS28" s="99"/>
      <c r="NT28" s="99"/>
      <c r="NU28" s="101"/>
    </row>
    <row r="29" spans="1:385" ht="13.5" x14ac:dyDescent="0.3">
      <c r="A29" s="159">
        <v>3</v>
      </c>
      <c r="B29" s="148"/>
      <c r="C29" s="150"/>
      <c r="D29" s="149"/>
      <c r="E29" s="149"/>
      <c r="F29" s="151">
        <f t="shared" si="35"/>
        <v>0</v>
      </c>
      <c r="G29" s="150"/>
      <c r="H29" s="157" t="s">
        <v>32</v>
      </c>
      <c r="I29" s="124"/>
      <c r="J29" s="125"/>
      <c r="K29" s="113"/>
      <c r="L29" s="113"/>
      <c r="M29" s="102"/>
      <c r="N29" s="103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5"/>
      <c r="AS29" s="103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5"/>
      <c r="BX29" s="103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5"/>
      <c r="DC29" s="103"/>
      <c r="DD29" s="104"/>
      <c r="DE29" s="104"/>
      <c r="DF29" s="104"/>
      <c r="DG29" s="104"/>
      <c r="DH29" s="104"/>
      <c r="DI29" s="104"/>
      <c r="DJ29" s="104"/>
      <c r="DK29" s="104"/>
      <c r="DL29" s="104"/>
      <c r="DM29" s="104"/>
      <c r="DN29" s="104"/>
      <c r="DO29" s="104"/>
      <c r="DP29" s="104"/>
      <c r="DQ29" s="104"/>
      <c r="DR29" s="104"/>
      <c r="DS29" s="104"/>
      <c r="DT29" s="104"/>
      <c r="DU29" s="104"/>
      <c r="DV29" s="104"/>
      <c r="DW29" s="104"/>
      <c r="DX29" s="104"/>
      <c r="DY29" s="104"/>
      <c r="DZ29" s="104"/>
      <c r="EA29" s="104"/>
      <c r="EB29" s="104"/>
      <c r="EC29" s="104"/>
      <c r="ED29" s="104"/>
      <c r="EE29" s="104"/>
      <c r="EF29" s="104"/>
      <c r="EG29" s="105"/>
      <c r="EH29" s="103"/>
      <c r="EI29" s="104"/>
      <c r="EJ29" s="104"/>
      <c r="EK29" s="104"/>
      <c r="EL29" s="104"/>
      <c r="EM29" s="104"/>
      <c r="EN29" s="104"/>
      <c r="EO29" s="104"/>
      <c r="EP29" s="104"/>
      <c r="EQ29" s="104"/>
      <c r="ER29" s="104"/>
      <c r="ES29" s="104"/>
      <c r="ET29" s="104"/>
      <c r="EU29" s="104"/>
      <c r="EV29" s="104"/>
      <c r="EW29" s="104"/>
      <c r="EX29" s="104"/>
      <c r="EY29" s="104"/>
      <c r="EZ29" s="104"/>
      <c r="FA29" s="104"/>
      <c r="FB29" s="104"/>
      <c r="FC29" s="104"/>
      <c r="FD29" s="104"/>
      <c r="FE29" s="104"/>
      <c r="FF29" s="104"/>
      <c r="FG29" s="104"/>
      <c r="FH29" s="104"/>
      <c r="FI29" s="104"/>
      <c r="FJ29" s="104"/>
      <c r="FK29" s="104"/>
      <c r="FL29" s="105"/>
      <c r="FM29" s="103"/>
      <c r="FN29" s="104"/>
      <c r="FO29" s="104"/>
      <c r="FP29" s="104"/>
      <c r="FQ29" s="104"/>
      <c r="FR29" s="104"/>
      <c r="FS29" s="104"/>
      <c r="FT29" s="104"/>
      <c r="FU29" s="104"/>
      <c r="FV29" s="104"/>
      <c r="FW29" s="104"/>
      <c r="FX29" s="104"/>
      <c r="FY29" s="104"/>
      <c r="FZ29" s="104"/>
      <c r="GA29" s="104"/>
      <c r="GB29" s="104"/>
      <c r="GC29" s="104"/>
      <c r="GD29" s="104"/>
      <c r="GE29" s="104"/>
      <c r="GF29" s="104"/>
      <c r="GG29" s="104"/>
      <c r="GH29" s="104"/>
      <c r="GI29" s="104"/>
      <c r="GJ29" s="104"/>
      <c r="GK29" s="104"/>
      <c r="GL29" s="104"/>
      <c r="GM29" s="104"/>
      <c r="GN29" s="104"/>
      <c r="GO29" s="104"/>
      <c r="GP29" s="104"/>
      <c r="GQ29" s="105"/>
      <c r="GR29" s="103"/>
      <c r="GS29" s="104"/>
      <c r="GT29" s="104"/>
      <c r="GU29" s="104"/>
      <c r="GV29" s="104"/>
      <c r="GW29" s="104"/>
      <c r="GX29" s="104"/>
      <c r="GY29" s="104"/>
      <c r="GZ29" s="104"/>
      <c r="HA29" s="104"/>
      <c r="HB29" s="104"/>
      <c r="HC29" s="104"/>
      <c r="HD29" s="104"/>
      <c r="HE29" s="104"/>
      <c r="HF29" s="104"/>
      <c r="HG29" s="104"/>
      <c r="HH29" s="104"/>
      <c r="HI29" s="104"/>
      <c r="HJ29" s="104"/>
      <c r="HK29" s="104"/>
      <c r="HL29" s="104"/>
      <c r="HM29" s="104"/>
      <c r="HN29" s="104"/>
      <c r="HO29" s="104"/>
      <c r="HP29" s="104"/>
      <c r="HQ29" s="104"/>
      <c r="HR29" s="104"/>
      <c r="HS29" s="104"/>
      <c r="HT29" s="104"/>
      <c r="HU29" s="104"/>
      <c r="HV29" s="105"/>
      <c r="HW29" s="103"/>
      <c r="HX29" s="104"/>
      <c r="HY29" s="104"/>
      <c r="HZ29" s="104"/>
      <c r="IA29" s="104"/>
      <c r="IB29" s="104"/>
      <c r="IC29" s="104"/>
      <c r="ID29" s="104"/>
      <c r="IE29" s="104"/>
      <c r="IF29" s="104"/>
      <c r="IG29" s="104"/>
      <c r="IH29" s="104"/>
      <c r="II29" s="104"/>
      <c r="IJ29" s="104"/>
      <c r="IK29" s="104"/>
      <c r="IL29" s="104"/>
      <c r="IM29" s="104"/>
      <c r="IN29" s="104"/>
      <c r="IO29" s="104"/>
      <c r="IP29" s="104"/>
      <c r="IQ29" s="104"/>
      <c r="IR29" s="104"/>
      <c r="IS29" s="104"/>
      <c r="IT29" s="104"/>
      <c r="IU29" s="104"/>
      <c r="IV29" s="104"/>
      <c r="IW29" s="104"/>
      <c r="IX29" s="104"/>
      <c r="IY29" s="104"/>
      <c r="IZ29" s="104"/>
      <c r="JA29" s="105"/>
      <c r="JB29" s="103"/>
      <c r="JC29" s="104"/>
      <c r="JD29" s="104"/>
      <c r="JE29" s="104"/>
      <c r="JF29" s="104"/>
      <c r="JG29" s="104"/>
      <c r="JH29" s="104"/>
      <c r="JI29" s="104"/>
      <c r="JJ29" s="104"/>
      <c r="JK29" s="104"/>
      <c r="JL29" s="104"/>
      <c r="JM29" s="104"/>
      <c r="JN29" s="104"/>
      <c r="JO29" s="104"/>
      <c r="JP29" s="104"/>
      <c r="JQ29" s="104"/>
      <c r="JR29" s="104"/>
      <c r="JS29" s="104"/>
      <c r="JT29" s="104"/>
      <c r="JU29" s="104"/>
      <c r="JV29" s="104"/>
      <c r="JW29" s="104"/>
      <c r="JX29" s="104"/>
      <c r="JY29" s="104"/>
      <c r="JZ29" s="104"/>
      <c r="KA29" s="104"/>
      <c r="KB29" s="104"/>
      <c r="KC29" s="104"/>
      <c r="KD29" s="104"/>
      <c r="KE29" s="104"/>
      <c r="KF29" s="105"/>
      <c r="KG29" s="103"/>
      <c r="KH29" s="104"/>
      <c r="KI29" s="104"/>
      <c r="KJ29" s="104"/>
      <c r="KK29" s="104"/>
      <c r="KL29" s="104"/>
      <c r="KM29" s="104"/>
      <c r="KN29" s="104"/>
      <c r="KO29" s="104"/>
      <c r="KP29" s="104"/>
      <c r="KQ29" s="104"/>
      <c r="KR29" s="104"/>
      <c r="KS29" s="104"/>
      <c r="KT29" s="104"/>
      <c r="KU29" s="104"/>
      <c r="KV29" s="104"/>
      <c r="KW29" s="104"/>
      <c r="KX29" s="104"/>
      <c r="KY29" s="104"/>
      <c r="KZ29" s="104"/>
      <c r="LA29" s="104"/>
      <c r="LB29" s="104"/>
      <c r="LC29" s="104"/>
      <c r="LD29" s="104"/>
      <c r="LE29" s="104"/>
      <c r="LF29" s="104"/>
      <c r="LG29" s="104"/>
      <c r="LH29" s="104"/>
      <c r="LI29" s="104"/>
      <c r="LJ29" s="104"/>
      <c r="LK29" s="105"/>
      <c r="LL29" s="103"/>
      <c r="LM29" s="104"/>
      <c r="LN29" s="104"/>
      <c r="LO29" s="104"/>
      <c r="LP29" s="104"/>
      <c r="LQ29" s="104"/>
      <c r="LR29" s="104"/>
      <c r="LS29" s="104"/>
      <c r="LT29" s="104"/>
      <c r="LU29" s="104"/>
      <c r="LV29" s="104"/>
      <c r="LW29" s="104"/>
      <c r="LX29" s="104"/>
      <c r="LY29" s="99"/>
      <c r="LZ29" s="104"/>
      <c r="MA29" s="104"/>
      <c r="MB29" s="104"/>
      <c r="MC29" s="104"/>
      <c r="MD29" s="104"/>
      <c r="ME29" s="104"/>
      <c r="MF29" s="104"/>
      <c r="MG29" s="104"/>
      <c r="MH29" s="104"/>
      <c r="MI29" s="104"/>
      <c r="MJ29" s="104"/>
      <c r="MK29" s="104"/>
      <c r="ML29" s="104"/>
      <c r="MM29" s="104"/>
      <c r="MN29" s="104"/>
      <c r="MO29" s="104"/>
      <c r="MP29" s="105"/>
      <c r="MQ29" s="103"/>
      <c r="MR29" s="104"/>
      <c r="MS29" s="104"/>
      <c r="MT29" s="104"/>
      <c r="MU29" s="104"/>
      <c r="MV29" s="104"/>
      <c r="MW29" s="104"/>
      <c r="MX29" s="104"/>
      <c r="MY29" s="104"/>
      <c r="MZ29" s="104"/>
      <c r="NA29" s="104"/>
      <c r="NB29" s="104"/>
      <c r="NC29" s="104"/>
      <c r="ND29" s="104"/>
      <c r="NE29" s="104"/>
      <c r="NF29" s="104"/>
      <c r="NG29" s="104"/>
      <c r="NH29" s="104"/>
      <c r="NI29" s="104"/>
      <c r="NJ29" s="104"/>
      <c r="NK29" s="104"/>
      <c r="NL29" s="104"/>
      <c r="NM29" s="104"/>
      <c r="NN29" s="104"/>
      <c r="NO29" s="104"/>
      <c r="NP29" s="104"/>
      <c r="NQ29" s="104"/>
      <c r="NR29" s="104"/>
      <c r="NS29" s="104"/>
      <c r="NT29" s="104"/>
      <c r="NU29" s="106"/>
    </row>
    <row r="30" spans="1:385" ht="13.5" x14ac:dyDescent="0.3">
      <c r="A30" s="159">
        <v>4</v>
      </c>
      <c r="B30" s="148"/>
      <c r="C30" s="150"/>
      <c r="D30" s="149"/>
      <c r="E30" s="149"/>
      <c r="F30" s="151">
        <f t="shared" si="35"/>
        <v>0</v>
      </c>
      <c r="G30" s="150"/>
      <c r="H30" s="157" t="s">
        <v>32</v>
      </c>
      <c r="I30" s="124"/>
      <c r="J30" s="125"/>
      <c r="K30" s="113"/>
      <c r="L30" s="113"/>
      <c r="M30" s="102"/>
      <c r="N30" s="103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5"/>
      <c r="AS30" s="103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5"/>
      <c r="BX30" s="103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5"/>
      <c r="DC30" s="103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4"/>
      <c r="DR30" s="104"/>
      <c r="DS30" s="104"/>
      <c r="DT30" s="104"/>
      <c r="DU30" s="104"/>
      <c r="DV30" s="104"/>
      <c r="DW30" s="104"/>
      <c r="DX30" s="104"/>
      <c r="DY30" s="104"/>
      <c r="DZ30" s="104"/>
      <c r="EA30" s="104"/>
      <c r="EB30" s="104"/>
      <c r="EC30" s="104"/>
      <c r="ED30" s="104"/>
      <c r="EE30" s="104"/>
      <c r="EF30" s="104"/>
      <c r="EG30" s="105"/>
      <c r="EH30" s="103"/>
      <c r="EI30" s="104"/>
      <c r="EJ30" s="104"/>
      <c r="EK30" s="104"/>
      <c r="EL30" s="104"/>
      <c r="EM30" s="104"/>
      <c r="EN30" s="104"/>
      <c r="EO30" s="104"/>
      <c r="EP30" s="104"/>
      <c r="EQ30" s="104"/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4"/>
      <c r="FC30" s="104"/>
      <c r="FD30" s="104"/>
      <c r="FE30" s="104"/>
      <c r="FF30" s="104"/>
      <c r="FG30" s="104"/>
      <c r="FH30" s="104"/>
      <c r="FI30" s="104"/>
      <c r="FJ30" s="104"/>
      <c r="FK30" s="104"/>
      <c r="FL30" s="105"/>
      <c r="FM30" s="103"/>
      <c r="FN30" s="104"/>
      <c r="FO30" s="104"/>
      <c r="FP30" s="104"/>
      <c r="FQ30" s="104"/>
      <c r="FR30" s="104"/>
      <c r="FS30" s="104"/>
      <c r="FT30" s="104"/>
      <c r="FU30" s="104"/>
      <c r="FV30" s="104"/>
      <c r="FW30" s="104"/>
      <c r="FX30" s="104"/>
      <c r="FY30" s="104"/>
      <c r="FZ30" s="104"/>
      <c r="GA30" s="104"/>
      <c r="GB30" s="104"/>
      <c r="GC30" s="104"/>
      <c r="GD30" s="104"/>
      <c r="GE30" s="104"/>
      <c r="GF30" s="104"/>
      <c r="GG30" s="104"/>
      <c r="GH30" s="104"/>
      <c r="GI30" s="104"/>
      <c r="GJ30" s="104"/>
      <c r="GK30" s="104"/>
      <c r="GL30" s="104"/>
      <c r="GM30" s="104"/>
      <c r="GN30" s="104"/>
      <c r="GO30" s="104"/>
      <c r="GP30" s="104"/>
      <c r="GQ30" s="105"/>
      <c r="GR30" s="103"/>
      <c r="GS30" s="104"/>
      <c r="GT30" s="104"/>
      <c r="GU30" s="104"/>
      <c r="GV30" s="104"/>
      <c r="GW30" s="104"/>
      <c r="GX30" s="104"/>
      <c r="GY30" s="104"/>
      <c r="GZ30" s="104"/>
      <c r="HA30" s="104"/>
      <c r="HB30" s="104"/>
      <c r="HC30" s="104"/>
      <c r="HD30" s="104"/>
      <c r="HE30" s="104"/>
      <c r="HF30" s="104"/>
      <c r="HG30" s="104"/>
      <c r="HH30" s="104"/>
      <c r="HI30" s="104"/>
      <c r="HJ30" s="104"/>
      <c r="HK30" s="104"/>
      <c r="HL30" s="104"/>
      <c r="HM30" s="104"/>
      <c r="HN30" s="104"/>
      <c r="HO30" s="104"/>
      <c r="HP30" s="104"/>
      <c r="HQ30" s="104"/>
      <c r="HR30" s="104"/>
      <c r="HS30" s="104"/>
      <c r="HT30" s="104"/>
      <c r="HU30" s="104"/>
      <c r="HV30" s="105"/>
      <c r="HW30" s="103"/>
      <c r="HX30" s="104"/>
      <c r="HY30" s="104"/>
      <c r="HZ30" s="104"/>
      <c r="IA30" s="104"/>
      <c r="IB30" s="104"/>
      <c r="IC30" s="104"/>
      <c r="ID30" s="104"/>
      <c r="IE30" s="104"/>
      <c r="IF30" s="104"/>
      <c r="IG30" s="104"/>
      <c r="IH30" s="104"/>
      <c r="II30" s="104"/>
      <c r="IJ30" s="104"/>
      <c r="IK30" s="104"/>
      <c r="IL30" s="104"/>
      <c r="IM30" s="104"/>
      <c r="IN30" s="104"/>
      <c r="IO30" s="104"/>
      <c r="IP30" s="104"/>
      <c r="IQ30" s="104"/>
      <c r="IR30" s="104"/>
      <c r="IS30" s="104"/>
      <c r="IT30" s="104"/>
      <c r="IU30" s="104"/>
      <c r="IV30" s="104"/>
      <c r="IW30" s="104"/>
      <c r="IX30" s="104"/>
      <c r="IY30" s="104"/>
      <c r="IZ30" s="104"/>
      <c r="JA30" s="105"/>
      <c r="JB30" s="103"/>
      <c r="JC30" s="104"/>
      <c r="JD30" s="104"/>
      <c r="JE30" s="104"/>
      <c r="JF30" s="104"/>
      <c r="JG30" s="104"/>
      <c r="JH30" s="104"/>
      <c r="JI30" s="104"/>
      <c r="JJ30" s="104"/>
      <c r="JK30" s="104"/>
      <c r="JL30" s="104"/>
      <c r="JM30" s="104"/>
      <c r="JN30" s="104"/>
      <c r="JO30" s="104"/>
      <c r="JP30" s="104"/>
      <c r="JQ30" s="104"/>
      <c r="JR30" s="104"/>
      <c r="JS30" s="104"/>
      <c r="JT30" s="104"/>
      <c r="JU30" s="104"/>
      <c r="JV30" s="104"/>
      <c r="JW30" s="104"/>
      <c r="JX30" s="104"/>
      <c r="JY30" s="104"/>
      <c r="JZ30" s="104"/>
      <c r="KA30" s="104"/>
      <c r="KB30" s="104"/>
      <c r="KC30" s="104"/>
      <c r="KD30" s="104"/>
      <c r="KE30" s="104"/>
      <c r="KF30" s="105"/>
      <c r="KG30" s="103"/>
      <c r="KH30" s="104"/>
      <c r="KI30" s="104"/>
      <c r="KJ30" s="104"/>
      <c r="KK30" s="104"/>
      <c r="KL30" s="104"/>
      <c r="KM30" s="104"/>
      <c r="KN30" s="104"/>
      <c r="KO30" s="104"/>
      <c r="KP30" s="104"/>
      <c r="KQ30" s="104"/>
      <c r="KR30" s="104"/>
      <c r="KS30" s="104"/>
      <c r="KT30" s="104"/>
      <c r="KU30" s="104"/>
      <c r="KV30" s="104"/>
      <c r="KW30" s="104"/>
      <c r="KX30" s="104"/>
      <c r="KY30" s="104"/>
      <c r="KZ30" s="104"/>
      <c r="LA30" s="104"/>
      <c r="LB30" s="104"/>
      <c r="LC30" s="104"/>
      <c r="LD30" s="104"/>
      <c r="LE30" s="104"/>
      <c r="LF30" s="104"/>
      <c r="LG30" s="104"/>
      <c r="LH30" s="104"/>
      <c r="LI30" s="104"/>
      <c r="LJ30" s="104"/>
      <c r="LK30" s="105"/>
      <c r="LL30" s="103"/>
      <c r="LM30" s="104"/>
      <c r="LN30" s="104"/>
      <c r="LO30" s="104"/>
      <c r="LP30" s="104"/>
      <c r="LQ30" s="104"/>
      <c r="LR30" s="104"/>
      <c r="LS30" s="104"/>
      <c r="LT30" s="104"/>
      <c r="LU30" s="104"/>
      <c r="LV30" s="104"/>
      <c r="LW30" s="104"/>
      <c r="LX30" s="104"/>
      <c r="LY30" s="99"/>
      <c r="LZ30" s="104"/>
      <c r="MA30" s="104"/>
      <c r="MB30" s="104"/>
      <c r="MC30" s="104"/>
      <c r="MD30" s="104"/>
      <c r="ME30" s="104"/>
      <c r="MF30" s="104"/>
      <c r="MG30" s="104"/>
      <c r="MH30" s="104"/>
      <c r="MI30" s="104"/>
      <c r="MJ30" s="104"/>
      <c r="MK30" s="104"/>
      <c r="ML30" s="104"/>
      <c r="MM30" s="104"/>
      <c r="MN30" s="104"/>
      <c r="MO30" s="104"/>
      <c r="MP30" s="105"/>
      <c r="MQ30" s="103"/>
      <c r="MR30" s="104"/>
      <c r="MS30" s="104"/>
      <c r="MT30" s="104"/>
      <c r="MU30" s="104"/>
      <c r="MV30" s="104"/>
      <c r="MW30" s="104"/>
      <c r="MX30" s="104"/>
      <c r="MY30" s="104"/>
      <c r="MZ30" s="104"/>
      <c r="NA30" s="104"/>
      <c r="NB30" s="104"/>
      <c r="NC30" s="104"/>
      <c r="ND30" s="104"/>
      <c r="NE30" s="104"/>
      <c r="NF30" s="104"/>
      <c r="NG30" s="104"/>
      <c r="NH30" s="104"/>
      <c r="NI30" s="104"/>
      <c r="NJ30" s="104"/>
      <c r="NK30" s="104"/>
      <c r="NL30" s="104"/>
      <c r="NM30" s="104"/>
      <c r="NN30" s="104"/>
      <c r="NO30" s="104"/>
      <c r="NP30" s="104"/>
      <c r="NQ30" s="104"/>
      <c r="NR30" s="104"/>
      <c r="NS30" s="104"/>
      <c r="NT30" s="104"/>
      <c r="NU30" s="106"/>
    </row>
    <row r="31" spans="1:385" ht="13.5" x14ac:dyDescent="0.3">
      <c r="A31" s="159">
        <v>5</v>
      </c>
      <c r="B31" s="148"/>
      <c r="C31" s="150"/>
      <c r="D31" s="149"/>
      <c r="E31" s="149"/>
      <c r="F31" s="151">
        <f t="shared" si="35"/>
        <v>0</v>
      </c>
      <c r="G31" s="150"/>
      <c r="H31" s="157" t="s">
        <v>32</v>
      </c>
      <c r="I31" s="124"/>
      <c r="J31" s="125"/>
      <c r="K31" s="107"/>
      <c r="L31" s="107"/>
      <c r="M31" s="102"/>
      <c r="N31" s="103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5"/>
      <c r="AS31" s="103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5"/>
      <c r="BX31" s="103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5"/>
      <c r="DC31" s="103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104"/>
      <c r="DO31" s="104"/>
      <c r="DP31" s="104"/>
      <c r="DQ31" s="104"/>
      <c r="DR31" s="104"/>
      <c r="DS31" s="104"/>
      <c r="DT31" s="104"/>
      <c r="DU31" s="104"/>
      <c r="DV31" s="104"/>
      <c r="DW31" s="104"/>
      <c r="DX31" s="104"/>
      <c r="DY31" s="104"/>
      <c r="DZ31" s="104"/>
      <c r="EA31" s="104"/>
      <c r="EB31" s="104"/>
      <c r="EC31" s="104"/>
      <c r="ED31" s="104"/>
      <c r="EE31" s="104"/>
      <c r="EF31" s="104"/>
      <c r="EG31" s="105"/>
      <c r="EH31" s="103"/>
      <c r="EI31" s="104"/>
      <c r="EJ31" s="104"/>
      <c r="EK31" s="104"/>
      <c r="EL31" s="104"/>
      <c r="EM31" s="104"/>
      <c r="EN31" s="104"/>
      <c r="EO31" s="104"/>
      <c r="EP31" s="104"/>
      <c r="EQ31" s="104"/>
      <c r="ER31" s="104"/>
      <c r="ES31" s="104"/>
      <c r="ET31" s="104"/>
      <c r="EU31" s="104"/>
      <c r="EV31" s="104"/>
      <c r="EW31" s="104"/>
      <c r="EX31" s="104"/>
      <c r="EY31" s="104"/>
      <c r="EZ31" s="104"/>
      <c r="FA31" s="104"/>
      <c r="FB31" s="104"/>
      <c r="FC31" s="104"/>
      <c r="FD31" s="104"/>
      <c r="FE31" s="104"/>
      <c r="FF31" s="104"/>
      <c r="FG31" s="104"/>
      <c r="FH31" s="104"/>
      <c r="FI31" s="104"/>
      <c r="FJ31" s="104"/>
      <c r="FK31" s="104"/>
      <c r="FL31" s="105"/>
      <c r="FM31" s="103"/>
      <c r="FN31" s="104"/>
      <c r="FO31" s="104"/>
      <c r="FP31" s="104"/>
      <c r="FQ31" s="104"/>
      <c r="FR31" s="104"/>
      <c r="FS31" s="104"/>
      <c r="FT31" s="104"/>
      <c r="FU31" s="104"/>
      <c r="FV31" s="104"/>
      <c r="FW31" s="104"/>
      <c r="FX31" s="104"/>
      <c r="FY31" s="104"/>
      <c r="FZ31" s="104"/>
      <c r="GA31" s="104"/>
      <c r="GB31" s="104"/>
      <c r="GC31" s="104"/>
      <c r="GD31" s="104"/>
      <c r="GE31" s="104"/>
      <c r="GF31" s="104"/>
      <c r="GG31" s="104"/>
      <c r="GH31" s="104"/>
      <c r="GI31" s="104"/>
      <c r="GJ31" s="104"/>
      <c r="GK31" s="104"/>
      <c r="GL31" s="104"/>
      <c r="GM31" s="104"/>
      <c r="GN31" s="104"/>
      <c r="GO31" s="104"/>
      <c r="GP31" s="104"/>
      <c r="GQ31" s="105"/>
      <c r="GR31" s="103"/>
      <c r="GS31" s="104"/>
      <c r="GT31" s="104"/>
      <c r="GU31" s="104"/>
      <c r="GV31" s="104"/>
      <c r="GW31" s="104"/>
      <c r="GX31" s="104"/>
      <c r="GY31" s="104"/>
      <c r="GZ31" s="104"/>
      <c r="HA31" s="104"/>
      <c r="HB31" s="104"/>
      <c r="HC31" s="104"/>
      <c r="HD31" s="104"/>
      <c r="HE31" s="104"/>
      <c r="HF31" s="104"/>
      <c r="HG31" s="104"/>
      <c r="HH31" s="104"/>
      <c r="HI31" s="104"/>
      <c r="HJ31" s="104"/>
      <c r="HK31" s="104"/>
      <c r="HL31" s="104"/>
      <c r="HM31" s="104"/>
      <c r="HN31" s="104"/>
      <c r="HO31" s="104"/>
      <c r="HP31" s="104"/>
      <c r="HQ31" s="104"/>
      <c r="HR31" s="104"/>
      <c r="HS31" s="104"/>
      <c r="HT31" s="104"/>
      <c r="HU31" s="104"/>
      <c r="HV31" s="105"/>
      <c r="HW31" s="103"/>
      <c r="HX31" s="104"/>
      <c r="HY31" s="104"/>
      <c r="HZ31" s="104"/>
      <c r="IA31" s="104"/>
      <c r="IB31" s="104"/>
      <c r="IC31" s="104"/>
      <c r="ID31" s="104"/>
      <c r="IE31" s="104"/>
      <c r="IF31" s="104"/>
      <c r="IG31" s="104"/>
      <c r="IH31" s="104"/>
      <c r="II31" s="104"/>
      <c r="IJ31" s="104"/>
      <c r="IK31" s="104"/>
      <c r="IL31" s="104"/>
      <c r="IM31" s="104"/>
      <c r="IN31" s="104"/>
      <c r="IO31" s="104"/>
      <c r="IP31" s="104"/>
      <c r="IQ31" s="104"/>
      <c r="IR31" s="104"/>
      <c r="IS31" s="104"/>
      <c r="IT31" s="104"/>
      <c r="IU31" s="104"/>
      <c r="IV31" s="104"/>
      <c r="IW31" s="104"/>
      <c r="IX31" s="104"/>
      <c r="IY31" s="104"/>
      <c r="IZ31" s="104"/>
      <c r="JA31" s="105"/>
      <c r="JB31" s="103"/>
      <c r="JC31" s="104"/>
      <c r="JD31" s="104"/>
      <c r="JE31" s="104"/>
      <c r="JF31" s="104"/>
      <c r="JG31" s="104"/>
      <c r="JH31" s="104"/>
      <c r="JI31" s="104"/>
      <c r="JJ31" s="104"/>
      <c r="JK31" s="104"/>
      <c r="JL31" s="104"/>
      <c r="JM31" s="104"/>
      <c r="JN31" s="104"/>
      <c r="JO31" s="104"/>
      <c r="JP31" s="104"/>
      <c r="JQ31" s="104"/>
      <c r="JR31" s="104"/>
      <c r="JS31" s="104"/>
      <c r="JT31" s="104"/>
      <c r="JU31" s="104"/>
      <c r="JV31" s="104"/>
      <c r="JW31" s="104"/>
      <c r="JX31" s="104"/>
      <c r="JY31" s="104"/>
      <c r="JZ31" s="104"/>
      <c r="KA31" s="104"/>
      <c r="KB31" s="104"/>
      <c r="KC31" s="104"/>
      <c r="KD31" s="104"/>
      <c r="KE31" s="104"/>
      <c r="KF31" s="105"/>
      <c r="KG31" s="103"/>
      <c r="KH31" s="104"/>
      <c r="KI31" s="104"/>
      <c r="KJ31" s="104"/>
      <c r="KK31" s="104"/>
      <c r="KL31" s="104"/>
      <c r="KM31" s="104"/>
      <c r="KN31" s="104"/>
      <c r="KO31" s="104"/>
      <c r="KP31" s="104"/>
      <c r="KQ31" s="104"/>
      <c r="KR31" s="104"/>
      <c r="KS31" s="104"/>
      <c r="KT31" s="104"/>
      <c r="KU31" s="104"/>
      <c r="KV31" s="104"/>
      <c r="KW31" s="104"/>
      <c r="KX31" s="104"/>
      <c r="KY31" s="104"/>
      <c r="KZ31" s="104"/>
      <c r="LA31" s="104"/>
      <c r="LB31" s="104"/>
      <c r="LC31" s="104"/>
      <c r="LD31" s="104"/>
      <c r="LE31" s="104"/>
      <c r="LF31" s="104"/>
      <c r="LG31" s="104"/>
      <c r="LH31" s="104"/>
      <c r="LI31" s="104"/>
      <c r="LJ31" s="104"/>
      <c r="LK31" s="105"/>
      <c r="LL31" s="103"/>
      <c r="LM31" s="104"/>
      <c r="LN31" s="104"/>
      <c r="LO31" s="104"/>
      <c r="LP31" s="104"/>
      <c r="LQ31" s="104"/>
      <c r="LR31" s="104"/>
      <c r="LS31" s="104"/>
      <c r="LT31" s="104"/>
      <c r="LU31" s="104"/>
      <c r="LV31" s="104"/>
      <c r="LW31" s="104"/>
      <c r="LX31" s="104"/>
      <c r="LY31" s="104"/>
      <c r="LZ31" s="104"/>
      <c r="MA31" s="104"/>
      <c r="MB31" s="104"/>
      <c r="MC31" s="104"/>
      <c r="MD31" s="104"/>
      <c r="ME31" s="104"/>
      <c r="MF31" s="104"/>
      <c r="MG31" s="104"/>
      <c r="MH31" s="104"/>
      <c r="MI31" s="104"/>
      <c r="MJ31" s="104"/>
      <c r="MK31" s="104"/>
      <c r="ML31" s="104"/>
      <c r="MM31" s="104"/>
      <c r="MN31" s="104"/>
      <c r="MO31" s="104"/>
      <c r="MP31" s="105"/>
      <c r="MQ31" s="103"/>
      <c r="MR31" s="104"/>
      <c r="MS31" s="104"/>
      <c r="MT31" s="104"/>
      <c r="MU31" s="104"/>
      <c r="MV31" s="104"/>
      <c r="MW31" s="104"/>
      <c r="MX31" s="104"/>
      <c r="MY31" s="104"/>
      <c r="MZ31" s="104"/>
      <c r="NA31" s="104"/>
      <c r="NB31" s="104"/>
      <c r="NC31" s="104"/>
      <c r="ND31" s="104"/>
      <c r="NE31" s="104"/>
      <c r="NF31" s="104"/>
      <c r="NG31" s="104"/>
      <c r="NH31" s="104"/>
      <c r="NI31" s="104"/>
      <c r="NJ31" s="104"/>
      <c r="NK31" s="104"/>
      <c r="NL31" s="104"/>
      <c r="NM31" s="104"/>
      <c r="NN31" s="104"/>
      <c r="NO31" s="104"/>
      <c r="NP31" s="104"/>
      <c r="NQ31" s="104"/>
      <c r="NR31" s="104"/>
      <c r="NS31" s="104"/>
      <c r="NT31" s="104"/>
      <c r="NU31" s="106"/>
    </row>
    <row r="32" spans="1:385" ht="13.5" x14ac:dyDescent="0.3">
      <c r="A32" s="159">
        <v>6</v>
      </c>
      <c r="B32" s="148"/>
      <c r="C32" s="150"/>
      <c r="D32" s="149"/>
      <c r="E32" s="149"/>
      <c r="F32" s="151">
        <f t="shared" si="35"/>
        <v>0</v>
      </c>
      <c r="G32" s="150"/>
      <c r="H32" s="157" t="s">
        <v>32</v>
      </c>
      <c r="I32" s="124"/>
      <c r="J32" s="125"/>
      <c r="K32" s="107"/>
      <c r="L32" s="107"/>
      <c r="M32" s="102"/>
      <c r="N32" s="103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5"/>
      <c r="AS32" s="103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5"/>
      <c r="BX32" s="103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5"/>
      <c r="DC32" s="103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5"/>
      <c r="EH32" s="103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  <c r="FH32" s="104"/>
      <c r="FI32" s="104"/>
      <c r="FJ32" s="104"/>
      <c r="FK32" s="104"/>
      <c r="FL32" s="105"/>
      <c r="FM32" s="103"/>
      <c r="FN32" s="104"/>
      <c r="FO32" s="104"/>
      <c r="FP32" s="104"/>
      <c r="FQ32" s="104"/>
      <c r="FR32" s="104"/>
      <c r="FS32" s="104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104"/>
      <c r="GM32" s="104"/>
      <c r="GN32" s="104"/>
      <c r="GO32" s="104"/>
      <c r="GP32" s="104"/>
      <c r="GQ32" s="105"/>
      <c r="GR32" s="103"/>
      <c r="GS32" s="104"/>
      <c r="GT32" s="104"/>
      <c r="GU32" s="104"/>
      <c r="GV32" s="104"/>
      <c r="GW32" s="104"/>
      <c r="GX32" s="104"/>
      <c r="GY32" s="104"/>
      <c r="GZ32" s="104"/>
      <c r="HA32" s="104"/>
      <c r="HB32" s="104"/>
      <c r="HC32" s="104"/>
      <c r="HD32" s="104"/>
      <c r="HE32" s="104"/>
      <c r="HF32" s="104"/>
      <c r="HG32" s="104"/>
      <c r="HH32" s="104"/>
      <c r="HI32" s="104"/>
      <c r="HJ32" s="104"/>
      <c r="HK32" s="104"/>
      <c r="HL32" s="104"/>
      <c r="HM32" s="104"/>
      <c r="HN32" s="104"/>
      <c r="HO32" s="104"/>
      <c r="HP32" s="104"/>
      <c r="HQ32" s="104"/>
      <c r="HR32" s="104"/>
      <c r="HS32" s="104"/>
      <c r="HT32" s="104"/>
      <c r="HU32" s="104"/>
      <c r="HV32" s="105"/>
      <c r="HW32" s="103"/>
      <c r="HX32" s="104"/>
      <c r="HY32" s="104"/>
      <c r="HZ32" s="104"/>
      <c r="IA32" s="104"/>
      <c r="IB32" s="104"/>
      <c r="IC32" s="104"/>
      <c r="ID32" s="104"/>
      <c r="IE32" s="104"/>
      <c r="IF32" s="104"/>
      <c r="IG32" s="104"/>
      <c r="IH32" s="104"/>
      <c r="II32" s="104"/>
      <c r="IJ32" s="104"/>
      <c r="IK32" s="104"/>
      <c r="IL32" s="104"/>
      <c r="IM32" s="104"/>
      <c r="IN32" s="104"/>
      <c r="IO32" s="104"/>
      <c r="IP32" s="104"/>
      <c r="IQ32" s="104"/>
      <c r="IR32" s="104"/>
      <c r="IS32" s="104"/>
      <c r="IT32" s="104"/>
      <c r="IU32" s="104"/>
      <c r="IV32" s="104"/>
      <c r="IW32" s="104"/>
      <c r="IX32" s="104"/>
      <c r="IY32" s="104"/>
      <c r="IZ32" s="104"/>
      <c r="JA32" s="105"/>
      <c r="JB32" s="103"/>
      <c r="JC32" s="104"/>
      <c r="JD32" s="104"/>
      <c r="JE32" s="104"/>
      <c r="JF32" s="104"/>
      <c r="JG32" s="104"/>
      <c r="JH32" s="104"/>
      <c r="JI32" s="104"/>
      <c r="JJ32" s="104"/>
      <c r="JK32" s="104"/>
      <c r="JL32" s="104"/>
      <c r="JM32" s="104"/>
      <c r="JN32" s="104"/>
      <c r="JO32" s="104"/>
      <c r="JP32" s="104"/>
      <c r="JQ32" s="104"/>
      <c r="JR32" s="104"/>
      <c r="JS32" s="104"/>
      <c r="JT32" s="104"/>
      <c r="JU32" s="104"/>
      <c r="JV32" s="104"/>
      <c r="JW32" s="104"/>
      <c r="JX32" s="104"/>
      <c r="JY32" s="104"/>
      <c r="JZ32" s="104"/>
      <c r="KA32" s="104"/>
      <c r="KB32" s="104"/>
      <c r="KC32" s="104"/>
      <c r="KD32" s="104"/>
      <c r="KE32" s="104"/>
      <c r="KF32" s="105"/>
      <c r="KG32" s="103"/>
      <c r="KH32" s="104"/>
      <c r="KI32" s="104"/>
      <c r="KJ32" s="104"/>
      <c r="KK32" s="104"/>
      <c r="KL32" s="104"/>
      <c r="KM32" s="104"/>
      <c r="KN32" s="104"/>
      <c r="KO32" s="104"/>
      <c r="KP32" s="104"/>
      <c r="KQ32" s="104"/>
      <c r="KR32" s="104"/>
      <c r="KS32" s="104"/>
      <c r="KT32" s="104"/>
      <c r="KU32" s="104"/>
      <c r="KV32" s="104"/>
      <c r="KW32" s="104"/>
      <c r="KX32" s="104"/>
      <c r="KY32" s="104"/>
      <c r="KZ32" s="104"/>
      <c r="LA32" s="104"/>
      <c r="LB32" s="104"/>
      <c r="LC32" s="104"/>
      <c r="LD32" s="104"/>
      <c r="LE32" s="104"/>
      <c r="LF32" s="104"/>
      <c r="LG32" s="104"/>
      <c r="LH32" s="104"/>
      <c r="LI32" s="104"/>
      <c r="LJ32" s="104"/>
      <c r="LK32" s="105"/>
      <c r="LL32" s="103"/>
      <c r="LM32" s="104"/>
      <c r="LN32" s="104"/>
      <c r="LO32" s="104"/>
      <c r="LP32" s="104"/>
      <c r="LQ32" s="104"/>
      <c r="LR32" s="104"/>
      <c r="LS32" s="104"/>
      <c r="LT32" s="104"/>
      <c r="LU32" s="104"/>
      <c r="LV32" s="104"/>
      <c r="LW32" s="104"/>
      <c r="LX32" s="104"/>
      <c r="LY32" s="104"/>
      <c r="LZ32" s="104"/>
      <c r="MA32" s="104"/>
      <c r="MB32" s="104"/>
      <c r="MC32" s="104"/>
      <c r="MD32" s="104"/>
      <c r="ME32" s="104"/>
      <c r="MF32" s="104"/>
      <c r="MG32" s="104"/>
      <c r="MH32" s="104"/>
      <c r="MI32" s="104"/>
      <c r="MJ32" s="104"/>
      <c r="MK32" s="104"/>
      <c r="ML32" s="104"/>
      <c r="MM32" s="104"/>
      <c r="MN32" s="104"/>
      <c r="MO32" s="104"/>
      <c r="MP32" s="105"/>
      <c r="MQ32" s="103"/>
      <c r="MR32" s="104"/>
      <c r="MS32" s="104"/>
      <c r="MT32" s="104"/>
      <c r="MU32" s="104"/>
      <c r="MV32" s="104"/>
      <c r="MW32" s="104"/>
      <c r="MX32" s="104"/>
      <c r="MY32" s="104"/>
      <c r="MZ32" s="104"/>
      <c r="NA32" s="104"/>
      <c r="NB32" s="104"/>
      <c r="NC32" s="104"/>
      <c r="ND32" s="104"/>
      <c r="NE32" s="104"/>
      <c r="NF32" s="104"/>
      <c r="NG32" s="104"/>
      <c r="NH32" s="104"/>
      <c r="NI32" s="104"/>
      <c r="NJ32" s="104"/>
      <c r="NK32" s="104"/>
      <c r="NL32" s="104"/>
      <c r="NM32" s="104"/>
      <c r="NN32" s="104"/>
      <c r="NO32" s="104"/>
      <c r="NP32" s="104"/>
      <c r="NQ32" s="104"/>
      <c r="NR32" s="104"/>
      <c r="NS32" s="104"/>
      <c r="NT32" s="104"/>
      <c r="NU32" s="106"/>
    </row>
    <row r="33" spans="1:385" ht="13.5" x14ac:dyDescent="0.3">
      <c r="A33" s="159">
        <v>7</v>
      </c>
      <c r="B33" s="148"/>
      <c r="C33" s="150"/>
      <c r="D33" s="149"/>
      <c r="E33" s="149"/>
      <c r="F33" s="151">
        <f t="shared" si="35"/>
        <v>0</v>
      </c>
      <c r="G33" s="150"/>
      <c r="H33" s="157" t="s">
        <v>32</v>
      </c>
      <c r="I33" s="124"/>
      <c r="J33" s="125"/>
      <c r="K33" s="107"/>
      <c r="L33" s="107"/>
      <c r="M33" s="102"/>
      <c r="N33" s="103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5"/>
      <c r="AS33" s="103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5"/>
      <c r="BX33" s="103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105"/>
      <c r="DC33" s="103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  <c r="DN33" s="104"/>
      <c r="DO33" s="104"/>
      <c r="DP33" s="104"/>
      <c r="DQ33" s="104"/>
      <c r="DR33" s="104"/>
      <c r="DS33" s="104"/>
      <c r="DT33" s="104"/>
      <c r="DU33" s="104"/>
      <c r="DV33" s="104"/>
      <c r="DW33" s="104"/>
      <c r="DX33" s="104"/>
      <c r="DY33" s="104"/>
      <c r="DZ33" s="104"/>
      <c r="EA33" s="104"/>
      <c r="EB33" s="104"/>
      <c r="EC33" s="104"/>
      <c r="ED33" s="104"/>
      <c r="EE33" s="104"/>
      <c r="EF33" s="104"/>
      <c r="EG33" s="105"/>
      <c r="EH33" s="103"/>
      <c r="EI33" s="104"/>
      <c r="EJ33" s="104"/>
      <c r="EK33" s="104"/>
      <c r="EL33" s="104"/>
      <c r="EM33" s="104"/>
      <c r="EN33" s="104"/>
      <c r="EO33" s="104"/>
      <c r="EP33" s="104"/>
      <c r="EQ33" s="104"/>
      <c r="ER33" s="104"/>
      <c r="ES33" s="104"/>
      <c r="ET33" s="104"/>
      <c r="EU33" s="104"/>
      <c r="EV33" s="104"/>
      <c r="EW33" s="104"/>
      <c r="EX33" s="104"/>
      <c r="EY33" s="104"/>
      <c r="EZ33" s="104"/>
      <c r="FA33" s="104"/>
      <c r="FB33" s="104"/>
      <c r="FC33" s="104"/>
      <c r="FD33" s="104"/>
      <c r="FE33" s="104"/>
      <c r="FF33" s="104"/>
      <c r="FG33" s="104"/>
      <c r="FH33" s="104"/>
      <c r="FI33" s="104"/>
      <c r="FJ33" s="104"/>
      <c r="FK33" s="104"/>
      <c r="FL33" s="105"/>
      <c r="FM33" s="103"/>
      <c r="FN33" s="104"/>
      <c r="FO33" s="104"/>
      <c r="FP33" s="104"/>
      <c r="FQ33" s="104"/>
      <c r="FR33" s="104"/>
      <c r="FS33" s="104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104"/>
      <c r="GM33" s="104"/>
      <c r="GN33" s="104"/>
      <c r="GO33" s="104"/>
      <c r="GP33" s="104"/>
      <c r="GQ33" s="105"/>
      <c r="GR33" s="103"/>
      <c r="GS33" s="104"/>
      <c r="GT33" s="104"/>
      <c r="GU33" s="104"/>
      <c r="GV33" s="104"/>
      <c r="GW33" s="104"/>
      <c r="GX33" s="104"/>
      <c r="GY33" s="104"/>
      <c r="GZ33" s="104"/>
      <c r="HA33" s="104"/>
      <c r="HB33" s="104"/>
      <c r="HC33" s="104"/>
      <c r="HD33" s="104"/>
      <c r="HE33" s="104"/>
      <c r="HF33" s="104"/>
      <c r="HG33" s="104"/>
      <c r="HH33" s="104"/>
      <c r="HI33" s="104"/>
      <c r="HJ33" s="104"/>
      <c r="HK33" s="104"/>
      <c r="HL33" s="104"/>
      <c r="HM33" s="104"/>
      <c r="HN33" s="104"/>
      <c r="HO33" s="104"/>
      <c r="HP33" s="104"/>
      <c r="HQ33" s="104"/>
      <c r="HR33" s="104"/>
      <c r="HS33" s="104"/>
      <c r="HT33" s="104"/>
      <c r="HU33" s="104"/>
      <c r="HV33" s="105"/>
      <c r="HW33" s="103"/>
      <c r="HX33" s="104"/>
      <c r="HY33" s="104"/>
      <c r="HZ33" s="104"/>
      <c r="IA33" s="104"/>
      <c r="IB33" s="104"/>
      <c r="IC33" s="104"/>
      <c r="ID33" s="104"/>
      <c r="IE33" s="104"/>
      <c r="IF33" s="104"/>
      <c r="IG33" s="104"/>
      <c r="IH33" s="104"/>
      <c r="II33" s="104"/>
      <c r="IJ33" s="104"/>
      <c r="IK33" s="104"/>
      <c r="IL33" s="104"/>
      <c r="IM33" s="104"/>
      <c r="IN33" s="104"/>
      <c r="IO33" s="104"/>
      <c r="IP33" s="104"/>
      <c r="IQ33" s="104"/>
      <c r="IR33" s="104"/>
      <c r="IS33" s="104"/>
      <c r="IT33" s="104"/>
      <c r="IU33" s="104"/>
      <c r="IV33" s="104"/>
      <c r="IW33" s="104"/>
      <c r="IX33" s="104"/>
      <c r="IY33" s="104"/>
      <c r="IZ33" s="104"/>
      <c r="JA33" s="105"/>
      <c r="JB33" s="103"/>
      <c r="JC33" s="104"/>
      <c r="JD33" s="104"/>
      <c r="JE33" s="104"/>
      <c r="JF33" s="104"/>
      <c r="JG33" s="104"/>
      <c r="JH33" s="104"/>
      <c r="JI33" s="104"/>
      <c r="JJ33" s="104"/>
      <c r="JK33" s="104"/>
      <c r="JL33" s="104"/>
      <c r="JM33" s="104"/>
      <c r="JN33" s="104"/>
      <c r="JO33" s="104"/>
      <c r="JP33" s="104"/>
      <c r="JQ33" s="104"/>
      <c r="JR33" s="104"/>
      <c r="JS33" s="104"/>
      <c r="JT33" s="104"/>
      <c r="JU33" s="104"/>
      <c r="JV33" s="104"/>
      <c r="JW33" s="104"/>
      <c r="JX33" s="104"/>
      <c r="JY33" s="104"/>
      <c r="JZ33" s="104"/>
      <c r="KA33" s="104"/>
      <c r="KB33" s="104"/>
      <c r="KC33" s="104"/>
      <c r="KD33" s="104"/>
      <c r="KE33" s="104"/>
      <c r="KF33" s="105"/>
      <c r="KG33" s="103"/>
      <c r="KH33" s="104"/>
      <c r="KI33" s="104"/>
      <c r="KJ33" s="104"/>
      <c r="KK33" s="104"/>
      <c r="KL33" s="104"/>
      <c r="KM33" s="104"/>
      <c r="KN33" s="104"/>
      <c r="KO33" s="104"/>
      <c r="KP33" s="104"/>
      <c r="KQ33" s="104"/>
      <c r="KR33" s="104"/>
      <c r="KS33" s="104"/>
      <c r="KT33" s="104"/>
      <c r="KU33" s="104"/>
      <c r="KV33" s="104"/>
      <c r="KW33" s="104"/>
      <c r="KX33" s="104"/>
      <c r="KY33" s="104"/>
      <c r="KZ33" s="104"/>
      <c r="LA33" s="104"/>
      <c r="LB33" s="104"/>
      <c r="LC33" s="104"/>
      <c r="LD33" s="104"/>
      <c r="LE33" s="104"/>
      <c r="LF33" s="104"/>
      <c r="LG33" s="104"/>
      <c r="LH33" s="104"/>
      <c r="LI33" s="104"/>
      <c r="LJ33" s="104"/>
      <c r="LK33" s="105"/>
      <c r="LL33" s="103"/>
      <c r="LM33" s="104"/>
      <c r="LN33" s="104"/>
      <c r="LO33" s="104"/>
      <c r="LP33" s="104"/>
      <c r="LQ33" s="104"/>
      <c r="LR33" s="104"/>
      <c r="LS33" s="104"/>
      <c r="LT33" s="104"/>
      <c r="LU33" s="104"/>
      <c r="LV33" s="104"/>
      <c r="LW33" s="104"/>
      <c r="LX33" s="104"/>
      <c r="LY33" s="104"/>
      <c r="LZ33" s="104"/>
      <c r="MA33" s="104"/>
      <c r="MB33" s="104"/>
      <c r="MC33" s="104"/>
      <c r="MD33" s="104"/>
      <c r="ME33" s="104"/>
      <c r="MF33" s="104"/>
      <c r="MG33" s="104"/>
      <c r="MH33" s="104"/>
      <c r="MI33" s="104"/>
      <c r="MJ33" s="104"/>
      <c r="MK33" s="104"/>
      <c r="ML33" s="104"/>
      <c r="MM33" s="104"/>
      <c r="MN33" s="104"/>
      <c r="MO33" s="104"/>
      <c r="MP33" s="105"/>
      <c r="MQ33" s="103"/>
      <c r="MR33" s="104"/>
      <c r="MS33" s="104"/>
      <c r="MT33" s="104"/>
      <c r="MU33" s="104"/>
      <c r="MV33" s="104"/>
      <c r="MW33" s="104"/>
      <c r="MX33" s="104"/>
      <c r="MY33" s="104"/>
      <c r="MZ33" s="104"/>
      <c r="NA33" s="104"/>
      <c r="NB33" s="104"/>
      <c r="NC33" s="104"/>
      <c r="ND33" s="104"/>
      <c r="NE33" s="104"/>
      <c r="NF33" s="104"/>
      <c r="NG33" s="104"/>
      <c r="NH33" s="104"/>
      <c r="NI33" s="104"/>
      <c r="NJ33" s="104"/>
      <c r="NK33" s="104"/>
      <c r="NL33" s="104"/>
      <c r="NM33" s="104"/>
      <c r="NN33" s="104"/>
      <c r="NO33" s="104"/>
      <c r="NP33" s="104"/>
      <c r="NQ33" s="104"/>
      <c r="NR33" s="104"/>
      <c r="NS33" s="104"/>
      <c r="NT33" s="104"/>
      <c r="NU33" s="106"/>
    </row>
    <row r="34" spans="1:385" ht="13.5" x14ac:dyDescent="0.3">
      <c r="A34" s="159">
        <v>8</v>
      </c>
      <c r="B34" s="153"/>
      <c r="C34" s="150"/>
      <c r="D34" s="149"/>
      <c r="E34" s="149"/>
      <c r="F34" s="151">
        <f t="shared" si="35"/>
        <v>0</v>
      </c>
      <c r="G34" s="150"/>
      <c r="H34" s="157" t="s">
        <v>32</v>
      </c>
      <c r="I34" s="178"/>
      <c r="J34" s="179"/>
      <c r="K34" s="179"/>
      <c r="L34" s="179"/>
      <c r="M34" s="180"/>
      <c r="N34" s="181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3"/>
      <c r="AS34" s="181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  <c r="BJ34" s="182"/>
      <c r="BK34" s="182"/>
      <c r="BL34" s="182"/>
      <c r="BM34" s="182"/>
      <c r="BN34" s="182"/>
      <c r="BO34" s="182"/>
      <c r="BP34" s="182"/>
      <c r="BQ34" s="182"/>
      <c r="BR34" s="182"/>
      <c r="BS34" s="182"/>
      <c r="BT34" s="182"/>
      <c r="BU34" s="182"/>
      <c r="BV34" s="182"/>
      <c r="BW34" s="183"/>
      <c r="BX34" s="181"/>
      <c r="BY34" s="182"/>
      <c r="BZ34" s="182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  <c r="CY34" s="182"/>
      <c r="CZ34" s="182"/>
      <c r="DA34" s="182"/>
      <c r="DB34" s="183"/>
      <c r="DC34" s="181"/>
      <c r="DD34" s="182"/>
      <c r="DE34" s="182"/>
      <c r="DF34" s="182"/>
      <c r="DG34" s="182"/>
      <c r="DH34" s="182"/>
      <c r="DI34" s="182"/>
      <c r="DJ34" s="182"/>
      <c r="DK34" s="182"/>
      <c r="DL34" s="182"/>
      <c r="DM34" s="182"/>
      <c r="DN34" s="182"/>
      <c r="DO34" s="182"/>
      <c r="DP34" s="182"/>
      <c r="DQ34" s="182"/>
      <c r="DR34" s="182"/>
      <c r="DS34" s="182"/>
      <c r="DT34" s="182"/>
      <c r="DU34" s="182"/>
      <c r="DV34" s="182"/>
      <c r="DW34" s="182"/>
      <c r="DX34" s="182"/>
      <c r="DY34" s="182"/>
      <c r="DZ34" s="182"/>
      <c r="EA34" s="182"/>
      <c r="EB34" s="182"/>
      <c r="EC34" s="182"/>
      <c r="ED34" s="182"/>
      <c r="EE34" s="182"/>
      <c r="EF34" s="182"/>
      <c r="EG34" s="183"/>
      <c r="EH34" s="181"/>
      <c r="EI34" s="182"/>
      <c r="EJ34" s="182"/>
      <c r="EK34" s="182"/>
      <c r="EL34" s="182"/>
      <c r="EM34" s="182"/>
      <c r="EN34" s="182"/>
      <c r="EO34" s="182"/>
      <c r="EP34" s="182"/>
      <c r="EQ34" s="182"/>
      <c r="ER34" s="182"/>
      <c r="ES34" s="182"/>
      <c r="ET34" s="182"/>
      <c r="EU34" s="182"/>
      <c r="EV34" s="182"/>
      <c r="EW34" s="182"/>
      <c r="EX34" s="182"/>
      <c r="EY34" s="182"/>
      <c r="EZ34" s="182"/>
      <c r="FA34" s="182"/>
      <c r="FB34" s="182"/>
      <c r="FC34" s="182"/>
      <c r="FD34" s="182"/>
      <c r="FE34" s="182"/>
      <c r="FF34" s="182"/>
      <c r="FG34" s="182"/>
      <c r="FH34" s="182"/>
      <c r="FI34" s="182"/>
      <c r="FJ34" s="182"/>
      <c r="FK34" s="182"/>
      <c r="FL34" s="183"/>
      <c r="FM34" s="181"/>
      <c r="FN34" s="182"/>
      <c r="FO34" s="182"/>
      <c r="FP34" s="182"/>
      <c r="FQ34" s="182"/>
      <c r="FR34" s="182"/>
      <c r="FS34" s="182"/>
      <c r="FT34" s="182"/>
      <c r="FU34" s="182"/>
      <c r="FV34" s="182"/>
      <c r="FW34" s="182"/>
      <c r="FX34" s="182"/>
      <c r="FY34" s="182"/>
      <c r="FZ34" s="182"/>
      <c r="GA34" s="182"/>
      <c r="GB34" s="182"/>
      <c r="GC34" s="182"/>
      <c r="GD34" s="182"/>
      <c r="GE34" s="182"/>
      <c r="GF34" s="182"/>
      <c r="GG34" s="182"/>
      <c r="GH34" s="182"/>
      <c r="GI34" s="182"/>
      <c r="GJ34" s="182"/>
      <c r="GK34" s="182"/>
      <c r="GL34" s="182"/>
      <c r="GM34" s="182"/>
      <c r="GN34" s="182"/>
      <c r="GO34" s="182"/>
      <c r="GP34" s="182"/>
      <c r="GQ34" s="183"/>
      <c r="GR34" s="181"/>
      <c r="GS34" s="182"/>
      <c r="GT34" s="182"/>
      <c r="GU34" s="182"/>
      <c r="GV34" s="182"/>
      <c r="GW34" s="182"/>
      <c r="GX34" s="182"/>
      <c r="GY34" s="182"/>
      <c r="GZ34" s="182"/>
      <c r="HA34" s="182"/>
      <c r="HB34" s="182"/>
      <c r="HC34" s="182"/>
      <c r="HD34" s="182"/>
      <c r="HE34" s="182"/>
      <c r="HF34" s="182"/>
      <c r="HG34" s="182"/>
      <c r="HH34" s="182"/>
      <c r="HI34" s="182"/>
      <c r="HJ34" s="182"/>
      <c r="HK34" s="182"/>
      <c r="HL34" s="182"/>
      <c r="HM34" s="182"/>
      <c r="HN34" s="182"/>
      <c r="HO34" s="182"/>
      <c r="HP34" s="182"/>
      <c r="HQ34" s="182"/>
      <c r="HR34" s="182"/>
      <c r="HS34" s="182"/>
      <c r="HT34" s="182"/>
      <c r="HU34" s="182"/>
      <c r="HV34" s="183"/>
      <c r="HW34" s="181"/>
      <c r="HX34" s="182"/>
      <c r="HY34" s="182"/>
      <c r="HZ34" s="182"/>
      <c r="IA34" s="182"/>
      <c r="IB34" s="182"/>
      <c r="IC34" s="182"/>
      <c r="ID34" s="182"/>
      <c r="IE34" s="182"/>
      <c r="IF34" s="182"/>
      <c r="IG34" s="182"/>
      <c r="IH34" s="182"/>
      <c r="II34" s="182"/>
      <c r="IJ34" s="182"/>
      <c r="IK34" s="182"/>
      <c r="IL34" s="182"/>
      <c r="IM34" s="182"/>
      <c r="IN34" s="182"/>
      <c r="IO34" s="182"/>
      <c r="IP34" s="182"/>
      <c r="IQ34" s="182"/>
      <c r="IR34" s="182"/>
      <c r="IS34" s="182"/>
      <c r="IT34" s="182"/>
      <c r="IU34" s="182"/>
      <c r="IV34" s="182"/>
      <c r="IW34" s="182"/>
      <c r="IX34" s="182"/>
      <c r="IY34" s="182"/>
      <c r="IZ34" s="182"/>
      <c r="JA34" s="183"/>
      <c r="JB34" s="181"/>
      <c r="JC34" s="182"/>
      <c r="JD34" s="182"/>
      <c r="JE34" s="182"/>
      <c r="JF34" s="182"/>
      <c r="JG34" s="182"/>
      <c r="JH34" s="182"/>
      <c r="JI34" s="182"/>
      <c r="JJ34" s="182"/>
      <c r="JK34" s="182"/>
      <c r="JL34" s="182"/>
      <c r="JM34" s="182"/>
      <c r="JN34" s="182"/>
      <c r="JO34" s="182"/>
      <c r="JP34" s="182"/>
      <c r="JQ34" s="182"/>
      <c r="JR34" s="182"/>
      <c r="JS34" s="182"/>
      <c r="JT34" s="182"/>
      <c r="JU34" s="182"/>
      <c r="JV34" s="182"/>
      <c r="JW34" s="182"/>
      <c r="JX34" s="182"/>
      <c r="JY34" s="182"/>
      <c r="JZ34" s="182"/>
      <c r="KA34" s="182"/>
      <c r="KB34" s="182"/>
      <c r="KC34" s="182"/>
      <c r="KD34" s="182"/>
      <c r="KE34" s="182"/>
      <c r="KF34" s="183"/>
      <c r="KG34" s="181"/>
      <c r="KH34" s="182"/>
      <c r="KI34" s="182"/>
      <c r="KJ34" s="182"/>
      <c r="KK34" s="182"/>
      <c r="KL34" s="182"/>
      <c r="KM34" s="182"/>
      <c r="KN34" s="182"/>
      <c r="KO34" s="182"/>
      <c r="KP34" s="182"/>
      <c r="KQ34" s="182"/>
      <c r="KR34" s="182"/>
      <c r="KS34" s="182"/>
      <c r="KT34" s="182"/>
      <c r="KU34" s="182"/>
      <c r="KV34" s="182"/>
      <c r="KW34" s="182"/>
      <c r="KX34" s="182"/>
      <c r="KY34" s="182"/>
      <c r="KZ34" s="182"/>
      <c r="LA34" s="182"/>
      <c r="LB34" s="182"/>
      <c r="LC34" s="182"/>
      <c r="LD34" s="182"/>
      <c r="LE34" s="182"/>
      <c r="LF34" s="182"/>
      <c r="LG34" s="182"/>
      <c r="LH34" s="182"/>
      <c r="LI34" s="182"/>
      <c r="LJ34" s="182"/>
      <c r="LK34" s="183"/>
      <c r="LL34" s="181"/>
      <c r="LM34" s="182"/>
      <c r="LN34" s="182"/>
      <c r="LO34" s="182"/>
      <c r="LP34" s="182"/>
      <c r="LQ34" s="182"/>
      <c r="LR34" s="182"/>
      <c r="LS34" s="182"/>
      <c r="LT34" s="182"/>
      <c r="LU34" s="182"/>
      <c r="LV34" s="182"/>
      <c r="LW34" s="182"/>
      <c r="LX34" s="182"/>
      <c r="LY34" s="182"/>
      <c r="LZ34" s="182"/>
      <c r="MA34" s="182"/>
      <c r="MB34" s="182"/>
      <c r="MC34" s="182"/>
      <c r="MD34" s="182"/>
      <c r="ME34" s="182"/>
      <c r="MF34" s="182"/>
      <c r="MG34" s="182"/>
      <c r="MH34" s="182"/>
      <c r="MI34" s="182"/>
      <c r="MJ34" s="182"/>
      <c r="MK34" s="182"/>
      <c r="ML34" s="182"/>
      <c r="MM34" s="182"/>
      <c r="MN34" s="182"/>
      <c r="MO34" s="182"/>
      <c r="MP34" s="183"/>
      <c r="MQ34" s="181"/>
      <c r="MR34" s="182"/>
      <c r="MS34" s="182"/>
      <c r="MT34" s="182"/>
      <c r="MU34" s="182"/>
      <c r="MV34" s="182"/>
      <c r="MW34" s="182"/>
      <c r="MX34" s="182"/>
      <c r="MY34" s="182"/>
      <c r="MZ34" s="182"/>
      <c r="NA34" s="182"/>
      <c r="NB34" s="182"/>
      <c r="NC34" s="182"/>
      <c r="ND34" s="182"/>
      <c r="NE34" s="182"/>
      <c r="NF34" s="182"/>
      <c r="NG34" s="182"/>
      <c r="NH34" s="182"/>
      <c r="NI34" s="182"/>
      <c r="NJ34" s="182"/>
      <c r="NK34" s="182"/>
      <c r="NL34" s="182"/>
      <c r="NM34" s="182"/>
      <c r="NN34" s="182"/>
      <c r="NO34" s="182"/>
      <c r="NP34" s="182"/>
      <c r="NQ34" s="182"/>
      <c r="NR34" s="182"/>
      <c r="NS34" s="182"/>
      <c r="NT34" s="182"/>
      <c r="NU34" s="184"/>
    </row>
    <row r="35" spans="1:385" ht="13.5" x14ac:dyDescent="0.3">
      <c r="A35" s="159">
        <v>9</v>
      </c>
      <c r="B35" s="153"/>
      <c r="C35" s="150"/>
      <c r="D35" s="149"/>
      <c r="E35" s="149"/>
      <c r="F35" s="151">
        <f t="shared" si="35"/>
        <v>0</v>
      </c>
      <c r="G35" s="150"/>
      <c r="H35" s="157" t="s">
        <v>32</v>
      </c>
      <c r="I35" s="178"/>
      <c r="J35" s="179"/>
      <c r="K35" s="179"/>
      <c r="L35" s="179"/>
      <c r="M35" s="180"/>
      <c r="N35" s="181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3"/>
      <c r="AS35" s="181"/>
      <c r="AT35" s="182"/>
      <c r="AU35" s="18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  <c r="BJ35" s="182"/>
      <c r="BK35" s="182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3"/>
      <c r="BX35" s="181"/>
      <c r="BY35" s="182"/>
      <c r="BZ35" s="182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  <c r="CY35" s="182"/>
      <c r="CZ35" s="182"/>
      <c r="DA35" s="182"/>
      <c r="DB35" s="183"/>
      <c r="DC35" s="181"/>
      <c r="DD35" s="182"/>
      <c r="DE35" s="182"/>
      <c r="DF35" s="182"/>
      <c r="DG35" s="182"/>
      <c r="DH35" s="182"/>
      <c r="DI35" s="182"/>
      <c r="DJ35" s="182"/>
      <c r="DK35" s="182"/>
      <c r="DL35" s="182"/>
      <c r="DM35" s="182"/>
      <c r="DN35" s="182"/>
      <c r="DO35" s="182"/>
      <c r="DP35" s="182"/>
      <c r="DQ35" s="182"/>
      <c r="DR35" s="182"/>
      <c r="DS35" s="182"/>
      <c r="DT35" s="182"/>
      <c r="DU35" s="182"/>
      <c r="DV35" s="182"/>
      <c r="DW35" s="182"/>
      <c r="DX35" s="182"/>
      <c r="DY35" s="182"/>
      <c r="DZ35" s="182"/>
      <c r="EA35" s="182"/>
      <c r="EB35" s="182"/>
      <c r="EC35" s="182"/>
      <c r="ED35" s="182"/>
      <c r="EE35" s="182"/>
      <c r="EF35" s="182"/>
      <c r="EG35" s="183"/>
      <c r="EH35" s="181"/>
      <c r="EI35" s="182"/>
      <c r="EJ35" s="182"/>
      <c r="EK35" s="182"/>
      <c r="EL35" s="182"/>
      <c r="EM35" s="182"/>
      <c r="EN35" s="182"/>
      <c r="EO35" s="182"/>
      <c r="EP35" s="182"/>
      <c r="EQ35" s="182"/>
      <c r="ER35" s="182"/>
      <c r="ES35" s="182"/>
      <c r="ET35" s="182"/>
      <c r="EU35" s="182"/>
      <c r="EV35" s="182"/>
      <c r="EW35" s="182"/>
      <c r="EX35" s="182"/>
      <c r="EY35" s="182"/>
      <c r="EZ35" s="182"/>
      <c r="FA35" s="182"/>
      <c r="FB35" s="182"/>
      <c r="FC35" s="182"/>
      <c r="FD35" s="182"/>
      <c r="FE35" s="182"/>
      <c r="FF35" s="182"/>
      <c r="FG35" s="182"/>
      <c r="FH35" s="182"/>
      <c r="FI35" s="182"/>
      <c r="FJ35" s="182"/>
      <c r="FK35" s="182"/>
      <c r="FL35" s="183"/>
      <c r="FM35" s="181"/>
      <c r="FN35" s="182"/>
      <c r="FO35" s="182"/>
      <c r="FP35" s="182"/>
      <c r="FQ35" s="182"/>
      <c r="FR35" s="182"/>
      <c r="FS35" s="182"/>
      <c r="FT35" s="182"/>
      <c r="FU35" s="182"/>
      <c r="FV35" s="182"/>
      <c r="FW35" s="182"/>
      <c r="FX35" s="182"/>
      <c r="FY35" s="182"/>
      <c r="FZ35" s="182"/>
      <c r="GA35" s="182"/>
      <c r="GB35" s="182"/>
      <c r="GC35" s="182"/>
      <c r="GD35" s="182"/>
      <c r="GE35" s="182"/>
      <c r="GF35" s="182"/>
      <c r="GG35" s="182"/>
      <c r="GH35" s="182"/>
      <c r="GI35" s="182"/>
      <c r="GJ35" s="182"/>
      <c r="GK35" s="182"/>
      <c r="GL35" s="182"/>
      <c r="GM35" s="182"/>
      <c r="GN35" s="182"/>
      <c r="GO35" s="182"/>
      <c r="GP35" s="182"/>
      <c r="GQ35" s="183"/>
      <c r="GR35" s="181"/>
      <c r="GS35" s="182"/>
      <c r="GT35" s="182"/>
      <c r="GU35" s="182"/>
      <c r="GV35" s="182"/>
      <c r="GW35" s="182"/>
      <c r="GX35" s="182"/>
      <c r="GY35" s="182"/>
      <c r="GZ35" s="182"/>
      <c r="HA35" s="182"/>
      <c r="HB35" s="182"/>
      <c r="HC35" s="182"/>
      <c r="HD35" s="182"/>
      <c r="HE35" s="182"/>
      <c r="HF35" s="182"/>
      <c r="HG35" s="182"/>
      <c r="HH35" s="182"/>
      <c r="HI35" s="182"/>
      <c r="HJ35" s="182"/>
      <c r="HK35" s="182"/>
      <c r="HL35" s="182"/>
      <c r="HM35" s="182"/>
      <c r="HN35" s="182"/>
      <c r="HO35" s="182"/>
      <c r="HP35" s="182"/>
      <c r="HQ35" s="182"/>
      <c r="HR35" s="182"/>
      <c r="HS35" s="182"/>
      <c r="HT35" s="182"/>
      <c r="HU35" s="182"/>
      <c r="HV35" s="183"/>
      <c r="HW35" s="181"/>
      <c r="HX35" s="182"/>
      <c r="HY35" s="182"/>
      <c r="HZ35" s="182"/>
      <c r="IA35" s="182"/>
      <c r="IB35" s="182"/>
      <c r="IC35" s="182"/>
      <c r="ID35" s="182"/>
      <c r="IE35" s="182"/>
      <c r="IF35" s="182"/>
      <c r="IG35" s="182"/>
      <c r="IH35" s="182"/>
      <c r="II35" s="182"/>
      <c r="IJ35" s="182"/>
      <c r="IK35" s="182"/>
      <c r="IL35" s="182"/>
      <c r="IM35" s="182"/>
      <c r="IN35" s="182"/>
      <c r="IO35" s="182"/>
      <c r="IP35" s="182"/>
      <c r="IQ35" s="182"/>
      <c r="IR35" s="182"/>
      <c r="IS35" s="182"/>
      <c r="IT35" s="182"/>
      <c r="IU35" s="182"/>
      <c r="IV35" s="182"/>
      <c r="IW35" s="182"/>
      <c r="IX35" s="182"/>
      <c r="IY35" s="182"/>
      <c r="IZ35" s="182"/>
      <c r="JA35" s="183"/>
      <c r="JB35" s="181"/>
      <c r="JC35" s="182"/>
      <c r="JD35" s="182"/>
      <c r="JE35" s="182"/>
      <c r="JF35" s="182"/>
      <c r="JG35" s="182"/>
      <c r="JH35" s="182"/>
      <c r="JI35" s="182"/>
      <c r="JJ35" s="182"/>
      <c r="JK35" s="182"/>
      <c r="JL35" s="182"/>
      <c r="JM35" s="182"/>
      <c r="JN35" s="182"/>
      <c r="JO35" s="182"/>
      <c r="JP35" s="182"/>
      <c r="JQ35" s="182"/>
      <c r="JR35" s="182"/>
      <c r="JS35" s="182"/>
      <c r="JT35" s="182"/>
      <c r="JU35" s="182"/>
      <c r="JV35" s="182"/>
      <c r="JW35" s="182"/>
      <c r="JX35" s="182"/>
      <c r="JY35" s="182"/>
      <c r="JZ35" s="182"/>
      <c r="KA35" s="182"/>
      <c r="KB35" s="182"/>
      <c r="KC35" s="182"/>
      <c r="KD35" s="182"/>
      <c r="KE35" s="182"/>
      <c r="KF35" s="183"/>
      <c r="KG35" s="181"/>
      <c r="KH35" s="182"/>
      <c r="KI35" s="182"/>
      <c r="KJ35" s="182"/>
      <c r="KK35" s="182"/>
      <c r="KL35" s="182"/>
      <c r="KM35" s="182"/>
      <c r="KN35" s="182"/>
      <c r="KO35" s="182"/>
      <c r="KP35" s="182"/>
      <c r="KQ35" s="182"/>
      <c r="KR35" s="182"/>
      <c r="KS35" s="182"/>
      <c r="KT35" s="182"/>
      <c r="KU35" s="182"/>
      <c r="KV35" s="182"/>
      <c r="KW35" s="182"/>
      <c r="KX35" s="182"/>
      <c r="KY35" s="182"/>
      <c r="KZ35" s="182"/>
      <c r="LA35" s="182"/>
      <c r="LB35" s="182"/>
      <c r="LC35" s="182"/>
      <c r="LD35" s="182"/>
      <c r="LE35" s="182"/>
      <c r="LF35" s="182"/>
      <c r="LG35" s="182"/>
      <c r="LH35" s="182"/>
      <c r="LI35" s="182"/>
      <c r="LJ35" s="182"/>
      <c r="LK35" s="183"/>
      <c r="LL35" s="181"/>
      <c r="LM35" s="182"/>
      <c r="LN35" s="182"/>
      <c r="LO35" s="182"/>
      <c r="LP35" s="182"/>
      <c r="LQ35" s="182"/>
      <c r="LR35" s="182"/>
      <c r="LS35" s="182"/>
      <c r="LT35" s="182"/>
      <c r="LU35" s="182"/>
      <c r="LV35" s="182"/>
      <c r="LW35" s="182"/>
      <c r="LX35" s="182"/>
      <c r="LY35" s="182"/>
      <c r="LZ35" s="182"/>
      <c r="MA35" s="182"/>
      <c r="MB35" s="182"/>
      <c r="MC35" s="182"/>
      <c r="MD35" s="182"/>
      <c r="ME35" s="182"/>
      <c r="MF35" s="182"/>
      <c r="MG35" s="182"/>
      <c r="MH35" s="182"/>
      <c r="MI35" s="182"/>
      <c r="MJ35" s="182"/>
      <c r="MK35" s="182"/>
      <c r="ML35" s="182"/>
      <c r="MM35" s="182"/>
      <c r="MN35" s="182"/>
      <c r="MO35" s="182"/>
      <c r="MP35" s="183"/>
      <c r="MQ35" s="181"/>
      <c r="MR35" s="182"/>
      <c r="MS35" s="182"/>
      <c r="MT35" s="182"/>
      <c r="MU35" s="182"/>
      <c r="MV35" s="182"/>
      <c r="MW35" s="182"/>
      <c r="MX35" s="182"/>
      <c r="MY35" s="182"/>
      <c r="MZ35" s="182"/>
      <c r="NA35" s="182"/>
      <c r="NB35" s="182"/>
      <c r="NC35" s="182"/>
      <c r="ND35" s="182"/>
      <c r="NE35" s="182"/>
      <c r="NF35" s="182"/>
      <c r="NG35" s="182"/>
      <c r="NH35" s="182"/>
      <c r="NI35" s="182"/>
      <c r="NJ35" s="182"/>
      <c r="NK35" s="182"/>
      <c r="NL35" s="182"/>
      <c r="NM35" s="182"/>
      <c r="NN35" s="182"/>
      <c r="NO35" s="182"/>
      <c r="NP35" s="182"/>
      <c r="NQ35" s="182"/>
      <c r="NR35" s="182"/>
      <c r="NS35" s="182"/>
      <c r="NT35" s="182"/>
      <c r="NU35" s="184"/>
    </row>
    <row r="36" spans="1:385" ht="13.5" x14ac:dyDescent="0.3">
      <c r="A36" s="159">
        <v>10</v>
      </c>
      <c r="B36" s="153"/>
      <c r="C36" s="150"/>
      <c r="D36" s="149"/>
      <c r="E36" s="149"/>
      <c r="F36" s="152"/>
      <c r="G36" s="150"/>
      <c r="H36" s="157" t="s">
        <v>32</v>
      </c>
      <c r="I36" s="178"/>
      <c r="J36" s="179"/>
      <c r="K36" s="179"/>
      <c r="L36" s="179"/>
      <c r="M36" s="180"/>
      <c r="N36" s="181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3"/>
      <c r="AS36" s="181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82"/>
      <c r="BI36" s="182"/>
      <c r="BJ36" s="182"/>
      <c r="BK36" s="182"/>
      <c r="BL36" s="182"/>
      <c r="BM36" s="182"/>
      <c r="BN36" s="182"/>
      <c r="BO36" s="182"/>
      <c r="BP36" s="182"/>
      <c r="BQ36" s="182"/>
      <c r="BR36" s="182"/>
      <c r="BS36" s="182"/>
      <c r="BT36" s="182"/>
      <c r="BU36" s="182"/>
      <c r="BV36" s="182"/>
      <c r="BW36" s="183"/>
      <c r="BX36" s="181"/>
      <c r="BY36" s="182"/>
      <c r="BZ36" s="182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  <c r="CY36" s="182"/>
      <c r="CZ36" s="182"/>
      <c r="DA36" s="182"/>
      <c r="DB36" s="183"/>
      <c r="DC36" s="181"/>
      <c r="DD36" s="182"/>
      <c r="DE36" s="182"/>
      <c r="DF36" s="182"/>
      <c r="DG36" s="182"/>
      <c r="DH36" s="182"/>
      <c r="DI36" s="182"/>
      <c r="DJ36" s="182"/>
      <c r="DK36" s="182"/>
      <c r="DL36" s="182"/>
      <c r="DM36" s="182"/>
      <c r="DN36" s="182"/>
      <c r="DO36" s="182"/>
      <c r="DP36" s="182"/>
      <c r="DQ36" s="182"/>
      <c r="DR36" s="182"/>
      <c r="DS36" s="182"/>
      <c r="DT36" s="182"/>
      <c r="DU36" s="182"/>
      <c r="DV36" s="182"/>
      <c r="DW36" s="182"/>
      <c r="DX36" s="182"/>
      <c r="DY36" s="182"/>
      <c r="DZ36" s="182"/>
      <c r="EA36" s="182"/>
      <c r="EB36" s="182"/>
      <c r="EC36" s="182"/>
      <c r="ED36" s="182"/>
      <c r="EE36" s="182"/>
      <c r="EF36" s="182"/>
      <c r="EG36" s="183"/>
      <c r="EH36" s="181"/>
      <c r="EI36" s="182"/>
      <c r="EJ36" s="182"/>
      <c r="EK36" s="182"/>
      <c r="EL36" s="182"/>
      <c r="EM36" s="182"/>
      <c r="EN36" s="182"/>
      <c r="EO36" s="182"/>
      <c r="EP36" s="182"/>
      <c r="EQ36" s="182"/>
      <c r="ER36" s="182"/>
      <c r="ES36" s="182"/>
      <c r="ET36" s="182"/>
      <c r="EU36" s="182"/>
      <c r="EV36" s="182"/>
      <c r="EW36" s="182"/>
      <c r="EX36" s="182"/>
      <c r="EY36" s="182"/>
      <c r="EZ36" s="182"/>
      <c r="FA36" s="182"/>
      <c r="FB36" s="182"/>
      <c r="FC36" s="182"/>
      <c r="FD36" s="182"/>
      <c r="FE36" s="182"/>
      <c r="FF36" s="182"/>
      <c r="FG36" s="182"/>
      <c r="FH36" s="182"/>
      <c r="FI36" s="182"/>
      <c r="FJ36" s="182"/>
      <c r="FK36" s="182"/>
      <c r="FL36" s="183"/>
      <c r="FM36" s="181"/>
      <c r="FN36" s="182"/>
      <c r="FO36" s="182"/>
      <c r="FP36" s="182"/>
      <c r="FQ36" s="182"/>
      <c r="FR36" s="182"/>
      <c r="FS36" s="182"/>
      <c r="FT36" s="182"/>
      <c r="FU36" s="182"/>
      <c r="FV36" s="182"/>
      <c r="FW36" s="182"/>
      <c r="FX36" s="182"/>
      <c r="FY36" s="182"/>
      <c r="FZ36" s="182"/>
      <c r="GA36" s="182"/>
      <c r="GB36" s="182"/>
      <c r="GC36" s="182"/>
      <c r="GD36" s="182"/>
      <c r="GE36" s="182"/>
      <c r="GF36" s="182"/>
      <c r="GG36" s="182"/>
      <c r="GH36" s="182"/>
      <c r="GI36" s="182"/>
      <c r="GJ36" s="182"/>
      <c r="GK36" s="182"/>
      <c r="GL36" s="182"/>
      <c r="GM36" s="182"/>
      <c r="GN36" s="182"/>
      <c r="GO36" s="182"/>
      <c r="GP36" s="182"/>
      <c r="GQ36" s="183"/>
      <c r="GR36" s="181"/>
      <c r="GS36" s="182"/>
      <c r="GT36" s="182"/>
      <c r="GU36" s="182"/>
      <c r="GV36" s="182"/>
      <c r="GW36" s="182"/>
      <c r="GX36" s="182"/>
      <c r="GY36" s="182"/>
      <c r="GZ36" s="182"/>
      <c r="HA36" s="182"/>
      <c r="HB36" s="182"/>
      <c r="HC36" s="182"/>
      <c r="HD36" s="182"/>
      <c r="HE36" s="182"/>
      <c r="HF36" s="182"/>
      <c r="HG36" s="182"/>
      <c r="HH36" s="182"/>
      <c r="HI36" s="182"/>
      <c r="HJ36" s="182"/>
      <c r="HK36" s="182"/>
      <c r="HL36" s="182"/>
      <c r="HM36" s="182"/>
      <c r="HN36" s="182"/>
      <c r="HO36" s="182"/>
      <c r="HP36" s="182"/>
      <c r="HQ36" s="182"/>
      <c r="HR36" s="182"/>
      <c r="HS36" s="182"/>
      <c r="HT36" s="182"/>
      <c r="HU36" s="182"/>
      <c r="HV36" s="183"/>
      <c r="HW36" s="181"/>
      <c r="HX36" s="182"/>
      <c r="HY36" s="182"/>
      <c r="HZ36" s="182"/>
      <c r="IA36" s="182"/>
      <c r="IB36" s="182"/>
      <c r="IC36" s="182"/>
      <c r="ID36" s="182"/>
      <c r="IE36" s="182"/>
      <c r="IF36" s="182"/>
      <c r="IG36" s="182"/>
      <c r="IH36" s="182"/>
      <c r="II36" s="182"/>
      <c r="IJ36" s="182"/>
      <c r="IK36" s="182"/>
      <c r="IL36" s="182"/>
      <c r="IM36" s="182"/>
      <c r="IN36" s="182"/>
      <c r="IO36" s="182"/>
      <c r="IP36" s="182"/>
      <c r="IQ36" s="182"/>
      <c r="IR36" s="182"/>
      <c r="IS36" s="182"/>
      <c r="IT36" s="182"/>
      <c r="IU36" s="182"/>
      <c r="IV36" s="182"/>
      <c r="IW36" s="182"/>
      <c r="IX36" s="182"/>
      <c r="IY36" s="182"/>
      <c r="IZ36" s="182"/>
      <c r="JA36" s="183"/>
      <c r="JB36" s="181"/>
      <c r="JC36" s="182"/>
      <c r="JD36" s="182"/>
      <c r="JE36" s="182"/>
      <c r="JF36" s="182"/>
      <c r="JG36" s="182"/>
      <c r="JH36" s="182"/>
      <c r="JI36" s="182"/>
      <c r="JJ36" s="182"/>
      <c r="JK36" s="182"/>
      <c r="JL36" s="182"/>
      <c r="JM36" s="182"/>
      <c r="JN36" s="182"/>
      <c r="JO36" s="182"/>
      <c r="JP36" s="182"/>
      <c r="JQ36" s="182"/>
      <c r="JR36" s="182"/>
      <c r="JS36" s="182"/>
      <c r="JT36" s="182"/>
      <c r="JU36" s="182"/>
      <c r="JV36" s="182"/>
      <c r="JW36" s="182"/>
      <c r="JX36" s="182"/>
      <c r="JY36" s="182"/>
      <c r="JZ36" s="182"/>
      <c r="KA36" s="182"/>
      <c r="KB36" s="182"/>
      <c r="KC36" s="182"/>
      <c r="KD36" s="182"/>
      <c r="KE36" s="182"/>
      <c r="KF36" s="183"/>
      <c r="KG36" s="181"/>
      <c r="KH36" s="182"/>
      <c r="KI36" s="182"/>
      <c r="KJ36" s="182"/>
      <c r="KK36" s="182"/>
      <c r="KL36" s="182"/>
      <c r="KM36" s="182"/>
      <c r="KN36" s="182"/>
      <c r="KO36" s="182"/>
      <c r="KP36" s="182"/>
      <c r="KQ36" s="182"/>
      <c r="KR36" s="182"/>
      <c r="KS36" s="182"/>
      <c r="KT36" s="182"/>
      <c r="KU36" s="182"/>
      <c r="KV36" s="182"/>
      <c r="KW36" s="182"/>
      <c r="KX36" s="182"/>
      <c r="KY36" s="182"/>
      <c r="KZ36" s="182"/>
      <c r="LA36" s="182"/>
      <c r="LB36" s="182"/>
      <c r="LC36" s="182"/>
      <c r="LD36" s="182"/>
      <c r="LE36" s="182"/>
      <c r="LF36" s="182"/>
      <c r="LG36" s="182"/>
      <c r="LH36" s="182"/>
      <c r="LI36" s="182"/>
      <c r="LJ36" s="182"/>
      <c r="LK36" s="183"/>
      <c r="LL36" s="181"/>
      <c r="LM36" s="182"/>
      <c r="LN36" s="182"/>
      <c r="LO36" s="182"/>
      <c r="LP36" s="182"/>
      <c r="LQ36" s="182"/>
      <c r="LR36" s="182"/>
      <c r="LS36" s="182"/>
      <c r="LT36" s="182"/>
      <c r="LU36" s="182"/>
      <c r="LV36" s="182"/>
      <c r="LW36" s="182"/>
      <c r="LX36" s="182"/>
      <c r="LY36" s="182"/>
      <c r="LZ36" s="182"/>
      <c r="MA36" s="182"/>
      <c r="MB36" s="182"/>
      <c r="MC36" s="182"/>
      <c r="MD36" s="182"/>
      <c r="ME36" s="182"/>
      <c r="MF36" s="182"/>
      <c r="MG36" s="182"/>
      <c r="MH36" s="182"/>
      <c r="MI36" s="182"/>
      <c r="MJ36" s="182"/>
      <c r="MK36" s="182"/>
      <c r="ML36" s="182"/>
      <c r="MM36" s="182"/>
      <c r="MN36" s="182"/>
      <c r="MO36" s="182"/>
      <c r="MP36" s="183"/>
      <c r="MQ36" s="181"/>
      <c r="MR36" s="182"/>
      <c r="MS36" s="182"/>
      <c r="MT36" s="182"/>
      <c r="MU36" s="182"/>
      <c r="MV36" s="182"/>
      <c r="MW36" s="182"/>
      <c r="MX36" s="182"/>
      <c r="MY36" s="182"/>
      <c r="MZ36" s="182"/>
      <c r="NA36" s="182"/>
      <c r="NB36" s="182"/>
      <c r="NC36" s="182"/>
      <c r="ND36" s="182"/>
      <c r="NE36" s="182"/>
      <c r="NF36" s="182"/>
      <c r="NG36" s="182"/>
      <c r="NH36" s="182"/>
      <c r="NI36" s="182"/>
      <c r="NJ36" s="182"/>
      <c r="NK36" s="182"/>
      <c r="NL36" s="182"/>
      <c r="NM36" s="182"/>
      <c r="NN36" s="182"/>
      <c r="NO36" s="182"/>
      <c r="NP36" s="182"/>
      <c r="NQ36" s="182"/>
      <c r="NR36" s="182"/>
      <c r="NS36" s="182"/>
      <c r="NT36" s="182"/>
      <c r="NU36" s="184"/>
    </row>
    <row r="37" spans="1:385" ht="13.5" x14ac:dyDescent="0.3">
      <c r="A37" s="159">
        <v>11</v>
      </c>
      <c r="B37" s="153"/>
      <c r="C37" s="150"/>
      <c r="D37" s="149"/>
      <c r="E37" s="149"/>
      <c r="F37" s="152"/>
      <c r="G37" s="150"/>
      <c r="H37" s="157" t="s">
        <v>32</v>
      </c>
      <c r="I37" s="178"/>
      <c r="J37" s="179"/>
      <c r="K37" s="179"/>
      <c r="L37" s="179"/>
      <c r="M37" s="180"/>
      <c r="N37" s="181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3"/>
      <c r="AS37" s="181"/>
      <c r="AT37" s="182"/>
      <c r="AU37" s="182"/>
      <c r="AV37" s="182"/>
      <c r="AW37" s="182"/>
      <c r="AX37" s="182"/>
      <c r="AY37" s="182"/>
      <c r="AZ37" s="182"/>
      <c r="BA37" s="182"/>
      <c r="BB37" s="182"/>
      <c r="BC37" s="182"/>
      <c r="BD37" s="182"/>
      <c r="BE37" s="182"/>
      <c r="BF37" s="182"/>
      <c r="BG37" s="182"/>
      <c r="BH37" s="182"/>
      <c r="BI37" s="182"/>
      <c r="BJ37" s="182"/>
      <c r="BK37" s="182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3"/>
      <c r="BX37" s="181"/>
      <c r="BY37" s="182"/>
      <c r="BZ37" s="182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  <c r="CY37" s="182"/>
      <c r="CZ37" s="182"/>
      <c r="DA37" s="182"/>
      <c r="DB37" s="183"/>
      <c r="DC37" s="181"/>
      <c r="DD37" s="182"/>
      <c r="DE37" s="182"/>
      <c r="DF37" s="182"/>
      <c r="DG37" s="182"/>
      <c r="DH37" s="182"/>
      <c r="DI37" s="182"/>
      <c r="DJ37" s="182"/>
      <c r="DK37" s="182"/>
      <c r="DL37" s="182"/>
      <c r="DM37" s="182"/>
      <c r="DN37" s="182"/>
      <c r="DO37" s="182"/>
      <c r="DP37" s="182"/>
      <c r="DQ37" s="182"/>
      <c r="DR37" s="182"/>
      <c r="DS37" s="182"/>
      <c r="DT37" s="182"/>
      <c r="DU37" s="182"/>
      <c r="DV37" s="182"/>
      <c r="DW37" s="182"/>
      <c r="DX37" s="182"/>
      <c r="DY37" s="182"/>
      <c r="DZ37" s="182"/>
      <c r="EA37" s="182"/>
      <c r="EB37" s="182"/>
      <c r="EC37" s="182"/>
      <c r="ED37" s="182"/>
      <c r="EE37" s="182"/>
      <c r="EF37" s="182"/>
      <c r="EG37" s="183"/>
      <c r="EH37" s="181"/>
      <c r="EI37" s="182"/>
      <c r="EJ37" s="182"/>
      <c r="EK37" s="182"/>
      <c r="EL37" s="182"/>
      <c r="EM37" s="182"/>
      <c r="EN37" s="182"/>
      <c r="EO37" s="182"/>
      <c r="EP37" s="182"/>
      <c r="EQ37" s="182"/>
      <c r="ER37" s="182"/>
      <c r="ES37" s="182"/>
      <c r="ET37" s="182"/>
      <c r="EU37" s="182"/>
      <c r="EV37" s="182"/>
      <c r="EW37" s="182"/>
      <c r="EX37" s="182"/>
      <c r="EY37" s="182"/>
      <c r="EZ37" s="182"/>
      <c r="FA37" s="182"/>
      <c r="FB37" s="182"/>
      <c r="FC37" s="182"/>
      <c r="FD37" s="182"/>
      <c r="FE37" s="182"/>
      <c r="FF37" s="182"/>
      <c r="FG37" s="182"/>
      <c r="FH37" s="182"/>
      <c r="FI37" s="182"/>
      <c r="FJ37" s="182"/>
      <c r="FK37" s="182"/>
      <c r="FL37" s="183"/>
      <c r="FM37" s="181"/>
      <c r="FN37" s="182"/>
      <c r="FO37" s="182"/>
      <c r="FP37" s="182"/>
      <c r="FQ37" s="182"/>
      <c r="FR37" s="182"/>
      <c r="FS37" s="182"/>
      <c r="FT37" s="182"/>
      <c r="FU37" s="182"/>
      <c r="FV37" s="182"/>
      <c r="FW37" s="182"/>
      <c r="FX37" s="182"/>
      <c r="FY37" s="182"/>
      <c r="FZ37" s="182"/>
      <c r="GA37" s="182"/>
      <c r="GB37" s="182"/>
      <c r="GC37" s="182"/>
      <c r="GD37" s="182"/>
      <c r="GE37" s="182"/>
      <c r="GF37" s="182"/>
      <c r="GG37" s="182"/>
      <c r="GH37" s="182"/>
      <c r="GI37" s="182"/>
      <c r="GJ37" s="182"/>
      <c r="GK37" s="182"/>
      <c r="GL37" s="182"/>
      <c r="GM37" s="182"/>
      <c r="GN37" s="182"/>
      <c r="GO37" s="182"/>
      <c r="GP37" s="182"/>
      <c r="GQ37" s="183"/>
      <c r="GR37" s="181"/>
      <c r="GS37" s="182"/>
      <c r="GT37" s="182"/>
      <c r="GU37" s="182"/>
      <c r="GV37" s="182"/>
      <c r="GW37" s="182"/>
      <c r="GX37" s="182"/>
      <c r="GY37" s="182"/>
      <c r="GZ37" s="182"/>
      <c r="HA37" s="182"/>
      <c r="HB37" s="182"/>
      <c r="HC37" s="182"/>
      <c r="HD37" s="182"/>
      <c r="HE37" s="182"/>
      <c r="HF37" s="182"/>
      <c r="HG37" s="182"/>
      <c r="HH37" s="182"/>
      <c r="HI37" s="182"/>
      <c r="HJ37" s="182"/>
      <c r="HK37" s="182"/>
      <c r="HL37" s="182"/>
      <c r="HM37" s="182"/>
      <c r="HN37" s="182"/>
      <c r="HO37" s="182"/>
      <c r="HP37" s="182"/>
      <c r="HQ37" s="182"/>
      <c r="HR37" s="182"/>
      <c r="HS37" s="182"/>
      <c r="HT37" s="182"/>
      <c r="HU37" s="182"/>
      <c r="HV37" s="183"/>
      <c r="HW37" s="181"/>
      <c r="HX37" s="182"/>
      <c r="HY37" s="182"/>
      <c r="HZ37" s="182"/>
      <c r="IA37" s="182"/>
      <c r="IB37" s="182"/>
      <c r="IC37" s="182"/>
      <c r="ID37" s="182"/>
      <c r="IE37" s="182"/>
      <c r="IF37" s="182"/>
      <c r="IG37" s="182"/>
      <c r="IH37" s="182"/>
      <c r="II37" s="182"/>
      <c r="IJ37" s="182"/>
      <c r="IK37" s="182"/>
      <c r="IL37" s="182"/>
      <c r="IM37" s="182"/>
      <c r="IN37" s="182"/>
      <c r="IO37" s="182"/>
      <c r="IP37" s="182"/>
      <c r="IQ37" s="182"/>
      <c r="IR37" s="182"/>
      <c r="IS37" s="182"/>
      <c r="IT37" s="182"/>
      <c r="IU37" s="182"/>
      <c r="IV37" s="182"/>
      <c r="IW37" s="182"/>
      <c r="IX37" s="182"/>
      <c r="IY37" s="182"/>
      <c r="IZ37" s="182"/>
      <c r="JA37" s="183"/>
      <c r="JB37" s="181"/>
      <c r="JC37" s="182"/>
      <c r="JD37" s="182"/>
      <c r="JE37" s="182"/>
      <c r="JF37" s="182"/>
      <c r="JG37" s="182"/>
      <c r="JH37" s="182"/>
      <c r="JI37" s="182"/>
      <c r="JJ37" s="182"/>
      <c r="JK37" s="182"/>
      <c r="JL37" s="182"/>
      <c r="JM37" s="182"/>
      <c r="JN37" s="182"/>
      <c r="JO37" s="182"/>
      <c r="JP37" s="182"/>
      <c r="JQ37" s="182"/>
      <c r="JR37" s="182"/>
      <c r="JS37" s="182"/>
      <c r="JT37" s="182"/>
      <c r="JU37" s="182"/>
      <c r="JV37" s="182"/>
      <c r="JW37" s="182"/>
      <c r="JX37" s="182"/>
      <c r="JY37" s="182"/>
      <c r="JZ37" s="182"/>
      <c r="KA37" s="182"/>
      <c r="KB37" s="182"/>
      <c r="KC37" s="182"/>
      <c r="KD37" s="182"/>
      <c r="KE37" s="182"/>
      <c r="KF37" s="183"/>
      <c r="KG37" s="181"/>
      <c r="KH37" s="182"/>
      <c r="KI37" s="182"/>
      <c r="KJ37" s="182"/>
      <c r="KK37" s="182"/>
      <c r="KL37" s="182"/>
      <c r="KM37" s="182"/>
      <c r="KN37" s="182"/>
      <c r="KO37" s="182"/>
      <c r="KP37" s="182"/>
      <c r="KQ37" s="182"/>
      <c r="KR37" s="182"/>
      <c r="KS37" s="182"/>
      <c r="KT37" s="182"/>
      <c r="KU37" s="182"/>
      <c r="KV37" s="182"/>
      <c r="KW37" s="182"/>
      <c r="KX37" s="182"/>
      <c r="KY37" s="182"/>
      <c r="KZ37" s="182"/>
      <c r="LA37" s="182"/>
      <c r="LB37" s="182"/>
      <c r="LC37" s="182"/>
      <c r="LD37" s="182"/>
      <c r="LE37" s="182"/>
      <c r="LF37" s="182"/>
      <c r="LG37" s="182"/>
      <c r="LH37" s="182"/>
      <c r="LI37" s="182"/>
      <c r="LJ37" s="182"/>
      <c r="LK37" s="183"/>
      <c r="LL37" s="181"/>
      <c r="LM37" s="182"/>
      <c r="LN37" s="182"/>
      <c r="LO37" s="182"/>
      <c r="LP37" s="182"/>
      <c r="LQ37" s="182"/>
      <c r="LR37" s="182"/>
      <c r="LS37" s="182"/>
      <c r="LT37" s="182"/>
      <c r="LU37" s="182"/>
      <c r="LV37" s="182"/>
      <c r="LW37" s="182"/>
      <c r="LX37" s="182"/>
      <c r="LY37" s="182"/>
      <c r="LZ37" s="182"/>
      <c r="MA37" s="182"/>
      <c r="MB37" s="182"/>
      <c r="MC37" s="182"/>
      <c r="MD37" s="182"/>
      <c r="ME37" s="182"/>
      <c r="MF37" s="182"/>
      <c r="MG37" s="182"/>
      <c r="MH37" s="182"/>
      <c r="MI37" s="182"/>
      <c r="MJ37" s="182"/>
      <c r="MK37" s="182"/>
      <c r="ML37" s="182"/>
      <c r="MM37" s="182"/>
      <c r="MN37" s="182"/>
      <c r="MO37" s="182"/>
      <c r="MP37" s="183"/>
      <c r="MQ37" s="181"/>
      <c r="MR37" s="182"/>
      <c r="MS37" s="182"/>
      <c r="MT37" s="182"/>
      <c r="MU37" s="182"/>
      <c r="MV37" s="182"/>
      <c r="MW37" s="182"/>
      <c r="MX37" s="182"/>
      <c r="MY37" s="182"/>
      <c r="MZ37" s="182"/>
      <c r="NA37" s="182"/>
      <c r="NB37" s="182"/>
      <c r="NC37" s="182"/>
      <c r="ND37" s="182"/>
      <c r="NE37" s="182"/>
      <c r="NF37" s="182"/>
      <c r="NG37" s="182"/>
      <c r="NH37" s="182"/>
      <c r="NI37" s="182"/>
      <c r="NJ37" s="182"/>
      <c r="NK37" s="182"/>
      <c r="NL37" s="182"/>
      <c r="NM37" s="182"/>
      <c r="NN37" s="182"/>
      <c r="NO37" s="182"/>
      <c r="NP37" s="182"/>
      <c r="NQ37" s="182"/>
      <c r="NR37" s="182"/>
      <c r="NS37" s="182"/>
      <c r="NT37" s="182"/>
      <c r="NU37" s="184"/>
    </row>
    <row r="38" spans="1:385" s="145" customFormat="1" ht="13.5" x14ac:dyDescent="0.3">
      <c r="A38" s="264"/>
      <c r="B38" s="265"/>
      <c r="C38" s="176"/>
      <c r="D38" s="270" t="str">
        <f>IF(OR(LEN(D39)=0,LEN(E39)=0),"",TEXT(MIN(D39:D42),"yyyy-mm-dd")&amp;" ~ "&amp;TEXT(MAX(E39:E42),"yyyy-mm-dd"))</f>
        <v/>
      </c>
      <c r="E38" s="270"/>
      <c r="F38" s="163" t="str">
        <f>IF(LEN(D38)=0,"",IF($F$4="전체",MAX(E39:E42)-MIN(D39:D42)+1,NETWORKDAYS(MIN(D39:D42),MAX(E39:E42))))</f>
        <v/>
      </c>
      <c r="G38" s="271" cm="1">
        <f t="array" ref="G38">IFERROR(SUMPRODUCT((H39:H42="완료")*(F39:F42))/SUM(F39:F42),0)</f>
        <v>0</v>
      </c>
      <c r="H38" s="272"/>
      <c r="I38" s="134" t="s">
        <v>51</v>
      </c>
      <c r="J38" s="134" t="s">
        <v>46</v>
      </c>
      <c r="K38" s="134" t="s">
        <v>51</v>
      </c>
      <c r="L38" s="134" t="s">
        <v>51</v>
      </c>
      <c r="M38" s="89"/>
      <c r="N38" s="135" t="str">
        <f>IF(AND($D$5&lt;&gt;"",N$4&gt;=MIN($D$6:$D$11),N$4&lt;=MAX($E$6:$E$11)),IF($F$4="전체",N$4-#REF!+1,IF(AND(WEEKDAY(N$4)&gt;1,WEEKDAY(N$4)&lt;7),NETWORKDAYS(MIN($D$6:$D$11),N$4),"")),"")</f>
        <v/>
      </c>
      <c r="O38" s="136" t="str">
        <f>IF(AND($D$5&lt;&gt;"",O$4&gt;=MIN($D$6:$D$11),O$4&lt;=MAX($E$6:$E$11)),IF($F$4="전체",O$4-#REF!+1,IF(AND(WEEKDAY(O$4)&gt;1,WEEKDAY(O$4)&lt;7),NETWORKDAYS(MIN($D$6:$D$11),O$4),"")),"")</f>
        <v/>
      </c>
      <c r="P38" s="136" t="str">
        <f>IF(AND($D$5&lt;&gt;"",P$4&gt;=MIN($D$6:$D$11),P$4&lt;=MAX($E$6:$E$11)),IF($F$4="전체",P$4-#REF!+1,IF(AND(WEEKDAY(P$4)&gt;1,WEEKDAY(P$4)&lt;7),NETWORKDAYS(MIN($D$6:$D$11),P$4),"")),"")</f>
        <v/>
      </c>
      <c r="Q38" s="136" t="str">
        <f>IF(AND($D$5&lt;&gt;"",Q$4&gt;=MIN($D$6:$D$11),Q$4&lt;=MAX($E$6:$E$11)),IF($F$4="전체",Q$4-#REF!+1,IF(AND(WEEKDAY(Q$4)&gt;1,WEEKDAY(Q$4)&lt;7),NETWORKDAYS(MIN($D$6:$D$11),Q$4),"")),"")</f>
        <v/>
      </c>
      <c r="R38" s="136" t="str">
        <f>IF(AND($D$5&lt;&gt;"",R$4&gt;=MIN($D$6:$D$11),R$4&lt;=MAX($E$6:$E$11)),IF($F$4="전체",R$4-#REF!+1,IF(AND(WEEKDAY(R$4)&gt;1,WEEKDAY(R$4)&lt;7),NETWORKDAYS(MIN($D$6:$D$11),R$4),"")),"")</f>
        <v/>
      </c>
      <c r="S38" s="136" t="str">
        <f>IF(AND($D$5&lt;&gt;"",S$4&gt;=MIN($D$6:$D$11),S$4&lt;=MAX($E$6:$E$11)),IF($F$4="전체",S$4-#REF!+1,IF(AND(WEEKDAY(S$4)&gt;1,WEEKDAY(S$4)&lt;7),NETWORKDAYS(MIN($D$6:$D$11),S$4),"")),"")</f>
        <v/>
      </c>
      <c r="T38" s="136">
        <f>IF(AND($D$5&lt;&gt;"",T$4&gt;=MIN($D$6:$D$11),T$4&lt;=MAX($E$6:$E$11)),IF($F$4="전체",T$4-#REF!+1,IF(AND(WEEKDAY(T$4)&gt;1,WEEKDAY(T$4)&lt;7),NETWORKDAYS(MIN($D$6:$D$11),T$4),"")),"")</f>
        <v>1</v>
      </c>
      <c r="U38" s="136">
        <f>IF(AND($D$5&lt;&gt;"",U$4&gt;=MIN($D$6:$D$11),U$4&lt;=MAX($E$6:$E$11)),IF($F$4="전체",U$4-#REF!+1,IF(AND(WEEKDAY(U$4)&gt;1,WEEKDAY(U$4)&lt;7),NETWORKDAYS(MIN($D$6:$D$11),U$4),"")),"")</f>
        <v>2</v>
      </c>
      <c r="V38" s="136">
        <f>IF(AND($D$5&lt;&gt;"",V$4&gt;=MIN($D$6:$D$11),V$4&lt;=MAX($E$6:$E$11)),IF($F$4="전체",V$4-#REF!+1,IF(AND(WEEKDAY(V$4)&gt;1,WEEKDAY(V$4)&lt;7),NETWORKDAYS(MIN($D$6:$D$11),V$4),"")),"")</f>
        <v>3</v>
      </c>
      <c r="W38" s="136" t="str">
        <f>IF(AND($D$5&lt;&gt;"",W$4&gt;=MIN($D$6:$D$11),W$4&lt;=MAX($E$6:$E$11)),IF($F$4="전체",W$4-#REF!+1,IF(AND(WEEKDAY(W$4)&gt;1,WEEKDAY(W$4)&lt;7),NETWORKDAYS(MIN($D$6:$D$11),W$4),"")),"")</f>
        <v/>
      </c>
      <c r="X38" s="136" t="str">
        <f>IF(AND($D$5&lt;&gt;"",X$4&gt;=MIN($D$6:$D$11),X$4&lt;=MAX($E$6:$E$11)),IF($F$4="전체",X$4-#REF!+1,IF(AND(WEEKDAY(X$4)&gt;1,WEEKDAY(X$4)&lt;7),NETWORKDAYS(MIN($D$6:$D$11),X$4),"")),"")</f>
        <v/>
      </c>
      <c r="Y38" s="136">
        <f>IF(AND($D$5&lt;&gt;"",Y$4&gt;=MIN($D$6:$D$11),Y$4&lt;=MAX($E$6:$E$11)),IF($F$4="전체",Y$4-#REF!+1,IF(AND(WEEKDAY(Y$4)&gt;1,WEEKDAY(Y$4)&lt;7),NETWORKDAYS(MIN($D$6:$D$11),Y$4),"")),"")</f>
        <v>4</v>
      </c>
      <c r="Z38" s="136">
        <f>IF(AND($D$5&lt;&gt;"",Z$4&gt;=MIN($D$6:$D$11),Z$4&lt;=MAX($E$6:$E$11)),IF($F$4="전체",Z$4-#REF!+1,IF(AND(WEEKDAY(Z$4)&gt;1,WEEKDAY(Z$4)&lt;7),NETWORKDAYS(MIN($D$6:$D$11),Z$4),"")),"")</f>
        <v>5</v>
      </c>
      <c r="AA38" s="136" t="str">
        <f>IF(AND($D$5&lt;&gt;"",AA$4&gt;=MIN($D$6:$D$11),AA$4&lt;=MAX($E$6:$E$11)),IF($F$4="전체",AA$4-#REF!+1,IF(AND(WEEKDAY(AA$4)&gt;1,WEEKDAY(AA$4)&lt;7),NETWORKDAYS(MIN($D$6:$D$11),AA$4),"")),"")</f>
        <v/>
      </c>
      <c r="AB38" s="136" t="str">
        <f>IF(AND($D$5&lt;&gt;"",AB$4&gt;=MIN($D$6:$D$11),AB$4&lt;=MAX($E$6:$E$11)),IF($F$4="전체",AB$4-#REF!+1,IF(AND(WEEKDAY(AB$4)&gt;1,WEEKDAY(AB$4)&lt;7),NETWORKDAYS(MIN($D$6:$D$11),AB$4),"")),"")</f>
        <v/>
      </c>
      <c r="AC38" s="136" t="str">
        <f>IF(AND($D$5&lt;&gt;"",AC$4&gt;=MIN($D$6:$D$11),AC$4&lt;=MAX($E$6:$E$11)),IF($F$4="전체",AC$4-#REF!+1,IF(AND(WEEKDAY(AC$4)&gt;1,WEEKDAY(AC$4)&lt;7),NETWORKDAYS(MIN($D$6:$D$11),AC$4),"")),"")</f>
        <v/>
      </c>
      <c r="AD38" s="136" t="str">
        <f>IF(AND($D$5&lt;&gt;"",AD$4&gt;=MIN($D$6:$D$11),AD$4&lt;=MAX($E$6:$E$11)),IF($F$4="전체",AD$4-#REF!+1,IF(AND(WEEKDAY(AD$4)&gt;1,WEEKDAY(AD$4)&lt;7),NETWORKDAYS(MIN($D$6:$D$11),AD$4),"")),"")</f>
        <v/>
      </c>
      <c r="AE38" s="136" t="str">
        <f>IF(AND($D$5&lt;&gt;"",AE$4&gt;=MIN($D$6:$D$11),AE$4&lt;=MAX($E$6:$E$11)),IF($F$4="전체",AE$4-#REF!+1,IF(AND(WEEKDAY(AE$4)&gt;1,WEEKDAY(AE$4)&lt;7),NETWORKDAYS(MIN($D$6:$D$11),AE$4),"")),"")</f>
        <v/>
      </c>
      <c r="AF38" s="136" t="str">
        <f>IF(AND($D$5&lt;&gt;"",AF$4&gt;=MIN($D$6:$D$11),AF$4&lt;=MAX($E$6:$E$11)),IF($F$4="전체",AF$4-#REF!+1,IF(AND(WEEKDAY(AF$4)&gt;1,WEEKDAY(AF$4)&lt;7),NETWORKDAYS(MIN($D$6:$D$11),AF$4),"")),"")</f>
        <v/>
      </c>
      <c r="AG38" s="136" t="str">
        <f>IF(AND($D$5&lt;&gt;"",AG$4&gt;=MIN($D$6:$D$11),AG$4&lt;=MAX($E$6:$E$11)),IF($F$4="전체",AG$4-#REF!+1,IF(AND(WEEKDAY(AG$4)&gt;1,WEEKDAY(AG$4)&lt;7),NETWORKDAYS(MIN($D$6:$D$11),AG$4),"")),"")</f>
        <v/>
      </c>
      <c r="AH38" s="136" t="str">
        <f>IF(AND($D$5&lt;&gt;"",AH$4&gt;=MIN($D$6:$D$11),AH$4&lt;=MAX($E$6:$E$11)),IF($F$4="전체",AH$4-#REF!+1,IF(AND(WEEKDAY(AH$4)&gt;1,WEEKDAY(AH$4)&lt;7),NETWORKDAYS(MIN($D$6:$D$11),AH$4),"")),"")</f>
        <v/>
      </c>
      <c r="AI38" s="136" t="str">
        <f>IF(AND($D$5&lt;&gt;"",AI$4&gt;=MIN($D$6:$D$11),AI$4&lt;=MAX($E$6:$E$11)),IF($F$4="전체",AI$4-#REF!+1,IF(AND(WEEKDAY(AI$4)&gt;1,WEEKDAY(AI$4)&lt;7),NETWORKDAYS(MIN($D$6:$D$11),AI$4),"")),"")</f>
        <v/>
      </c>
      <c r="AJ38" s="136" t="str">
        <f>IF(AND($D$5&lt;&gt;"",AJ$4&gt;=MIN($D$6:$D$11),AJ$4&lt;=MAX($E$6:$E$11)),IF($F$4="전체",AJ$4-#REF!+1,IF(AND(WEEKDAY(AJ$4)&gt;1,WEEKDAY(AJ$4)&lt;7),NETWORKDAYS(MIN($D$6:$D$11),AJ$4),"")),"")</f>
        <v/>
      </c>
      <c r="AK38" s="136" t="str">
        <f>IF(AND($D$5&lt;&gt;"",AK$4&gt;=MIN($D$6:$D$11),AK$4&lt;=MAX($E$6:$E$11)),IF($F$4="전체",AK$4-#REF!+1,IF(AND(WEEKDAY(AK$4)&gt;1,WEEKDAY(AK$4)&lt;7),NETWORKDAYS(MIN($D$6:$D$11),AK$4),"")),"")</f>
        <v/>
      </c>
      <c r="AL38" s="136" t="str">
        <f>IF(AND($D$5&lt;&gt;"",AL$4&gt;=MIN($D$6:$D$11),AL$4&lt;=MAX($E$6:$E$11)),IF($F$4="전체",AL$4-#REF!+1,IF(AND(WEEKDAY(AL$4)&gt;1,WEEKDAY(AL$4)&lt;7),NETWORKDAYS(MIN($D$6:$D$11),AL$4),"")),"")</f>
        <v/>
      </c>
      <c r="AM38" s="136" t="str">
        <f>IF(AND($D$5&lt;&gt;"",AM$4&gt;=MIN($D$6:$D$11),AM$4&lt;=MAX($E$6:$E$11)),IF($F$4="전체",AM$4-#REF!+1,IF(AND(WEEKDAY(AM$4)&gt;1,WEEKDAY(AM$4)&lt;7),NETWORKDAYS(MIN($D$6:$D$11),AM$4),"")),"")</f>
        <v/>
      </c>
      <c r="AN38" s="136" t="str">
        <f>IF(AND($D$5&lt;&gt;"",AN$4&gt;=MIN($D$6:$D$11),AN$4&lt;=MAX($E$6:$E$11)),IF($F$4="전체",AN$4-#REF!+1,IF(AND(WEEKDAY(AN$4)&gt;1,WEEKDAY(AN$4)&lt;7),NETWORKDAYS(MIN($D$6:$D$11),AN$4),"")),"")</f>
        <v/>
      </c>
      <c r="AO38" s="136" t="str">
        <f>IF(AND($D$5&lt;&gt;"",AO$4&gt;=MIN($D$6:$D$11),AO$4&lt;=MAX($E$6:$E$11)),IF($F$4="전체",AO$4-#REF!+1,IF(AND(WEEKDAY(AO$4)&gt;1,WEEKDAY(AO$4)&lt;7),NETWORKDAYS(MIN($D$6:$D$11),AO$4),"")),"")</f>
        <v/>
      </c>
      <c r="AP38" s="136" t="str">
        <f>IF(AND($D$5&lt;&gt;"",AP$4&gt;=MIN($D$6:$D$11),AP$4&lt;=MAX($E$6:$E$11)),IF($F$4="전체",AP$4-#REF!+1,IF(AND(WEEKDAY(AP$4)&gt;1,WEEKDAY(AP$4)&lt;7),NETWORKDAYS(MIN($D$6:$D$11),AP$4),"")),"")</f>
        <v/>
      </c>
      <c r="AQ38" s="136" t="str">
        <f>IF(AND($D$5&lt;&gt;"",AQ$4&gt;=MIN($D$6:$D$11),AQ$4&lt;=MAX($E$6:$E$11)),IF($F$4="전체",AQ$4-#REF!+1,IF(AND(WEEKDAY(AQ$4)&gt;1,WEEKDAY(AQ$4)&lt;7),NETWORKDAYS(MIN($D$6:$D$11),AQ$4),"")),"")</f>
        <v/>
      </c>
      <c r="AR38" s="137" t="str">
        <f>IF(AND($D$5&lt;&gt;"",AR$4&gt;=MIN($D$6:$D$11),AR$4&lt;=MAX($E$6:$E$11)),IF($F$4="전체",AR$4-#REF!+1,IF(AND(WEEKDAY(AR$4)&gt;1,WEEKDAY(AR$4)&lt;7),NETWORKDAYS(MIN($D$6:$D$11),AR$4),"")),"")</f>
        <v/>
      </c>
      <c r="AS38" s="135" t="str">
        <f>IF(AND($D$5&lt;&gt;"",AS$4&gt;=MIN($D$6:$D$11),AS$4&lt;=MAX($E$6:$E$11)),IF($F$4="전체",AS$4-#REF!+1,IF(AND(WEEKDAY(AS$4)&gt;1,WEEKDAY(AS$4)&lt;7),NETWORKDAYS(MIN($D$6:$D$11),AS$4),"")),"")</f>
        <v/>
      </c>
      <c r="AT38" s="136" t="str">
        <f>IF(AND($D$5&lt;&gt;"",AT$4&gt;=MIN($D$6:$D$11),AT$4&lt;=MAX($E$6:$E$11)),IF($F$4="전체",AT$4-#REF!+1,IF(AND(WEEKDAY(AT$4)&gt;1,WEEKDAY(AT$4)&lt;7),NETWORKDAYS(MIN($D$6:$D$11),AT$4),"")),"")</f>
        <v/>
      </c>
      <c r="AU38" s="136" t="str">
        <f>IF(AND($D$5&lt;&gt;"",AU$4&gt;=MIN($D$6:$D$11),AU$4&lt;=MAX($E$6:$E$11)),IF($F$4="전체",AU$4-#REF!+1,IF(AND(WEEKDAY(AU$4)&gt;1,WEEKDAY(AU$4)&lt;7),NETWORKDAYS(MIN($D$6:$D$11),AU$4),"")),"")</f>
        <v/>
      </c>
      <c r="AV38" s="136" t="str">
        <f>IF(AND($D$5&lt;&gt;"",AV$4&gt;=MIN($D$6:$D$11),AV$4&lt;=MAX($E$6:$E$11)),IF($F$4="전체",AV$4-#REF!+1,IF(AND(WEEKDAY(AV$4)&gt;1,WEEKDAY(AV$4)&lt;7),NETWORKDAYS(MIN($D$6:$D$11),AV$4),"")),"")</f>
        <v/>
      </c>
      <c r="AW38" s="136" t="str">
        <f>IF(AND($D$5&lt;&gt;"",AW$4&gt;=MIN($D$6:$D$11),AW$4&lt;=MAX($E$6:$E$11)),IF($F$4="전체",AW$4-#REF!+1,IF(AND(WEEKDAY(AW$4)&gt;1,WEEKDAY(AW$4)&lt;7),NETWORKDAYS(MIN($D$6:$D$11),AW$4),"")),"")</f>
        <v/>
      </c>
      <c r="AX38" s="136" t="str">
        <f>IF(AND($D$5&lt;&gt;"",AX$4&gt;=MIN($D$6:$D$11),AX$4&lt;=MAX($E$6:$E$11)),IF($F$4="전체",AX$4-#REF!+1,IF(AND(WEEKDAY(AX$4)&gt;1,WEEKDAY(AX$4)&lt;7),NETWORKDAYS(MIN($D$6:$D$11),AX$4),"")),"")</f>
        <v/>
      </c>
      <c r="AY38" s="136" t="str">
        <f>IF(AND($D$5&lt;&gt;"",AY$4&gt;=MIN($D$6:$D$11),AY$4&lt;=MAX($E$6:$E$11)),IF($F$4="전체",AY$4-#REF!+1,IF(AND(WEEKDAY(AY$4)&gt;1,WEEKDAY(AY$4)&lt;7),NETWORKDAYS(MIN($D$6:$D$11),AY$4),"")),"")</f>
        <v/>
      </c>
      <c r="AZ38" s="136" t="str">
        <f>IF(AND($D$5&lt;&gt;"",AZ$4&gt;=MIN($D$6:$D$11),AZ$4&lt;=MAX($E$6:$E$11)),IF($F$4="전체",AZ$4-#REF!+1,IF(AND(WEEKDAY(AZ$4)&gt;1,WEEKDAY(AZ$4)&lt;7),NETWORKDAYS(MIN($D$6:$D$11),AZ$4),"")),"")</f>
        <v/>
      </c>
      <c r="BA38" s="136" t="str">
        <f>IF(AND($D$5&lt;&gt;"",BA$4&gt;=MIN($D$6:$D$11),BA$4&lt;=MAX($E$6:$E$11)),IF($F$4="전체",BA$4-#REF!+1,IF(AND(WEEKDAY(BA$4)&gt;1,WEEKDAY(BA$4)&lt;7),NETWORKDAYS(MIN($D$6:$D$11),BA$4),"")),"")</f>
        <v/>
      </c>
      <c r="BB38" s="136" t="str">
        <f>IF(AND($D$5&lt;&gt;"",BB$4&gt;=MIN($D$6:$D$11),BB$4&lt;=MAX($E$6:$E$11)),IF($F$4="전체",BB$4-#REF!+1,IF(AND(WEEKDAY(BB$4)&gt;1,WEEKDAY(BB$4)&lt;7),NETWORKDAYS(MIN($D$6:$D$11),BB$4),"")),"")</f>
        <v/>
      </c>
      <c r="BC38" s="136" t="str">
        <f>IF(AND($D$5&lt;&gt;"",BC$4&gt;=MIN($D$6:$D$11),BC$4&lt;=MAX($E$6:$E$11)),IF($F$4="전체",BC$4-#REF!+1,IF(AND(WEEKDAY(BC$4)&gt;1,WEEKDAY(BC$4)&lt;7),NETWORKDAYS(MIN($D$6:$D$11),BC$4),"")),"")</f>
        <v/>
      </c>
      <c r="BD38" s="136" t="str">
        <f>IF(AND($D$5&lt;&gt;"",BD$4&gt;=MIN($D$6:$D$11),BD$4&lt;=MAX($E$6:$E$11)),IF($F$4="전체",BD$4-#REF!+1,IF(AND(WEEKDAY(BD$4)&gt;1,WEEKDAY(BD$4)&lt;7),NETWORKDAYS(MIN($D$6:$D$11),BD$4),"")),"")</f>
        <v/>
      </c>
      <c r="BE38" s="136" t="str">
        <f>IF(AND($D$5&lt;&gt;"",BE$4&gt;=MIN($D$6:$D$11),BE$4&lt;=MAX($E$6:$E$11)),IF($F$4="전체",BE$4-#REF!+1,IF(AND(WEEKDAY(BE$4)&gt;1,WEEKDAY(BE$4)&lt;7),NETWORKDAYS(MIN($D$6:$D$11),BE$4),"")),"")</f>
        <v/>
      </c>
      <c r="BF38" s="136" t="str">
        <f>IF(AND($D$5&lt;&gt;"",BF$4&gt;=MIN($D$6:$D$11),BF$4&lt;=MAX($E$6:$E$11)),IF($F$4="전체",BF$4-#REF!+1,IF(AND(WEEKDAY(BF$4)&gt;1,WEEKDAY(BF$4)&lt;7),NETWORKDAYS(MIN($D$6:$D$11),BF$4),"")),"")</f>
        <v/>
      </c>
      <c r="BG38" s="136" t="str">
        <f>IF(AND($D$5&lt;&gt;"",BG$4&gt;=MIN($D$6:$D$11),BG$4&lt;=MAX($E$6:$E$11)),IF($F$4="전체",BG$4-#REF!+1,IF(AND(WEEKDAY(BG$4)&gt;1,WEEKDAY(BG$4)&lt;7),NETWORKDAYS(MIN($D$6:$D$11),BG$4),"")),"")</f>
        <v/>
      </c>
      <c r="BH38" s="136" t="str">
        <f>IF(AND($D$5&lt;&gt;"",BH$4&gt;=MIN($D$6:$D$11),BH$4&lt;=MAX($E$6:$E$11)),IF($F$4="전체",BH$4-#REF!+1,IF(AND(WEEKDAY(BH$4)&gt;1,WEEKDAY(BH$4)&lt;7),NETWORKDAYS(MIN($D$6:$D$11),BH$4),"")),"")</f>
        <v/>
      </c>
      <c r="BI38" s="136" t="str">
        <f>IF(AND($D$5&lt;&gt;"",BI$4&gt;=MIN($D$6:$D$11),BI$4&lt;=MAX($E$6:$E$11)),IF($F$4="전체",BI$4-#REF!+1,IF(AND(WEEKDAY(BI$4)&gt;1,WEEKDAY(BI$4)&lt;7),NETWORKDAYS(MIN($D$6:$D$11),BI$4),"")),"")</f>
        <v/>
      </c>
      <c r="BJ38" s="136" t="str">
        <f>IF(AND($D$5&lt;&gt;"",BJ$4&gt;=MIN($D$6:$D$11),BJ$4&lt;=MAX($E$6:$E$11)),IF($F$4="전체",BJ$4-#REF!+1,IF(AND(WEEKDAY(BJ$4)&gt;1,WEEKDAY(BJ$4)&lt;7),NETWORKDAYS(MIN($D$6:$D$11),BJ$4),"")),"")</f>
        <v/>
      </c>
      <c r="BK38" s="136" t="str">
        <f>IF(AND($D$5&lt;&gt;"",BK$4&gt;=MIN($D$6:$D$11),BK$4&lt;=MAX($E$6:$E$11)),IF($F$4="전체",BK$4-#REF!+1,IF(AND(WEEKDAY(BK$4)&gt;1,WEEKDAY(BK$4)&lt;7),NETWORKDAYS(MIN($D$6:$D$11),BK$4),"")),"")</f>
        <v/>
      </c>
      <c r="BL38" s="136" t="str">
        <f>IF(AND($D$5&lt;&gt;"",BL$4&gt;=MIN($D$6:$D$11),BL$4&lt;=MAX($E$6:$E$11)),IF($F$4="전체",BL$4-#REF!+1,IF(AND(WEEKDAY(BL$4)&gt;1,WEEKDAY(BL$4)&lt;7),NETWORKDAYS(MIN($D$6:$D$11),BL$4),"")),"")</f>
        <v/>
      </c>
      <c r="BM38" s="136" t="str">
        <f>IF(AND($D$5&lt;&gt;"",BM$4&gt;=MIN($D$6:$D$11),BM$4&lt;=MAX($E$6:$E$11)),IF($F$4="전체",BM$4-#REF!+1,IF(AND(WEEKDAY(BM$4)&gt;1,WEEKDAY(BM$4)&lt;7),NETWORKDAYS(MIN($D$6:$D$11),BM$4),"")),"")</f>
        <v/>
      </c>
      <c r="BN38" s="136" t="str">
        <f>IF(AND($D$5&lt;&gt;"",BN$4&gt;=MIN($D$6:$D$11),BN$4&lt;=MAX($E$6:$E$11)),IF($F$4="전체",BN$4-#REF!+1,IF(AND(WEEKDAY(BN$4)&gt;1,WEEKDAY(BN$4)&lt;7),NETWORKDAYS(MIN($D$6:$D$11),BN$4),"")),"")</f>
        <v/>
      </c>
      <c r="BO38" s="136" t="str">
        <f>IF(AND($D$5&lt;&gt;"",BO$4&gt;=MIN($D$6:$D$11),BO$4&lt;=MAX($E$6:$E$11)),IF($F$4="전체",BO$4-#REF!+1,IF(AND(WEEKDAY(BO$4)&gt;1,WEEKDAY(BO$4)&lt;7),NETWORKDAYS(MIN($D$6:$D$11),BO$4),"")),"")</f>
        <v/>
      </c>
      <c r="BP38" s="136" t="str">
        <f>IF(AND($D$5&lt;&gt;"",BP$4&gt;=MIN($D$6:$D$11),BP$4&lt;=MAX($E$6:$E$11)),IF($F$4="전체",BP$4-#REF!+1,IF(AND(WEEKDAY(BP$4)&gt;1,WEEKDAY(BP$4)&lt;7),NETWORKDAYS(MIN($D$6:$D$11),BP$4),"")),"")</f>
        <v/>
      </c>
      <c r="BQ38" s="136" t="str">
        <f>IF(AND($D$5&lt;&gt;"",BQ$4&gt;=MIN($D$6:$D$11),BQ$4&lt;=MAX($E$6:$E$11)),IF($F$4="전체",BQ$4-#REF!+1,IF(AND(WEEKDAY(BQ$4)&gt;1,WEEKDAY(BQ$4)&lt;7),NETWORKDAYS(MIN($D$6:$D$11),BQ$4),"")),"")</f>
        <v/>
      </c>
      <c r="BR38" s="136" t="str">
        <f>IF(AND($D$5&lt;&gt;"",BR$4&gt;=MIN($D$6:$D$11),BR$4&lt;=MAX($E$6:$E$11)),IF($F$4="전체",BR$4-#REF!+1,IF(AND(WEEKDAY(BR$4)&gt;1,WEEKDAY(BR$4)&lt;7),NETWORKDAYS(MIN($D$6:$D$11),BR$4),"")),"")</f>
        <v/>
      </c>
      <c r="BS38" s="136" t="str">
        <f>IF(AND($D$5&lt;&gt;"",BS$4&gt;=MIN($D$6:$D$11),BS$4&lt;=MAX($E$6:$E$11)),IF($F$4="전체",BS$4-#REF!+1,IF(AND(WEEKDAY(BS$4)&gt;1,WEEKDAY(BS$4)&lt;7),NETWORKDAYS(MIN($D$6:$D$11),BS$4),"")),"")</f>
        <v/>
      </c>
      <c r="BT38" s="136" t="str">
        <f>IF(AND($D$5&lt;&gt;"",BT$4&gt;=MIN($D$6:$D$11),BT$4&lt;=MAX($E$6:$E$11)),IF($F$4="전체",BT$4-#REF!+1,IF(AND(WEEKDAY(BT$4)&gt;1,WEEKDAY(BT$4)&lt;7),NETWORKDAYS(MIN($D$6:$D$11),BT$4),"")),"")</f>
        <v/>
      </c>
      <c r="BU38" s="136" t="str">
        <f>IF(AND($D$5&lt;&gt;"",BU$4&gt;=MIN($D$6:$D$11),BU$4&lt;=MAX($E$6:$E$11)),IF($F$4="전체",BU$4-#REF!+1,IF(AND(WEEKDAY(BU$4)&gt;1,WEEKDAY(BU$4)&lt;7),NETWORKDAYS(MIN($D$6:$D$11),BU$4),"")),"")</f>
        <v/>
      </c>
      <c r="BV38" s="136" t="str">
        <f>IF(AND($D$5&lt;&gt;"",BV$4&gt;=MIN($D$6:$D$11),BV$4&lt;=MAX($E$6:$E$11)),IF($F$4="전체",BV$4-#REF!+1,IF(AND(WEEKDAY(BV$4)&gt;1,WEEKDAY(BV$4)&lt;7),NETWORKDAYS(MIN($D$6:$D$11),BV$4),"")),"")</f>
        <v/>
      </c>
      <c r="BW38" s="137" t="str">
        <f>IF(AND($D$5&lt;&gt;"",BW$4&gt;=MIN($D$6:$D$11),BW$4&lt;=MAX($E$6:$E$11)),IF($F$4="전체",BW$4-#REF!+1,IF(AND(WEEKDAY(BW$4)&gt;1,WEEKDAY(BW$4)&lt;7),NETWORKDAYS(MIN($D$6:$D$11),BW$4),"")),"")</f>
        <v/>
      </c>
      <c r="BX38" s="135" t="str">
        <f>IF(AND($D$5&lt;&gt;"",BX$4&gt;=MIN($D$6:$D$11),BX$4&lt;=MAX($E$6:$E$11)),IF($F$4="전체",BX$4-#REF!+1,IF(AND(WEEKDAY(BX$4)&gt;1,WEEKDAY(BX$4)&lt;7),NETWORKDAYS(MIN($D$6:$D$11),BX$4),"")),"")</f>
        <v/>
      </c>
      <c r="BY38" s="136" t="str">
        <f>IF(AND($D$5&lt;&gt;"",BY$4&gt;=MIN($D$6:$D$11),BY$4&lt;=MAX($E$6:$E$11)),IF($F$4="전체",BY$4-#REF!+1,IF(AND(WEEKDAY(BY$4)&gt;1,WEEKDAY(BY$4)&lt;7),NETWORKDAYS(MIN($D$6:$D$11),BY$4),"")),"")</f>
        <v/>
      </c>
      <c r="BZ38" s="136" t="str">
        <f>IF(AND($D$5&lt;&gt;"",BZ$4&gt;=MIN($D$6:$D$11),BZ$4&lt;=MAX($E$6:$E$11)),IF($F$4="전체",BZ$4-#REF!+1,IF(AND(WEEKDAY(BZ$4)&gt;1,WEEKDAY(BZ$4)&lt;7),NETWORKDAYS(MIN($D$6:$D$11),BZ$4),"")),"")</f>
        <v/>
      </c>
      <c r="CA38" s="136" t="str">
        <f>IF(AND($D$5&lt;&gt;"",CA$4&gt;=MIN($D$6:$D$11),CA$4&lt;=MAX($E$6:$E$11)),IF($F$4="전체",CA$4-#REF!+1,IF(AND(WEEKDAY(CA$4)&gt;1,WEEKDAY(CA$4)&lt;7),NETWORKDAYS(MIN($D$6:$D$11),CA$4),"")),"")</f>
        <v/>
      </c>
      <c r="CB38" s="136" t="str">
        <f>IF(AND($D$5&lt;&gt;"",CB$4&gt;=MIN($D$6:$D$11),CB$4&lt;=MAX($E$6:$E$11)),IF($F$4="전체",CB$4-#REF!+1,IF(AND(WEEKDAY(CB$4)&gt;1,WEEKDAY(CB$4)&lt;7),NETWORKDAYS(MIN($D$6:$D$11),CB$4),"")),"")</f>
        <v/>
      </c>
      <c r="CC38" s="136" t="str">
        <f>IF(AND($D$5&lt;&gt;"",CC$4&gt;=MIN($D$6:$D$11),CC$4&lt;=MAX($E$6:$E$11)),IF($F$4="전체",CC$4-#REF!+1,IF(AND(WEEKDAY(CC$4)&gt;1,WEEKDAY(CC$4)&lt;7),NETWORKDAYS(MIN($D$6:$D$11),CC$4),"")),"")</f>
        <v/>
      </c>
      <c r="CD38" s="136" t="str">
        <f>IF(AND($D$5&lt;&gt;"",CD$4&gt;=MIN($D$6:$D$11),CD$4&lt;=MAX($E$6:$E$11)),IF($F$4="전체",CD$4-#REF!+1,IF(AND(WEEKDAY(CD$4)&gt;1,WEEKDAY(CD$4)&lt;7),NETWORKDAYS(MIN($D$6:$D$11),CD$4),"")),"")</f>
        <v/>
      </c>
      <c r="CE38" s="136" t="str">
        <f>IF(AND($D$5&lt;&gt;"",CE$4&gt;=MIN($D$6:$D$11),CE$4&lt;=MAX($E$6:$E$11)),IF($F$4="전체",CE$4-#REF!+1,IF(AND(WEEKDAY(CE$4)&gt;1,WEEKDAY(CE$4)&lt;7),NETWORKDAYS(MIN($D$6:$D$11),CE$4),"")),"")</f>
        <v/>
      </c>
      <c r="CF38" s="136" t="str">
        <f>IF(AND($D$5&lt;&gt;"",CF$4&gt;=MIN($D$6:$D$11),CF$4&lt;=MAX($E$6:$E$11)),IF($F$4="전체",CF$4-#REF!+1,IF(AND(WEEKDAY(CF$4)&gt;1,WEEKDAY(CF$4)&lt;7),NETWORKDAYS(MIN($D$6:$D$11),CF$4),"")),"")</f>
        <v/>
      </c>
      <c r="CG38" s="136" t="str">
        <f>IF(AND($D$5&lt;&gt;"",CG$4&gt;=MIN($D$6:$D$11),CG$4&lt;=MAX($E$6:$E$11)),IF($F$4="전체",CG$4-#REF!+1,IF(AND(WEEKDAY(CG$4)&gt;1,WEEKDAY(CG$4)&lt;7),NETWORKDAYS(MIN($D$6:$D$11),CG$4),"")),"")</f>
        <v/>
      </c>
      <c r="CH38" s="136" t="str">
        <f>IF(AND($D$5&lt;&gt;"",CH$4&gt;=MIN($D$6:$D$11),CH$4&lt;=MAX($E$6:$E$11)),IF($F$4="전체",CH$4-#REF!+1,IF(AND(WEEKDAY(CH$4)&gt;1,WEEKDAY(CH$4)&lt;7),NETWORKDAYS(MIN($D$6:$D$11),CH$4),"")),"")</f>
        <v/>
      </c>
      <c r="CI38" s="136" t="str">
        <f>IF(AND($D$5&lt;&gt;"",CI$4&gt;=MIN($D$6:$D$11),CI$4&lt;=MAX($E$6:$E$11)),IF($F$4="전체",CI$4-#REF!+1,IF(AND(WEEKDAY(CI$4)&gt;1,WEEKDAY(CI$4)&lt;7),NETWORKDAYS(MIN($D$6:$D$11),CI$4),"")),"")</f>
        <v/>
      </c>
      <c r="CJ38" s="136" t="str">
        <f>IF(AND($D$5&lt;&gt;"",CJ$4&gt;=MIN($D$6:$D$11),CJ$4&lt;=MAX($E$6:$E$11)),IF($F$4="전체",CJ$4-#REF!+1,IF(AND(WEEKDAY(CJ$4)&gt;1,WEEKDAY(CJ$4)&lt;7),NETWORKDAYS(MIN($D$6:$D$11),CJ$4),"")),"")</f>
        <v/>
      </c>
      <c r="CK38" s="136" t="str">
        <f>IF(AND($D$5&lt;&gt;"",CK$4&gt;=MIN($D$6:$D$11),CK$4&lt;=MAX($E$6:$E$11)),IF($F$4="전체",CK$4-#REF!+1,IF(AND(WEEKDAY(CK$4)&gt;1,WEEKDAY(CK$4)&lt;7),NETWORKDAYS(MIN($D$6:$D$11),CK$4),"")),"")</f>
        <v/>
      </c>
      <c r="CL38" s="136" t="str">
        <f>IF(AND($D$5&lt;&gt;"",CL$4&gt;=MIN($D$6:$D$11),CL$4&lt;=MAX($E$6:$E$11)),IF($F$4="전체",CL$4-#REF!+1,IF(AND(WEEKDAY(CL$4)&gt;1,WEEKDAY(CL$4)&lt;7),NETWORKDAYS(MIN($D$6:$D$11),CL$4),"")),"")</f>
        <v/>
      </c>
      <c r="CM38" s="136" t="str">
        <f>IF(AND($D$5&lt;&gt;"",CM$4&gt;=MIN($D$6:$D$11),CM$4&lt;=MAX($E$6:$E$11)),IF($F$4="전체",CM$4-#REF!+1,IF(AND(WEEKDAY(CM$4)&gt;1,WEEKDAY(CM$4)&lt;7),NETWORKDAYS(MIN($D$6:$D$11),CM$4),"")),"")</f>
        <v/>
      </c>
      <c r="CN38" s="136" t="str">
        <f>IF(AND($D$5&lt;&gt;"",CN$4&gt;=MIN($D$6:$D$11),CN$4&lt;=MAX($E$6:$E$11)),IF($F$4="전체",CN$4-#REF!+1,IF(AND(WEEKDAY(CN$4)&gt;1,WEEKDAY(CN$4)&lt;7),NETWORKDAYS(MIN($D$6:$D$11),CN$4),"")),"")</f>
        <v/>
      </c>
      <c r="CO38" s="136" t="str">
        <f>IF(AND($D$5&lt;&gt;"",CO$4&gt;=MIN($D$6:$D$11),CO$4&lt;=MAX($E$6:$E$11)),IF($F$4="전체",CO$4-#REF!+1,IF(AND(WEEKDAY(CO$4)&gt;1,WEEKDAY(CO$4)&lt;7),NETWORKDAYS(MIN($D$6:$D$11),CO$4),"")),"")</f>
        <v/>
      </c>
      <c r="CP38" s="136" t="str">
        <f>IF(AND($D$5&lt;&gt;"",CP$4&gt;=MIN($D$6:$D$11),CP$4&lt;=MAX($E$6:$E$11)),IF($F$4="전체",CP$4-#REF!+1,IF(AND(WEEKDAY(CP$4)&gt;1,WEEKDAY(CP$4)&lt;7),NETWORKDAYS(MIN($D$6:$D$11),CP$4),"")),"")</f>
        <v/>
      </c>
      <c r="CQ38" s="136" t="str">
        <f>IF(AND($D$5&lt;&gt;"",CQ$4&gt;=MIN($D$6:$D$11),CQ$4&lt;=MAX($E$6:$E$11)),IF($F$4="전체",CQ$4-#REF!+1,IF(AND(WEEKDAY(CQ$4)&gt;1,WEEKDAY(CQ$4)&lt;7),NETWORKDAYS(MIN($D$6:$D$11),CQ$4),"")),"")</f>
        <v/>
      </c>
      <c r="CR38" s="136" t="str">
        <f>IF(AND($D$5&lt;&gt;"",CR$4&gt;=MIN($D$6:$D$11),CR$4&lt;=MAX($E$6:$E$11)),IF($F$4="전체",CR$4-#REF!+1,IF(AND(WEEKDAY(CR$4)&gt;1,WEEKDAY(CR$4)&lt;7),NETWORKDAYS(MIN($D$6:$D$11),CR$4),"")),"")</f>
        <v/>
      </c>
      <c r="CS38" s="136" t="str">
        <f>IF(AND($D$5&lt;&gt;"",CS$4&gt;=MIN($D$6:$D$11),CS$4&lt;=MAX($E$6:$E$11)),IF($F$4="전체",CS$4-#REF!+1,IF(AND(WEEKDAY(CS$4)&gt;1,WEEKDAY(CS$4)&lt;7),NETWORKDAYS(MIN($D$6:$D$11),CS$4),"")),"")</f>
        <v/>
      </c>
      <c r="CT38" s="136" t="str">
        <f>IF(AND($D$5&lt;&gt;"",CT$4&gt;=MIN($D$6:$D$11),CT$4&lt;=MAX($E$6:$E$11)),IF($F$4="전체",CT$4-#REF!+1,IF(AND(WEEKDAY(CT$4)&gt;1,WEEKDAY(CT$4)&lt;7),NETWORKDAYS(MIN($D$6:$D$11),CT$4),"")),"")</f>
        <v/>
      </c>
      <c r="CU38" s="136" t="str">
        <f>IF(AND($D$5&lt;&gt;"",CU$4&gt;=MIN($D$6:$D$11),CU$4&lt;=MAX($E$6:$E$11)),IF($F$4="전체",CU$4-#REF!+1,IF(AND(WEEKDAY(CU$4)&gt;1,WEEKDAY(CU$4)&lt;7),NETWORKDAYS(MIN($D$6:$D$11),CU$4),"")),"")</f>
        <v/>
      </c>
      <c r="CV38" s="136" t="str">
        <f>IF(AND($D$5&lt;&gt;"",CV$4&gt;=MIN($D$6:$D$11),CV$4&lt;=MAX($E$6:$E$11)),IF($F$4="전체",CV$4-#REF!+1,IF(AND(WEEKDAY(CV$4)&gt;1,WEEKDAY(CV$4)&lt;7),NETWORKDAYS(MIN($D$6:$D$11),CV$4),"")),"")</f>
        <v/>
      </c>
      <c r="CW38" s="136" t="str">
        <f>IF(AND($D$5&lt;&gt;"",CW$4&gt;=MIN($D$6:$D$11),CW$4&lt;=MAX($E$6:$E$11)),IF($F$4="전체",CW$4-#REF!+1,IF(AND(WEEKDAY(CW$4)&gt;1,WEEKDAY(CW$4)&lt;7),NETWORKDAYS(MIN($D$6:$D$11),CW$4),"")),"")</f>
        <v/>
      </c>
      <c r="CX38" s="136" t="str">
        <f>IF(AND($D$5&lt;&gt;"",CX$4&gt;=MIN($D$6:$D$11),CX$4&lt;=MAX($E$6:$E$11)),IF($F$4="전체",CX$4-#REF!+1,IF(AND(WEEKDAY(CX$4)&gt;1,WEEKDAY(CX$4)&lt;7),NETWORKDAYS(MIN($D$6:$D$11),CX$4),"")),"")</f>
        <v/>
      </c>
      <c r="CY38" s="136" t="str">
        <f>IF(AND($D$5&lt;&gt;"",CY$4&gt;=MIN($D$6:$D$11),CY$4&lt;=MAX($E$6:$E$11)),IF($F$4="전체",CY$4-#REF!+1,IF(AND(WEEKDAY(CY$4)&gt;1,WEEKDAY(CY$4)&lt;7),NETWORKDAYS(MIN($D$6:$D$11),CY$4),"")),"")</f>
        <v/>
      </c>
      <c r="CZ38" s="136" t="str">
        <f>IF(AND($D$5&lt;&gt;"",CZ$4&gt;=MIN($D$6:$D$11),CZ$4&lt;=MAX($E$6:$E$11)),IF($F$4="전체",CZ$4-#REF!+1,IF(AND(WEEKDAY(CZ$4)&gt;1,WEEKDAY(CZ$4)&lt;7),NETWORKDAYS(MIN($D$6:$D$11),CZ$4),"")),"")</f>
        <v/>
      </c>
      <c r="DA38" s="136" t="str">
        <f>IF(AND($D$5&lt;&gt;"",DA$4&gt;=MIN($D$6:$D$11),DA$4&lt;=MAX($E$6:$E$11)),IF($F$4="전체",DA$4-#REF!+1,IF(AND(WEEKDAY(DA$4)&gt;1,WEEKDAY(DA$4)&lt;7),NETWORKDAYS(MIN($D$6:$D$11),DA$4),"")),"")</f>
        <v/>
      </c>
      <c r="DB38" s="137" t="str">
        <f>IF(AND($D$5&lt;&gt;"",DB$4&gt;=MIN($D$6:$D$11),DB$4&lt;=MAX($E$6:$E$11)),IF($F$4="전체",DB$4-#REF!+1,IF(AND(WEEKDAY(DB$4)&gt;1,WEEKDAY(DB$4)&lt;7),NETWORKDAYS(MIN($D$6:$D$11),DB$4),"")),"")</f>
        <v/>
      </c>
      <c r="DC38" s="135" t="str">
        <f>IF(AND($D$5&lt;&gt;"",DC$4&gt;=MIN($D$6:$D$11),DC$4&lt;=MAX($E$6:$E$11)),IF($F$4="전체",DC$4-#REF!+1,IF(AND(WEEKDAY(DC$4)&gt;1,WEEKDAY(DC$4)&lt;7),NETWORKDAYS(MIN($D$6:$D$11),DC$4),"")),"")</f>
        <v/>
      </c>
      <c r="DD38" s="136" t="str">
        <f>IF(AND($D$5&lt;&gt;"",DD$4&gt;=MIN($D$6:$D$11),DD$4&lt;=MAX($E$6:$E$11)),IF($F$4="전체",DD$4-#REF!+1,IF(AND(WEEKDAY(DD$4)&gt;1,WEEKDAY(DD$4)&lt;7),NETWORKDAYS(MIN($D$6:$D$11),DD$4),"")),"")</f>
        <v/>
      </c>
      <c r="DE38" s="136" t="str">
        <f>IF(AND($D$5&lt;&gt;"",DE$4&gt;=MIN($D$6:$D$11),DE$4&lt;=MAX($E$6:$E$11)),IF($F$4="전체",DE$4-#REF!+1,IF(AND(WEEKDAY(DE$4)&gt;1,WEEKDAY(DE$4)&lt;7),NETWORKDAYS(MIN($D$6:$D$11),DE$4),"")),"")</f>
        <v/>
      </c>
      <c r="DF38" s="136" t="str">
        <f>IF(AND($D$5&lt;&gt;"",DF$4&gt;=MIN($D$6:$D$11),DF$4&lt;=MAX($E$6:$E$11)),IF($F$4="전체",DF$4-#REF!+1,IF(AND(WEEKDAY(DF$4)&gt;1,WEEKDAY(DF$4)&lt;7),NETWORKDAYS(MIN($D$6:$D$11),DF$4),"")),"")</f>
        <v/>
      </c>
      <c r="DG38" s="136" t="str">
        <f>IF(AND($D$5&lt;&gt;"",DG$4&gt;=MIN($D$6:$D$11),DG$4&lt;=MAX($E$6:$E$11)),IF($F$4="전체",DG$4-#REF!+1,IF(AND(WEEKDAY(DG$4)&gt;1,WEEKDAY(DG$4)&lt;7),NETWORKDAYS(MIN($D$6:$D$11),DG$4),"")),"")</f>
        <v/>
      </c>
      <c r="DH38" s="136" t="str">
        <f>IF(AND($D$5&lt;&gt;"",DH$4&gt;=MIN($D$6:$D$11),DH$4&lt;=MAX($E$6:$E$11)),IF($F$4="전체",DH$4-#REF!+1,IF(AND(WEEKDAY(DH$4)&gt;1,WEEKDAY(DH$4)&lt;7),NETWORKDAYS(MIN($D$6:$D$11),DH$4),"")),"")</f>
        <v/>
      </c>
      <c r="DI38" s="136" t="str">
        <f>IF(AND($D$5&lt;&gt;"",DI$4&gt;=MIN($D$6:$D$11),DI$4&lt;=MAX($E$6:$E$11)),IF($F$4="전체",DI$4-#REF!+1,IF(AND(WEEKDAY(DI$4)&gt;1,WEEKDAY(DI$4)&lt;7),NETWORKDAYS(MIN($D$6:$D$11),DI$4),"")),"")</f>
        <v/>
      </c>
      <c r="DJ38" s="136" t="str">
        <f>IF(AND($D$5&lt;&gt;"",DJ$4&gt;=MIN($D$6:$D$11),DJ$4&lt;=MAX($E$6:$E$11)),IF($F$4="전체",DJ$4-#REF!+1,IF(AND(WEEKDAY(DJ$4)&gt;1,WEEKDAY(DJ$4)&lt;7),NETWORKDAYS(MIN($D$6:$D$11),DJ$4),"")),"")</f>
        <v/>
      </c>
      <c r="DK38" s="136" t="str">
        <f>IF(AND($D$5&lt;&gt;"",DK$4&gt;=MIN($D$6:$D$11),DK$4&lt;=MAX($E$6:$E$11)),IF($F$4="전체",DK$4-#REF!+1,IF(AND(WEEKDAY(DK$4)&gt;1,WEEKDAY(DK$4)&lt;7),NETWORKDAYS(MIN($D$6:$D$11),DK$4),"")),"")</f>
        <v/>
      </c>
      <c r="DL38" s="136" t="str">
        <f>IF(AND($D$5&lt;&gt;"",DL$4&gt;=MIN($D$6:$D$11),DL$4&lt;=MAX($E$6:$E$11)),IF($F$4="전체",DL$4-#REF!+1,IF(AND(WEEKDAY(DL$4)&gt;1,WEEKDAY(DL$4)&lt;7),NETWORKDAYS(MIN($D$6:$D$11),DL$4),"")),"")</f>
        <v/>
      </c>
      <c r="DM38" s="136" t="str">
        <f>IF(AND($D$5&lt;&gt;"",DM$4&gt;=MIN($D$6:$D$11),DM$4&lt;=MAX($E$6:$E$11)),IF($F$4="전체",DM$4-#REF!+1,IF(AND(WEEKDAY(DM$4)&gt;1,WEEKDAY(DM$4)&lt;7),NETWORKDAYS(MIN($D$6:$D$11),DM$4),"")),"")</f>
        <v/>
      </c>
      <c r="DN38" s="136" t="str">
        <f>IF(AND($D$5&lt;&gt;"",DN$4&gt;=MIN($D$6:$D$11),DN$4&lt;=MAX($E$6:$E$11)),IF($F$4="전체",DN$4-#REF!+1,IF(AND(WEEKDAY(DN$4)&gt;1,WEEKDAY(DN$4)&lt;7),NETWORKDAYS(MIN($D$6:$D$11),DN$4),"")),"")</f>
        <v/>
      </c>
      <c r="DO38" s="136" t="str">
        <f>IF(AND($D$5&lt;&gt;"",DO$4&gt;=MIN($D$6:$D$11),DO$4&lt;=MAX($E$6:$E$11)),IF($F$4="전체",DO$4-#REF!+1,IF(AND(WEEKDAY(DO$4)&gt;1,WEEKDAY(DO$4)&lt;7),NETWORKDAYS(MIN($D$6:$D$11),DO$4),"")),"")</f>
        <v/>
      </c>
      <c r="DP38" s="136" t="str">
        <f>IF(AND($D$5&lt;&gt;"",DP$4&gt;=MIN($D$6:$D$11),DP$4&lt;=MAX($E$6:$E$11)),IF($F$4="전체",DP$4-#REF!+1,IF(AND(WEEKDAY(DP$4)&gt;1,WEEKDAY(DP$4)&lt;7),NETWORKDAYS(MIN($D$6:$D$11),DP$4),"")),"")</f>
        <v/>
      </c>
      <c r="DQ38" s="136" t="str">
        <f>IF(AND($D$5&lt;&gt;"",DQ$4&gt;=MIN($D$6:$D$11),DQ$4&lt;=MAX($E$6:$E$11)),IF($F$4="전체",DQ$4-#REF!+1,IF(AND(WEEKDAY(DQ$4)&gt;1,WEEKDAY(DQ$4)&lt;7),NETWORKDAYS(MIN($D$6:$D$11),DQ$4),"")),"")</f>
        <v/>
      </c>
      <c r="DR38" s="136" t="str">
        <f>IF(AND($D$5&lt;&gt;"",DR$4&gt;=MIN($D$6:$D$11),DR$4&lt;=MAX($E$6:$E$11)),IF($F$4="전체",DR$4-#REF!+1,IF(AND(WEEKDAY(DR$4)&gt;1,WEEKDAY(DR$4)&lt;7),NETWORKDAYS(MIN($D$6:$D$11),DR$4),"")),"")</f>
        <v/>
      </c>
      <c r="DS38" s="136" t="str">
        <f>IF(AND($D$5&lt;&gt;"",DS$4&gt;=MIN($D$6:$D$11),DS$4&lt;=MAX($E$6:$E$11)),IF($F$4="전체",DS$4-#REF!+1,IF(AND(WEEKDAY(DS$4)&gt;1,WEEKDAY(DS$4)&lt;7),NETWORKDAYS(MIN($D$6:$D$11),DS$4),"")),"")</f>
        <v/>
      </c>
      <c r="DT38" s="136" t="str">
        <f>IF(AND($D$5&lt;&gt;"",DT$4&gt;=MIN($D$6:$D$11),DT$4&lt;=MAX($E$6:$E$11)),IF($F$4="전체",DT$4-#REF!+1,IF(AND(WEEKDAY(DT$4)&gt;1,WEEKDAY(DT$4)&lt;7),NETWORKDAYS(MIN($D$6:$D$11),DT$4),"")),"")</f>
        <v/>
      </c>
      <c r="DU38" s="136" t="str">
        <f>IF(AND($D$5&lt;&gt;"",DU$4&gt;=MIN($D$6:$D$11),DU$4&lt;=MAX($E$6:$E$11)),IF($F$4="전체",DU$4-#REF!+1,IF(AND(WEEKDAY(DU$4)&gt;1,WEEKDAY(DU$4)&lt;7),NETWORKDAYS(MIN($D$6:$D$11),DU$4),"")),"")</f>
        <v/>
      </c>
      <c r="DV38" s="136" t="str">
        <f>IF(AND($D$5&lt;&gt;"",DV$4&gt;=MIN($D$6:$D$11),DV$4&lt;=MAX($E$6:$E$11)),IF($F$4="전체",DV$4-#REF!+1,IF(AND(WEEKDAY(DV$4)&gt;1,WEEKDAY(DV$4)&lt;7),NETWORKDAYS(MIN($D$6:$D$11),DV$4),"")),"")</f>
        <v/>
      </c>
      <c r="DW38" s="136" t="str">
        <f>IF(AND($D$5&lt;&gt;"",DW$4&gt;=MIN($D$6:$D$11),DW$4&lt;=MAX($E$6:$E$11)),IF($F$4="전체",DW$4-#REF!+1,IF(AND(WEEKDAY(DW$4)&gt;1,WEEKDAY(DW$4)&lt;7),NETWORKDAYS(MIN($D$6:$D$11),DW$4),"")),"")</f>
        <v/>
      </c>
      <c r="DX38" s="136" t="str">
        <f>IF(AND($D$5&lt;&gt;"",DX$4&gt;=MIN($D$6:$D$11),DX$4&lt;=MAX($E$6:$E$11)),IF($F$4="전체",DX$4-#REF!+1,IF(AND(WEEKDAY(DX$4)&gt;1,WEEKDAY(DX$4)&lt;7),NETWORKDAYS(MIN($D$6:$D$11),DX$4),"")),"")</f>
        <v/>
      </c>
      <c r="DY38" s="136" t="str">
        <f>IF(AND($D$5&lt;&gt;"",DY$4&gt;=MIN($D$6:$D$11),DY$4&lt;=MAX($E$6:$E$11)),IF($F$4="전체",DY$4-#REF!+1,IF(AND(WEEKDAY(DY$4)&gt;1,WEEKDAY(DY$4)&lt;7),NETWORKDAYS(MIN($D$6:$D$11),DY$4),"")),"")</f>
        <v/>
      </c>
      <c r="DZ38" s="136" t="str">
        <f>IF(AND($D$5&lt;&gt;"",DZ$4&gt;=MIN($D$6:$D$11),DZ$4&lt;=MAX($E$6:$E$11)),IF($F$4="전체",DZ$4-#REF!+1,IF(AND(WEEKDAY(DZ$4)&gt;1,WEEKDAY(DZ$4)&lt;7),NETWORKDAYS(MIN($D$6:$D$11),DZ$4),"")),"")</f>
        <v/>
      </c>
      <c r="EA38" s="136" t="str">
        <f>IF(AND($D$5&lt;&gt;"",EA$4&gt;=MIN($D$6:$D$11),EA$4&lt;=MAX($E$6:$E$11)),IF($F$4="전체",EA$4-#REF!+1,IF(AND(WEEKDAY(EA$4)&gt;1,WEEKDAY(EA$4)&lt;7),NETWORKDAYS(MIN($D$6:$D$11),EA$4),"")),"")</f>
        <v/>
      </c>
      <c r="EB38" s="136" t="str">
        <f>IF(AND($D$5&lt;&gt;"",EB$4&gt;=MIN($D$6:$D$11),EB$4&lt;=MAX($E$6:$E$11)),IF($F$4="전체",EB$4-#REF!+1,IF(AND(WEEKDAY(EB$4)&gt;1,WEEKDAY(EB$4)&lt;7),NETWORKDAYS(MIN($D$6:$D$11),EB$4),"")),"")</f>
        <v/>
      </c>
      <c r="EC38" s="136" t="str">
        <f>IF(AND($D$5&lt;&gt;"",EC$4&gt;=MIN($D$6:$D$11),EC$4&lt;=MAX($E$6:$E$11)),IF($F$4="전체",EC$4-#REF!+1,IF(AND(WEEKDAY(EC$4)&gt;1,WEEKDAY(EC$4)&lt;7),NETWORKDAYS(MIN($D$6:$D$11),EC$4),"")),"")</f>
        <v/>
      </c>
      <c r="ED38" s="136" t="str">
        <f>IF(AND($D$5&lt;&gt;"",ED$4&gt;=MIN($D$6:$D$11),ED$4&lt;=MAX($E$6:$E$11)),IF($F$4="전체",ED$4-#REF!+1,IF(AND(WEEKDAY(ED$4)&gt;1,WEEKDAY(ED$4)&lt;7),NETWORKDAYS(MIN($D$6:$D$11),ED$4),"")),"")</f>
        <v/>
      </c>
      <c r="EE38" s="136" t="str">
        <f>IF(AND($D$5&lt;&gt;"",EE$4&gt;=MIN($D$6:$D$11),EE$4&lt;=MAX($E$6:$E$11)),IF($F$4="전체",EE$4-#REF!+1,IF(AND(WEEKDAY(EE$4)&gt;1,WEEKDAY(EE$4)&lt;7),NETWORKDAYS(MIN($D$6:$D$11),EE$4),"")),"")</f>
        <v/>
      </c>
      <c r="EF38" s="136" t="str">
        <f>IF(AND($D$5&lt;&gt;"",EF$4&gt;=MIN($D$6:$D$11),EF$4&lt;=MAX($E$6:$E$11)),IF($F$4="전체",EF$4-#REF!+1,IF(AND(WEEKDAY(EF$4)&gt;1,WEEKDAY(EF$4)&lt;7),NETWORKDAYS(MIN($D$6:$D$11),EF$4),"")),"")</f>
        <v/>
      </c>
      <c r="EG38" s="137" t="str">
        <f>IF(AND($D$5&lt;&gt;"",EG$4&gt;=MIN($D$6:$D$11),EG$4&lt;=MAX($E$6:$E$11)),IF($F$4="전체",EG$4-#REF!+1,IF(AND(WEEKDAY(EG$4)&gt;1,WEEKDAY(EG$4)&lt;7),NETWORKDAYS(MIN($D$6:$D$11),EG$4),"")),"")</f>
        <v/>
      </c>
      <c r="EH38" s="135" t="str">
        <f>IF(AND($D$5&lt;&gt;"",EH$4&gt;=MIN($D$6:$D$11),EH$4&lt;=MAX($E$6:$E$11)),IF($F$4="전체",EH$4-#REF!+1,IF(AND(WEEKDAY(EH$4)&gt;1,WEEKDAY(EH$4)&lt;7),NETWORKDAYS(MIN($D$6:$D$11),EH$4),"")),"")</f>
        <v/>
      </c>
      <c r="EI38" s="136" t="str">
        <f>IF(AND($D$5&lt;&gt;"",EI$4&gt;=MIN($D$6:$D$11),EI$4&lt;=MAX($E$6:$E$11)),IF($F$4="전체",EI$4-#REF!+1,IF(AND(WEEKDAY(EI$4)&gt;1,WEEKDAY(EI$4)&lt;7),NETWORKDAYS(MIN($D$6:$D$11),EI$4),"")),"")</f>
        <v/>
      </c>
      <c r="EJ38" s="136" t="str">
        <f>IF(AND($D$5&lt;&gt;"",EJ$4&gt;=MIN($D$6:$D$11),EJ$4&lt;=MAX($E$6:$E$11)),IF($F$4="전체",EJ$4-#REF!+1,IF(AND(WEEKDAY(EJ$4)&gt;1,WEEKDAY(EJ$4)&lt;7),NETWORKDAYS(MIN($D$6:$D$11),EJ$4),"")),"")</f>
        <v/>
      </c>
      <c r="EK38" s="136" t="str">
        <f>IF(AND($D$5&lt;&gt;"",EK$4&gt;=MIN($D$6:$D$11),EK$4&lt;=MAX($E$6:$E$11)),IF($F$4="전체",EK$4-#REF!+1,IF(AND(WEEKDAY(EK$4)&gt;1,WEEKDAY(EK$4)&lt;7),NETWORKDAYS(MIN($D$6:$D$11),EK$4),"")),"")</f>
        <v/>
      </c>
      <c r="EL38" s="136" t="str">
        <f>IF(AND($D$5&lt;&gt;"",EL$4&gt;=MIN($D$6:$D$11),EL$4&lt;=MAX($E$6:$E$11)),IF($F$4="전체",EL$4-#REF!+1,IF(AND(WEEKDAY(EL$4)&gt;1,WEEKDAY(EL$4)&lt;7),NETWORKDAYS(MIN($D$6:$D$11),EL$4),"")),"")</f>
        <v/>
      </c>
      <c r="EM38" s="136" t="str">
        <f>IF(AND($D$5&lt;&gt;"",EM$4&gt;=MIN($D$6:$D$11),EM$4&lt;=MAX($E$6:$E$11)),IF($F$4="전체",EM$4-#REF!+1,IF(AND(WEEKDAY(EM$4)&gt;1,WEEKDAY(EM$4)&lt;7),NETWORKDAYS(MIN($D$6:$D$11),EM$4),"")),"")</f>
        <v/>
      </c>
      <c r="EN38" s="136" t="str">
        <f>IF(AND($D$5&lt;&gt;"",EN$4&gt;=MIN($D$6:$D$11),EN$4&lt;=MAX($E$6:$E$11)),IF($F$4="전체",EN$4-#REF!+1,IF(AND(WEEKDAY(EN$4)&gt;1,WEEKDAY(EN$4)&lt;7),NETWORKDAYS(MIN($D$6:$D$11),EN$4),"")),"")</f>
        <v/>
      </c>
      <c r="EO38" s="136" t="str">
        <f>IF(AND($D$5&lt;&gt;"",EO$4&gt;=MIN($D$6:$D$11),EO$4&lt;=MAX($E$6:$E$11)),IF($F$4="전체",EO$4-#REF!+1,IF(AND(WEEKDAY(EO$4)&gt;1,WEEKDAY(EO$4)&lt;7),NETWORKDAYS(MIN($D$6:$D$11),EO$4),"")),"")</f>
        <v/>
      </c>
      <c r="EP38" s="136" t="str">
        <f>IF(AND($D$5&lt;&gt;"",EP$4&gt;=MIN($D$6:$D$11),EP$4&lt;=MAX($E$6:$E$11)),IF($F$4="전체",EP$4-#REF!+1,IF(AND(WEEKDAY(EP$4)&gt;1,WEEKDAY(EP$4)&lt;7),NETWORKDAYS(MIN($D$6:$D$11),EP$4),"")),"")</f>
        <v/>
      </c>
      <c r="EQ38" s="136" t="str">
        <f>IF(AND($D$5&lt;&gt;"",EQ$4&gt;=MIN($D$6:$D$11),EQ$4&lt;=MAX($E$6:$E$11)),IF($F$4="전체",EQ$4-#REF!+1,IF(AND(WEEKDAY(EQ$4)&gt;1,WEEKDAY(EQ$4)&lt;7),NETWORKDAYS(MIN($D$6:$D$11),EQ$4),"")),"")</f>
        <v/>
      </c>
      <c r="ER38" s="136" t="str">
        <f>IF(AND($D$5&lt;&gt;"",ER$4&gt;=MIN($D$6:$D$11),ER$4&lt;=MAX($E$6:$E$11)),IF($F$4="전체",ER$4-#REF!+1,IF(AND(WEEKDAY(ER$4)&gt;1,WEEKDAY(ER$4)&lt;7),NETWORKDAYS(MIN($D$6:$D$11),ER$4),"")),"")</f>
        <v/>
      </c>
      <c r="ES38" s="136" t="str">
        <f>IF(AND($D$5&lt;&gt;"",ES$4&gt;=MIN($D$6:$D$11),ES$4&lt;=MAX($E$6:$E$11)),IF($F$4="전체",ES$4-#REF!+1,IF(AND(WEEKDAY(ES$4)&gt;1,WEEKDAY(ES$4)&lt;7),NETWORKDAYS(MIN($D$6:$D$11),ES$4),"")),"")</f>
        <v/>
      </c>
      <c r="ET38" s="136" t="str">
        <f>IF(AND($D$5&lt;&gt;"",ET$4&gt;=MIN($D$6:$D$11),ET$4&lt;=MAX($E$6:$E$11)),IF($F$4="전체",ET$4-#REF!+1,IF(AND(WEEKDAY(ET$4)&gt;1,WEEKDAY(ET$4)&lt;7),NETWORKDAYS(MIN($D$6:$D$11),ET$4),"")),"")</f>
        <v/>
      </c>
      <c r="EU38" s="136" t="str">
        <f>IF(AND($D$5&lt;&gt;"",EU$4&gt;=MIN($D$6:$D$11),EU$4&lt;=MAX($E$6:$E$11)),IF($F$4="전체",EU$4-#REF!+1,IF(AND(WEEKDAY(EU$4)&gt;1,WEEKDAY(EU$4)&lt;7),NETWORKDAYS(MIN($D$6:$D$11),EU$4),"")),"")</f>
        <v/>
      </c>
      <c r="EV38" s="136" t="str">
        <f>IF(AND($D$5&lt;&gt;"",EV$4&gt;=MIN($D$6:$D$11),EV$4&lt;=MAX($E$6:$E$11)),IF($F$4="전체",EV$4-#REF!+1,IF(AND(WEEKDAY(EV$4)&gt;1,WEEKDAY(EV$4)&lt;7),NETWORKDAYS(MIN($D$6:$D$11),EV$4),"")),"")</f>
        <v/>
      </c>
      <c r="EW38" s="136" t="str">
        <f>IF(AND($D$5&lt;&gt;"",EW$4&gt;=MIN($D$6:$D$11),EW$4&lt;=MAX($E$6:$E$11)),IF($F$4="전체",EW$4-#REF!+1,IF(AND(WEEKDAY(EW$4)&gt;1,WEEKDAY(EW$4)&lt;7),NETWORKDAYS(MIN($D$6:$D$11),EW$4),"")),"")</f>
        <v/>
      </c>
      <c r="EX38" s="136" t="str">
        <f>IF(AND($D$5&lt;&gt;"",EX$4&gt;=MIN($D$6:$D$11),EX$4&lt;=MAX($E$6:$E$11)),IF($F$4="전체",EX$4-#REF!+1,IF(AND(WEEKDAY(EX$4)&gt;1,WEEKDAY(EX$4)&lt;7),NETWORKDAYS(MIN($D$6:$D$11),EX$4),"")),"")</f>
        <v/>
      </c>
      <c r="EY38" s="136" t="str">
        <f>IF(AND($D$5&lt;&gt;"",EY$4&gt;=MIN($D$6:$D$11),EY$4&lt;=MAX($E$6:$E$11)),IF($F$4="전체",EY$4-#REF!+1,IF(AND(WEEKDAY(EY$4)&gt;1,WEEKDAY(EY$4)&lt;7),NETWORKDAYS(MIN($D$6:$D$11),EY$4),"")),"")</f>
        <v/>
      </c>
      <c r="EZ38" s="136" t="str">
        <f>IF(AND($D$5&lt;&gt;"",EZ$4&gt;=MIN($D$6:$D$11),EZ$4&lt;=MAX($E$6:$E$11)),IF($F$4="전체",EZ$4-#REF!+1,IF(AND(WEEKDAY(EZ$4)&gt;1,WEEKDAY(EZ$4)&lt;7),NETWORKDAYS(MIN($D$6:$D$11),EZ$4),"")),"")</f>
        <v/>
      </c>
      <c r="FA38" s="136" t="str">
        <f>IF(AND($D$5&lt;&gt;"",FA$4&gt;=MIN($D$6:$D$11),FA$4&lt;=MAX($E$6:$E$11)),IF($F$4="전체",FA$4-#REF!+1,IF(AND(WEEKDAY(FA$4)&gt;1,WEEKDAY(FA$4)&lt;7),NETWORKDAYS(MIN($D$6:$D$11),FA$4),"")),"")</f>
        <v/>
      </c>
      <c r="FB38" s="136" t="str">
        <f>IF(AND($D$5&lt;&gt;"",FB$4&gt;=MIN($D$6:$D$11),FB$4&lt;=MAX($E$6:$E$11)),IF($F$4="전체",FB$4-#REF!+1,IF(AND(WEEKDAY(FB$4)&gt;1,WEEKDAY(FB$4)&lt;7),NETWORKDAYS(MIN($D$6:$D$11),FB$4),"")),"")</f>
        <v/>
      </c>
      <c r="FC38" s="136" t="str">
        <f>IF(AND($D$5&lt;&gt;"",FC$4&gt;=MIN($D$6:$D$11),FC$4&lt;=MAX($E$6:$E$11)),IF($F$4="전체",FC$4-#REF!+1,IF(AND(WEEKDAY(FC$4)&gt;1,WEEKDAY(FC$4)&lt;7),NETWORKDAYS(MIN($D$6:$D$11),FC$4),"")),"")</f>
        <v/>
      </c>
      <c r="FD38" s="136" t="str">
        <f>IF(AND($D$5&lt;&gt;"",FD$4&gt;=MIN($D$6:$D$11),FD$4&lt;=MAX($E$6:$E$11)),IF($F$4="전체",FD$4-#REF!+1,IF(AND(WEEKDAY(FD$4)&gt;1,WEEKDAY(FD$4)&lt;7),NETWORKDAYS(MIN($D$6:$D$11),FD$4),"")),"")</f>
        <v/>
      </c>
      <c r="FE38" s="136" t="str">
        <f>IF(AND($D$5&lt;&gt;"",FE$4&gt;=MIN($D$6:$D$11),FE$4&lt;=MAX($E$6:$E$11)),IF($F$4="전체",FE$4-#REF!+1,IF(AND(WEEKDAY(FE$4)&gt;1,WEEKDAY(FE$4)&lt;7),NETWORKDAYS(MIN($D$6:$D$11),FE$4),"")),"")</f>
        <v/>
      </c>
      <c r="FF38" s="136" t="str">
        <f>IF(AND($D$5&lt;&gt;"",FF$4&gt;=MIN($D$6:$D$11),FF$4&lt;=MAX($E$6:$E$11)),IF($F$4="전체",FF$4-#REF!+1,IF(AND(WEEKDAY(FF$4)&gt;1,WEEKDAY(FF$4)&lt;7),NETWORKDAYS(MIN($D$6:$D$11),FF$4),"")),"")</f>
        <v/>
      </c>
      <c r="FG38" s="136" t="str">
        <f>IF(AND($D$5&lt;&gt;"",FG$4&gt;=MIN($D$6:$D$11),FG$4&lt;=MAX($E$6:$E$11)),IF($F$4="전체",FG$4-#REF!+1,IF(AND(WEEKDAY(FG$4)&gt;1,WEEKDAY(FG$4)&lt;7),NETWORKDAYS(MIN($D$6:$D$11),FG$4),"")),"")</f>
        <v/>
      </c>
      <c r="FH38" s="136" t="str">
        <f>IF(AND($D$5&lt;&gt;"",FH$4&gt;=MIN($D$6:$D$11),FH$4&lt;=MAX($E$6:$E$11)),IF($F$4="전체",FH$4-#REF!+1,IF(AND(WEEKDAY(FH$4)&gt;1,WEEKDAY(FH$4)&lt;7),NETWORKDAYS(MIN($D$6:$D$11),FH$4),"")),"")</f>
        <v/>
      </c>
      <c r="FI38" s="136" t="str">
        <f>IF(AND($D$5&lt;&gt;"",FI$4&gt;=MIN($D$6:$D$11),FI$4&lt;=MAX($E$6:$E$11)),IF($F$4="전체",FI$4-#REF!+1,IF(AND(WEEKDAY(FI$4)&gt;1,WEEKDAY(FI$4)&lt;7),NETWORKDAYS(MIN($D$6:$D$11),FI$4),"")),"")</f>
        <v/>
      </c>
      <c r="FJ38" s="136" t="str">
        <f>IF(AND($D$5&lt;&gt;"",FJ$4&gt;=MIN($D$6:$D$11),FJ$4&lt;=MAX($E$6:$E$11)),IF($F$4="전체",FJ$4-#REF!+1,IF(AND(WEEKDAY(FJ$4)&gt;1,WEEKDAY(FJ$4)&lt;7),NETWORKDAYS(MIN($D$6:$D$11),FJ$4),"")),"")</f>
        <v/>
      </c>
      <c r="FK38" s="136" t="str">
        <f>IF(AND($D$5&lt;&gt;"",FK$4&gt;=MIN($D$6:$D$11),FK$4&lt;=MAX($E$6:$E$11)),IF($F$4="전체",FK$4-#REF!+1,IF(AND(WEEKDAY(FK$4)&gt;1,WEEKDAY(FK$4)&lt;7),NETWORKDAYS(MIN($D$6:$D$11),FK$4),"")),"")</f>
        <v/>
      </c>
      <c r="FL38" s="137" t="str">
        <f>IF(AND($D$5&lt;&gt;"",FL$4&gt;=MIN($D$6:$D$11),FL$4&lt;=MAX($E$6:$E$11)),IF($F$4="전체",FL$4-#REF!+1,IF(AND(WEEKDAY(FL$4)&gt;1,WEEKDAY(FL$4)&lt;7),NETWORKDAYS(MIN($D$6:$D$11),FL$4),"")),"")</f>
        <v/>
      </c>
      <c r="FM38" s="135" t="str">
        <f>IF(AND($D$5&lt;&gt;"",FM$4&gt;=MIN($D$6:$D$11),FM$4&lt;=MAX($E$6:$E$11)),IF($F$4="전체",FM$4-#REF!+1,IF(AND(WEEKDAY(FM$4)&gt;1,WEEKDAY(FM$4)&lt;7),NETWORKDAYS(MIN($D$6:$D$11),FM$4),"")),"")</f>
        <v/>
      </c>
      <c r="FN38" s="136" t="str">
        <f>IF(AND($D$5&lt;&gt;"",FN$4&gt;=MIN($D$6:$D$11),FN$4&lt;=MAX($E$6:$E$11)),IF($F$4="전체",FN$4-#REF!+1,IF(AND(WEEKDAY(FN$4)&gt;1,WEEKDAY(FN$4)&lt;7),NETWORKDAYS(MIN($D$6:$D$11),FN$4),"")),"")</f>
        <v/>
      </c>
      <c r="FO38" s="136" t="str">
        <f>IF(AND($D$5&lt;&gt;"",FO$4&gt;=MIN($D$6:$D$11),FO$4&lt;=MAX($E$6:$E$11)),IF($F$4="전체",FO$4-#REF!+1,IF(AND(WEEKDAY(FO$4)&gt;1,WEEKDAY(FO$4)&lt;7),NETWORKDAYS(MIN($D$6:$D$11),FO$4),"")),"")</f>
        <v/>
      </c>
      <c r="FP38" s="136" t="str">
        <f>IF(AND($D$5&lt;&gt;"",FP$4&gt;=MIN($D$6:$D$11),FP$4&lt;=MAX($E$6:$E$11)),IF($F$4="전체",FP$4-#REF!+1,IF(AND(WEEKDAY(FP$4)&gt;1,WEEKDAY(FP$4)&lt;7),NETWORKDAYS(MIN($D$6:$D$11),FP$4),"")),"")</f>
        <v/>
      </c>
      <c r="FQ38" s="136" t="str">
        <f>IF(AND($D$5&lt;&gt;"",FQ$4&gt;=MIN($D$6:$D$11),FQ$4&lt;=MAX($E$6:$E$11)),IF($F$4="전체",FQ$4-#REF!+1,IF(AND(WEEKDAY(FQ$4)&gt;1,WEEKDAY(FQ$4)&lt;7),NETWORKDAYS(MIN($D$6:$D$11),FQ$4),"")),"")</f>
        <v/>
      </c>
      <c r="FR38" s="136" t="str">
        <f>IF(AND($D$5&lt;&gt;"",FR$4&gt;=MIN($D$6:$D$11),FR$4&lt;=MAX($E$6:$E$11)),IF($F$4="전체",FR$4-#REF!+1,IF(AND(WEEKDAY(FR$4)&gt;1,WEEKDAY(FR$4)&lt;7),NETWORKDAYS(MIN($D$6:$D$11),FR$4),"")),"")</f>
        <v/>
      </c>
      <c r="FS38" s="136" t="str">
        <f>IF(AND($D$5&lt;&gt;"",FS$4&gt;=MIN($D$6:$D$11),FS$4&lt;=MAX($E$6:$E$11)),IF($F$4="전체",FS$4-#REF!+1,IF(AND(WEEKDAY(FS$4)&gt;1,WEEKDAY(FS$4)&lt;7),NETWORKDAYS(MIN($D$6:$D$11),FS$4),"")),"")</f>
        <v/>
      </c>
      <c r="FT38" s="136" t="str">
        <f>IF(AND($D$5&lt;&gt;"",FT$4&gt;=MIN($D$6:$D$11),FT$4&lt;=MAX($E$6:$E$11)),IF($F$4="전체",FT$4-#REF!+1,IF(AND(WEEKDAY(FT$4)&gt;1,WEEKDAY(FT$4)&lt;7),NETWORKDAYS(MIN($D$6:$D$11),FT$4),"")),"")</f>
        <v/>
      </c>
      <c r="FU38" s="136" t="str">
        <f>IF(AND($D$5&lt;&gt;"",FU$4&gt;=MIN($D$6:$D$11),FU$4&lt;=MAX($E$6:$E$11)),IF($F$4="전체",FU$4-#REF!+1,IF(AND(WEEKDAY(FU$4)&gt;1,WEEKDAY(FU$4)&lt;7),NETWORKDAYS(MIN($D$6:$D$11),FU$4),"")),"")</f>
        <v/>
      </c>
      <c r="FV38" s="136" t="str">
        <f>IF(AND($D$5&lt;&gt;"",FV$4&gt;=MIN($D$6:$D$11),FV$4&lt;=MAX($E$6:$E$11)),IF($F$4="전체",FV$4-#REF!+1,IF(AND(WEEKDAY(FV$4)&gt;1,WEEKDAY(FV$4)&lt;7),NETWORKDAYS(MIN($D$6:$D$11),FV$4),"")),"")</f>
        <v/>
      </c>
      <c r="FW38" s="136" t="str">
        <f>IF(AND($D$5&lt;&gt;"",FW$4&gt;=MIN($D$6:$D$11),FW$4&lt;=MAX($E$6:$E$11)),IF($F$4="전체",FW$4-#REF!+1,IF(AND(WEEKDAY(FW$4)&gt;1,WEEKDAY(FW$4)&lt;7),NETWORKDAYS(MIN($D$6:$D$11),FW$4),"")),"")</f>
        <v/>
      </c>
      <c r="FX38" s="136" t="str">
        <f>IF(AND($D$5&lt;&gt;"",FX$4&gt;=MIN($D$6:$D$11),FX$4&lt;=MAX($E$6:$E$11)),IF($F$4="전체",FX$4-#REF!+1,IF(AND(WEEKDAY(FX$4)&gt;1,WEEKDAY(FX$4)&lt;7),NETWORKDAYS(MIN($D$6:$D$11),FX$4),"")),"")</f>
        <v/>
      </c>
      <c r="FY38" s="136" t="str">
        <f>IF(AND($D$5&lt;&gt;"",FY$4&gt;=MIN($D$6:$D$11),FY$4&lt;=MAX($E$6:$E$11)),IF($F$4="전체",FY$4-#REF!+1,IF(AND(WEEKDAY(FY$4)&gt;1,WEEKDAY(FY$4)&lt;7),NETWORKDAYS(MIN($D$6:$D$11),FY$4),"")),"")</f>
        <v/>
      </c>
      <c r="FZ38" s="136" t="str">
        <f>IF(AND($D$5&lt;&gt;"",FZ$4&gt;=MIN($D$6:$D$11),FZ$4&lt;=MAX($E$6:$E$11)),IF($F$4="전체",FZ$4-#REF!+1,IF(AND(WEEKDAY(FZ$4)&gt;1,WEEKDAY(FZ$4)&lt;7),NETWORKDAYS(MIN($D$6:$D$11),FZ$4),"")),"")</f>
        <v/>
      </c>
      <c r="GA38" s="136" t="str">
        <f>IF(AND($D$5&lt;&gt;"",GA$4&gt;=MIN($D$6:$D$11),GA$4&lt;=MAX($E$6:$E$11)),IF($F$4="전체",GA$4-#REF!+1,IF(AND(WEEKDAY(GA$4)&gt;1,WEEKDAY(GA$4)&lt;7),NETWORKDAYS(MIN($D$6:$D$11),GA$4),"")),"")</f>
        <v/>
      </c>
      <c r="GB38" s="136" t="str">
        <f>IF(AND($D$5&lt;&gt;"",GB$4&gt;=MIN($D$6:$D$11),GB$4&lt;=MAX($E$6:$E$11)),IF($F$4="전체",GB$4-#REF!+1,IF(AND(WEEKDAY(GB$4)&gt;1,WEEKDAY(GB$4)&lt;7),NETWORKDAYS(MIN($D$6:$D$11),GB$4),"")),"")</f>
        <v/>
      </c>
      <c r="GC38" s="136" t="str">
        <f>IF(AND($D$5&lt;&gt;"",GC$4&gt;=MIN($D$6:$D$11),GC$4&lt;=MAX($E$6:$E$11)),IF($F$4="전체",GC$4-#REF!+1,IF(AND(WEEKDAY(GC$4)&gt;1,WEEKDAY(GC$4)&lt;7),NETWORKDAYS(MIN($D$6:$D$11),GC$4),"")),"")</f>
        <v/>
      </c>
      <c r="GD38" s="136" t="str">
        <f>IF(AND($D$5&lt;&gt;"",GD$4&gt;=MIN($D$6:$D$11),GD$4&lt;=MAX($E$6:$E$11)),IF($F$4="전체",GD$4-#REF!+1,IF(AND(WEEKDAY(GD$4)&gt;1,WEEKDAY(GD$4)&lt;7),NETWORKDAYS(MIN($D$6:$D$11),GD$4),"")),"")</f>
        <v/>
      </c>
      <c r="GE38" s="136" t="str">
        <f>IF(AND($D$5&lt;&gt;"",GE$4&gt;=MIN($D$6:$D$11),GE$4&lt;=MAX($E$6:$E$11)),IF($F$4="전체",GE$4-#REF!+1,IF(AND(WEEKDAY(GE$4)&gt;1,WEEKDAY(GE$4)&lt;7),NETWORKDAYS(MIN($D$6:$D$11),GE$4),"")),"")</f>
        <v/>
      </c>
      <c r="GF38" s="136" t="str">
        <f>IF(AND($D$5&lt;&gt;"",GF$4&gt;=MIN($D$6:$D$11),GF$4&lt;=MAX($E$6:$E$11)),IF($F$4="전체",GF$4-#REF!+1,IF(AND(WEEKDAY(GF$4)&gt;1,WEEKDAY(GF$4)&lt;7),NETWORKDAYS(MIN($D$6:$D$11),GF$4),"")),"")</f>
        <v/>
      </c>
      <c r="GG38" s="136" t="str">
        <f>IF(AND($D$5&lt;&gt;"",GG$4&gt;=MIN($D$6:$D$11),GG$4&lt;=MAX($E$6:$E$11)),IF($F$4="전체",GG$4-#REF!+1,IF(AND(WEEKDAY(GG$4)&gt;1,WEEKDAY(GG$4)&lt;7),NETWORKDAYS(MIN($D$6:$D$11),GG$4),"")),"")</f>
        <v/>
      </c>
      <c r="GH38" s="136" t="str">
        <f>IF(AND($D$5&lt;&gt;"",GH$4&gt;=MIN($D$6:$D$11),GH$4&lt;=MAX($E$6:$E$11)),IF($F$4="전체",GH$4-#REF!+1,IF(AND(WEEKDAY(GH$4)&gt;1,WEEKDAY(GH$4)&lt;7),NETWORKDAYS(MIN($D$6:$D$11),GH$4),"")),"")</f>
        <v/>
      </c>
      <c r="GI38" s="136" t="str">
        <f>IF(AND($D$5&lt;&gt;"",GI$4&gt;=MIN($D$6:$D$11),GI$4&lt;=MAX($E$6:$E$11)),IF($F$4="전체",GI$4-#REF!+1,IF(AND(WEEKDAY(GI$4)&gt;1,WEEKDAY(GI$4)&lt;7),NETWORKDAYS(MIN($D$6:$D$11),GI$4),"")),"")</f>
        <v/>
      </c>
      <c r="GJ38" s="136" t="str">
        <f>IF(AND($D$5&lt;&gt;"",GJ$4&gt;=MIN($D$6:$D$11),GJ$4&lt;=MAX($E$6:$E$11)),IF($F$4="전체",GJ$4-#REF!+1,IF(AND(WEEKDAY(GJ$4)&gt;1,WEEKDAY(GJ$4)&lt;7),NETWORKDAYS(MIN($D$6:$D$11),GJ$4),"")),"")</f>
        <v/>
      </c>
      <c r="GK38" s="136" t="str">
        <f>IF(AND($D$5&lt;&gt;"",GK$4&gt;=MIN($D$6:$D$11),GK$4&lt;=MAX($E$6:$E$11)),IF($F$4="전체",GK$4-#REF!+1,IF(AND(WEEKDAY(GK$4)&gt;1,WEEKDAY(GK$4)&lt;7),NETWORKDAYS(MIN($D$6:$D$11),GK$4),"")),"")</f>
        <v/>
      </c>
      <c r="GL38" s="136" t="str">
        <f>IF(AND($D$5&lt;&gt;"",GL$4&gt;=MIN($D$6:$D$11),GL$4&lt;=MAX($E$6:$E$11)),IF($F$4="전체",GL$4-#REF!+1,IF(AND(WEEKDAY(GL$4)&gt;1,WEEKDAY(GL$4)&lt;7),NETWORKDAYS(MIN($D$6:$D$11),GL$4),"")),"")</f>
        <v/>
      </c>
      <c r="GM38" s="136" t="str">
        <f>IF(AND($D$5&lt;&gt;"",GM$4&gt;=MIN($D$6:$D$11),GM$4&lt;=MAX($E$6:$E$11)),IF($F$4="전체",GM$4-#REF!+1,IF(AND(WEEKDAY(GM$4)&gt;1,WEEKDAY(GM$4)&lt;7),NETWORKDAYS(MIN($D$6:$D$11),GM$4),"")),"")</f>
        <v/>
      </c>
      <c r="GN38" s="136" t="str">
        <f>IF(AND($D$5&lt;&gt;"",GN$4&gt;=MIN($D$6:$D$11),GN$4&lt;=MAX($E$6:$E$11)),IF($F$4="전체",GN$4-#REF!+1,IF(AND(WEEKDAY(GN$4)&gt;1,WEEKDAY(GN$4)&lt;7),NETWORKDAYS(MIN($D$6:$D$11),GN$4),"")),"")</f>
        <v/>
      </c>
      <c r="GO38" s="136" t="str">
        <f>IF(AND($D$5&lt;&gt;"",GO$4&gt;=MIN($D$6:$D$11),GO$4&lt;=MAX($E$6:$E$11)),IF($F$4="전체",GO$4-#REF!+1,IF(AND(WEEKDAY(GO$4)&gt;1,WEEKDAY(GO$4)&lt;7),NETWORKDAYS(MIN($D$6:$D$11),GO$4),"")),"")</f>
        <v/>
      </c>
      <c r="GP38" s="136" t="str">
        <f>IF(AND($D$5&lt;&gt;"",GP$4&gt;=MIN($D$6:$D$11),GP$4&lt;=MAX($E$6:$E$11)),IF($F$4="전체",GP$4-#REF!+1,IF(AND(WEEKDAY(GP$4)&gt;1,WEEKDAY(GP$4)&lt;7),NETWORKDAYS(MIN($D$6:$D$11),GP$4),"")),"")</f>
        <v/>
      </c>
      <c r="GQ38" s="137" t="str">
        <f>IF(AND($D$5&lt;&gt;"",GQ$4&gt;=MIN($D$6:$D$11),GQ$4&lt;=MAX($E$6:$E$11)),IF($F$4="전체",GQ$4-#REF!+1,IF(AND(WEEKDAY(GQ$4)&gt;1,WEEKDAY(GQ$4)&lt;7),NETWORKDAYS(MIN($D$6:$D$11),GQ$4),"")),"")</f>
        <v/>
      </c>
      <c r="GR38" s="135" t="str">
        <f>IF(AND($D$5&lt;&gt;"",GR$4&gt;=MIN($D$6:$D$11),GR$4&lt;=MAX($E$6:$E$11)),IF($F$4="전체",GR$4-#REF!+1,IF(AND(WEEKDAY(GR$4)&gt;1,WEEKDAY(GR$4)&lt;7),NETWORKDAYS(MIN($D$6:$D$11),GR$4),"")),"")</f>
        <v/>
      </c>
      <c r="GS38" s="136" t="str">
        <f>IF(AND($D$5&lt;&gt;"",GS$4&gt;=MIN($D$6:$D$11),GS$4&lt;=MAX($E$6:$E$11)),IF($F$4="전체",GS$4-#REF!+1,IF(AND(WEEKDAY(GS$4)&gt;1,WEEKDAY(GS$4)&lt;7),NETWORKDAYS(MIN($D$6:$D$11),GS$4),"")),"")</f>
        <v/>
      </c>
      <c r="GT38" s="136" t="str">
        <f>IF(AND($D$5&lt;&gt;"",GT$4&gt;=MIN($D$6:$D$11),GT$4&lt;=MAX($E$6:$E$11)),IF($F$4="전체",GT$4-#REF!+1,IF(AND(WEEKDAY(GT$4)&gt;1,WEEKDAY(GT$4)&lt;7),NETWORKDAYS(MIN($D$6:$D$11),GT$4),"")),"")</f>
        <v/>
      </c>
      <c r="GU38" s="136" t="str">
        <f>IF(AND($D$5&lt;&gt;"",GU$4&gt;=MIN($D$6:$D$11),GU$4&lt;=MAX($E$6:$E$11)),IF($F$4="전체",GU$4-#REF!+1,IF(AND(WEEKDAY(GU$4)&gt;1,WEEKDAY(GU$4)&lt;7),NETWORKDAYS(MIN($D$6:$D$11),GU$4),"")),"")</f>
        <v/>
      </c>
      <c r="GV38" s="136" t="str">
        <f>IF(AND($D$5&lt;&gt;"",GV$4&gt;=MIN($D$6:$D$11),GV$4&lt;=MAX($E$6:$E$11)),IF($F$4="전체",GV$4-#REF!+1,IF(AND(WEEKDAY(GV$4)&gt;1,WEEKDAY(GV$4)&lt;7),NETWORKDAYS(MIN($D$6:$D$11),GV$4),"")),"")</f>
        <v/>
      </c>
      <c r="GW38" s="136" t="str">
        <f>IF(AND($D$5&lt;&gt;"",GW$4&gt;=MIN($D$6:$D$11),GW$4&lt;=MAX($E$6:$E$11)),IF($F$4="전체",GW$4-#REF!+1,IF(AND(WEEKDAY(GW$4)&gt;1,WEEKDAY(GW$4)&lt;7),NETWORKDAYS(MIN($D$6:$D$11),GW$4),"")),"")</f>
        <v/>
      </c>
      <c r="GX38" s="136" t="str">
        <f>IF(AND($D$5&lt;&gt;"",GX$4&gt;=MIN($D$6:$D$11),GX$4&lt;=MAX($E$6:$E$11)),IF($F$4="전체",GX$4-#REF!+1,IF(AND(WEEKDAY(GX$4)&gt;1,WEEKDAY(GX$4)&lt;7),NETWORKDAYS(MIN($D$6:$D$11),GX$4),"")),"")</f>
        <v/>
      </c>
      <c r="GY38" s="136" t="str">
        <f>IF(AND($D$5&lt;&gt;"",GY$4&gt;=MIN($D$6:$D$11),GY$4&lt;=MAX($E$6:$E$11)),IF($F$4="전체",GY$4-#REF!+1,IF(AND(WEEKDAY(GY$4)&gt;1,WEEKDAY(GY$4)&lt;7),NETWORKDAYS(MIN($D$6:$D$11),GY$4),"")),"")</f>
        <v/>
      </c>
      <c r="GZ38" s="136" t="str">
        <f>IF(AND($D$5&lt;&gt;"",GZ$4&gt;=MIN($D$6:$D$11),GZ$4&lt;=MAX($E$6:$E$11)),IF($F$4="전체",GZ$4-#REF!+1,IF(AND(WEEKDAY(GZ$4)&gt;1,WEEKDAY(GZ$4)&lt;7),NETWORKDAYS(MIN($D$6:$D$11),GZ$4),"")),"")</f>
        <v/>
      </c>
      <c r="HA38" s="136" t="str">
        <f>IF(AND($D$5&lt;&gt;"",HA$4&gt;=MIN($D$6:$D$11),HA$4&lt;=MAX($E$6:$E$11)),IF($F$4="전체",HA$4-#REF!+1,IF(AND(WEEKDAY(HA$4)&gt;1,WEEKDAY(HA$4)&lt;7),NETWORKDAYS(MIN($D$6:$D$11),HA$4),"")),"")</f>
        <v/>
      </c>
      <c r="HB38" s="136" t="str">
        <f>IF(AND($D$5&lt;&gt;"",HB$4&gt;=MIN($D$6:$D$11),HB$4&lt;=MAX($E$6:$E$11)),IF($F$4="전체",HB$4-#REF!+1,IF(AND(WEEKDAY(HB$4)&gt;1,WEEKDAY(HB$4)&lt;7),NETWORKDAYS(MIN($D$6:$D$11),HB$4),"")),"")</f>
        <v/>
      </c>
      <c r="HC38" s="136" t="str">
        <f>IF(AND($D$5&lt;&gt;"",HC$4&gt;=MIN($D$6:$D$11),HC$4&lt;=MAX($E$6:$E$11)),IF($F$4="전체",HC$4-#REF!+1,IF(AND(WEEKDAY(HC$4)&gt;1,WEEKDAY(HC$4)&lt;7),NETWORKDAYS(MIN($D$6:$D$11),HC$4),"")),"")</f>
        <v/>
      </c>
      <c r="HD38" s="136" t="str">
        <f>IF(AND($D$5&lt;&gt;"",HD$4&gt;=MIN($D$6:$D$11),HD$4&lt;=MAX($E$6:$E$11)),IF($F$4="전체",HD$4-#REF!+1,IF(AND(WEEKDAY(HD$4)&gt;1,WEEKDAY(HD$4)&lt;7),NETWORKDAYS(MIN($D$6:$D$11),HD$4),"")),"")</f>
        <v/>
      </c>
      <c r="HE38" s="136" t="str">
        <f>IF(AND($D$5&lt;&gt;"",HE$4&gt;=MIN($D$6:$D$11),HE$4&lt;=MAX($E$6:$E$11)),IF($F$4="전체",HE$4-#REF!+1,IF(AND(WEEKDAY(HE$4)&gt;1,WEEKDAY(HE$4)&lt;7),NETWORKDAYS(MIN($D$6:$D$11),HE$4),"")),"")</f>
        <v/>
      </c>
      <c r="HF38" s="136" t="str">
        <f>IF(AND($D$5&lt;&gt;"",HF$4&gt;=MIN($D$6:$D$11),HF$4&lt;=MAX($E$6:$E$11)),IF($F$4="전체",HF$4-#REF!+1,IF(AND(WEEKDAY(HF$4)&gt;1,WEEKDAY(HF$4)&lt;7),NETWORKDAYS(MIN($D$6:$D$11),HF$4),"")),"")</f>
        <v/>
      </c>
      <c r="HG38" s="136" t="str">
        <f>IF(AND($D$5&lt;&gt;"",HG$4&gt;=MIN($D$6:$D$11),HG$4&lt;=MAX($E$6:$E$11)),IF($F$4="전체",HG$4-#REF!+1,IF(AND(WEEKDAY(HG$4)&gt;1,WEEKDAY(HG$4)&lt;7),NETWORKDAYS(MIN($D$6:$D$11),HG$4),"")),"")</f>
        <v/>
      </c>
      <c r="HH38" s="136" t="str">
        <f>IF(AND($D$5&lt;&gt;"",HH$4&gt;=MIN($D$6:$D$11),HH$4&lt;=MAX($E$6:$E$11)),IF($F$4="전체",HH$4-#REF!+1,IF(AND(WEEKDAY(HH$4)&gt;1,WEEKDAY(HH$4)&lt;7),NETWORKDAYS(MIN($D$6:$D$11),HH$4),"")),"")</f>
        <v/>
      </c>
      <c r="HI38" s="136" t="str">
        <f>IF(AND($D$5&lt;&gt;"",HI$4&gt;=MIN($D$6:$D$11),HI$4&lt;=MAX($E$6:$E$11)),IF($F$4="전체",HI$4-#REF!+1,IF(AND(WEEKDAY(HI$4)&gt;1,WEEKDAY(HI$4)&lt;7),NETWORKDAYS(MIN($D$6:$D$11),HI$4),"")),"")</f>
        <v/>
      </c>
      <c r="HJ38" s="136" t="str">
        <f>IF(AND($D$5&lt;&gt;"",HJ$4&gt;=MIN($D$6:$D$11),HJ$4&lt;=MAX($E$6:$E$11)),IF($F$4="전체",HJ$4-#REF!+1,IF(AND(WEEKDAY(HJ$4)&gt;1,WEEKDAY(HJ$4)&lt;7),NETWORKDAYS(MIN($D$6:$D$11),HJ$4),"")),"")</f>
        <v/>
      </c>
      <c r="HK38" s="136" t="str">
        <f>IF(AND($D$5&lt;&gt;"",HK$4&gt;=MIN($D$6:$D$11),HK$4&lt;=MAX($E$6:$E$11)),IF($F$4="전체",HK$4-#REF!+1,IF(AND(WEEKDAY(HK$4)&gt;1,WEEKDAY(HK$4)&lt;7),NETWORKDAYS(MIN($D$6:$D$11),HK$4),"")),"")</f>
        <v/>
      </c>
      <c r="HL38" s="136" t="str">
        <f>IF(AND($D$5&lt;&gt;"",HL$4&gt;=MIN($D$6:$D$11),HL$4&lt;=MAX($E$6:$E$11)),IF($F$4="전체",HL$4-#REF!+1,IF(AND(WEEKDAY(HL$4)&gt;1,WEEKDAY(HL$4)&lt;7),NETWORKDAYS(MIN($D$6:$D$11),HL$4),"")),"")</f>
        <v/>
      </c>
      <c r="HM38" s="136" t="str">
        <f>IF(AND($D$5&lt;&gt;"",HM$4&gt;=MIN($D$6:$D$11),HM$4&lt;=MAX($E$6:$E$11)),IF($F$4="전체",HM$4-#REF!+1,IF(AND(WEEKDAY(HM$4)&gt;1,WEEKDAY(HM$4)&lt;7),NETWORKDAYS(MIN($D$6:$D$11),HM$4),"")),"")</f>
        <v/>
      </c>
      <c r="HN38" s="136" t="str">
        <f>IF(AND($D$5&lt;&gt;"",HN$4&gt;=MIN($D$6:$D$11),HN$4&lt;=MAX($E$6:$E$11)),IF($F$4="전체",HN$4-#REF!+1,IF(AND(WEEKDAY(HN$4)&gt;1,WEEKDAY(HN$4)&lt;7),NETWORKDAYS(MIN($D$6:$D$11),HN$4),"")),"")</f>
        <v/>
      </c>
      <c r="HO38" s="136" t="str">
        <f>IF(AND($D$5&lt;&gt;"",HO$4&gt;=MIN($D$6:$D$11),HO$4&lt;=MAX($E$6:$E$11)),IF($F$4="전체",HO$4-#REF!+1,IF(AND(WEEKDAY(HO$4)&gt;1,WEEKDAY(HO$4)&lt;7),NETWORKDAYS(MIN($D$6:$D$11),HO$4),"")),"")</f>
        <v/>
      </c>
      <c r="HP38" s="136" t="str">
        <f>IF(AND($D$5&lt;&gt;"",HP$4&gt;=MIN($D$6:$D$11),HP$4&lt;=MAX($E$6:$E$11)),IF($F$4="전체",HP$4-#REF!+1,IF(AND(WEEKDAY(HP$4)&gt;1,WEEKDAY(HP$4)&lt;7),NETWORKDAYS(MIN($D$6:$D$11),HP$4),"")),"")</f>
        <v/>
      </c>
      <c r="HQ38" s="136" t="str">
        <f>IF(AND($D$5&lt;&gt;"",HQ$4&gt;=MIN($D$6:$D$11),HQ$4&lt;=MAX($E$6:$E$11)),IF($F$4="전체",HQ$4-#REF!+1,IF(AND(WEEKDAY(HQ$4)&gt;1,WEEKDAY(HQ$4)&lt;7),NETWORKDAYS(MIN($D$6:$D$11),HQ$4),"")),"")</f>
        <v/>
      </c>
      <c r="HR38" s="136" t="str">
        <f>IF(AND($D$5&lt;&gt;"",HR$4&gt;=MIN($D$6:$D$11),HR$4&lt;=MAX($E$6:$E$11)),IF($F$4="전체",HR$4-#REF!+1,IF(AND(WEEKDAY(HR$4)&gt;1,WEEKDAY(HR$4)&lt;7),NETWORKDAYS(MIN($D$6:$D$11),HR$4),"")),"")</f>
        <v/>
      </c>
      <c r="HS38" s="136" t="str">
        <f>IF(AND($D$5&lt;&gt;"",HS$4&gt;=MIN($D$6:$D$11),HS$4&lt;=MAX($E$6:$E$11)),IF($F$4="전체",HS$4-#REF!+1,IF(AND(WEEKDAY(HS$4)&gt;1,WEEKDAY(HS$4)&lt;7),NETWORKDAYS(MIN($D$6:$D$11),HS$4),"")),"")</f>
        <v/>
      </c>
      <c r="HT38" s="136" t="str">
        <f>IF(AND($D$5&lt;&gt;"",HT$4&gt;=MIN($D$6:$D$11),HT$4&lt;=MAX($E$6:$E$11)),IF($F$4="전체",HT$4-#REF!+1,IF(AND(WEEKDAY(HT$4)&gt;1,WEEKDAY(HT$4)&lt;7),NETWORKDAYS(MIN($D$6:$D$11),HT$4),"")),"")</f>
        <v/>
      </c>
      <c r="HU38" s="136" t="str">
        <f>IF(AND($D$5&lt;&gt;"",HU$4&gt;=MIN($D$6:$D$11),HU$4&lt;=MAX($E$6:$E$11)),IF($F$4="전체",HU$4-#REF!+1,IF(AND(WEEKDAY(HU$4)&gt;1,WEEKDAY(HU$4)&lt;7),NETWORKDAYS(MIN($D$6:$D$11),HU$4),"")),"")</f>
        <v/>
      </c>
      <c r="HV38" s="137" t="str">
        <f>IF(AND($D$5&lt;&gt;"",HV$4&gt;=MIN($D$6:$D$11),HV$4&lt;=MAX($E$6:$E$11)),IF($F$4="전체",HV$4-#REF!+1,IF(AND(WEEKDAY(HV$4)&gt;1,WEEKDAY(HV$4)&lt;7),NETWORKDAYS(MIN($D$6:$D$11),HV$4),"")),"")</f>
        <v/>
      </c>
      <c r="HW38" s="135" t="str">
        <f>IF(AND($D$5&lt;&gt;"",HW$4&gt;=MIN($D$6:$D$11),HW$4&lt;=MAX($E$6:$E$11)),IF($F$4="전체",HW$4-#REF!+1,IF(AND(WEEKDAY(HW$4)&gt;1,WEEKDAY(HW$4)&lt;7),NETWORKDAYS(MIN($D$6:$D$11),HW$4),"")),"")</f>
        <v/>
      </c>
      <c r="HX38" s="136" t="str">
        <f>IF(AND($D$5&lt;&gt;"",HX$4&gt;=MIN($D$6:$D$11),HX$4&lt;=MAX($E$6:$E$11)),IF($F$4="전체",HX$4-#REF!+1,IF(AND(WEEKDAY(HX$4)&gt;1,WEEKDAY(HX$4)&lt;7),NETWORKDAYS(MIN($D$6:$D$11),HX$4),"")),"")</f>
        <v/>
      </c>
      <c r="HY38" s="136" t="str">
        <f>IF(AND($D$5&lt;&gt;"",HY$4&gt;=MIN($D$6:$D$11),HY$4&lt;=MAX($E$6:$E$11)),IF($F$4="전체",HY$4-#REF!+1,IF(AND(WEEKDAY(HY$4)&gt;1,WEEKDAY(HY$4)&lt;7),NETWORKDAYS(MIN($D$6:$D$11),HY$4),"")),"")</f>
        <v/>
      </c>
      <c r="HZ38" s="136" t="str">
        <f>IF(AND($D$5&lt;&gt;"",HZ$4&gt;=MIN($D$6:$D$11),HZ$4&lt;=MAX($E$6:$E$11)),IF($F$4="전체",HZ$4-#REF!+1,IF(AND(WEEKDAY(HZ$4)&gt;1,WEEKDAY(HZ$4)&lt;7),NETWORKDAYS(MIN($D$6:$D$11),HZ$4),"")),"")</f>
        <v/>
      </c>
      <c r="IA38" s="136" t="str">
        <f>IF(AND($D$5&lt;&gt;"",IA$4&gt;=MIN($D$6:$D$11),IA$4&lt;=MAX($E$6:$E$11)),IF($F$4="전체",IA$4-#REF!+1,IF(AND(WEEKDAY(IA$4)&gt;1,WEEKDAY(IA$4)&lt;7),NETWORKDAYS(MIN($D$6:$D$11),IA$4),"")),"")</f>
        <v/>
      </c>
      <c r="IB38" s="136" t="str">
        <f>IF(AND($D$5&lt;&gt;"",IB$4&gt;=MIN($D$6:$D$11),IB$4&lt;=MAX($E$6:$E$11)),IF($F$4="전체",IB$4-#REF!+1,IF(AND(WEEKDAY(IB$4)&gt;1,WEEKDAY(IB$4)&lt;7),NETWORKDAYS(MIN($D$6:$D$11),IB$4),"")),"")</f>
        <v/>
      </c>
      <c r="IC38" s="136" t="str">
        <f>IF(AND($D$5&lt;&gt;"",IC$4&gt;=MIN($D$6:$D$11),IC$4&lt;=MAX($E$6:$E$11)),IF($F$4="전체",IC$4-#REF!+1,IF(AND(WEEKDAY(IC$4)&gt;1,WEEKDAY(IC$4)&lt;7),NETWORKDAYS(MIN($D$6:$D$11),IC$4),"")),"")</f>
        <v/>
      </c>
      <c r="ID38" s="136" t="str">
        <f>IF(AND($D$5&lt;&gt;"",ID$4&gt;=MIN($D$6:$D$11),ID$4&lt;=MAX($E$6:$E$11)),IF($F$4="전체",ID$4-#REF!+1,IF(AND(WEEKDAY(ID$4)&gt;1,WEEKDAY(ID$4)&lt;7),NETWORKDAYS(MIN($D$6:$D$11),ID$4),"")),"")</f>
        <v/>
      </c>
      <c r="IE38" s="136" t="str">
        <f>IF(AND($D$5&lt;&gt;"",IE$4&gt;=MIN($D$6:$D$11),IE$4&lt;=MAX($E$6:$E$11)),IF($F$4="전체",IE$4-#REF!+1,IF(AND(WEEKDAY(IE$4)&gt;1,WEEKDAY(IE$4)&lt;7),NETWORKDAYS(MIN($D$6:$D$11),IE$4),"")),"")</f>
        <v/>
      </c>
      <c r="IF38" s="136" t="str">
        <f>IF(AND($D$5&lt;&gt;"",IF$4&gt;=MIN($D$6:$D$11),IF$4&lt;=MAX($E$6:$E$11)),IF($F$4="전체",IF$4-#REF!+1,IF(AND(WEEKDAY(IF$4)&gt;1,WEEKDAY(IF$4)&lt;7),NETWORKDAYS(MIN($D$6:$D$11),IF$4),"")),"")</f>
        <v/>
      </c>
      <c r="IG38" s="136" t="str">
        <f>IF(AND($D$5&lt;&gt;"",IG$4&gt;=MIN($D$6:$D$11),IG$4&lt;=MAX($E$6:$E$11)),IF($F$4="전체",IG$4-#REF!+1,IF(AND(WEEKDAY(IG$4)&gt;1,WEEKDAY(IG$4)&lt;7),NETWORKDAYS(MIN($D$6:$D$11),IG$4),"")),"")</f>
        <v/>
      </c>
      <c r="IH38" s="136" t="str">
        <f>IF(AND($D$5&lt;&gt;"",IH$4&gt;=MIN($D$6:$D$11),IH$4&lt;=MAX($E$6:$E$11)),IF($F$4="전체",IH$4-#REF!+1,IF(AND(WEEKDAY(IH$4)&gt;1,WEEKDAY(IH$4)&lt;7),NETWORKDAYS(MIN($D$6:$D$11),IH$4),"")),"")</f>
        <v/>
      </c>
      <c r="II38" s="136" t="str">
        <f>IF(AND($D$5&lt;&gt;"",II$4&gt;=MIN($D$6:$D$11),II$4&lt;=MAX($E$6:$E$11)),IF($F$4="전체",II$4-#REF!+1,IF(AND(WEEKDAY(II$4)&gt;1,WEEKDAY(II$4)&lt;7),NETWORKDAYS(MIN($D$6:$D$11),II$4),"")),"")</f>
        <v/>
      </c>
      <c r="IJ38" s="136" t="str">
        <f>IF(AND($D$5&lt;&gt;"",IJ$4&gt;=MIN($D$6:$D$11),IJ$4&lt;=MAX($E$6:$E$11)),IF($F$4="전체",IJ$4-#REF!+1,IF(AND(WEEKDAY(IJ$4)&gt;1,WEEKDAY(IJ$4)&lt;7),NETWORKDAYS(MIN($D$6:$D$11),IJ$4),"")),"")</f>
        <v/>
      </c>
      <c r="IK38" s="136" t="str">
        <f>IF(AND($D$5&lt;&gt;"",IK$4&gt;=MIN($D$6:$D$11),IK$4&lt;=MAX($E$6:$E$11)),IF($F$4="전체",IK$4-#REF!+1,IF(AND(WEEKDAY(IK$4)&gt;1,WEEKDAY(IK$4)&lt;7),NETWORKDAYS(MIN($D$6:$D$11),IK$4),"")),"")</f>
        <v/>
      </c>
      <c r="IL38" s="136" t="str">
        <f>IF(AND($D$5&lt;&gt;"",IL$4&gt;=MIN($D$6:$D$11),IL$4&lt;=MAX($E$6:$E$11)),IF($F$4="전체",IL$4-#REF!+1,IF(AND(WEEKDAY(IL$4)&gt;1,WEEKDAY(IL$4)&lt;7),NETWORKDAYS(MIN($D$6:$D$11),IL$4),"")),"")</f>
        <v/>
      </c>
      <c r="IM38" s="136" t="str">
        <f>IF(AND($D$5&lt;&gt;"",IM$4&gt;=MIN($D$6:$D$11),IM$4&lt;=MAX($E$6:$E$11)),IF($F$4="전체",IM$4-#REF!+1,IF(AND(WEEKDAY(IM$4)&gt;1,WEEKDAY(IM$4)&lt;7),NETWORKDAYS(MIN($D$6:$D$11),IM$4),"")),"")</f>
        <v/>
      </c>
      <c r="IN38" s="136" t="str">
        <f>IF(AND($D$5&lt;&gt;"",IN$4&gt;=MIN($D$6:$D$11),IN$4&lt;=MAX($E$6:$E$11)),IF($F$4="전체",IN$4-#REF!+1,IF(AND(WEEKDAY(IN$4)&gt;1,WEEKDAY(IN$4)&lt;7),NETWORKDAYS(MIN($D$6:$D$11),IN$4),"")),"")</f>
        <v/>
      </c>
      <c r="IO38" s="136" t="str">
        <f>IF(AND($D$5&lt;&gt;"",IO$4&gt;=MIN($D$6:$D$11),IO$4&lt;=MAX($E$6:$E$11)),IF($F$4="전체",IO$4-#REF!+1,IF(AND(WEEKDAY(IO$4)&gt;1,WEEKDAY(IO$4)&lt;7),NETWORKDAYS(MIN($D$6:$D$11),IO$4),"")),"")</f>
        <v/>
      </c>
      <c r="IP38" s="136" t="str">
        <f>IF(AND($D$5&lt;&gt;"",IP$4&gt;=MIN($D$6:$D$11),IP$4&lt;=MAX($E$6:$E$11)),IF($F$4="전체",IP$4-#REF!+1,IF(AND(WEEKDAY(IP$4)&gt;1,WEEKDAY(IP$4)&lt;7),NETWORKDAYS(MIN($D$6:$D$11),IP$4),"")),"")</f>
        <v/>
      </c>
      <c r="IQ38" s="136" t="str">
        <f>IF(AND($D$5&lt;&gt;"",IQ$4&gt;=MIN($D$6:$D$11),IQ$4&lt;=MAX($E$6:$E$11)),IF($F$4="전체",IQ$4-#REF!+1,IF(AND(WEEKDAY(IQ$4)&gt;1,WEEKDAY(IQ$4)&lt;7),NETWORKDAYS(MIN($D$6:$D$11),IQ$4),"")),"")</f>
        <v/>
      </c>
      <c r="IR38" s="136" t="str">
        <f>IF(AND($D$5&lt;&gt;"",IR$4&gt;=MIN($D$6:$D$11),IR$4&lt;=MAX($E$6:$E$11)),IF($F$4="전체",IR$4-#REF!+1,IF(AND(WEEKDAY(IR$4)&gt;1,WEEKDAY(IR$4)&lt;7),NETWORKDAYS(MIN($D$6:$D$11),IR$4),"")),"")</f>
        <v/>
      </c>
      <c r="IS38" s="136" t="str">
        <f>IF(AND($D$5&lt;&gt;"",IS$4&gt;=MIN($D$6:$D$11),IS$4&lt;=MAX($E$6:$E$11)),IF($F$4="전체",IS$4-#REF!+1,IF(AND(WEEKDAY(IS$4)&gt;1,WEEKDAY(IS$4)&lt;7),NETWORKDAYS(MIN($D$6:$D$11),IS$4),"")),"")</f>
        <v/>
      </c>
      <c r="IT38" s="136" t="str">
        <f>IF(AND($D$5&lt;&gt;"",IT$4&gt;=MIN($D$6:$D$11),IT$4&lt;=MAX($E$6:$E$11)),IF($F$4="전체",IT$4-#REF!+1,IF(AND(WEEKDAY(IT$4)&gt;1,WEEKDAY(IT$4)&lt;7),NETWORKDAYS(MIN($D$6:$D$11),IT$4),"")),"")</f>
        <v/>
      </c>
      <c r="IU38" s="136" t="str">
        <f>IF(AND($D$5&lt;&gt;"",IU$4&gt;=MIN($D$6:$D$11),IU$4&lt;=MAX($E$6:$E$11)),IF($F$4="전체",IU$4-#REF!+1,IF(AND(WEEKDAY(IU$4)&gt;1,WEEKDAY(IU$4)&lt;7),NETWORKDAYS(MIN($D$6:$D$11),IU$4),"")),"")</f>
        <v/>
      </c>
      <c r="IV38" s="136" t="str">
        <f>IF(AND($D$5&lt;&gt;"",IV$4&gt;=MIN($D$6:$D$11),IV$4&lt;=MAX($E$6:$E$11)),IF($F$4="전체",IV$4-#REF!+1,IF(AND(WEEKDAY(IV$4)&gt;1,WEEKDAY(IV$4)&lt;7),NETWORKDAYS(MIN($D$6:$D$11),IV$4),"")),"")</f>
        <v/>
      </c>
      <c r="IW38" s="136" t="str">
        <f>IF(AND($D$5&lt;&gt;"",IW$4&gt;=MIN($D$6:$D$11),IW$4&lt;=MAX($E$6:$E$11)),IF($F$4="전체",IW$4-#REF!+1,IF(AND(WEEKDAY(IW$4)&gt;1,WEEKDAY(IW$4)&lt;7),NETWORKDAYS(MIN($D$6:$D$11),IW$4),"")),"")</f>
        <v/>
      </c>
      <c r="IX38" s="136" t="str">
        <f>IF(AND($D$5&lt;&gt;"",IX$4&gt;=MIN($D$6:$D$11),IX$4&lt;=MAX($E$6:$E$11)),IF($F$4="전체",IX$4-#REF!+1,IF(AND(WEEKDAY(IX$4)&gt;1,WEEKDAY(IX$4)&lt;7),NETWORKDAYS(MIN($D$6:$D$11),IX$4),"")),"")</f>
        <v/>
      </c>
      <c r="IY38" s="136" t="str">
        <f>IF(AND($D$5&lt;&gt;"",IY$4&gt;=MIN($D$6:$D$11),IY$4&lt;=MAX($E$6:$E$11)),IF($F$4="전체",IY$4-#REF!+1,IF(AND(WEEKDAY(IY$4)&gt;1,WEEKDAY(IY$4)&lt;7),NETWORKDAYS(MIN($D$6:$D$11),IY$4),"")),"")</f>
        <v/>
      </c>
      <c r="IZ38" s="136" t="str">
        <f>IF(AND($D$5&lt;&gt;"",IZ$4&gt;=MIN($D$6:$D$11),IZ$4&lt;=MAX($E$6:$E$11)),IF($F$4="전체",IZ$4-#REF!+1,IF(AND(WEEKDAY(IZ$4)&gt;1,WEEKDAY(IZ$4)&lt;7),NETWORKDAYS(MIN($D$6:$D$11),IZ$4),"")),"")</f>
        <v/>
      </c>
      <c r="JA38" s="137" t="str">
        <f>IF(AND($D$5&lt;&gt;"",JA$4&gt;=MIN($D$6:$D$11),JA$4&lt;=MAX($E$6:$E$11)),IF($F$4="전체",JA$4-#REF!+1,IF(AND(WEEKDAY(JA$4)&gt;1,WEEKDAY(JA$4)&lt;7),NETWORKDAYS(MIN($D$6:$D$11),JA$4),"")),"")</f>
        <v/>
      </c>
      <c r="JB38" s="135" t="str">
        <f>IF(AND($D$5&lt;&gt;"",JB$4&gt;=MIN($D$6:$D$11),JB$4&lt;=MAX($E$6:$E$11)),IF($F$4="전체",JB$4-#REF!+1,IF(AND(WEEKDAY(JB$4)&gt;1,WEEKDAY(JB$4)&lt;7),NETWORKDAYS(MIN($D$6:$D$11),JB$4),"")),"")</f>
        <v/>
      </c>
      <c r="JC38" s="136" t="str">
        <f>IF(AND($D$5&lt;&gt;"",JC$4&gt;=MIN($D$6:$D$11),JC$4&lt;=MAX($E$6:$E$11)),IF($F$4="전체",JC$4-#REF!+1,IF(AND(WEEKDAY(JC$4)&gt;1,WEEKDAY(JC$4)&lt;7),NETWORKDAYS(MIN($D$6:$D$11),JC$4),"")),"")</f>
        <v/>
      </c>
      <c r="JD38" s="136" t="str">
        <f>IF(AND($D$5&lt;&gt;"",JD$4&gt;=MIN($D$6:$D$11),JD$4&lt;=MAX($E$6:$E$11)),IF($F$4="전체",JD$4-#REF!+1,IF(AND(WEEKDAY(JD$4)&gt;1,WEEKDAY(JD$4)&lt;7),NETWORKDAYS(MIN($D$6:$D$11),JD$4),"")),"")</f>
        <v/>
      </c>
      <c r="JE38" s="136" t="str">
        <f>IF(AND($D$5&lt;&gt;"",JE$4&gt;=MIN($D$6:$D$11),JE$4&lt;=MAX($E$6:$E$11)),IF($F$4="전체",JE$4-#REF!+1,IF(AND(WEEKDAY(JE$4)&gt;1,WEEKDAY(JE$4)&lt;7),NETWORKDAYS(MIN($D$6:$D$11),JE$4),"")),"")</f>
        <v/>
      </c>
      <c r="JF38" s="136" t="str">
        <f>IF(AND($D$5&lt;&gt;"",JF$4&gt;=MIN($D$6:$D$11),JF$4&lt;=MAX($E$6:$E$11)),IF($F$4="전체",JF$4-#REF!+1,IF(AND(WEEKDAY(JF$4)&gt;1,WEEKDAY(JF$4)&lt;7),NETWORKDAYS(MIN($D$6:$D$11),JF$4),"")),"")</f>
        <v/>
      </c>
      <c r="JG38" s="136" t="str">
        <f>IF(AND($D$5&lt;&gt;"",JG$4&gt;=MIN($D$6:$D$11),JG$4&lt;=MAX($E$6:$E$11)),IF($F$4="전체",JG$4-#REF!+1,IF(AND(WEEKDAY(JG$4)&gt;1,WEEKDAY(JG$4)&lt;7),NETWORKDAYS(MIN($D$6:$D$11),JG$4),"")),"")</f>
        <v/>
      </c>
      <c r="JH38" s="136" t="str">
        <f>IF(AND($D$5&lt;&gt;"",JH$4&gt;=MIN($D$6:$D$11),JH$4&lt;=MAX($E$6:$E$11)),IF($F$4="전체",JH$4-#REF!+1,IF(AND(WEEKDAY(JH$4)&gt;1,WEEKDAY(JH$4)&lt;7),NETWORKDAYS(MIN($D$6:$D$11),JH$4),"")),"")</f>
        <v/>
      </c>
      <c r="JI38" s="136" t="str">
        <f>IF(AND($D$5&lt;&gt;"",JI$4&gt;=MIN($D$6:$D$11),JI$4&lt;=MAX($E$6:$E$11)),IF($F$4="전체",JI$4-#REF!+1,IF(AND(WEEKDAY(JI$4)&gt;1,WEEKDAY(JI$4)&lt;7),NETWORKDAYS(MIN($D$6:$D$11),JI$4),"")),"")</f>
        <v/>
      </c>
      <c r="JJ38" s="136" t="str">
        <f>IF(AND($D$5&lt;&gt;"",JJ$4&gt;=MIN($D$6:$D$11),JJ$4&lt;=MAX($E$6:$E$11)),IF($F$4="전체",JJ$4-#REF!+1,IF(AND(WEEKDAY(JJ$4)&gt;1,WEEKDAY(JJ$4)&lt;7),NETWORKDAYS(MIN($D$6:$D$11),JJ$4),"")),"")</f>
        <v/>
      </c>
      <c r="JK38" s="136" t="str">
        <f>IF(AND($D$5&lt;&gt;"",JK$4&gt;=MIN($D$6:$D$11),JK$4&lt;=MAX($E$6:$E$11)),IF($F$4="전체",JK$4-#REF!+1,IF(AND(WEEKDAY(JK$4)&gt;1,WEEKDAY(JK$4)&lt;7),NETWORKDAYS(MIN($D$6:$D$11),JK$4),"")),"")</f>
        <v/>
      </c>
      <c r="JL38" s="136" t="str">
        <f>IF(AND($D$5&lt;&gt;"",JL$4&gt;=MIN($D$6:$D$11),JL$4&lt;=MAX($E$6:$E$11)),IF($F$4="전체",JL$4-#REF!+1,IF(AND(WEEKDAY(JL$4)&gt;1,WEEKDAY(JL$4)&lt;7),NETWORKDAYS(MIN($D$6:$D$11),JL$4),"")),"")</f>
        <v/>
      </c>
      <c r="JM38" s="136" t="str">
        <f>IF(AND($D$5&lt;&gt;"",JM$4&gt;=MIN($D$6:$D$11),JM$4&lt;=MAX($E$6:$E$11)),IF($F$4="전체",JM$4-#REF!+1,IF(AND(WEEKDAY(JM$4)&gt;1,WEEKDAY(JM$4)&lt;7),NETWORKDAYS(MIN($D$6:$D$11),JM$4),"")),"")</f>
        <v/>
      </c>
      <c r="JN38" s="136" t="str">
        <f>IF(AND($D$5&lt;&gt;"",JN$4&gt;=MIN($D$6:$D$11),JN$4&lt;=MAX($E$6:$E$11)),IF($F$4="전체",JN$4-#REF!+1,IF(AND(WEEKDAY(JN$4)&gt;1,WEEKDAY(JN$4)&lt;7),NETWORKDAYS(MIN($D$6:$D$11),JN$4),"")),"")</f>
        <v/>
      </c>
      <c r="JO38" s="136" t="str">
        <f>IF(AND($D$5&lt;&gt;"",JO$4&gt;=MIN($D$6:$D$11),JO$4&lt;=MAX($E$6:$E$11)),IF($F$4="전체",JO$4-#REF!+1,IF(AND(WEEKDAY(JO$4)&gt;1,WEEKDAY(JO$4)&lt;7),NETWORKDAYS(MIN($D$6:$D$11),JO$4),"")),"")</f>
        <v/>
      </c>
      <c r="JP38" s="136" t="str">
        <f>IF(AND($D$5&lt;&gt;"",JP$4&gt;=MIN($D$6:$D$11),JP$4&lt;=MAX($E$6:$E$11)),IF($F$4="전체",JP$4-#REF!+1,IF(AND(WEEKDAY(JP$4)&gt;1,WEEKDAY(JP$4)&lt;7),NETWORKDAYS(MIN($D$6:$D$11),JP$4),"")),"")</f>
        <v/>
      </c>
      <c r="JQ38" s="136" t="str">
        <f>IF(AND($D$5&lt;&gt;"",JQ$4&gt;=MIN($D$6:$D$11),JQ$4&lt;=MAX($E$6:$E$11)),IF($F$4="전체",JQ$4-#REF!+1,IF(AND(WEEKDAY(JQ$4)&gt;1,WEEKDAY(JQ$4)&lt;7),NETWORKDAYS(MIN($D$6:$D$11),JQ$4),"")),"")</f>
        <v/>
      </c>
      <c r="JR38" s="136" t="str">
        <f>IF(AND($D$5&lt;&gt;"",JR$4&gt;=MIN($D$6:$D$11),JR$4&lt;=MAX($E$6:$E$11)),IF($F$4="전체",JR$4-#REF!+1,IF(AND(WEEKDAY(JR$4)&gt;1,WEEKDAY(JR$4)&lt;7),NETWORKDAYS(MIN($D$6:$D$11),JR$4),"")),"")</f>
        <v/>
      </c>
      <c r="JS38" s="136" t="str">
        <f>IF(AND($D$5&lt;&gt;"",JS$4&gt;=MIN($D$6:$D$11),JS$4&lt;=MAX($E$6:$E$11)),IF($F$4="전체",JS$4-#REF!+1,IF(AND(WEEKDAY(JS$4)&gt;1,WEEKDAY(JS$4)&lt;7),NETWORKDAYS(MIN($D$6:$D$11),JS$4),"")),"")</f>
        <v/>
      </c>
      <c r="JT38" s="136" t="str">
        <f>IF(AND($D$5&lt;&gt;"",JT$4&gt;=MIN($D$6:$D$11),JT$4&lt;=MAX($E$6:$E$11)),IF($F$4="전체",JT$4-#REF!+1,IF(AND(WEEKDAY(JT$4)&gt;1,WEEKDAY(JT$4)&lt;7),NETWORKDAYS(MIN($D$6:$D$11),JT$4),"")),"")</f>
        <v/>
      </c>
      <c r="JU38" s="136" t="str">
        <f>IF(AND($D$5&lt;&gt;"",JU$4&gt;=MIN($D$6:$D$11),JU$4&lt;=MAX($E$6:$E$11)),IF($F$4="전체",JU$4-#REF!+1,IF(AND(WEEKDAY(JU$4)&gt;1,WEEKDAY(JU$4)&lt;7),NETWORKDAYS(MIN($D$6:$D$11),JU$4),"")),"")</f>
        <v/>
      </c>
      <c r="JV38" s="136" t="str">
        <f>IF(AND($D$5&lt;&gt;"",JV$4&gt;=MIN($D$6:$D$11),JV$4&lt;=MAX($E$6:$E$11)),IF($F$4="전체",JV$4-#REF!+1,IF(AND(WEEKDAY(JV$4)&gt;1,WEEKDAY(JV$4)&lt;7),NETWORKDAYS(MIN($D$6:$D$11),JV$4),"")),"")</f>
        <v/>
      </c>
      <c r="JW38" s="136" t="str">
        <f>IF(AND($D$5&lt;&gt;"",JW$4&gt;=MIN($D$6:$D$11),JW$4&lt;=MAX($E$6:$E$11)),IF($F$4="전체",JW$4-#REF!+1,IF(AND(WEEKDAY(JW$4)&gt;1,WEEKDAY(JW$4)&lt;7),NETWORKDAYS(MIN($D$6:$D$11),JW$4),"")),"")</f>
        <v/>
      </c>
      <c r="JX38" s="136" t="str">
        <f>IF(AND($D$5&lt;&gt;"",JX$4&gt;=MIN($D$6:$D$11),JX$4&lt;=MAX($E$6:$E$11)),IF($F$4="전체",JX$4-#REF!+1,IF(AND(WEEKDAY(JX$4)&gt;1,WEEKDAY(JX$4)&lt;7),NETWORKDAYS(MIN($D$6:$D$11),JX$4),"")),"")</f>
        <v/>
      </c>
      <c r="JY38" s="136" t="str">
        <f>IF(AND($D$5&lt;&gt;"",JY$4&gt;=MIN($D$6:$D$11),JY$4&lt;=MAX($E$6:$E$11)),IF($F$4="전체",JY$4-#REF!+1,IF(AND(WEEKDAY(JY$4)&gt;1,WEEKDAY(JY$4)&lt;7),NETWORKDAYS(MIN($D$6:$D$11),JY$4),"")),"")</f>
        <v/>
      </c>
      <c r="JZ38" s="136" t="str">
        <f>IF(AND($D$5&lt;&gt;"",JZ$4&gt;=MIN($D$6:$D$11),JZ$4&lt;=MAX($E$6:$E$11)),IF($F$4="전체",JZ$4-#REF!+1,IF(AND(WEEKDAY(JZ$4)&gt;1,WEEKDAY(JZ$4)&lt;7),NETWORKDAYS(MIN($D$6:$D$11),JZ$4),"")),"")</f>
        <v/>
      </c>
      <c r="KA38" s="136" t="str">
        <f>IF(AND($D$5&lt;&gt;"",KA$4&gt;=MIN($D$6:$D$11),KA$4&lt;=MAX($E$6:$E$11)),IF($F$4="전체",KA$4-#REF!+1,IF(AND(WEEKDAY(KA$4)&gt;1,WEEKDAY(KA$4)&lt;7),NETWORKDAYS(MIN($D$6:$D$11),KA$4),"")),"")</f>
        <v/>
      </c>
      <c r="KB38" s="136" t="str">
        <f>IF(AND($D$5&lt;&gt;"",KB$4&gt;=MIN($D$6:$D$11),KB$4&lt;=MAX($E$6:$E$11)),IF($F$4="전체",KB$4-#REF!+1,IF(AND(WEEKDAY(KB$4)&gt;1,WEEKDAY(KB$4)&lt;7),NETWORKDAYS(MIN($D$6:$D$11),KB$4),"")),"")</f>
        <v/>
      </c>
      <c r="KC38" s="136" t="str">
        <f>IF(AND($D$5&lt;&gt;"",KC$4&gt;=MIN($D$6:$D$11),KC$4&lt;=MAX($E$6:$E$11)),IF($F$4="전체",KC$4-#REF!+1,IF(AND(WEEKDAY(KC$4)&gt;1,WEEKDAY(KC$4)&lt;7),NETWORKDAYS(MIN($D$6:$D$11),KC$4),"")),"")</f>
        <v/>
      </c>
      <c r="KD38" s="136" t="str">
        <f>IF(AND($D$5&lt;&gt;"",KD$4&gt;=MIN($D$6:$D$11),KD$4&lt;=MAX($E$6:$E$11)),IF($F$4="전체",KD$4-#REF!+1,IF(AND(WEEKDAY(KD$4)&gt;1,WEEKDAY(KD$4)&lt;7),NETWORKDAYS(MIN($D$6:$D$11),KD$4),"")),"")</f>
        <v/>
      </c>
      <c r="KE38" s="136" t="str">
        <f>IF(AND($D$5&lt;&gt;"",KE$4&gt;=MIN($D$6:$D$11),KE$4&lt;=MAX($E$6:$E$11)),IF($F$4="전체",KE$4-#REF!+1,IF(AND(WEEKDAY(KE$4)&gt;1,WEEKDAY(KE$4)&lt;7),NETWORKDAYS(MIN($D$6:$D$11),KE$4),"")),"")</f>
        <v/>
      </c>
      <c r="KF38" s="137" t="str">
        <f>IF(AND($D$5&lt;&gt;"",KF$4&gt;=MIN($D$6:$D$11),KF$4&lt;=MAX($E$6:$E$11)),IF($F$4="전체",KF$4-#REF!+1,IF(AND(WEEKDAY(KF$4)&gt;1,WEEKDAY(KF$4)&lt;7),NETWORKDAYS(MIN($D$6:$D$11),KF$4),"")),"")</f>
        <v/>
      </c>
      <c r="KG38" s="135" t="str">
        <f>IF(AND($D$5&lt;&gt;"",KG$4&gt;=MIN($D$6:$D$11),KG$4&lt;=MAX($E$6:$E$11)),IF($F$4="전체",KG$4-#REF!+1,IF(AND(WEEKDAY(KG$4)&gt;1,WEEKDAY(KG$4)&lt;7),NETWORKDAYS(MIN($D$6:$D$11),KG$4),"")),"")</f>
        <v/>
      </c>
      <c r="KH38" s="136" t="str">
        <f>IF(AND($D$5&lt;&gt;"",KH$4&gt;=MIN($D$6:$D$11),KH$4&lt;=MAX($E$6:$E$11)),IF($F$4="전체",KH$4-#REF!+1,IF(AND(WEEKDAY(KH$4)&gt;1,WEEKDAY(KH$4)&lt;7),NETWORKDAYS(MIN($D$6:$D$11),KH$4),"")),"")</f>
        <v/>
      </c>
      <c r="KI38" s="136" t="str">
        <f>IF(AND($D$5&lt;&gt;"",KI$4&gt;=MIN($D$6:$D$11),KI$4&lt;=MAX($E$6:$E$11)),IF($F$4="전체",KI$4-#REF!+1,IF(AND(WEEKDAY(KI$4)&gt;1,WEEKDAY(KI$4)&lt;7),NETWORKDAYS(MIN($D$6:$D$11),KI$4),"")),"")</f>
        <v/>
      </c>
      <c r="KJ38" s="136" t="str">
        <f>IF(AND($D$5&lt;&gt;"",KJ$4&gt;=MIN($D$6:$D$11),KJ$4&lt;=MAX($E$6:$E$11)),IF($F$4="전체",KJ$4-#REF!+1,IF(AND(WEEKDAY(KJ$4)&gt;1,WEEKDAY(KJ$4)&lt;7),NETWORKDAYS(MIN($D$6:$D$11),KJ$4),"")),"")</f>
        <v/>
      </c>
      <c r="KK38" s="136" t="str">
        <f>IF(AND($D$5&lt;&gt;"",KK$4&gt;=MIN($D$6:$D$11),KK$4&lt;=MAX($E$6:$E$11)),IF($F$4="전체",KK$4-#REF!+1,IF(AND(WEEKDAY(KK$4)&gt;1,WEEKDAY(KK$4)&lt;7),NETWORKDAYS(MIN($D$6:$D$11),KK$4),"")),"")</f>
        <v/>
      </c>
      <c r="KL38" s="136" t="str">
        <f>IF(AND($D$5&lt;&gt;"",KL$4&gt;=MIN($D$6:$D$11),KL$4&lt;=MAX($E$6:$E$11)),IF($F$4="전체",KL$4-#REF!+1,IF(AND(WEEKDAY(KL$4)&gt;1,WEEKDAY(KL$4)&lt;7),NETWORKDAYS(MIN($D$6:$D$11),KL$4),"")),"")</f>
        <v/>
      </c>
      <c r="KM38" s="136" t="str">
        <f>IF(AND($D$5&lt;&gt;"",KM$4&gt;=MIN($D$6:$D$11),KM$4&lt;=MAX($E$6:$E$11)),IF($F$4="전체",KM$4-#REF!+1,IF(AND(WEEKDAY(KM$4)&gt;1,WEEKDAY(KM$4)&lt;7),NETWORKDAYS(MIN($D$6:$D$11),KM$4),"")),"")</f>
        <v/>
      </c>
      <c r="KN38" s="136" t="str">
        <f>IF(AND($D$5&lt;&gt;"",KN$4&gt;=MIN($D$6:$D$11),KN$4&lt;=MAX($E$6:$E$11)),IF($F$4="전체",KN$4-#REF!+1,IF(AND(WEEKDAY(KN$4)&gt;1,WEEKDAY(KN$4)&lt;7),NETWORKDAYS(MIN($D$6:$D$11),KN$4),"")),"")</f>
        <v/>
      </c>
      <c r="KO38" s="136" t="str">
        <f>IF(AND($D$5&lt;&gt;"",KO$4&gt;=MIN($D$6:$D$11),KO$4&lt;=MAX($E$6:$E$11)),IF($F$4="전체",KO$4-#REF!+1,IF(AND(WEEKDAY(KO$4)&gt;1,WEEKDAY(KO$4)&lt;7),NETWORKDAYS(MIN($D$6:$D$11),KO$4),"")),"")</f>
        <v/>
      </c>
      <c r="KP38" s="136" t="str">
        <f>IF(AND($D$5&lt;&gt;"",KP$4&gt;=MIN($D$6:$D$11),KP$4&lt;=MAX($E$6:$E$11)),IF($F$4="전체",KP$4-#REF!+1,IF(AND(WEEKDAY(KP$4)&gt;1,WEEKDAY(KP$4)&lt;7),NETWORKDAYS(MIN($D$6:$D$11),KP$4),"")),"")</f>
        <v/>
      </c>
      <c r="KQ38" s="136" t="str">
        <f>IF(AND($D$5&lt;&gt;"",KQ$4&gt;=MIN($D$6:$D$11),KQ$4&lt;=MAX($E$6:$E$11)),IF($F$4="전체",KQ$4-#REF!+1,IF(AND(WEEKDAY(KQ$4)&gt;1,WEEKDAY(KQ$4)&lt;7),NETWORKDAYS(MIN($D$6:$D$11),KQ$4),"")),"")</f>
        <v/>
      </c>
      <c r="KR38" s="136" t="str">
        <f>IF(AND($D$5&lt;&gt;"",KR$4&gt;=MIN($D$6:$D$11),KR$4&lt;=MAX($E$6:$E$11)),IF($F$4="전체",KR$4-#REF!+1,IF(AND(WEEKDAY(KR$4)&gt;1,WEEKDAY(KR$4)&lt;7),NETWORKDAYS(MIN($D$6:$D$11),KR$4),"")),"")</f>
        <v/>
      </c>
      <c r="KS38" s="136" t="str">
        <f>IF(AND($D$5&lt;&gt;"",KS$4&gt;=MIN($D$6:$D$11),KS$4&lt;=MAX($E$6:$E$11)),IF($F$4="전체",KS$4-#REF!+1,IF(AND(WEEKDAY(KS$4)&gt;1,WEEKDAY(KS$4)&lt;7),NETWORKDAYS(MIN($D$6:$D$11),KS$4),"")),"")</f>
        <v/>
      </c>
      <c r="KT38" s="136" t="str">
        <f>IF(AND($D$5&lt;&gt;"",KT$4&gt;=MIN($D$6:$D$11),KT$4&lt;=MAX($E$6:$E$11)),IF($F$4="전체",KT$4-#REF!+1,IF(AND(WEEKDAY(KT$4)&gt;1,WEEKDAY(KT$4)&lt;7),NETWORKDAYS(MIN($D$6:$D$11),KT$4),"")),"")</f>
        <v/>
      </c>
      <c r="KU38" s="136" t="str">
        <f>IF(AND($D$5&lt;&gt;"",KU$4&gt;=MIN($D$6:$D$11),KU$4&lt;=MAX($E$6:$E$11)),IF($F$4="전체",KU$4-#REF!+1,IF(AND(WEEKDAY(KU$4)&gt;1,WEEKDAY(KU$4)&lt;7),NETWORKDAYS(MIN($D$6:$D$11),KU$4),"")),"")</f>
        <v/>
      </c>
      <c r="KV38" s="136" t="str">
        <f>IF(AND($D$5&lt;&gt;"",KV$4&gt;=MIN($D$6:$D$11),KV$4&lt;=MAX($E$6:$E$11)),IF($F$4="전체",KV$4-#REF!+1,IF(AND(WEEKDAY(KV$4)&gt;1,WEEKDAY(KV$4)&lt;7),NETWORKDAYS(MIN($D$6:$D$11),KV$4),"")),"")</f>
        <v/>
      </c>
      <c r="KW38" s="136" t="str">
        <f>IF(AND($D$5&lt;&gt;"",KW$4&gt;=MIN($D$6:$D$11),KW$4&lt;=MAX($E$6:$E$11)),IF($F$4="전체",KW$4-#REF!+1,IF(AND(WEEKDAY(KW$4)&gt;1,WEEKDAY(KW$4)&lt;7),NETWORKDAYS(MIN($D$6:$D$11),KW$4),"")),"")</f>
        <v/>
      </c>
      <c r="KX38" s="136" t="str">
        <f>IF(AND($D$5&lt;&gt;"",KX$4&gt;=MIN($D$6:$D$11),KX$4&lt;=MAX($E$6:$E$11)),IF($F$4="전체",KX$4-#REF!+1,IF(AND(WEEKDAY(KX$4)&gt;1,WEEKDAY(KX$4)&lt;7),NETWORKDAYS(MIN($D$6:$D$11),KX$4),"")),"")</f>
        <v/>
      </c>
      <c r="KY38" s="136" t="str">
        <f>IF(AND($D$5&lt;&gt;"",KY$4&gt;=MIN($D$6:$D$11),KY$4&lt;=MAX($E$6:$E$11)),IF($F$4="전체",KY$4-#REF!+1,IF(AND(WEEKDAY(KY$4)&gt;1,WEEKDAY(KY$4)&lt;7),NETWORKDAYS(MIN($D$6:$D$11),KY$4),"")),"")</f>
        <v/>
      </c>
      <c r="KZ38" s="136" t="str">
        <f>IF(AND($D$5&lt;&gt;"",KZ$4&gt;=MIN($D$6:$D$11),KZ$4&lt;=MAX($E$6:$E$11)),IF($F$4="전체",KZ$4-#REF!+1,IF(AND(WEEKDAY(KZ$4)&gt;1,WEEKDAY(KZ$4)&lt;7),NETWORKDAYS(MIN($D$6:$D$11),KZ$4),"")),"")</f>
        <v/>
      </c>
      <c r="LA38" s="136" t="str">
        <f>IF(AND($D$5&lt;&gt;"",LA$4&gt;=MIN($D$6:$D$11),LA$4&lt;=MAX($E$6:$E$11)),IF($F$4="전체",LA$4-#REF!+1,IF(AND(WEEKDAY(LA$4)&gt;1,WEEKDAY(LA$4)&lt;7),NETWORKDAYS(MIN($D$6:$D$11),LA$4),"")),"")</f>
        <v/>
      </c>
      <c r="LB38" s="136" t="str">
        <f>IF(AND($D$5&lt;&gt;"",LB$4&gt;=MIN($D$6:$D$11),LB$4&lt;=MAX($E$6:$E$11)),IF($F$4="전체",LB$4-#REF!+1,IF(AND(WEEKDAY(LB$4)&gt;1,WEEKDAY(LB$4)&lt;7),NETWORKDAYS(MIN($D$6:$D$11),LB$4),"")),"")</f>
        <v/>
      </c>
      <c r="LC38" s="136" t="str">
        <f>IF(AND($D$5&lt;&gt;"",LC$4&gt;=MIN($D$6:$D$11),LC$4&lt;=MAX($E$6:$E$11)),IF($F$4="전체",LC$4-#REF!+1,IF(AND(WEEKDAY(LC$4)&gt;1,WEEKDAY(LC$4)&lt;7),NETWORKDAYS(MIN($D$6:$D$11),LC$4),"")),"")</f>
        <v/>
      </c>
      <c r="LD38" s="136" t="str">
        <f>IF(AND($D$5&lt;&gt;"",LD$4&gt;=MIN($D$6:$D$11),LD$4&lt;=MAX($E$6:$E$11)),IF($F$4="전체",LD$4-#REF!+1,IF(AND(WEEKDAY(LD$4)&gt;1,WEEKDAY(LD$4)&lt;7),NETWORKDAYS(MIN($D$6:$D$11),LD$4),"")),"")</f>
        <v/>
      </c>
      <c r="LE38" s="136" t="str">
        <f>IF(AND($D$5&lt;&gt;"",LE$4&gt;=MIN($D$6:$D$11),LE$4&lt;=MAX($E$6:$E$11)),IF($F$4="전체",LE$4-#REF!+1,IF(AND(WEEKDAY(LE$4)&gt;1,WEEKDAY(LE$4)&lt;7),NETWORKDAYS(MIN($D$6:$D$11),LE$4),"")),"")</f>
        <v/>
      </c>
      <c r="LF38" s="136" t="str">
        <f>IF(AND($D$5&lt;&gt;"",LF$4&gt;=MIN($D$6:$D$11),LF$4&lt;=MAX($E$6:$E$11)),IF($F$4="전체",LF$4-#REF!+1,IF(AND(WEEKDAY(LF$4)&gt;1,WEEKDAY(LF$4)&lt;7),NETWORKDAYS(MIN($D$6:$D$11),LF$4),"")),"")</f>
        <v/>
      </c>
      <c r="LG38" s="136" t="str">
        <f>IF(AND($D$5&lt;&gt;"",LG$4&gt;=MIN($D$6:$D$11),LG$4&lt;=MAX($E$6:$E$11)),IF($F$4="전체",LG$4-#REF!+1,IF(AND(WEEKDAY(LG$4)&gt;1,WEEKDAY(LG$4)&lt;7),NETWORKDAYS(MIN($D$6:$D$11),LG$4),"")),"")</f>
        <v/>
      </c>
      <c r="LH38" s="136" t="str">
        <f>IF(AND($D$5&lt;&gt;"",LH$4&gt;=MIN($D$6:$D$11),LH$4&lt;=MAX($E$6:$E$11)),IF($F$4="전체",LH$4-#REF!+1,IF(AND(WEEKDAY(LH$4)&gt;1,WEEKDAY(LH$4)&lt;7),NETWORKDAYS(MIN($D$6:$D$11),LH$4),"")),"")</f>
        <v/>
      </c>
      <c r="LI38" s="136" t="str">
        <f>IF(AND($D$5&lt;&gt;"",LI$4&gt;=MIN($D$6:$D$11),LI$4&lt;=MAX($E$6:$E$11)),IF($F$4="전체",LI$4-#REF!+1,IF(AND(WEEKDAY(LI$4)&gt;1,WEEKDAY(LI$4)&lt;7),NETWORKDAYS(MIN($D$6:$D$11),LI$4),"")),"")</f>
        <v/>
      </c>
      <c r="LJ38" s="136" t="str">
        <f>IF(AND($D$5&lt;&gt;"",LJ$4&gt;=MIN($D$6:$D$11),LJ$4&lt;=MAX($E$6:$E$11)),IF($F$4="전체",LJ$4-#REF!+1,IF(AND(WEEKDAY(LJ$4)&gt;1,WEEKDAY(LJ$4)&lt;7),NETWORKDAYS(MIN($D$6:$D$11),LJ$4),"")),"")</f>
        <v/>
      </c>
      <c r="LK38" s="137" t="str">
        <f>IF(AND($D$5&lt;&gt;"",LK$4&gt;=MIN($D$6:$D$11),LK$4&lt;=MAX($E$6:$E$11)),IF($F$4="전체",LK$4-#REF!+1,IF(AND(WEEKDAY(LK$4)&gt;1,WEEKDAY(LK$4)&lt;7),NETWORKDAYS(MIN($D$6:$D$11),LK$4),"")),"")</f>
        <v/>
      </c>
      <c r="LL38" s="135" t="str">
        <f>IF(AND($D$5&lt;&gt;"",LL$4&gt;=MIN($D$6:$D$11),LL$4&lt;=MAX($E$6:$E$11)),IF($F$4="전체",LL$4-#REF!+1,IF(AND(WEEKDAY(LL$4)&gt;1,WEEKDAY(LL$4)&lt;7),NETWORKDAYS(MIN($D$6:$D$11),LL$4),"")),"")</f>
        <v/>
      </c>
      <c r="LM38" s="136" t="str">
        <f>IF(AND($D$5&lt;&gt;"",LM$4&gt;=MIN($D$6:$D$11),LM$4&lt;=MAX($E$6:$E$11)),IF($F$4="전체",LM$4-#REF!+1,IF(AND(WEEKDAY(LM$4)&gt;1,WEEKDAY(LM$4)&lt;7),NETWORKDAYS(MIN($D$6:$D$11),LM$4),"")),"")</f>
        <v/>
      </c>
      <c r="LN38" s="136" t="str">
        <f>IF(AND($D$5&lt;&gt;"",LN$4&gt;=MIN($D$6:$D$11),LN$4&lt;=MAX($E$6:$E$11)),IF($F$4="전체",LN$4-#REF!+1,IF(AND(WEEKDAY(LN$4)&gt;1,WEEKDAY(LN$4)&lt;7),NETWORKDAYS(MIN($D$6:$D$11),LN$4),"")),"")</f>
        <v/>
      </c>
      <c r="LO38" s="136" t="str">
        <f>IF(AND($D$5&lt;&gt;"",LO$4&gt;=MIN($D$6:$D$11),LO$4&lt;=MAX($E$6:$E$11)),IF($F$4="전체",LO$4-#REF!+1,IF(AND(WEEKDAY(LO$4)&gt;1,WEEKDAY(LO$4)&lt;7),NETWORKDAYS(MIN($D$6:$D$11),LO$4),"")),"")</f>
        <v/>
      </c>
      <c r="LP38" s="136" t="str">
        <f>IF(AND($D$5&lt;&gt;"",LP$4&gt;=MIN($D$6:$D$11),LP$4&lt;=MAX($E$6:$E$11)),IF($F$4="전체",LP$4-#REF!+1,IF(AND(WEEKDAY(LP$4)&gt;1,WEEKDAY(LP$4)&lt;7),NETWORKDAYS(MIN($D$6:$D$11),LP$4),"")),"")</f>
        <v/>
      </c>
      <c r="LQ38" s="136" t="str">
        <f>IF(AND($D$5&lt;&gt;"",LQ$4&gt;=MIN($D$6:$D$11),LQ$4&lt;=MAX($E$6:$E$11)),IF($F$4="전체",LQ$4-#REF!+1,IF(AND(WEEKDAY(LQ$4)&gt;1,WEEKDAY(LQ$4)&lt;7),NETWORKDAYS(MIN($D$6:$D$11),LQ$4),"")),"")</f>
        <v/>
      </c>
      <c r="LR38" s="136" t="str">
        <f>IF(AND($D$5&lt;&gt;"",LR$4&gt;=MIN($D$6:$D$11),LR$4&lt;=MAX($E$6:$E$11)),IF($F$4="전체",LR$4-#REF!+1,IF(AND(WEEKDAY(LR$4)&gt;1,WEEKDAY(LR$4)&lt;7),NETWORKDAYS(MIN($D$6:$D$11),LR$4),"")),"")</f>
        <v/>
      </c>
      <c r="LS38" s="136" t="str">
        <f>IF(AND($D$5&lt;&gt;"",LS$4&gt;=MIN($D$6:$D$11),LS$4&lt;=MAX($E$6:$E$11)),IF($F$4="전체",LS$4-#REF!+1,IF(AND(WEEKDAY(LS$4)&gt;1,WEEKDAY(LS$4)&lt;7),NETWORKDAYS(MIN($D$6:$D$11),LS$4),"")),"")</f>
        <v/>
      </c>
      <c r="LT38" s="136" t="str">
        <f>IF(AND($D$5&lt;&gt;"",LT$4&gt;=MIN($D$6:$D$11),LT$4&lt;=MAX($E$6:$E$11)),IF($F$4="전체",LT$4-#REF!+1,IF(AND(WEEKDAY(LT$4)&gt;1,WEEKDAY(LT$4)&lt;7),NETWORKDAYS(MIN($D$6:$D$11),LT$4),"")),"")</f>
        <v/>
      </c>
      <c r="LU38" s="136" t="str">
        <f>IF(AND($D$5&lt;&gt;"",LU$4&gt;=MIN($D$6:$D$11),LU$4&lt;=MAX($E$6:$E$11)),IF($F$4="전체",LU$4-#REF!+1,IF(AND(WEEKDAY(LU$4)&gt;1,WEEKDAY(LU$4)&lt;7),NETWORKDAYS(MIN($D$6:$D$11),LU$4),"")),"")</f>
        <v/>
      </c>
      <c r="LV38" s="136" t="str">
        <f>IF(AND($D$5&lt;&gt;"",LV$4&gt;=MIN($D$6:$D$11),LV$4&lt;=MAX($E$6:$E$11)),IF($F$4="전체",LV$4-#REF!+1,IF(AND(WEEKDAY(LV$4)&gt;1,WEEKDAY(LV$4)&lt;7),NETWORKDAYS(MIN($D$6:$D$11),LV$4),"")),"")</f>
        <v/>
      </c>
      <c r="LW38" s="136" t="str">
        <f>IF(AND($D$5&lt;&gt;"",LW$4&gt;=MIN($D$6:$D$11),LW$4&lt;=MAX($E$6:$E$11)),IF($F$4="전체",LW$4-#REF!+1,IF(AND(WEEKDAY(LW$4)&gt;1,WEEKDAY(LW$4)&lt;7),NETWORKDAYS(MIN($D$6:$D$11),LW$4),"")),"")</f>
        <v/>
      </c>
      <c r="LX38" s="136" t="str">
        <f>IF(AND($D$5&lt;&gt;"",LX$4&gt;=MIN($D$6:$D$11),LX$4&lt;=MAX($E$6:$E$11)),IF($F$4="전체",LX$4-#REF!+1,IF(AND(WEEKDAY(LX$4)&gt;1,WEEKDAY(LX$4)&lt;7),NETWORKDAYS(MIN($D$6:$D$11),LX$4),"")),"")</f>
        <v/>
      </c>
      <c r="LY38" s="136" t="str">
        <f>IF(AND($D$5&lt;&gt;"",LY$4&gt;=MIN($D$6:$D$11),LY$4&lt;=MAX($E$6:$E$11)),IF($F$4="전체",LY$4-#REF!+1,IF(AND(WEEKDAY(LY$4)&gt;1,WEEKDAY(LY$4)&lt;7),NETWORKDAYS(MIN($D$6:$D$11),LY$4),"")),"")</f>
        <v/>
      </c>
      <c r="LZ38" s="136" t="str">
        <f>IF(AND($D$5&lt;&gt;"",LZ$4&gt;=MIN($D$6:$D$11),LZ$4&lt;=MAX($E$6:$E$11)),IF($F$4="전체",LZ$4-#REF!+1,IF(AND(WEEKDAY(LZ$4)&gt;1,WEEKDAY(LZ$4)&lt;7),NETWORKDAYS(MIN($D$6:$D$11),LZ$4),"")),"")</f>
        <v/>
      </c>
      <c r="MA38" s="136" t="str">
        <f>IF(AND($D$5&lt;&gt;"",MA$4&gt;=MIN($D$6:$D$11),MA$4&lt;=MAX($E$6:$E$11)),IF($F$4="전체",MA$4-#REF!+1,IF(AND(WEEKDAY(MA$4)&gt;1,WEEKDAY(MA$4)&lt;7),NETWORKDAYS(MIN($D$6:$D$11),MA$4),"")),"")</f>
        <v/>
      </c>
      <c r="MB38" s="136" t="str">
        <f>IF(AND($D$5&lt;&gt;"",MB$4&gt;=MIN($D$6:$D$11),MB$4&lt;=MAX($E$6:$E$11)),IF($F$4="전체",MB$4-#REF!+1,IF(AND(WEEKDAY(MB$4)&gt;1,WEEKDAY(MB$4)&lt;7),NETWORKDAYS(MIN($D$6:$D$11),MB$4),"")),"")</f>
        <v/>
      </c>
      <c r="MC38" s="136" t="str">
        <f>IF(AND($D$5&lt;&gt;"",MC$4&gt;=MIN($D$6:$D$11),MC$4&lt;=MAX($E$6:$E$11)),IF($F$4="전체",MC$4-#REF!+1,IF(AND(WEEKDAY(MC$4)&gt;1,WEEKDAY(MC$4)&lt;7),NETWORKDAYS(MIN($D$6:$D$11),MC$4),"")),"")</f>
        <v/>
      </c>
      <c r="MD38" s="136" t="str">
        <f>IF(AND($D$5&lt;&gt;"",MD$4&gt;=MIN($D$6:$D$11),MD$4&lt;=MAX($E$6:$E$11)),IF($F$4="전체",MD$4-#REF!+1,IF(AND(WEEKDAY(MD$4)&gt;1,WEEKDAY(MD$4)&lt;7),NETWORKDAYS(MIN($D$6:$D$11),MD$4),"")),"")</f>
        <v/>
      </c>
      <c r="ME38" s="136" t="str">
        <f>IF(AND($D$5&lt;&gt;"",ME$4&gt;=MIN($D$6:$D$11),ME$4&lt;=MAX($E$6:$E$11)),IF($F$4="전체",ME$4-#REF!+1,IF(AND(WEEKDAY(ME$4)&gt;1,WEEKDAY(ME$4)&lt;7),NETWORKDAYS(MIN($D$6:$D$11),ME$4),"")),"")</f>
        <v/>
      </c>
      <c r="MF38" s="136" t="str">
        <f>IF(AND($D$5&lt;&gt;"",MF$4&gt;=MIN($D$6:$D$11),MF$4&lt;=MAX($E$6:$E$11)),IF($F$4="전체",MF$4-#REF!+1,IF(AND(WEEKDAY(MF$4)&gt;1,WEEKDAY(MF$4)&lt;7),NETWORKDAYS(MIN($D$6:$D$11),MF$4),"")),"")</f>
        <v/>
      </c>
      <c r="MG38" s="136" t="str">
        <f>IF(AND($D$5&lt;&gt;"",MG$4&gt;=MIN($D$6:$D$11),MG$4&lt;=MAX($E$6:$E$11)),IF($F$4="전체",MG$4-#REF!+1,IF(AND(WEEKDAY(MG$4)&gt;1,WEEKDAY(MG$4)&lt;7),NETWORKDAYS(MIN($D$6:$D$11),MG$4),"")),"")</f>
        <v/>
      </c>
      <c r="MH38" s="136" t="str">
        <f>IF(AND($D$5&lt;&gt;"",MH$4&gt;=MIN($D$6:$D$11),MH$4&lt;=MAX($E$6:$E$11)),IF($F$4="전체",MH$4-#REF!+1,IF(AND(WEEKDAY(MH$4)&gt;1,WEEKDAY(MH$4)&lt;7),NETWORKDAYS(MIN($D$6:$D$11),MH$4),"")),"")</f>
        <v/>
      </c>
      <c r="MI38" s="136" t="str">
        <f>IF(AND($D$5&lt;&gt;"",MI$4&gt;=MIN($D$6:$D$11),MI$4&lt;=MAX($E$6:$E$11)),IF($F$4="전체",MI$4-#REF!+1,IF(AND(WEEKDAY(MI$4)&gt;1,WEEKDAY(MI$4)&lt;7),NETWORKDAYS(MIN($D$6:$D$11),MI$4),"")),"")</f>
        <v/>
      </c>
      <c r="MJ38" s="136" t="str">
        <f>IF(AND($D$5&lt;&gt;"",MJ$4&gt;=MIN($D$6:$D$11),MJ$4&lt;=MAX($E$6:$E$11)),IF($F$4="전체",MJ$4-#REF!+1,IF(AND(WEEKDAY(MJ$4)&gt;1,WEEKDAY(MJ$4)&lt;7),NETWORKDAYS(MIN($D$6:$D$11),MJ$4),"")),"")</f>
        <v/>
      </c>
      <c r="MK38" s="136" t="str">
        <f>IF(AND($D$5&lt;&gt;"",MK$4&gt;=MIN($D$6:$D$11),MK$4&lt;=MAX($E$6:$E$11)),IF($F$4="전체",MK$4-#REF!+1,IF(AND(WEEKDAY(MK$4)&gt;1,WEEKDAY(MK$4)&lt;7),NETWORKDAYS(MIN($D$6:$D$11),MK$4),"")),"")</f>
        <v/>
      </c>
      <c r="ML38" s="136" t="str">
        <f>IF(AND($D$5&lt;&gt;"",ML$4&gt;=MIN($D$6:$D$11),ML$4&lt;=MAX($E$6:$E$11)),IF($F$4="전체",ML$4-#REF!+1,IF(AND(WEEKDAY(ML$4)&gt;1,WEEKDAY(ML$4)&lt;7),NETWORKDAYS(MIN($D$6:$D$11),ML$4),"")),"")</f>
        <v/>
      </c>
      <c r="MM38" s="136" t="str">
        <f>IF(AND($D$5&lt;&gt;"",MM$4&gt;=MIN($D$6:$D$11),MM$4&lt;=MAX($E$6:$E$11)),IF($F$4="전체",MM$4-#REF!+1,IF(AND(WEEKDAY(MM$4)&gt;1,WEEKDAY(MM$4)&lt;7),NETWORKDAYS(MIN($D$6:$D$11),MM$4),"")),"")</f>
        <v/>
      </c>
      <c r="MN38" s="136" t="str">
        <f>IF(AND($D$5&lt;&gt;"",MN$4&gt;=MIN($D$6:$D$11),MN$4&lt;=MAX($E$6:$E$11)),IF($F$4="전체",MN$4-#REF!+1,IF(AND(WEEKDAY(MN$4)&gt;1,WEEKDAY(MN$4)&lt;7),NETWORKDAYS(MIN($D$6:$D$11),MN$4),"")),"")</f>
        <v/>
      </c>
      <c r="MO38" s="136" t="str">
        <f>IF(AND($D$5&lt;&gt;"",MO$4&gt;=MIN($D$6:$D$11),MO$4&lt;=MAX($E$6:$E$11)),IF($F$4="전체",MO$4-#REF!+1,IF(AND(WEEKDAY(MO$4)&gt;1,WEEKDAY(MO$4)&lt;7),NETWORKDAYS(MIN($D$6:$D$11),MO$4),"")),"")</f>
        <v/>
      </c>
      <c r="MP38" s="137" t="str">
        <f>IF(AND($D$5&lt;&gt;"",MP$4&gt;=MIN($D$6:$D$11),MP$4&lt;=MAX($E$6:$E$11)),IF($F$4="전체",MP$4-#REF!+1,IF(AND(WEEKDAY(MP$4)&gt;1,WEEKDAY(MP$4)&lt;7),NETWORKDAYS(MIN($D$6:$D$11),MP$4),"")),"")</f>
        <v/>
      </c>
      <c r="MQ38" s="135" t="str">
        <f>IF(AND($D$5&lt;&gt;"",MQ$4&gt;=MIN($D$6:$D$11),MQ$4&lt;=MAX($E$6:$E$11)),IF($F$4="전체",MQ$4-#REF!+1,IF(AND(WEEKDAY(MQ$4)&gt;1,WEEKDAY(MQ$4)&lt;7),NETWORKDAYS(MIN($D$6:$D$11),MQ$4),"")),"")</f>
        <v/>
      </c>
      <c r="MR38" s="136" t="str">
        <f>IF(AND($D$5&lt;&gt;"",MR$4&gt;=MIN($D$6:$D$11),MR$4&lt;=MAX($E$6:$E$11)),IF($F$4="전체",MR$4-#REF!+1,IF(AND(WEEKDAY(MR$4)&gt;1,WEEKDAY(MR$4)&lt;7),NETWORKDAYS(MIN($D$6:$D$11),MR$4),"")),"")</f>
        <v/>
      </c>
      <c r="MS38" s="136" t="str">
        <f>IF(AND($D$5&lt;&gt;"",MS$4&gt;=MIN($D$6:$D$11),MS$4&lt;=MAX($E$6:$E$11)),IF($F$4="전체",MS$4-#REF!+1,IF(AND(WEEKDAY(MS$4)&gt;1,WEEKDAY(MS$4)&lt;7),NETWORKDAYS(MIN($D$6:$D$11),MS$4),"")),"")</f>
        <v/>
      </c>
      <c r="MT38" s="136" t="str">
        <f>IF(AND($D$5&lt;&gt;"",MT$4&gt;=MIN($D$6:$D$11),MT$4&lt;=MAX($E$6:$E$11)),IF($F$4="전체",MT$4-#REF!+1,IF(AND(WEEKDAY(MT$4)&gt;1,WEEKDAY(MT$4)&lt;7),NETWORKDAYS(MIN($D$6:$D$11),MT$4),"")),"")</f>
        <v/>
      </c>
      <c r="MU38" s="136" t="str">
        <f>IF(AND($D$5&lt;&gt;"",MU$4&gt;=MIN($D$6:$D$11),MU$4&lt;=MAX($E$6:$E$11)),IF($F$4="전체",MU$4-#REF!+1,IF(AND(WEEKDAY(MU$4)&gt;1,WEEKDAY(MU$4)&lt;7),NETWORKDAYS(MIN($D$6:$D$11),MU$4),"")),"")</f>
        <v/>
      </c>
      <c r="MV38" s="136" t="str">
        <f>IF(AND($D$5&lt;&gt;"",MV$4&gt;=MIN($D$6:$D$11),MV$4&lt;=MAX($E$6:$E$11)),IF($F$4="전체",MV$4-#REF!+1,IF(AND(WEEKDAY(MV$4)&gt;1,WEEKDAY(MV$4)&lt;7),NETWORKDAYS(MIN($D$6:$D$11),MV$4),"")),"")</f>
        <v/>
      </c>
      <c r="MW38" s="136" t="str">
        <f>IF(AND($D$5&lt;&gt;"",MW$4&gt;=MIN($D$6:$D$11),MW$4&lt;=MAX($E$6:$E$11)),IF($F$4="전체",MW$4-#REF!+1,IF(AND(WEEKDAY(MW$4)&gt;1,WEEKDAY(MW$4)&lt;7),NETWORKDAYS(MIN($D$6:$D$11),MW$4),"")),"")</f>
        <v/>
      </c>
      <c r="MX38" s="136" t="str">
        <f>IF(AND($D$5&lt;&gt;"",MX$4&gt;=MIN($D$6:$D$11),MX$4&lt;=MAX($E$6:$E$11)),IF($F$4="전체",MX$4-#REF!+1,IF(AND(WEEKDAY(MX$4)&gt;1,WEEKDAY(MX$4)&lt;7),NETWORKDAYS(MIN($D$6:$D$11),MX$4),"")),"")</f>
        <v/>
      </c>
      <c r="MY38" s="136" t="str">
        <f>IF(AND($D$5&lt;&gt;"",MY$4&gt;=MIN($D$6:$D$11),MY$4&lt;=MAX($E$6:$E$11)),IF($F$4="전체",MY$4-#REF!+1,IF(AND(WEEKDAY(MY$4)&gt;1,WEEKDAY(MY$4)&lt;7),NETWORKDAYS(MIN($D$6:$D$11),MY$4),"")),"")</f>
        <v/>
      </c>
      <c r="MZ38" s="136" t="str">
        <f>IF(AND($D$5&lt;&gt;"",MZ$4&gt;=MIN($D$6:$D$11),MZ$4&lt;=MAX($E$6:$E$11)),IF($F$4="전체",MZ$4-#REF!+1,IF(AND(WEEKDAY(MZ$4)&gt;1,WEEKDAY(MZ$4)&lt;7),NETWORKDAYS(MIN($D$6:$D$11),MZ$4),"")),"")</f>
        <v/>
      </c>
      <c r="NA38" s="136" t="str">
        <f>IF(AND($D$5&lt;&gt;"",NA$4&gt;=MIN($D$6:$D$11),NA$4&lt;=MAX($E$6:$E$11)),IF($F$4="전체",NA$4-#REF!+1,IF(AND(WEEKDAY(NA$4)&gt;1,WEEKDAY(NA$4)&lt;7),NETWORKDAYS(MIN($D$6:$D$11),NA$4),"")),"")</f>
        <v/>
      </c>
      <c r="NB38" s="136" t="str">
        <f>IF(AND($D$5&lt;&gt;"",NB$4&gt;=MIN($D$6:$D$11),NB$4&lt;=MAX($E$6:$E$11)),IF($F$4="전체",NB$4-#REF!+1,IF(AND(WEEKDAY(NB$4)&gt;1,WEEKDAY(NB$4)&lt;7),NETWORKDAYS(MIN($D$6:$D$11),NB$4),"")),"")</f>
        <v/>
      </c>
      <c r="NC38" s="136" t="str">
        <f>IF(AND($D$5&lt;&gt;"",NC$4&gt;=MIN($D$6:$D$11),NC$4&lt;=MAX($E$6:$E$11)),IF($F$4="전체",NC$4-#REF!+1,IF(AND(WEEKDAY(NC$4)&gt;1,WEEKDAY(NC$4)&lt;7),NETWORKDAYS(MIN($D$6:$D$11),NC$4),"")),"")</f>
        <v/>
      </c>
      <c r="ND38" s="136" t="str">
        <f>IF(AND($D$5&lt;&gt;"",ND$4&gt;=MIN($D$6:$D$11),ND$4&lt;=MAX($E$6:$E$11)),IF($F$4="전체",ND$4-#REF!+1,IF(AND(WEEKDAY(ND$4)&gt;1,WEEKDAY(ND$4)&lt;7),NETWORKDAYS(MIN($D$6:$D$11),ND$4),"")),"")</f>
        <v/>
      </c>
      <c r="NE38" s="136" t="str">
        <f>IF(AND($D$5&lt;&gt;"",NE$4&gt;=MIN($D$6:$D$11),NE$4&lt;=MAX($E$6:$E$11)),IF($F$4="전체",NE$4-#REF!+1,IF(AND(WEEKDAY(NE$4)&gt;1,WEEKDAY(NE$4)&lt;7),NETWORKDAYS(MIN($D$6:$D$11),NE$4),"")),"")</f>
        <v/>
      </c>
      <c r="NF38" s="136" t="str">
        <f>IF(AND($D$5&lt;&gt;"",NF$4&gt;=MIN($D$6:$D$11),NF$4&lt;=MAX($E$6:$E$11)),IF($F$4="전체",NF$4-#REF!+1,IF(AND(WEEKDAY(NF$4)&gt;1,WEEKDAY(NF$4)&lt;7),NETWORKDAYS(MIN($D$6:$D$11),NF$4),"")),"")</f>
        <v/>
      </c>
      <c r="NG38" s="136" t="str">
        <f>IF(AND($D$5&lt;&gt;"",NG$4&gt;=MIN($D$6:$D$11),NG$4&lt;=MAX($E$6:$E$11)),IF($F$4="전체",NG$4-#REF!+1,IF(AND(WEEKDAY(NG$4)&gt;1,WEEKDAY(NG$4)&lt;7),NETWORKDAYS(MIN($D$6:$D$11),NG$4),"")),"")</f>
        <v/>
      </c>
      <c r="NH38" s="136" t="str">
        <f>IF(AND($D$5&lt;&gt;"",NH$4&gt;=MIN($D$6:$D$11),NH$4&lt;=MAX($E$6:$E$11)),IF($F$4="전체",NH$4-#REF!+1,IF(AND(WEEKDAY(NH$4)&gt;1,WEEKDAY(NH$4)&lt;7),NETWORKDAYS(MIN($D$6:$D$11),NH$4),"")),"")</f>
        <v/>
      </c>
      <c r="NI38" s="136" t="str">
        <f>IF(AND($D$5&lt;&gt;"",NI$4&gt;=MIN($D$6:$D$11),NI$4&lt;=MAX($E$6:$E$11)),IF($F$4="전체",NI$4-#REF!+1,IF(AND(WEEKDAY(NI$4)&gt;1,WEEKDAY(NI$4)&lt;7),NETWORKDAYS(MIN($D$6:$D$11),NI$4),"")),"")</f>
        <v/>
      </c>
      <c r="NJ38" s="136" t="str">
        <f>IF(AND($D$5&lt;&gt;"",NJ$4&gt;=MIN($D$6:$D$11),NJ$4&lt;=MAX($E$6:$E$11)),IF($F$4="전체",NJ$4-#REF!+1,IF(AND(WEEKDAY(NJ$4)&gt;1,WEEKDAY(NJ$4)&lt;7),NETWORKDAYS(MIN($D$6:$D$11),NJ$4),"")),"")</f>
        <v/>
      </c>
      <c r="NK38" s="136" t="str">
        <f>IF(AND($D$5&lt;&gt;"",NK$4&gt;=MIN($D$6:$D$11),NK$4&lt;=MAX($E$6:$E$11)),IF($F$4="전체",NK$4-#REF!+1,IF(AND(WEEKDAY(NK$4)&gt;1,WEEKDAY(NK$4)&lt;7),NETWORKDAYS(MIN($D$6:$D$11),NK$4),"")),"")</f>
        <v/>
      </c>
      <c r="NL38" s="136" t="str">
        <f>IF(AND($D$5&lt;&gt;"",NL$4&gt;=MIN($D$6:$D$11),NL$4&lt;=MAX($E$6:$E$11)),IF($F$4="전체",NL$4-#REF!+1,IF(AND(WEEKDAY(NL$4)&gt;1,WEEKDAY(NL$4)&lt;7),NETWORKDAYS(MIN($D$6:$D$11),NL$4),"")),"")</f>
        <v/>
      </c>
      <c r="NM38" s="136" t="str">
        <f>IF(AND($D$5&lt;&gt;"",NM$4&gt;=MIN($D$6:$D$11),NM$4&lt;=MAX($E$6:$E$11)),IF($F$4="전체",NM$4-#REF!+1,IF(AND(WEEKDAY(NM$4)&gt;1,WEEKDAY(NM$4)&lt;7),NETWORKDAYS(MIN($D$6:$D$11),NM$4),"")),"")</f>
        <v/>
      </c>
      <c r="NN38" s="136" t="str">
        <f>IF(AND($D$5&lt;&gt;"",NN$4&gt;=MIN($D$6:$D$11),NN$4&lt;=MAX($E$6:$E$11)),IF($F$4="전체",NN$4-#REF!+1,IF(AND(WEEKDAY(NN$4)&gt;1,WEEKDAY(NN$4)&lt;7),NETWORKDAYS(MIN($D$6:$D$11),NN$4),"")),"")</f>
        <v/>
      </c>
      <c r="NO38" s="136" t="str">
        <f>IF(AND($D$5&lt;&gt;"",NO$4&gt;=MIN($D$6:$D$11),NO$4&lt;=MAX($E$6:$E$11)),IF($F$4="전체",NO$4-#REF!+1,IF(AND(WEEKDAY(NO$4)&gt;1,WEEKDAY(NO$4)&lt;7),NETWORKDAYS(MIN($D$6:$D$11),NO$4),"")),"")</f>
        <v/>
      </c>
      <c r="NP38" s="136" t="str">
        <f>IF(AND($D$5&lt;&gt;"",NP$4&gt;=MIN($D$6:$D$11),NP$4&lt;=MAX($E$6:$E$11)),IF($F$4="전체",NP$4-#REF!+1,IF(AND(WEEKDAY(NP$4)&gt;1,WEEKDAY(NP$4)&lt;7),NETWORKDAYS(MIN($D$6:$D$11),NP$4),"")),"")</f>
        <v/>
      </c>
      <c r="NQ38" s="136" t="str">
        <f>IF(AND($D$5&lt;&gt;"",NQ$4&gt;=MIN($D$6:$D$11),NQ$4&lt;=MAX($E$6:$E$11)),IF($F$4="전체",NQ$4-#REF!+1,IF(AND(WEEKDAY(NQ$4)&gt;1,WEEKDAY(NQ$4)&lt;7),NETWORKDAYS(MIN($D$6:$D$11),NQ$4),"")),"")</f>
        <v/>
      </c>
      <c r="NR38" s="136" t="str">
        <f>IF(AND($D$5&lt;&gt;"",NR$4&gt;=MIN($D$6:$D$11),NR$4&lt;=MAX($E$6:$E$11)),IF($F$4="전체",NR$4-#REF!+1,IF(AND(WEEKDAY(NR$4)&gt;1,WEEKDAY(NR$4)&lt;7),NETWORKDAYS(MIN($D$6:$D$11),NR$4),"")),"")</f>
        <v/>
      </c>
      <c r="NS38" s="136" t="str">
        <f>IF(AND($D$5&lt;&gt;"",NS$4&gt;=MIN($D$6:$D$11),NS$4&lt;=MAX($E$6:$E$11)),IF($F$4="전체",NS$4-#REF!+1,IF(AND(WEEKDAY(NS$4)&gt;1,WEEKDAY(NS$4)&lt;7),NETWORKDAYS(MIN($D$6:$D$11),NS$4),"")),"")</f>
        <v/>
      </c>
      <c r="NT38" s="136" t="str">
        <f>IF(AND($D$5&lt;&gt;"",NT$4&gt;=MIN($D$6:$D$11),NT$4&lt;=MAX($E$6:$E$11)),IF($F$4="전체",NT$4-#REF!+1,IF(AND(WEEKDAY(NT$4)&gt;1,WEEKDAY(NT$4)&lt;7),NETWORKDAYS(MIN($D$6:$D$11),NT$4),"")),"")</f>
        <v/>
      </c>
      <c r="NU38" s="138" t="str">
        <f>IF(AND($D$5&lt;&gt;"",NU$4&gt;=MIN($D$6:$D$11),NU$4&lt;=MAX($E$6:$E$11)),IF($F$4="전체",NU$4-#REF!+1,IF(AND(WEEKDAY(NU$4)&gt;1,WEEKDAY(NU$4)&lt;7),NETWORKDAYS(MIN($D$6:$D$11),NU$4),"")),"")</f>
        <v/>
      </c>
    </row>
    <row r="39" spans="1:385" ht="13.5" x14ac:dyDescent="0.3">
      <c r="A39" s="147">
        <v>1</v>
      </c>
      <c r="B39" s="148"/>
      <c r="C39" s="150"/>
      <c r="D39" s="149" t="s">
        <v>48</v>
      </c>
      <c r="E39" s="149"/>
      <c r="F39" s="151">
        <f t="shared" si="34"/>
        <v>0</v>
      </c>
      <c r="G39" s="150"/>
      <c r="H39" s="157" t="s">
        <v>32</v>
      </c>
      <c r="I39" s="95" t="s">
        <v>51</v>
      </c>
      <c r="J39" s="96" t="s">
        <v>46</v>
      </c>
      <c r="K39" s="113" t="s">
        <v>51</v>
      </c>
      <c r="L39" s="113" t="s">
        <v>51</v>
      </c>
      <c r="M39" s="97"/>
      <c r="N39" s="98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100"/>
      <c r="AS39" s="98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100"/>
      <c r="BX39" s="98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100"/>
      <c r="DC39" s="98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100"/>
      <c r="EH39" s="98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100"/>
      <c r="FM39" s="98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100"/>
      <c r="GR39" s="98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100"/>
      <c r="HW39" s="98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100"/>
      <c r="JB39" s="98"/>
      <c r="JC39" s="99"/>
      <c r="JD39" s="99"/>
      <c r="JE39" s="99"/>
      <c r="JF39" s="99"/>
      <c r="JG39" s="99"/>
      <c r="JH39" s="99"/>
      <c r="JI39" s="99"/>
      <c r="JJ39" s="99"/>
      <c r="JK39" s="99"/>
      <c r="JL39" s="99"/>
      <c r="JM39" s="99"/>
      <c r="JN39" s="99"/>
      <c r="JO39" s="99"/>
      <c r="JP39" s="99"/>
      <c r="JQ39" s="99"/>
      <c r="JR39" s="99"/>
      <c r="JS39" s="99"/>
      <c r="JT39" s="99"/>
      <c r="JU39" s="99"/>
      <c r="JV39" s="99"/>
      <c r="JW39" s="99"/>
      <c r="JX39" s="99"/>
      <c r="JY39" s="99"/>
      <c r="JZ39" s="99"/>
      <c r="KA39" s="99"/>
      <c r="KB39" s="99"/>
      <c r="KC39" s="99"/>
      <c r="KD39" s="99"/>
      <c r="KE39" s="99"/>
      <c r="KF39" s="100"/>
      <c r="KG39" s="98"/>
      <c r="KH39" s="99"/>
      <c r="KI39" s="99"/>
      <c r="KJ39" s="99"/>
      <c r="KK39" s="99"/>
      <c r="KL39" s="99"/>
      <c r="KM39" s="99"/>
      <c r="KN39" s="99"/>
      <c r="KO39" s="99"/>
      <c r="KP39" s="99"/>
      <c r="KQ39" s="99"/>
      <c r="KR39" s="99"/>
      <c r="KS39" s="99"/>
      <c r="KT39" s="99"/>
      <c r="KU39" s="99"/>
      <c r="KV39" s="99"/>
      <c r="KW39" s="99"/>
      <c r="KX39" s="99"/>
      <c r="KY39" s="99"/>
      <c r="KZ39" s="99"/>
      <c r="LA39" s="99"/>
      <c r="LB39" s="99"/>
      <c r="LC39" s="99"/>
      <c r="LD39" s="99"/>
      <c r="LE39" s="99"/>
      <c r="LF39" s="99"/>
      <c r="LG39" s="99"/>
      <c r="LH39" s="99"/>
      <c r="LI39" s="99"/>
      <c r="LJ39" s="99"/>
      <c r="LK39" s="100"/>
      <c r="LL39" s="98"/>
      <c r="LM39" s="99"/>
      <c r="LN39" s="99"/>
      <c r="LO39" s="99"/>
      <c r="LP39" s="99"/>
      <c r="LQ39" s="99"/>
      <c r="LR39" s="99"/>
      <c r="LS39" s="99"/>
      <c r="LT39" s="99"/>
      <c r="LU39" s="99"/>
      <c r="LV39" s="99"/>
      <c r="LW39" s="99"/>
      <c r="LX39" s="99"/>
      <c r="LY39" s="99"/>
      <c r="LZ39" s="99"/>
      <c r="MA39" s="99"/>
      <c r="MB39" s="99"/>
      <c r="MC39" s="99"/>
      <c r="MD39" s="99"/>
      <c r="ME39" s="99"/>
      <c r="MF39" s="99"/>
      <c r="MG39" s="99"/>
      <c r="MH39" s="99"/>
      <c r="MI39" s="99"/>
      <c r="MJ39" s="99"/>
      <c r="MK39" s="99"/>
      <c r="ML39" s="99"/>
      <c r="MM39" s="99"/>
      <c r="MN39" s="99"/>
      <c r="MO39" s="99"/>
      <c r="MP39" s="100"/>
      <c r="MQ39" s="98"/>
      <c r="MR39" s="99"/>
      <c r="MS39" s="99"/>
      <c r="MT39" s="99"/>
      <c r="MU39" s="99"/>
      <c r="MV39" s="99"/>
      <c r="MW39" s="99"/>
      <c r="MX39" s="99"/>
      <c r="MY39" s="99"/>
      <c r="MZ39" s="99"/>
      <c r="NA39" s="99"/>
      <c r="NB39" s="99"/>
      <c r="NC39" s="99"/>
      <c r="ND39" s="99"/>
      <c r="NE39" s="99"/>
      <c r="NF39" s="99"/>
      <c r="NG39" s="99"/>
      <c r="NH39" s="99"/>
      <c r="NI39" s="99"/>
      <c r="NJ39" s="99"/>
      <c r="NK39" s="99"/>
      <c r="NL39" s="99"/>
      <c r="NM39" s="99"/>
      <c r="NN39" s="99"/>
      <c r="NO39" s="99"/>
      <c r="NP39" s="99"/>
      <c r="NQ39" s="99"/>
      <c r="NR39" s="99"/>
      <c r="NS39" s="99"/>
      <c r="NT39" s="99"/>
      <c r="NU39" s="101"/>
    </row>
    <row r="40" spans="1:385" ht="13.5" x14ac:dyDescent="0.3">
      <c r="A40" s="147">
        <v>2</v>
      </c>
      <c r="B40" s="148"/>
      <c r="C40" s="150"/>
      <c r="D40" s="149" t="s">
        <v>48</v>
      </c>
      <c r="E40" s="149"/>
      <c r="F40" s="151">
        <f t="shared" si="34"/>
        <v>0</v>
      </c>
      <c r="G40" s="150"/>
      <c r="H40" s="157" t="s">
        <v>32</v>
      </c>
      <c r="I40" s="95"/>
      <c r="J40" s="96"/>
      <c r="K40" s="113"/>
      <c r="L40" s="113"/>
      <c r="M40" s="97"/>
      <c r="N40" s="98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100"/>
      <c r="AS40" s="98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100"/>
      <c r="BX40" s="98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100"/>
      <c r="DC40" s="98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100"/>
      <c r="EH40" s="98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100"/>
      <c r="FM40" s="98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100"/>
      <c r="GR40" s="98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100"/>
      <c r="HW40" s="98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100"/>
      <c r="JB40" s="98"/>
      <c r="JC40" s="99"/>
      <c r="JD40" s="99"/>
      <c r="JE40" s="99"/>
      <c r="JF40" s="99"/>
      <c r="JG40" s="99"/>
      <c r="JH40" s="99"/>
      <c r="JI40" s="99"/>
      <c r="JJ40" s="99"/>
      <c r="JK40" s="99"/>
      <c r="JL40" s="99"/>
      <c r="JM40" s="99"/>
      <c r="JN40" s="99"/>
      <c r="JO40" s="99"/>
      <c r="JP40" s="99"/>
      <c r="JQ40" s="99"/>
      <c r="JR40" s="99"/>
      <c r="JS40" s="99"/>
      <c r="JT40" s="99"/>
      <c r="JU40" s="99"/>
      <c r="JV40" s="99"/>
      <c r="JW40" s="99"/>
      <c r="JX40" s="99"/>
      <c r="JY40" s="99"/>
      <c r="JZ40" s="99"/>
      <c r="KA40" s="99"/>
      <c r="KB40" s="99"/>
      <c r="KC40" s="99"/>
      <c r="KD40" s="99"/>
      <c r="KE40" s="99"/>
      <c r="KF40" s="100"/>
      <c r="KG40" s="98"/>
      <c r="KH40" s="99"/>
      <c r="KI40" s="99"/>
      <c r="KJ40" s="99"/>
      <c r="KK40" s="99"/>
      <c r="KL40" s="99"/>
      <c r="KM40" s="99"/>
      <c r="KN40" s="99"/>
      <c r="KO40" s="99"/>
      <c r="KP40" s="99"/>
      <c r="KQ40" s="99"/>
      <c r="KR40" s="99"/>
      <c r="KS40" s="99"/>
      <c r="KT40" s="99"/>
      <c r="KU40" s="99"/>
      <c r="KV40" s="99"/>
      <c r="KW40" s="99"/>
      <c r="KX40" s="99"/>
      <c r="KY40" s="99"/>
      <c r="KZ40" s="99"/>
      <c r="LA40" s="99"/>
      <c r="LB40" s="99"/>
      <c r="LC40" s="99"/>
      <c r="LD40" s="99"/>
      <c r="LE40" s="99"/>
      <c r="LF40" s="99"/>
      <c r="LG40" s="99"/>
      <c r="LH40" s="99"/>
      <c r="LI40" s="99"/>
      <c r="LJ40" s="99"/>
      <c r="LK40" s="100"/>
      <c r="LL40" s="98"/>
      <c r="LM40" s="99"/>
      <c r="LN40" s="99"/>
      <c r="LO40" s="99"/>
      <c r="LP40" s="99"/>
      <c r="LQ40" s="99"/>
      <c r="LR40" s="99"/>
      <c r="LS40" s="99"/>
      <c r="LT40" s="99"/>
      <c r="LU40" s="99"/>
      <c r="LV40" s="99"/>
      <c r="LW40" s="99"/>
      <c r="LX40" s="99"/>
      <c r="LY40" s="99"/>
      <c r="LZ40" s="99"/>
      <c r="MA40" s="99"/>
      <c r="MB40" s="99"/>
      <c r="MC40" s="99"/>
      <c r="MD40" s="99"/>
      <c r="ME40" s="99"/>
      <c r="MF40" s="99"/>
      <c r="MG40" s="99"/>
      <c r="MH40" s="99"/>
      <c r="MI40" s="99"/>
      <c r="MJ40" s="99"/>
      <c r="MK40" s="99"/>
      <c r="ML40" s="99"/>
      <c r="MM40" s="99"/>
      <c r="MN40" s="99"/>
      <c r="MO40" s="99"/>
      <c r="MP40" s="100"/>
      <c r="MQ40" s="98"/>
      <c r="MR40" s="99"/>
      <c r="MS40" s="99"/>
      <c r="MT40" s="99"/>
      <c r="MU40" s="99"/>
      <c r="MV40" s="99"/>
      <c r="MW40" s="99"/>
      <c r="MX40" s="99"/>
      <c r="MY40" s="99"/>
      <c r="MZ40" s="99"/>
      <c r="NA40" s="99"/>
      <c r="NB40" s="99"/>
      <c r="NC40" s="99"/>
      <c r="ND40" s="99"/>
      <c r="NE40" s="99"/>
      <c r="NF40" s="99"/>
      <c r="NG40" s="99"/>
      <c r="NH40" s="99"/>
      <c r="NI40" s="99"/>
      <c r="NJ40" s="99"/>
      <c r="NK40" s="99"/>
      <c r="NL40" s="99"/>
      <c r="NM40" s="99"/>
      <c r="NN40" s="99"/>
      <c r="NO40" s="99"/>
      <c r="NP40" s="99"/>
      <c r="NQ40" s="99"/>
      <c r="NR40" s="99"/>
      <c r="NS40" s="99"/>
      <c r="NT40" s="99"/>
      <c r="NU40" s="101"/>
    </row>
    <row r="41" spans="1:385" ht="13.5" x14ac:dyDescent="0.3">
      <c r="A41" s="147">
        <v>3</v>
      </c>
      <c r="B41" s="148"/>
      <c r="C41" s="150"/>
      <c r="D41" s="149" t="s">
        <v>48</v>
      </c>
      <c r="E41" s="149"/>
      <c r="F41" s="151">
        <f t="shared" si="34"/>
        <v>0</v>
      </c>
      <c r="G41" s="150"/>
      <c r="H41" s="157" t="s">
        <v>32</v>
      </c>
      <c r="I41" s="95" t="s">
        <v>51</v>
      </c>
      <c r="J41" s="96" t="s">
        <v>46</v>
      </c>
      <c r="K41" s="113" t="s">
        <v>51</v>
      </c>
      <c r="L41" s="113" t="s">
        <v>51</v>
      </c>
      <c r="M41" s="97"/>
      <c r="N41" s="98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100"/>
      <c r="AS41" s="98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100"/>
      <c r="BX41" s="98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100"/>
      <c r="DC41" s="98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100"/>
      <c r="EH41" s="98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100"/>
      <c r="FM41" s="98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100"/>
      <c r="GR41" s="98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100"/>
      <c r="HW41" s="98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100"/>
      <c r="JB41" s="98"/>
      <c r="JC41" s="99"/>
      <c r="JD41" s="99"/>
      <c r="JE41" s="99"/>
      <c r="JF41" s="99"/>
      <c r="JG41" s="99"/>
      <c r="JH41" s="99"/>
      <c r="JI41" s="99"/>
      <c r="JJ41" s="99"/>
      <c r="JK41" s="99"/>
      <c r="JL41" s="99"/>
      <c r="JM41" s="99"/>
      <c r="JN41" s="99"/>
      <c r="JO41" s="99"/>
      <c r="JP41" s="99"/>
      <c r="JQ41" s="99"/>
      <c r="JR41" s="99"/>
      <c r="JS41" s="99"/>
      <c r="JT41" s="99"/>
      <c r="JU41" s="99"/>
      <c r="JV41" s="99"/>
      <c r="JW41" s="99"/>
      <c r="JX41" s="99"/>
      <c r="JY41" s="99"/>
      <c r="JZ41" s="99"/>
      <c r="KA41" s="99"/>
      <c r="KB41" s="99"/>
      <c r="KC41" s="99"/>
      <c r="KD41" s="99"/>
      <c r="KE41" s="99"/>
      <c r="KF41" s="100"/>
      <c r="KG41" s="98"/>
      <c r="KH41" s="99"/>
      <c r="KI41" s="99"/>
      <c r="KJ41" s="99"/>
      <c r="KK41" s="99"/>
      <c r="KL41" s="99"/>
      <c r="KM41" s="99"/>
      <c r="KN41" s="99"/>
      <c r="KO41" s="99"/>
      <c r="KP41" s="99"/>
      <c r="KQ41" s="99"/>
      <c r="KR41" s="99"/>
      <c r="KS41" s="99"/>
      <c r="KT41" s="99"/>
      <c r="KU41" s="99"/>
      <c r="KV41" s="99"/>
      <c r="KW41" s="99"/>
      <c r="KX41" s="99"/>
      <c r="KY41" s="99"/>
      <c r="KZ41" s="99"/>
      <c r="LA41" s="99"/>
      <c r="LB41" s="99"/>
      <c r="LC41" s="99"/>
      <c r="LD41" s="99"/>
      <c r="LE41" s="99"/>
      <c r="LF41" s="99"/>
      <c r="LG41" s="99"/>
      <c r="LH41" s="99"/>
      <c r="LI41" s="99"/>
      <c r="LJ41" s="99"/>
      <c r="LK41" s="100"/>
      <c r="LL41" s="98"/>
      <c r="LM41" s="99"/>
      <c r="LN41" s="99"/>
      <c r="LO41" s="99"/>
      <c r="LP41" s="99"/>
      <c r="LQ41" s="99"/>
      <c r="LR41" s="99"/>
      <c r="LS41" s="99"/>
      <c r="LT41" s="99"/>
      <c r="LU41" s="99"/>
      <c r="LV41" s="99"/>
      <c r="LW41" s="99"/>
      <c r="LX41" s="99"/>
      <c r="LY41" s="99"/>
      <c r="LZ41" s="99"/>
      <c r="MA41" s="99"/>
      <c r="MB41" s="99"/>
      <c r="MC41" s="99"/>
      <c r="MD41" s="99"/>
      <c r="ME41" s="99"/>
      <c r="MF41" s="99"/>
      <c r="MG41" s="99"/>
      <c r="MH41" s="99"/>
      <c r="MI41" s="99"/>
      <c r="MJ41" s="99"/>
      <c r="MK41" s="99"/>
      <c r="ML41" s="99"/>
      <c r="MM41" s="99"/>
      <c r="MN41" s="99"/>
      <c r="MO41" s="99"/>
      <c r="MP41" s="100"/>
      <c r="MQ41" s="98"/>
      <c r="MR41" s="99"/>
      <c r="MS41" s="99"/>
      <c r="MT41" s="99"/>
      <c r="MU41" s="99"/>
      <c r="MV41" s="99"/>
      <c r="MW41" s="99"/>
      <c r="MX41" s="99"/>
      <c r="MY41" s="99"/>
      <c r="MZ41" s="99"/>
      <c r="NA41" s="99"/>
      <c r="NB41" s="99"/>
      <c r="NC41" s="99"/>
      <c r="ND41" s="99"/>
      <c r="NE41" s="99"/>
      <c r="NF41" s="99"/>
      <c r="NG41" s="99"/>
      <c r="NH41" s="99"/>
      <c r="NI41" s="99"/>
      <c r="NJ41" s="99"/>
      <c r="NK41" s="99"/>
      <c r="NL41" s="99"/>
      <c r="NM41" s="99"/>
      <c r="NN41" s="99"/>
      <c r="NO41" s="99"/>
      <c r="NP41" s="99"/>
      <c r="NQ41" s="99"/>
      <c r="NR41" s="99"/>
      <c r="NS41" s="99"/>
      <c r="NT41" s="99"/>
      <c r="NU41" s="101"/>
    </row>
    <row r="42" spans="1:385" ht="13.5" x14ac:dyDescent="0.3">
      <c r="A42" s="161">
        <v>4</v>
      </c>
      <c r="B42" s="162"/>
      <c r="C42" s="150"/>
      <c r="D42" s="149" t="s">
        <v>48</v>
      </c>
      <c r="E42" s="149"/>
      <c r="F42" s="151">
        <f t="shared" si="34"/>
        <v>0</v>
      </c>
      <c r="G42" s="150"/>
      <c r="H42" s="157" t="s">
        <v>32</v>
      </c>
      <c r="I42" s="126" t="s">
        <v>51</v>
      </c>
      <c r="J42" s="127" t="s">
        <v>46</v>
      </c>
      <c r="K42" s="128" t="s">
        <v>51</v>
      </c>
      <c r="L42" s="128" t="s">
        <v>51</v>
      </c>
      <c r="M42" s="129"/>
      <c r="N42" s="130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2"/>
      <c r="AS42" s="130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2"/>
      <c r="BX42" s="130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2"/>
      <c r="DC42" s="130"/>
      <c r="DD42" s="131"/>
      <c r="DE42" s="131"/>
      <c r="DF42" s="131"/>
      <c r="DG42" s="131"/>
      <c r="DH42" s="131"/>
      <c r="DI42" s="131"/>
      <c r="DJ42" s="131"/>
      <c r="DK42" s="131"/>
      <c r="DL42" s="131"/>
      <c r="DM42" s="131"/>
      <c r="DN42" s="131"/>
      <c r="DO42" s="131"/>
      <c r="DP42" s="131"/>
      <c r="DQ42" s="131"/>
      <c r="DR42" s="131"/>
      <c r="DS42" s="131"/>
      <c r="DT42" s="131"/>
      <c r="DU42" s="131"/>
      <c r="DV42" s="131"/>
      <c r="DW42" s="131"/>
      <c r="DX42" s="131"/>
      <c r="DY42" s="131"/>
      <c r="DZ42" s="131"/>
      <c r="EA42" s="131"/>
      <c r="EB42" s="131"/>
      <c r="EC42" s="131"/>
      <c r="ED42" s="131"/>
      <c r="EE42" s="131"/>
      <c r="EF42" s="131"/>
      <c r="EG42" s="132"/>
      <c r="EH42" s="130"/>
      <c r="EI42" s="131"/>
      <c r="EJ42" s="131"/>
      <c r="EK42" s="131"/>
      <c r="EL42" s="131"/>
      <c r="EM42" s="131"/>
      <c r="EN42" s="131"/>
      <c r="EO42" s="131"/>
      <c r="EP42" s="131"/>
      <c r="EQ42" s="131"/>
      <c r="ER42" s="131"/>
      <c r="ES42" s="131"/>
      <c r="ET42" s="131"/>
      <c r="EU42" s="131"/>
      <c r="EV42" s="131"/>
      <c r="EW42" s="131"/>
      <c r="EX42" s="131"/>
      <c r="EY42" s="131"/>
      <c r="EZ42" s="131"/>
      <c r="FA42" s="131"/>
      <c r="FB42" s="131"/>
      <c r="FC42" s="131"/>
      <c r="FD42" s="131"/>
      <c r="FE42" s="131"/>
      <c r="FF42" s="131"/>
      <c r="FG42" s="131"/>
      <c r="FH42" s="131"/>
      <c r="FI42" s="131"/>
      <c r="FJ42" s="131"/>
      <c r="FK42" s="131"/>
      <c r="FL42" s="132"/>
      <c r="FM42" s="130"/>
      <c r="FN42" s="131"/>
      <c r="FO42" s="131"/>
      <c r="FP42" s="131"/>
      <c r="FQ42" s="131"/>
      <c r="FR42" s="131"/>
      <c r="FS42" s="131"/>
      <c r="FT42" s="131"/>
      <c r="FU42" s="131"/>
      <c r="FV42" s="131"/>
      <c r="FW42" s="131"/>
      <c r="FX42" s="131"/>
      <c r="FY42" s="131"/>
      <c r="FZ42" s="131"/>
      <c r="GA42" s="131"/>
      <c r="GB42" s="131"/>
      <c r="GC42" s="131"/>
      <c r="GD42" s="131"/>
      <c r="GE42" s="131"/>
      <c r="GF42" s="131"/>
      <c r="GG42" s="131"/>
      <c r="GH42" s="131"/>
      <c r="GI42" s="131"/>
      <c r="GJ42" s="131"/>
      <c r="GK42" s="131"/>
      <c r="GL42" s="131"/>
      <c r="GM42" s="131"/>
      <c r="GN42" s="131"/>
      <c r="GO42" s="131"/>
      <c r="GP42" s="131"/>
      <c r="GQ42" s="132"/>
      <c r="GR42" s="130"/>
      <c r="GS42" s="131"/>
      <c r="GT42" s="131"/>
      <c r="GU42" s="131"/>
      <c r="GV42" s="131"/>
      <c r="GW42" s="131"/>
      <c r="GX42" s="131"/>
      <c r="GY42" s="131"/>
      <c r="GZ42" s="131"/>
      <c r="HA42" s="131"/>
      <c r="HB42" s="131"/>
      <c r="HC42" s="131"/>
      <c r="HD42" s="131"/>
      <c r="HE42" s="131"/>
      <c r="HF42" s="131"/>
      <c r="HG42" s="131"/>
      <c r="HH42" s="131"/>
      <c r="HI42" s="131"/>
      <c r="HJ42" s="131"/>
      <c r="HK42" s="131"/>
      <c r="HL42" s="131"/>
      <c r="HM42" s="131"/>
      <c r="HN42" s="131"/>
      <c r="HO42" s="131"/>
      <c r="HP42" s="131"/>
      <c r="HQ42" s="131"/>
      <c r="HR42" s="131"/>
      <c r="HS42" s="131"/>
      <c r="HT42" s="131"/>
      <c r="HU42" s="131"/>
      <c r="HV42" s="132"/>
      <c r="HW42" s="130"/>
      <c r="HX42" s="131"/>
      <c r="HY42" s="131"/>
      <c r="HZ42" s="131"/>
      <c r="IA42" s="131"/>
      <c r="IB42" s="131"/>
      <c r="IC42" s="131"/>
      <c r="ID42" s="131"/>
      <c r="IE42" s="131"/>
      <c r="IF42" s="131"/>
      <c r="IG42" s="131"/>
      <c r="IH42" s="131"/>
      <c r="II42" s="131"/>
      <c r="IJ42" s="131"/>
      <c r="IK42" s="131"/>
      <c r="IL42" s="131"/>
      <c r="IM42" s="131"/>
      <c r="IN42" s="131"/>
      <c r="IO42" s="131"/>
      <c r="IP42" s="131"/>
      <c r="IQ42" s="131"/>
      <c r="IR42" s="131"/>
      <c r="IS42" s="131"/>
      <c r="IT42" s="131"/>
      <c r="IU42" s="131"/>
      <c r="IV42" s="131"/>
      <c r="IW42" s="131"/>
      <c r="IX42" s="131"/>
      <c r="IY42" s="131"/>
      <c r="IZ42" s="131"/>
      <c r="JA42" s="132"/>
      <c r="JB42" s="130"/>
      <c r="JC42" s="131"/>
      <c r="JD42" s="131"/>
      <c r="JE42" s="131"/>
      <c r="JF42" s="131"/>
      <c r="JG42" s="131"/>
      <c r="JH42" s="131"/>
      <c r="JI42" s="131"/>
      <c r="JJ42" s="131"/>
      <c r="JK42" s="131"/>
      <c r="JL42" s="131"/>
      <c r="JM42" s="131"/>
      <c r="JN42" s="131"/>
      <c r="JO42" s="131"/>
      <c r="JP42" s="131"/>
      <c r="JQ42" s="131"/>
      <c r="JR42" s="131"/>
      <c r="JS42" s="131"/>
      <c r="JT42" s="131"/>
      <c r="JU42" s="131"/>
      <c r="JV42" s="131"/>
      <c r="JW42" s="131"/>
      <c r="JX42" s="131"/>
      <c r="JY42" s="131"/>
      <c r="JZ42" s="131"/>
      <c r="KA42" s="131"/>
      <c r="KB42" s="131"/>
      <c r="KC42" s="131"/>
      <c r="KD42" s="131"/>
      <c r="KE42" s="131"/>
      <c r="KF42" s="132"/>
      <c r="KG42" s="130"/>
      <c r="KH42" s="131"/>
      <c r="KI42" s="131"/>
      <c r="KJ42" s="131"/>
      <c r="KK42" s="131"/>
      <c r="KL42" s="131"/>
      <c r="KM42" s="131"/>
      <c r="KN42" s="131"/>
      <c r="KO42" s="131"/>
      <c r="KP42" s="131"/>
      <c r="KQ42" s="131"/>
      <c r="KR42" s="131"/>
      <c r="KS42" s="131"/>
      <c r="KT42" s="131"/>
      <c r="KU42" s="131"/>
      <c r="KV42" s="131"/>
      <c r="KW42" s="131"/>
      <c r="KX42" s="131"/>
      <c r="KY42" s="131"/>
      <c r="KZ42" s="131"/>
      <c r="LA42" s="131"/>
      <c r="LB42" s="131"/>
      <c r="LC42" s="131"/>
      <c r="LD42" s="131"/>
      <c r="LE42" s="131"/>
      <c r="LF42" s="131"/>
      <c r="LG42" s="131"/>
      <c r="LH42" s="131"/>
      <c r="LI42" s="131"/>
      <c r="LJ42" s="131"/>
      <c r="LK42" s="132"/>
      <c r="LL42" s="130"/>
      <c r="LM42" s="131"/>
      <c r="LN42" s="131"/>
      <c r="LO42" s="131"/>
      <c r="LP42" s="131"/>
      <c r="LQ42" s="131"/>
      <c r="LR42" s="131"/>
      <c r="LS42" s="131"/>
      <c r="LT42" s="131"/>
      <c r="LU42" s="131"/>
      <c r="LV42" s="131"/>
      <c r="LW42" s="131"/>
      <c r="LX42" s="131"/>
      <c r="LY42" s="131"/>
      <c r="LZ42" s="131"/>
      <c r="MA42" s="131"/>
      <c r="MB42" s="131"/>
      <c r="MC42" s="131"/>
      <c r="MD42" s="131"/>
      <c r="ME42" s="131"/>
      <c r="MF42" s="131"/>
      <c r="MG42" s="131"/>
      <c r="MH42" s="131"/>
      <c r="MI42" s="131"/>
      <c r="MJ42" s="131"/>
      <c r="MK42" s="131"/>
      <c r="ML42" s="131"/>
      <c r="MM42" s="131"/>
      <c r="MN42" s="131"/>
      <c r="MO42" s="131"/>
      <c r="MP42" s="132"/>
      <c r="MQ42" s="130"/>
      <c r="MR42" s="131"/>
      <c r="MS42" s="131"/>
      <c r="MT42" s="131"/>
      <c r="MU42" s="131"/>
      <c r="MV42" s="131"/>
      <c r="MW42" s="131"/>
      <c r="MX42" s="131"/>
      <c r="MY42" s="131"/>
      <c r="MZ42" s="131"/>
      <c r="NA42" s="131"/>
      <c r="NB42" s="131"/>
      <c r="NC42" s="131"/>
      <c r="ND42" s="131"/>
      <c r="NE42" s="131"/>
      <c r="NF42" s="131"/>
      <c r="NG42" s="131"/>
      <c r="NH42" s="131"/>
      <c r="NI42" s="131"/>
      <c r="NJ42" s="131"/>
      <c r="NK42" s="131"/>
      <c r="NL42" s="131"/>
      <c r="NM42" s="131"/>
      <c r="NN42" s="131"/>
      <c r="NO42" s="131"/>
      <c r="NP42" s="131"/>
      <c r="NQ42" s="131"/>
      <c r="NR42" s="131"/>
      <c r="NS42" s="131"/>
      <c r="NT42" s="131"/>
      <c r="NU42" s="133"/>
    </row>
    <row r="43" spans="1:385" ht="13.5" x14ac:dyDescent="0.3">
      <c r="A43" s="266"/>
      <c r="B43" s="267"/>
      <c r="C43" s="176"/>
      <c r="D43" s="253" t="str">
        <f>IF(OR(LEN(D44)=0,LEN(E44)=0),"",TEXT(MIN(D44:D49),"yyyy-mm-dd")&amp;" ~ "&amp;TEXT(MAX(E44:E49),"yyyy-mm-dd"))</f>
        <v/>
      </c>
      <c r="E43" s="253"/>
      <c r="F43" s="160" t="str">
        <f>IF(LEN(D43)=0,"",IF($F$4="전체",MAX(E44:E49)-MIN(D44:D49)+1,NETWORKDAYS(MIN(D44:D49),MAX(E44:E49))))</f>
        <v/>
      </c>
      <c r="G43" s="268" cm="1">
        <f t="array" ref="G43">IFERROR(SUMPRODUCT((H44:H49="완료")*(F44:F49))/SUM(F44:F49),0)</f>
        <v>0</v>
      </c>
      <c r="H43" s="269"/>
      <c r="I43" s="119" t="s">
        <v>51</v>
      </c>
      <c r="J43" s="119" t="s">
        <v>46</v>
      </c>
      <c r="K43" s="119" t="s">
        <v>46</v>
      </c>
      <c r="L43" s="119" t="s">
        <v>46</v>
      </c>
      <c r="M43" s="89"/>
      <c r="N43" s="120" t="str">
        <f>IF(AND($D$5&lt;&gt;"",N$4&gt;=MIN($D$6:$D$11),N$4&lt;=MAX($E$6:$E$11)),IF($F$4="전체",N$4-#REF!+1,IF(AND(WEEKDAY(N$4)&gt;1,WEEKDAY(N$4)&lt;7),NETWORKDAYS(MIN($D$6:$D$11),N$4),"")),"")</f>
        <v/>
      </c>
      <c r="O43" s="121" t="str">
        <f>IF(AND($D$5&lt;&gt;"",O$4&gt;=MIN($D$6:$D$11),O$4&lt;=MAX($E$6:$E$11)),IF($F$4="전체",O$4-#REF!+1,IF(AND(WEEKDAY(O$4)&gt;1,WEEKDAY(O$4)&lt;7),NETWORKDAYS(MIN($D$6:$D$11),O$4),"")),"")</f>
        <v/>
      </c>
      <c r="P43" s="121" t="str">
        <f>IF(AND($D$5&lt;&gt;"",P$4&gt;=MIN($D$6:$D$11),P$4&lt;=MAX($E$6:$E$11)),IF($F$4="전체",P$4-#REF!+1,IF(AND(WEEKDAY(P$4)&gt;1,WEEKDAY(P$4)&lt;7),NETWORKDAYS(MIN($D$6:$D$11),P$4),"")),"")</f>
        <v/>
      </c>
      <c r="Q43" s="121" t="str">
        <f>IF(AND($D$5&lt;&gt;"",Q$4&gt;=MIN($D$6:$D$11),Q$4&lt;=MAX($E$6:$E$11)),IF($F$4="전체",Q$4-#REF!+1,IF(AND(WEEKDAY(Q$4)&gt;1,WEEKDAY(Q$4)&lt;7),NETWORKDAYS(MIN($D$6:$D$11),Q$4),"")),"")</f>
        <v/>
      </c>
      <c r="R43" s="121" t="str">
        <f>IF(AND($D$5&lt;&gt;"",R$4&gt;=MIN($D$6:$D$11),R$4&lt;=MAX($E$6:$E$11)),IF($F$4="전체",R$4-#REF!+1,IF(AND(WEEKDAY(R$4)&gt;1,WEEKDAY(R$4)&lt;7),NETWORKDAYS(MIN($D$6:$D$11),R$4),"")),"")</f>
        <v/>
      </c>
      <c r="S43" s="121" t="str">
        <f>IF(AND($D$5&lt;&gt;"",S$4&gt;=MIN($D$6:$D$11),S$4&lt;=MAX($E$6:$E$11)),IF($F$4="전체",S$4-#REF!+1,IF(AND(WEEKDAY(S$4)&gt;1,WEEKDAY(S$4)&lt;7),NETWORKDAYS(MIN($D$6:$D$11),S$4),"")),"")</f>
        <v/>
      </c>
      <c r="T43" s="121">
        <f>IF(AND($D$5&lt;&gt;"",T$4&gt;=MIN($D$6:$D$11),T$4&lt;=MAX($E$6:$E$11)),IF($F$4="전체",T$4-#REF!+1,IF(AND(WEEKDAY(T$4)&gt;1,WEEKDAY(T$4)&lt;7),NETWORKDAYS(MIN($D$6:$D$11),T$4),"")),"")</f>
        <v>1</v>
      </c>
      <c r="U43" s="121">
        <f>IF(AND($D$5&lt;&gt;"",U$4&gt;=MIN($D$6:$D$11),U$4&lt;=MAX($E$6:$E$11)),IF($F$4="전체",U$4-#REF!+1,IF(AND(WEEKDAY(U$4)&gt;1,WEEKDAY(U$4)&lt;7),NETWORKDAYS(MIN($D$6:$D$11),U$4),"")),"")</f>
        <v>2</v>
      </c>
      <c r="V43" s="121">
        <f>IF(AND($D$5&lt;&gt;"",V$4&gt;=MIN($D$6:$D$11),V$4&lt;=MAX($E$6:$E$11)),IF($F$4="전체",V$4-#REF!+1,IF(AND(WEEKDAY(V$4)&gt;1,WEEKDAY(V$4)&lt;7),NETWORKDAYS(MIN($D$6:$D$11),V$4),"")),"")</f>
        <v>3</v>
      </c>
      <c r="W43" s="121" t="str">
        <f>IF(AND($D$5&lt;&gt;"",W$4&gt;=MIN($D$6:$D$11),W$4&lt;=MAX($E$6:$E$11)),IF($F$4="전체",W$4-#REF!+1,IF(AND(WEEKDAY(W$4)&gt;1,WEEKDAY(W$4)&lt;7),NETWORKDAYS(MIN($D$6:$D$11),W$4),"")),"")</f>
        <v/>
      </c>
      <c r="X43" s="121" t="str">
        <f>IF(AND($D$5&lt;&gt;"",X$4&gt;=MIN($D$6:$D$11),X$4&lt;=MAX($E$6:$E$11)),IF($F$4="전체",X$4-#REF!+1,IF(AND(WEEKDAY(X$4)&gt;1,WEEKDAY(X$4)&lt;7),NETWORKDAYS(MIN($D$6:$D$11),X$4),"")),"")</f>
        <v/>
      </c>
      <c r="Y43" s="121">
        <f>IF(AND($D$5&lt;&gt;"",Y$4&gt;=MIN($D$6:$D$11),Y$4&lt;=MAX($E$6:$E$11)),IF($F$4="전체",Y$4-#REF!+1,IF(AND(WEEKDAY(Y$4)&gt;1,WEEKDAY(Y$4)&lt;7),NETWORKDAYS(MIN($D$6:$D$11),Y$4),"")),"")</f>
        <v>4</v>
      </c>
      <c r="Z43" s="121">
        <f>IF(AND($D$5&lt;&gt;"",Z$4&gt;=MIN($D$6:$D$11),Z$4&lt;=MAX($E$6:$E$11)),IF($F$4="전체",Z$4-#REF!+1,IF(AND(WEEKDAY(Z$4)&gt;1,WEEKDAY(Z$4)&lt;7),NETWORKDAYS(MIN($D$6:$D$11),Z$4),"")),"")</f>
        <v>5</v>
      </c>
      <c r="AA43" s="121" t="str">
        <f>IF(AND($D$5&lt;&gt;"",AA$4&gt;=MIN($D$6:$D$11),AA$4&lt;=MAX($E$6:$E$11)),IF($F$4="전체",AA$4-#REF!+1,IF(AND(WEEKDAY(AA$4)&gt;1,WEEKDAY(AA$4)&lt;7),NETWORKDAYS(MIN($D$6:$D$11),AA$4),"")),"")</f>
        <v/>
      </c>
      <c r="AB43" s="121" t="str">
        <f>IF(AND($D$5&lt;&gt;"",AB$4&gt;=MIN($D$6:$D$11),AB$4&lt;=MAX($E$6:$E$11)),IF($F$4="전체",AB$4-#REF!+1,IF(AND(WEEKDAY(AB$4)&gt;1,WEEKDAY(AB$4)&lt;7),NETWORKDAYS(MIN($D$6:$D$11),AB$4),"")),"")</f>
        <v/>
      </c>
      <c r="AC43" s="121" t="str">
        <f>IF(AND($D$5&lt;&gt;"",AC$4&gt;=MIN($D$6:$D$11),AC$4&lt;=MAX($E$6:$E$11)),IF($F$4="전체",AC$4-#REF!+1,IF(AND(WEEKDAY(AC$4)&gt;1,WEEKDAY(AC$4)&lt;7),NETWORKDAYS(MIN($D$6:$D$11),AC$4),"")),"")</f>
        <v/>
      </c>
      <c r="AD43" s="121" t="str">
        <f>IF(AND($D$5&lt;&gt;"",AD$4&gt;=MIN($D$6:$D$11),AD$4&lt;=MAX($E$6:$E$11)),IF($F$4="전체",AD$4-#REF!+1,IF(AND(WEEKDAY(AD$4)&gt;1,WEEKDAY(AD$4)&lt;7),NETWORKDAYS(MIN($D$6:$D$11),AD$4),"")),"")</f>
        <v/>
      </c>
      <c r="AE43" s="121" t="str">
        <f>IF(AND($D$5&lt;&gt;"",AE$4&gt;=MIN($D$6:$D$11),AE$4&lt;=MAX($E$6:$E$11)),IF($F$4="전체",AE$4-#REF!+1,IF(AND(WEEKDAY(AE$4)&gt;1,WEEKDAY(AE$4)&lt;7),NETWORKDAYS(MIN($D$6:$D$11),AE$4),"")),"")</f>
        <v/>
      </c>
      <c r="AF43" s="121" t="str">
        <f>IF(AND($D$5&lt;&gt;"",AF$4&gt;=MIN($D$6:$D$11),AF$4&lt;=MAX($E$6:$E$11)),IF($F$4="전체",AF$4-#REF!+1,IF(AND(WEEKDAY(AF$4)&gt;1,WEEKDAY(AF$4)&lt;7),NETWORKDAYS(MIN($D$6:$D$11),AF$4),"")),"")</f>
        <v/>
      </c>
      <c r="AG43" s="121" t="str">
        <f>IF(AND($D$5&lt;&gt;"",AG$4&gt;=MIN($D$6:$D$11),AG$4&lt;=MAX($E$6:$E$11)),IF($F$4="전체",AG$4-#REF!+1,IF(AND(WEEKDAY(AG$4)&gt;1,WEEKDAY(AG$4)&lt;7),NETWORKDAYS(MIN($D$6:$D$11),AG$4),"")),"")</f>
        <v/>
      </c>
      <c r="AH43" s="121" t="str">
        <f>IF(AND($D$5&lt;&gt;"",AH$4&gt;=MIN($D$6:$D$11),AH$4&lt;=MAX($E$6:$E$11)),IF($F$4="전체",AH$4-#REF!+1,IF(AND(WEEKDAY(AH$4)&gt;1,WEEKDAY(AH$4)&lt;7),NETWORKDAYS(MIN($D$6:$D$11),AH$4),"")),"")</f>
        <v/>
      </c>
      <c r="AI43" s="121" t="str">
        <f>IF(AND($D$5&lt;&gt;"",AI$4&gt;=MIN($D$6:$D$11),AI$4&lt;=MAX($E$6:$E$11)),IF($F$4="전체",AI$4-#REF!+1,IF(AND(WEEKDAY(AI$4)&gt;1,WEEKDAY(AI$4)&lt;7),NETWORKDAYS(MIN($D$6:$D$11),AI$4),"")),"")</f>
        <v/>
      </c>
      <c r="AJ43" s="121" t="str">
        <f>IF(AND($D$5&lt;&gt;"",AJ$4&gt;=MIN($D$6:$D$11),AJ$4&lt;=MAX($E$6:$E$11)),IF($F$4="전체",AJ$4-#REF!+1,IF(AND(WEEKDAY(AJ$4)&gt;1,WEEKDAY(AJ$4)&lt;7),NETWORKDAYS(MIN($D$6:$D$11),AJ$4),"")),"")</f>
        <v/>
      </c>
      <c r="AK43" s="121" t="str">
        <f>IF(AND($D$5&lt;&gt;"",AK$4&gt;=MIN($D$6:$D$11),AK$4&lt;=MAX($E$6:$E$11)),IF($F$4="전체",AK$4-#REF!+1,IF(AND(WEEKDAY(AK$4)&gt;1,WEEKDAY(AK$4)&lt;7),NETWORKDAYS(MIN($D$6:$D$11),AK$4),"")),"")</f>
        <v/>
      </c>
      <c r="AL43" s="121" t="str">
        <f>IF(AND($D$5&lt;&gt;"",AL$4&gt;=MIN($D$6:$D$11),AL$4&lt;=MAX($E$6:$E$11)),IF($F$4="전체",AL$4-#REF!+1,IF(AND(WEEKDAY(AL$4)&gt;1,WEEKDAY(AL$4)&lt;7),NETWORKDAYS(MIN($D$6:$D$11),AL$4),"")),"")</f>
        <v/>
      </c>
      <c r="AM43" s="121" t="str">
        <f>IF(AND($D$5&lt;&gt;"",AM$4&gt;=MIN($D$6:$D$11),AM$4&lt;=MAX($E$6:$E$11)),IF($F$4="전체",AM$4-#REF!+1,IF(AND(WEEKDAY(AM$4)&gt;1,WEEKDAY(AM$4)&lt;7),NETWORKDAYS(MIN($D$6:$D$11),AM$4),"")),"")</f>
        <v/>
      </c>
      <c r="AN43" s="121" t="str">
        <f>IF(AND($D$5&lt;&gt;"",AN$4&gt;=MIN($D$6:$D$11),AN$4&lt;=MAX($E$6:$E$11)),IF($F$4="전체",AN$4-#REF!+1,IF(AND(WEEKDAY(AN$4)&gt;1,WEEKDAY(AN$4)&lt;7),NETWORKDAYS(MIN($D$6:$D$11),AN$4),"")),"")</f>
        <v/>
      </c>
      <c r="AO43" s="121" t="str">
        <f>IF(AND($D$5&lt;&gt;"",AO$4&gt;=MIN($D$6:$D$11),AO$4&lt;=MAX($E$6:$E$11)),IF($F$4="전체",AO$4-#REF!+1,IF(AND(WEEKDAY(AO$4)&gt;1,WEEKDAY(AO$4)&lt;7),NETWORKDAYS(MIN($D$6:$D$11),AO$4),"")),"")</f>
        <v/>
      </c>
      <c r="AP43" s="121" t="str">
        <f>IF(AND($D$5&lt;&gt;"",AP$4&gt;=MIN($D$6:$D$11),AP$4&lt;=MAX($E$6:$E$11)),IF($F$4="전체",AP$4-#REF!+1,IF(AND(WEEKDAY(AP$4)&gt;1,WEEKDAY(AP$4)&lt;7),NETWORKDAYS(MIN($D$6:$D$11),AP$4),"")),"")</f>
        <v/>
      </c>
      <c r="AQ43" s="121" t="str">
        <f>IF(AND($D$5&lt;&gt;"",AQ$4&gt;=MIN($D$6:$D$11),AQ$4&lt;=MAX($E$6:$E$11)),IF($F$4="전체",AQ$4-#REF!+1,IF(AND(WEEKDAY(AQ$4)&gt;1,WEEKDAY(AQ$4)&lt;7),NETWORKDAYS(MIN($D$6:$D$11),AQ$4),"")),"")</f>
        <v/>
      </c>
      <c r="AR43" s="122" t="str">
        <f>IF(AND($D$5&lt;&gt;"",AR$4&gt;=MIN($D$6:$D$11),AR$4&lt;=MAX($E$6:$E$11)),IF($F$4="전체",AR$4-#REF!+1,IF(AND(WEEKDAY(AR$4)&gt;1,WEEKDAY(AR$4)&lt;7),NETWORKDAYS(MIN($D$6:$D$11),AR$4),"")),"")</f>
        <v/>
      </c>
      <c r="AS43" s="120" t="str">
        <f>IF(AND($D$5&lt;&gt;"",AS$4&gt;=MIN($D$6:$D$11),AS$4&lt;=MAX($E$6:$E$11)),IF($F$4="전체",AS$4-#REF!+1,IF(AND(WEEKDAY(AS$4)&gt;1,WEEKDAY(AS$4)&lt;7),NETWORKDAYS(MIN($D$6:$D$11),AS$4),"")),"")</f>
        <v/>
      </c>
      <c r="AT43" s="121" t="str">
        <f>IF(AND($D$5&lt;&gt;"",AT$4&gt;=MIN($D$6:$D$11),AT$4&lt;=MAX($E$6:$E$11)),IF($F$4="전체",AT$4-#REF!+1,IF(AND(WEEKDAY(AT$4)&gt;1,WEEKDAY(AT$4)&lt;7),NETWORKDAYS(MIN($D$6:$D$11),AT$4),"")),"")</f>
        <v/>
      </c>
      <c r="AU43" s="121" t="str">
        <f>IF(AND($D$5&lt;&gt;"",AU$4&gt;=MIN($D$6:$D$11),AU$4&lt;=MAX($E$6:$E$11)),IF($F$4="전체",AU$4-#REF!+1,IF(AND(WEEKDAY(AU$4)&gt;1,WEEKDAY(AU$4)&lt;7),NETWORKDAYS(MIN($D$6:$D$11),AU$4),"")),"")</f>
        <v/>
      </c>
      <c r="AV43" s="121" t="str">
        <f>IF(AND($D$5&lt;&gt;"",AV$4&gt;=MIN($D$6:$D$11),AV$4&lt;=MAX($E$6:$E$11)),IF($F$4="전체",AV$4-#REF!+1,IF(AND(WEEKDAY(AV$4)&gt;1,WEEKDAY(AV$4)&lt;7),NETWORKDAYS(MIN($D$6:$D$11),AV$4),"")),"")</f>
        <v/>
      </c>
      <c r="AW43" s="121" t="str">
        <f>IF(AND($D$5&lt;&gt;"",AW$4&gt;=MIN($D$6:$D$11),AW$4&lt;=MAX($E$6:$E$11)),IF($F$4="전체",AW$4-#REF!+1,IF(AND(WEEKDAY(AW$4)&gt;1,WEEKDAY(AW$4)&lt;7),NETWORKDAYS(MIN($D$6:$D$11),AW$4),"")),"")</f>
        <v/>
      </c>
      <c r="AX43" s="121" t="str">
        <f>IF(AND($D$5&lt;&gt;"",AX$4&gt;=MIN($D$6:$D$11),AX$4&lt;=MAX($E$6:$E$11)),IF($F$4="전체",AX$4-#REF!+1,IF(AND(WEEKDAY(AX$4)&gt;1,WEEKDAY(AX$4)&lt;7),NETWORKDAYS(MIN($D$6:$D$11),AX$4),"")),"")</f>
        <v/>
      </c>
      <c r="AY43" s="121" t="str">
        <f>IF(AND($D$5&lt;&gt;"",AY$4&gt;=MIN($D$6:$D$11),AY$4&lt;=MAX($E$6:$E$11)),IF($F$4="전체",AY$4-#REF!+1,IF(AND(WEEKDAY(AY$4)&gt;1,WEEKDAY(AY$4)&lt;7),NETWORKDAYS(MIN($D$6:$D$11),AY$4),"")),"")</f>
        <v/>
      </c>
      <c r="AZ43" s="121" t="str">
        <f>IF(AND($D$5&lt;&gt;"",AZ$4&gt;=MIN($D$6:$D$11),AZ$4&lt;=MAX($E$6:$E$11)),IF($F$4="전체",AZ$4-#REF!+1,IF(AND(WEEKDAY(AZ$4)&gt;1,WEEKDAY(AZ$4)&lt;7),NETWORKDAYS(MIN($D$6:$D$11),AZ$4),"")),"")</f>
        <v/>
      </c>
      <c r="BA43" s="121" t="str">
        <f>IF(AND($D$5&lt;&gt;"",BA$4&gt;=MIN($D$6:$D$11),BA$4&lt;=MAX($E$6:$E$11)),IF($F$4="전체",BA$4-#REF!+1,IF(AND(WEEKDAY(BA$4)&gt;1,WEEKDAY(BA$4)&lt;7),NETWORKDAYS(MIN($D$6:$D$11),BA$4),"")),"")</f>
        <v/>
      </c>
      <c r="BB43" s="121" t="str">
        <f>IF(AND($D$5&lt;&gt;"",BB$4&gt;=MIN($D$6:$D$11),BB$4&lt;=MAX($E$6:$E$11)),IF($F$4="전체",BB$4-#REF!+1,IF(AND(WEEKDAY(BB$4)&gt;1,WEEKDAY(BB$4)&lt;7),NETWORKDAYS(MIN($D$6:$D$11),BB$4),"")),"")</f>
        <v/>
      </c>
      <c r="BC43" s="121" t="str">
        <f>IF(AND($D$5&lt;&gt;"",BC$4&gt;=MIN($D$6:$D$11),BC$4&lt;=MAX($E$6:$E$11)),IF($F$4="전체",BC$4-#REF!+1,IF(AND(WEEKDAY(BC$4)&gt;1,WEEKDAY(BC$4)&lt;7),NETWORKDAYS(MIN($D$6:$D$11),BC$4),"")),"")</f>
        <v/>
      </c>
      <c r="BD43" s="121" t="str">
        <f>IF(AND($D$5&lt;&gt;"",BD$4&gt;=MIN($D$6:$D$11),BD$4&lt;=MAX($E$6:$E$11)),IF($F$4="전체",BD$4-#REF!+1,IF(AND(WEEKDAY(BD$4)&gt;1,WEEKDAY(BD$4)&lt;7),NETWORKDAYS(MIN($D$6:$D$11),BD$4),"")),"")</f>
        <v/>
      </c>
      <c r="BE43" s="121" t="str">
        <f>IF(AND($D$5&lt;&gt;"",BE$4&gt;=MIN($D$6:$D$11),BE$4&lt;=MAX($E$6:$E$11)),IF($F$4="전체",BE$4-#REF!+1,IF(AND(WEEKDAY(BE$4)&gt;1,WEEKDAY(BE$4)&lt;7),NETWORKDAYS(MIN($D$6:$D$11),BE$4),"")),"")</f>
        <v/>
      </c>
      <c r="BF43" s="121" t="str">
        <f>IF(AND($D$5&lt;&gt;"",BF$4&gt;=MIN($D$6:$D$11),BF$4&lt;=MAX($E$6:$E$11)),IF($F$4="전체",BF$4-#REF!+1,IF(AND(WEEKDAY(BF$4)&gt;1,WEEKDAY(BF$4)&lt;7),NETWORKDAYS(MIN($D$6:$D$11),BF$4),"")),"")</f>
        <v/>
      </c>
      <c r="BG43" s="121" t="str">
        <f>IF(AND($D$5&lt;&gt;"",BG$4&gt;=MIN($D$6:$D$11),BG$4&lt;=MAX($E$6:$E$11)),IF($F$4="전체",BG$4-#REF!+1,IF(AND(WEEKDAY(BG$4)&gt;1,WEEKDAY(BG$4)&lt;7),NETWORKDAYS(MIN($D$6:$D$11),BG$4),"")),"")</f>
        <v/>
      </c>
      <c r="BH43" s="121" t="str">
        <f>IF(AND($D$5&lt;&gt;"",BH$4&gt;=MIN($D$6:$D$11),BH$4&lt;=MAX($E$6:$E$11)),IF($F$4="전체",BH$4-#REF!+1,IF(AND(WEEKDAY(BH$4)&gt;1,WEEKDAY(BH$4)&lt;7),NETWORKDAYS(MIN($D$6:$D$11),BH$4),"")),"")</f>
        <v/>
      </c>
      <c r="BI43" s="121" t="str">
        <f>IF(AND($D$5&lt;&gt;"",BI$4&gt;=MIN($D$6:$D$11),BI$4&lt;=MAX($E$6:$E$11)),IF($F$4="전체",BI$4-#REF!+1,IF(AND(WEEKDAY(BI$4)&gt;1,WEEKDAY(BI$4)&lt;7),NETWORKDAYS(MIN($D$6:$D$11),BI$4),"")),"")</f>
        <v/>
      </c>
      <c r="BJ43" s="121" t="str">
        <f>IF(AND($D$5&lt;&gt;"",BJ$4&gt;=MIN($D$6:$D$11),BJ$4&lt;=MAX($E$6:$E$11)),IF($F$4="전체",BJ$4-#REF!+1,IF(AND(WEEKDAY(BJ$4)&gt;1,WEEKDAY(BJ$4)&lt;7),NETWORKDAYS(MIN($D$6:$D$11),BJ$4),"")),"")</f>
        <v/>
      </c>
      <c r="BK43" s="121" t="str">
        <f>IF(AND($D$5&lt;&gt;"",BK$4&gt;=MIN($D$6:$D$11),BK$4&lt;=MAX($E$6:$E$11)),IF($F$4="전체",BK$4-#REF!+1,IF(AND(WEEKDAY(BK$4)&gt;1,WEEKDAY(BK$4)&lt;7),NETWORKDAYS(MIN($D$6:$D$11),BK$4),"")),"")</f>
        <v/>
      </c>
      <c r="BL43" s="121" t="str">
        <f>IF(AND($D$5&lt;&gt;"",BL$4&gt;=MIN($D$6:$D$11),BL$4&lt;=MAX($E$6:$E$11)),IF($F$4="전체",BL$4-#REF!+1,IF(AND(WEEKDAY(BL$4)&gt;1,WEEKDAY(BL$4)&lt;7),NETWORKDAYS(MIN($D$6:$D$11),BL$4),"")),"")</f>
        <v/>
      </c>
      <c r="BM43" s="121" t="str">
        <f>IF(AND($D$5&lt;&gt;"",BM$4&gt;=MIN($D$6:$D$11),BM$4&lt;=MAX($E$6:$E$11)),IF($F$4="전체",BM$4-#REF!+1,IF(AND(WEEKDAY(BM$4)&gt;1,WEEKDAY(BM$4)&lt;7),NETWORKDAYS(MIN($D$6:$D$11),BM$4),"")),"")</f>
        <v/>
      </c>
      <c r="BN43" s="121" t="str">
        <f>IF(AND($D$5&lt;&gt;"",BN$4&gt;=MIN($D$6:$D$11),BN$4&lt;=MAX($E$6:$E$11)),IF($F$4="전체",BN$4-#REF!+1,IF(AND(WEEKDAY(BN$4)&gt;1,WEEKDAY(BN$4)&lt;7),NETWORKDAYS(MIN($D$6:$D$11),BN$4),"")),"")</f>
        <v/>
      </c>
      <c r="BO43" s="121" t="str">
        <f>IF(AND($D$5&lt;&gt;"",BO$4&gt;=MIN($D$6:$D$11),BO$4&lt;=MAX($E$6:$E$11)),IF($F$4="전체",BO$4-#REF!+1,IF(AND(WEEKDAY(BO$4)&gt;1,WEEKDAY(BO$4)&lt;7),NETWORKDAYS(MIN($D$6:$D$11),BO$4),"")),"")</f>
        <v/>
      </c>
      <c r="BP43" s="121" t="str">
        <f>IF(AND($D$5&lt;&gt;"",BP$4&gt;=MIN($D$6:$D$11),BP$4&lt;=MAX($E$6:$E$11)),IF($F$4="전체",BP$4-#REF!+1,IF(AND(WEEKDAY(BP$4)&gt;1,WEEKDAY(BP$4)&lt;7),NETWORKDAYS(MIN($D$6:$D$11),BP$4),"")),"")</f>
        <v/>
      </c>
      <c r="BQ43" s="121" t="str">
        <f>IF(AND($D$5&lt;&gt;"",BQ$4&gt;=MIN($D$6:$D$11),BQ$4&lt;=MAX($E$6:$E$11)),IF($F$4="전체",BQ$4-#REF!+1,IF(AND(WEEKDAY(BQ$4)&gt;1,WEEKDAY(BQ$4)&lt;7),NETWORKDAYS(MIN($D$6:$D$11),BQ$4),"")),"")</f>
        <v/>
      </c>
      <c r="BR43" s="121" t="str">
        <f>IF(AND($D$5&lt;&gt;"",BR$4&gt;=MIN($D$6:$D$11),BR$4&lt;=MAX($E$6:$E$11)),IF($F$4="전체",BR$4-#REF!+1,IF(AND(WEEKDAY(BR$4)&gt;1,WEEKDAY(BR$4)&lt;7),NETWORKDAYS(MIN($D$6:$D$11),BR$4),"")),"")</f>
        <v/>
      </c>
      <c r="BS43" s="121" t="str">
        <f>IF(AND($D$5&lt;&gt;"",BS$4&gt;=MIN($D$6:$D$11),BS$4&lt;=MAX($E$6:$E$11)),IF($F$4="전체",BS$4-#REF!+1,IF(AND(WEEKDAY(BS$4)&gt;1,WEEKDAY(BS$4)&lt;7),NETWORKDAYS(MIN($D$6:$D$11),BS$4),"")),"")</f>
        <v/>
      </c>
      <c r="BT43" s="121" t="str">
        <f>IF(AND($D$5&lt;&gt;"",BT$4&gt;=MIN($D$6:$D$11),BT$4&lt;=MAX($E$6:$E$11)),IF($F$4="전체",BT$4-#REF!+1,IF(AND(WEEKDAY(BT$4)&gt;1,WEEKDAY(BT$4)&lt;7),NETWORKDAYS(MIN($D$6:$D$11),BT$4),"")),"")</f>
        <v/>
      </c>
      <c r="BU43" s="121" t="str">
        <f>IF(AND($D$5&lt;&gt;"",BU$4&gt;=MIN($D$6:$D$11),BU$4&lt;=MAX($E$6:$E$11)),IF($F$4="전체",BU$4-#REF!+1,IF(AND(WEEKDAY(BU$4)&gt;1,WEEKDAY(BU$4)&lt;7),NETWORKDAYS(MIN($D$6:$D$11),BU$4),"")),"")</f>
        <v/>
      </c>
      <c r="BV43" s="121" t="str">
        <f>IF(AND($D$5&lt;&gt;"",BV$4&gt;=MIN($D$6:$D$11),BV$4&lt;=MAX($E$6:$E$11)),IF($F$4="전체",BV$4-#REF!+1,IF(AND(WEEKDAY(BV$4)&gt;1,WEEKDAY(BV$4)&lt;7),NETWORKDAYS(MIN($D$6:$D$11),BV$4),"")),"")</f>
        <v/>
      </c>
      <c r="BW43" s="122" t="str">
        <f>IF(AND($D$5&lt;&gt;"",BW$4&gt;=MIN($D$6:$D$11),BW$4&lt;=MAX($E$6:$E$11)),IF($F$4="전체",BW$4-#REF!+1,IF(AND(WEEKDAY(BW$4)&gt;1,WEEKDAY(BW$4)&lt;7),NETWORKDAYS(MIN($D$6:$D$11),BW$4),"")),"")</f>
        <v/>
      </c>
      <c r="BX43" s="120" t="str">
        <f>IF(AND($D$5&lt;&gt;"",BX$4&gt;=MIN($D$6:$D$11),BX$4&lt;=MAX($E$6:$E$11)),IF($F$4="전체",BX$4-#REF!+1,IF(AND(WEEKDAY(BX$4)&gt;1,WEEKDAY(BX$4)&lt;7),NETWORKDAYS(MIN($D$6:$D$11),BX$4),"")),"")</f>
        <v/>
      </c>
      <c r="BY43" s="121" t="str">
        <f>IF(AND($D$5&lt;&gt;"",BY$4&gt;=MIN($D$6:$D$11),BY$4&lt;=MAX($E$6:$E$11)),IF($F$4="전체",BY$4-#REF!+1,IF(AND(WEEKDAY(BY$4)&gt;1,WEEKDAY(BY$4)&lt;7),NETWORKDAYS(MIN($D$6:$D$11),BY$4),"")),"")</f>
        <v/>
      </c>
      <c r="BZ43" s="121" t="str">
        <f>IF(AND($D$5&lt;&gt;"",BZ$4&gt;=MIN($D$6:$D$11),BZ$4&lt;=MAX($E$6:$E$11)),IF($F$4="전체",BZ$4-#REF!+1,IF(AND(WEEKDAY(BZ$4)&gt;1,WEEKDAY(BZ$4)&lt;7),NETWORKDAYS(MIN($D$6:$D$11),BZ$4),"")),"")</f>
        <v/>
      </c>
      <c r="CA43" s="121" t="str">
        <f>IF(AND($D$5&lt;&gt;"",CA$4&gt;=MIN($D$6:$D$11),CA$4&lt;=MAX($E$6:$E$11)),IF($F$4="전체",CA$4-#REF!+1,IF(AND(WEEKDAY(CA$4)&gt;1,WEEKDAY(CA$4)&lt;7),NETWORKDAYS(MIN($D$6:$D$11),CA$4),"")),"")</f>
        <v/>
      </c>
      <c r="CB43" s="121" t="str">
        <f>IF(AND($D$5&lt;&gt;"",CB$4&gt;=MIN($D$6:$D$11),CB$4&lt;=MAX($E$6:$E$11)),IF($F$4="전체",CB$4-#REF!+1,IF(AND(WEEKDAY(CB$4)&gt;1,WEEKDAY(CB$4)&lt;7),NETWORKDAYS(MIN($D$6:$D$11),CB$4),"")),"")</f>
        <v/>
      </c>
      <c r="CC43" s="121" t="str">
        <f>IF(AND($D$5&lt;&gt;"",CC$4&gt;=MIN($D$6:$D$11),CC$4&lt;=MAX($E$6:$E$11)),IF($F$4="전체",CC$4-#REF!+1,IF(AND(WEEKDAY(CC$4)&gt;1,WEEKDAY(CC$4)&lt;7),NETWORKDAYS(MIN($D$6:$D$11),CC$4),"")),"")</f>
        <v/>
      </c>
      <c r="CD43" s="121" t="str">
        <f>IF(AND($D$5&lt;&gt;"",CD$4&gt;=MIN($D$6:$D$11),CD$4&lt;=MAX($E$6:$E$11)),IF($F$4="전체",CD$4-#REF!+1,IF(AND(WEEKDAY(CD$4)&gt;1,WEEKDAY(CD$4)&lt;7),NETWORKDAYS(MIN($D$6:$D$11),CD$4),"")),"")</f>
        <v/>
      </c>
      <c r="CE43" s="121" t="str">
        <f>IF(AND($D$5&lt;&gt;"",CE$4&gt;=MIN($D$6:$D$11),CE$4&lt;=MAX($E$6:$E$11)),IF($F$4="전체",CE$4-#REF!+1,IF(AND(WEEKDAY(CE$4)&gt;1,WEEKDAY(CE$4)&lt;7),NETWORKDAYS(MIN($D$6:$D$11),CE$4),"")),"")</f>
        <v/>
      </c>
      <c r="CF43" s="121" t="str">
        <f>IF(AND($D$5&lt;&gt;"",CF$4&gt;=MIN($D$6:$D$11),CF$4&lt;=MAX($E$6:$E$11)),IF($F$4="전체",CF$4-#REF!+1,IF(AND(WEEKDAY(CF$4)&gt;1,WEEKDAY(CF$4)&lt;7),NETWORKDAYS(MIN($D$6:$D$11),CF$4),"")),"")</f>
        <v/>
      </c>
      <c r="CG43" s="121" t="str">
        <f>IF(AND($D$5&lt;&gt;"",CG$4&gt;=MIN($D$6:$D$11),CG$4&lt;=MAX($E$6:$E$11)),IF($F$4="전체",CG$4-#REF!+1,IF(AND(WEEKDAY(CG$4)&gt;1,WEEKDAY(CG$4)&lt;7),NETWORKDAYS(MIN($D$6:$D$11),CG$4),"")),"")</f>
        <v/>
      </c>
      <c r="CH43" s="121" t="str">
        <f>IF(AND($D$5&lt;&gt;"",CH$4&gt;=MIN($D$6:$D$11),CH$4&lt;=MAX($E$6:$E$11)),IF($F$4="전체",CH$4-#REF!+1,IF(AND(WEEKDAY(CH$4)&gt;1,WEEKDAY(CH$4)&lt;7),NETWORKDAYS(MIN($D$6:$D$11),CH$4),"")),"")</f>
        <v/>
      </c>
      <c r="CI43" s="121" t="str">
        <f>IF(AND($D$5&lt;&gt;"",CI$4&gt;=MIN($D$6:$D$11),CI$4&lt;=MAX($E$6:$E$11)),IF($F$4="전체",CI$4-#REF!+1,IF(AND(WEEKDAY(CI$4)&gt;1,WEEKDAY(CI$4)&lt;7),NETWORKDAYS(MIN($D$6:$D$11),CI$4),"")),"")</f>
        <v/>
      </c>
      <c r="CJ43" s="121" t="str">
        <f>IF(AND($D$5&lt;&gt;"",CJ$4&gt;=MIN($D$6:$D$11),CJ$4&lt;=MAX($E$6:$E$11)),IF($F$4="전체",CJ$4-#REF!+1,IF(AND(WEEKDAY(CJ$4)&gt;1,WEEKDAY(CJ$4)&lt;7),NETWORKDAYS(MIN($D$6:$D$11),CJ$4),"")),"")</f>
        <v/>
      </c>
      <c r="CK43" s="121" t="str">
        <f>IF(AND($D$5&lt;&gt;"",CK$4&gt;=MIN($D$6:$D$11),CK$4&lt;=MAX($E$6:$E$11)),IF($F$4="전체",CK$4-#REF!+1,IF(AND(WEEKDAY(CK$4)&gt;1,WEEKDAY(CK$4)&lt;7),NETWORKDAYS(MIN($D$6:$D$11),CK$4),"")),"")</f>
        <v/>
      </c>
      <c r="CL43" s="121" t="str">
        <f>IF(AND($D$5&lt;&gt;"",CL$4&gt;=MIN($D$6:$D$11),CL$4&lt;=MAX($E$6:$E$11)),IF($F$4="전체",CL$4-#REF!+1,IF(AND(WEEKDAY(CL$4)&gt;1,WEEKDAY(CL$4)&lt;7),NETWORKDAYS(MIN($D$6:$D$11),CL$4),"")),"")</f>
        <v/>
      </c>
      <c r="CM43" s="121" t="str">
        <f>IF(AND($D$5&lt;&gt;"",CM$4&gt;=MIN($D$6:$D$11),CM$4&lt;=MAX($E$6:$E$11)),IF($F$4="전체",CM$4-#REF!+1,IF(AND(WEEKDAY(CM$4)&gt;1,WEEKDAY(CM$4)&lt;7),NETWORKDAYS(MIN($D$6:$D$11),CM$4),"")),"")</f>
        <v/>
      </c>
      <c r="CN43" s="121" t="str">
        <f>IF(AND($D$5&lt;&gt;"",CN$4&gt;=MIN($D$6:$D$11),CN$4&lt;=MAX($E$6:$E$11)),IF($F$4="전체",CN$4-#REF!+1,IF(AND(WEEKDAY(CN$4)&gt;1,WEEKDAY(CN$4)&lt;7),NETWORKDAYS(MIN($D$6:$D$11),CN$4),"")),"")</f>
        <v/>
      </c>
      <c r="CO43" s="121" t="str">
        <f>IF(AND($D$5&lt;&gt;"",CO$4&gt;=MIN($D$6:$D$11),CO$4&lt;=MAX($E$6:$E$11)),IF($F$4="전체",CO$4-#REF!+1,IF(AND(WEEKDAY(CO$4)&gt;1,WEEKDAY(CO$4)&lt;7),NETWORKDAYS(MIN($D$6:$D$11),CO$4),"")),"")</f>
        <v/>
      </c>
      <c r="CP43" s="121" t="str">
        <f>IF(AND($D$5&lt;&gt;"",CP$4&gt;=MIN($D$6:$D$11),CP$4&lt;=MAX($E$6:$E$11)),IF($F$4="전체",CP$4-#REF!+1,IF(AND(WEEKDAY(CP$4)&gt;1,WEEKDAY(CP$4)&lt;7),NETWORKDAYS(MIN($D$6:$D$11),CP$4),"")),"")</f>
        <v/>
      </c>
      <c r="CQ43" s="121" t="str">
        <f>IF(AND($D$5&lt;&gt;"",CQ$4&gt;=MIN($D$6:$D$11),CQ$4&lt;=MAX($E$6:$E$11)),IF($F$4="전체",CQ$4-#REF!+1,IF(AND(WEEKDAY(CQ$4)&gt;1,WEEKDAY(CQ$4)&lt;7),NETWORKDAYS(MIN($D$6:$D$11),CQ$4),"")),"")</f>
        <v/>
      </c>
      <c r="CR43" s="121" t="str">
        <f>IF(AND($D$5&lt;&gt;"",CR$4&gt;=MIN($D$6:$D$11),CR$4&lt;=MAX($E$6:$E$11)),IF($F$4="전체",CR$4-#REF!+1,IF(AND(WEEKDAY(CR$4)&gt;1,WEEKDAY(CR$4)&lt;7),NETWORKDAYS(MIN($D$6:$D$11),CR$4),"")),"")</f>
        <v/>
      </c>
      <c r="CS43" s="121" t="str">
        <f>IF(AND($D$5&lt;&gt;"",CS$4&gt;=MIN($D$6:$D$11),CS$4&lt;=MAX($E$6:$E$11)),IF($F$4="전체",CS$4-#REF!+1,IF(AND(WEEKDAY(CS$4)&gt;1,WEEKDAY(CS$4)&lt;7),NETWORKDAYS(MIN($D$6:$D$11),CS$4),"")),"")</f>
        <v/>
      </c>
      <c r="CT43" s="121" t="str">
        <f>IF(AND($D$5&lt;&gt;"",CT$4&gt;=MIN($D$6:$D$11),CT$4&lt;=MAX($E$6:$E$11)),IF($F$4="전체",CT$4-#REF!+1,IF(AND(WEEKDAY(CT$4)&gt;1,WEEKDAY(CT$4)&lt;7),NETWORKDAYS(MIN($D$6:$D$11),CT$4),"")),"")</f>
        <v/>
      </c>
      <c r="CU43" s="121" t="str">
        <f>IF(AND($D$5&lt;&gt;"",CU$4&gt;=MIN($D$6:$D$11),CU$4&lt;=MAX($E$6:$E$11)),IF($F$4="전체",CU$4-#REF!+1,IF(AND(WEEKDAY(CU$4)&gt;1,WEEKDAY(CU$4)&lt;7),NETWORKDAYS(MIN($D$6:$D$11),CU$4),"")),"")</f>
        <v/>
      </c>
      <c r="CV43" s="121" t="str">
        <f>IF(AND($D$5&lt;&gt;"",CV$4&gt;=MIN($D$6:$D$11),CV$4&lt;=MAX($E$6:$E$11)),IF($F$4="전체",CV$4-#REF!+1,IF(AND(WEEKDAY(CV$4)&gt;1,WEEKDAY(CV$4)&lt;7),NETWORKDAYS(MIN($D$6:$D$11),CV$4),"")),"")</f>
        <v/>
      </c>
      <c r="CW43" s="121" t="str">
        <f>IF(AND($D$5&lt;&gt;"",CW$4&gt;=MIN($D$6:$D$11),CW$4&lt;=MAX($E$6:$E$11)),IF($F$4="전체",CW$4-#REF!+1,IF(AND(WEEKDAY(CW$4)&gt;1,WEEKDAY(CW$4)&lt;7),NETWORKDAYS(MIN($D$6:$D$11),CW$4),"")),"")</f>
        <v/>
      </c>
      <c r="CX43" s="121" t="str">
        <f>IF(AND($D$5&lt;&gt;"",CX$4&gt;=MIN($D$6:$D$11),CX$4&lt;=MAX($E$6:$E$11)),IF($F$4="전체",CX$4-#REF!+1,IF(AND(WEEKDAY(CX$4)&gt;1,WEEKDAY(CX$4)&lt;7),NETWORKDAYS(MIN($D$6:$D$11),CX$4),"")),"")</f>
        <v/>
      </c>
      <c r="CY43" s="121" t="str">
        <f>IF(AND($D$5&lt;&gt;"",CY$4&gt;=MIN($D$6:$D$11),CY$4&lt;=MAX($E$6:$E$11)),IF($F$4="전체",CY$4-#REF!+1,IF(AND(WEEKDAY(CY$4)&gt;1,WEEKDAY(CY$4)&lt;7),NETWORKDAYS(MIN($D$6:$D$11),CY$4),"")),"")</f>
        <v/>
      </c>
      <c r="CZ43" s="121" t="str">
        <f>IF(AND($D$5&lt;&gt;"",CZ$4&gt;=MIN($D$6:$D$11),CZ$4&lt;=MAX($E$6:$E$11)),IF($F$4="전체",CZ$4-#REF!+1,IF(AND(WEEKDAY(CZ$4)&gt;1,WEEKDAY(CZ$4)&lt;7),NETWORKDAYS(MIN($D$6:$D$11),CZ$4),"")),"")</f>
        <v/>
      </c>
      <c r="DA43" s="121" t="str">
        <f>IF(AND($D$5&lt;&gt;"",DA$4&gt;=MIN($D$6:$D$11),DA$4&lt;=MAX($E$6:$E$11)),IF($F$4="전체",DA$4-#REF!+1,IF(AND(WEEKDAY(DA$4)&gt;1,WEEKDAY(DA$4)&lt;7),NETWORKDAYS(MIN($D$6:$D$11),DA$4),"")),"")</f>
        <v/>
      </c>
      <c r="DB43" s="122" t="str">
        <f>IF(AND($D$5&lt;&gt;"",DB$4&gt;=MIN($D$6:$D$11),DB$4&lt;=MAX($E$6:$E$11)),IF($F$4="전체",DB$4-#REF!+1,IF(AND(WEEKDAY(DB$4)&gt;1,WEEKDAY(DB$4)&lt;7),NETWORKDAYS(MIN($D$6:$D$11),DB$4),"")),"")</f>
        <v/>
      </c>
      <c r="DC43" s="120" t="str">
        <f>IF(AND($D$5&lt;&gt;"",DC$4&gt;=MIN($D$6:$D$11),DC$4&lt;=MAX($E$6:$E$11)),IF($F$4="전체",DC$4-#REF!+1,IF(AND(WEEKDAY(DC$4)&gt;1,WEEKDAY(DC$4)&lt;7),NETWORKDAYS(MIN($D$6:$D$11),DC$4),"")),"")</f>
        <v/>
      </c>
      <c r="DD43" s="121" t="str">
        <f>IF(AND($D$5&lt;&gt;"",DD$4&gt;=MIN($D$6:$D$11),DD$4&lt;=MAX($E$6:$E$11)),IF($F$4="전체",DD$4-#REF!+1,IF(AND(WEEKDAY(DD$4)&gt;1,WEEKDAY(DD$4)&lt;7),NETWORKDAYS(MIN($D$6:$D$11),DD$4),"")),"")</f>
        <v/>
      </c>
      <c r="DE43" s="121" t="str">
        <f>IF(AND($D$5&lt;&gt;"",DE$4&gt;=MIN($D$6:$D$11),DE$4&lt;=MAX($E$6:$E$11)),IF($F$4="전체",DE$4-#REF!+1,IF(AND(WEEKDAY(DE$4)&gt;1,WEEKDAY(DE$4)&lt;7),NETWORKDAYS(MIN($D$6:$D$11),DE$4),"")),"")</f>
        <v/>
      </c>
      <c r="DF43" s="121" t="str">
        <f>IF(AND($D$5&lt;&gt;"",DF$4&gt;=MIN($D$6:$D$11),DF$4&lt;=MAX($E$6:$E$11)),IF($F$4="전체",DF$4-#REF!+1,IF(AND(WEEKDAY(DF$4)&gt;1,WEEKDAY(DF$4)&lt;7),NETWORKDAYS(MIN($D$6:$D$11),DF$4),"")),"")</f>
        <v/>
      </c>
      <c r="DG43" s="121" t="str">
        <f>IF(AND($D$5&lt;&gt;"",DG$4&gt;=MIN($D$6:$D$11),DG$4&lt;=MAX($E$6:$E$11)),IF($F$4="전체",DG$4-#REF!+1,IF(AND(WEEKDAY(DG$4)&gt;1,WEEKDAY(DG$4)&lt;7),NETWORKDAYS(MIN($D$6:$D$11),DG$4),"")),"")</f>
        <v/>
      </c>
      <c r="DH43" s="121" t="str">
        <f>IF(AND($D$5&lt;&gt;"",DH$4&gt;=MIN($D$6:$D$11),DH$4&lt;=MAX($E$6:$E$11)),IF($F$4="전체",DH$4-#REF!+1,IF(AND(WEEKDAY(DH$4)&gt;1,WEEKDAY(DH$4)&lt;7),NETWORKDAYS(MIN($D$6:$D$11),DH$4),"")),"")</f>
        <v/>
      </c>
      <c r="DI43" s="121" t="str">
        <f>IF(AND($D$5&lt;&gt;"",DI$4&gt;=MIN($D$6:$D$11),DI$4&lt;=MAX($E$6:$E$11)),IF($F$4="전체",DI$4-#REF!+1,IF(AND(WEEKDAY(DI$4)&gt;1,WEEKDAY(DI$4)&lt;7),NETWORKDAYS(MIN($D$6:$D$11),DI$4),"")),"")</f>
        <v/>
      </c>
      <c r="DJ43" s="121" t="str">
        <f>IF(AND($D$5&lt;&gt;"",DJ$4&gt;=MIN($D$6:$D$11),DJ$4&lt;=MAX($E$6:$E$11)),IF($F$4="전체",DJ$4-#REF!+1,IF(AND(WEEKDAY(DJ$4)&gt;1,WEEKDAY(DJ$4)&lt;7),NETWORKDAYS(MIN($D$6:$D$11),DJ$4),"")),"")</f>
        <v/>
      </c>
      <c r="DK43" s="121" t="str">
        <f>IF(AND($D$5&lt;&gt;"",DK$4&gt;=MIN($D$6:$D$11),DK$4&lt;=MAX($E$6:$E$11)),IF($F$4="전체",DK$4-#REF!+1,IF(AND(WEEKDAY(DK$4)&gt;1,WEEKDAY(DK$4)&lt;7),NETWORKDAYS(MIN($D$6:$D$11),DK$4),"")),"")</f>
        <v/>
      </c>
      <c r="DL43" s="121" t="str">
        <f>IF(AND($D$5&lt;&gt;"",DL$4&gt;=MIN($D$6:$D$11),DL$4&lt;=MAX($E$6:$E$11)),IF($F$4="전체",DL$4-#REF!+1,IF(AND(WEEKDAY(DL$4)&gt;1,WEEKDAY(DL$4)&lt;7),NETWORKDAYS(MIN($D$6:$D$11),DL$4),"")),"")</f>
        <v/>
      </c>
      <c r="DM43" s="121" t="str">
        <f>IF(AND($D$5&lt;&gt;"",DM$4&gt;=MIN($D$6:$D$11),DM$4&lt;=MAX($E$6:$E$11)),IF($F$4="전체",DM$4-#REF!+1,IF(AND(WEEKDAY(DM$4)&gt;1,WEEKDAY(DM$4)&lt;7),NETWORKDAYS(MIN($D$6:$D$11),DM$4),"")),"")</f>
        <v/>
      </c>
      <c r="DN43" s="121" t="str">
        <f>IF(AND($D$5&lt;&gt;"",DN$4&gt;=MIN($D$6:$D$11),DN$4&lt;=MAX($E$6:$E$11)),IF($F$4="전체",DN$4-#REF!+1,IF(AND(WEEKDAY(DN$4)&gt;1,WEEKDAY(DN$4)&lt;7),NETWORKDAYS(MIN($D$6:$D$11),DN$4),"")),"")</f>
        <v/>
      </c>
      <c r="DO43" s="121" t="str">
        <f>IF(AND($D$5&lt;&gt;"",DO$4&gt;=MIN($D$6:$D$11),DO$4&lt;=MAX($E$6:$E$11)),IF($F$4="전체",DO$4-#REF!+1,IF(AND(WEEKDAY(DO$4)&gt;1,WEEKDAY(DO$4)&lt;7),NETWORKDAYS(MIN($D$6:$D$11),DO$4),"")),"")</f>
        <v/>
      </c>
      <c r="DP43" s="121" t="str">
        <f>IF(AND($D$5&lt;&gt;"",DP$4&gt;=MIN($D$6:$D$11),DP$4&lt;=MAX($E$6:$E$11)),IF($F$4="전체",DP$4-#REF!+1,IF(AND(WEEKDAY(DP$4)&gt;1,WEEKDAY(DP$4)&lt;7),NETWORKDAYS(MIN($D$6:$D$11),DP$4),"")),"")</f>
        <v/>
      </c>
      <c r="DQ43" s="121" t="str">
        <f>IF(AND($D$5&lt;&gt;"",DQ$4&gt;=MIN($D$6:$D$11),DQ$4&lt;=MAX($E$6:$E$11)),IF($F$4="전체",DQ$4-#REF!+1,IF(AND(WEEKDAY(DQ$4)&gt;1,WEEKDAY(DQ$4)&lt;7),NETWORKDAYS(MIN($D$6:$D$11),DQ$4),"")),"")</f>
        <v/>
      </c>
      <c r="DR43" s="121" t="str">
        <f>IF(AND($D$5&lt;&gt;"",DR$4&gt;=MIN($D$6:$D$11),DR$4&lt;=MAX($E$6:$E$11)),IF($F$4="전체",DR$4-#REF!+1,IF(AND(WEEKDAY(DR$4)&gt;1,WEEKDAY(DR$4)&lt;7),NETWORKDAYS(MIN($D$6:$D$11),DR$4),"")),"")</f>
        <v/>
      </c>
      <c r="DS43" s="121" t="str">
        <f>IF(AND($D$5&lt;&gt;"",DS$4&gt;=MIN($D$6:$D$11),DS$4&lt;=MAX($E$6:$E$11)),IF($F$4="전체",DS$4-#REF!+1,IF(AND(WEEKDAY(DS$4)&gt;1,WEEKDAY(DS$4)&lt;7),NETWORKDAYS(MIN($D$6:$D$11),DS$4),"")),"")</f>
        <v/>
      </c>
      <c r="DT43" s="121" t="str">
        <f>IF(AND($D$5&lt;&gt;"",DT$4&gt;=MIN($D$6:$D$11),DT$4&lt;=MAX($E$6:$E$11)),IF($F$4="전체",DT$4-#REF!+1,IF(AND(WEEKDAY(DT$4)&gt;1,WEEKDAY(DT$4)&lt;7),NETWORKDAYS(MIN($D$6:$D$11),DT$4),"")),"")</f>
        <v/>
      </c>
      <c r="DU43" s="121" t="str">
        <f>IF(AND($D$5&lt;&gt;"",DU$4&gt;=MIN($D$6:$D$11),DU$4&lt;=MAX($E$6:$E$11)),IF($F$4="전체",DU$4-#REF!+1,IF(AND(WEEKDAY(DU$4)&gt;1,WEEKDAY(DU$4)&lt;7),NETWORKDAYS(MIN($D$6:$D$11),DU$4),"")),"")</f>
        <v/>
      </c>
      <c r="DV43" s="121" t="str">
        <f>IF(AND($D$5&lt;&gt;"",DV$4&gt;=MIN($D$6:$D$11),DV$4&lt;=MAX($E$6:$E$11)),IF($F$4="전체",DV$4-#REF!+1,IF(AND(WEEKDAY(DV$4)&gt;1,WEEKDAY(DV$4)&lt;7),NETWORKDAYS(MIN($D$6:$D$11),DV$4),"")),"")</f>
        <v/>
      </c>
      <c r="DW43" s="121" t="str">
        <f>IF(AND($D$5&lt;&gt;"",DW$4&gt;=MIN($D$6:$D$11),DW$4&lt;=MAX($E$6:$E$11)),IF($F$4="전체",DW$4-#REF!+1,IF(AND(WEEKDAY(DW$4)&gt;1,WEEKDAY(DW$4)&lt;7),NETWORKDAYS(MIN($D$6:$D$11),DW$4),"")),"")</f>
        <v/>
      </c>
      <c r="DX43" s="121" t="str">
        <f>IF(AND($D$5&lt;&gt;"",DX$4&gt;=MIN($D$6:$D$11),DX$4&lt;=MAX($E$6:$E$11)),IF($F$4="전체",DX$4-#REF!+1,IF(AND(WEEKDAY(DX$4)&gt;1,WEEKDAY(DX$4)&lt;7),NETWORKDAYS(MIN($D$6:$D$11),DX$4),"")),"")</f>
        <v/>
      </c>
      <c r="DY43" s="121" t="str">
        <f>IF(AND($D$5&lt;&gt;"",DY$4&gt;=MIN($D$6:$D$11),DY$4&lt;=MAX($E$6:$E$11)),IF($F$4="전체",DY$4-#REF!+1,IF(AND(WEEKDAY(DY$4)&gt;1,WEEKDAY(DY$4)&lt;7),NETWORKDAYS(MIN($D$6:$D$11),DY$4),"")),"")</f>
        <v/>
      </c>
      <c r="DZ43" s="121" t="str">
        <f>IF(AND($D$5&lt;&gt;"",DZ$4&gt;=MIN($D$6:$D$11),DZ$4&lt;=MAX($E$6:$E$11)),IF($F$4="전체",DZ$4-#REF!+1,IF(AND(WEEKDAY(DZ$4)&gt;1,WEEKDAY(DZ$4)&lt;7),NETWORKDAYS(MIN($D$6:$D$11),DZ$4),"")),"")</f>
        <v/>
      </c>
      <c r="EA43" s="121" t="str">
        <f>IF(AND($D$5&lt;&gt;"",EA$4&gt;=MIN($D$6:$D$11),EA$4&lt;=MAX($E$6:$E$11)),IF($F$4="전체",EA$4-#REF!+1,IF(AND(WEEKDAY(EA$4)&gt;1,WEEKDAY(EA$4)&lt;7),NETWORKDAYS(MIN($D$6:$D$11),EA$4),"")),"")</f>
        <v/>
      </c>
      <c r="EB43" s="121" t="str">
        <f>IF(AND($D$5&lt;&gt;"",EB$4&gt;=MIN($D$6:$D$11),EB$4&lt;=MAX($E$6:$E$11)),IF($F$4="전체",EB$4-#REF!+1,IF(AND(WEEKDAY(EB$4)&gt;1,WEEKDAY(EB$4)&lt;7),NETWORKDAYS(MIN($D$6:$D$11),EB$4),"")),"")</f>
        <v/>
      </c>
      <c r="EC43" s="121" t="str">
        <f>IF(AND($D$5&lt;&gt;"",EC$4&gt;=MIN($D$6:$D$11),EC$4&lt;=MAX($E$6:$E$11)),IF($F$4="전체",EC$4-#REF!+1,IF(AND(WEEKDAY(EC$4)&gt;1,WEEKDAY(EC$4)&lt;7),NETWORKDAYS(MIN($D$6:$D$11),EC$4),"")),"")</f>
        <v/>
      </c>
      <c r="ED43" s="121" t="str">
        <f>IF(AND($D$5&lt;&gt;"",ED$4&gt;=MIN($D$6:$D$11),ED$4&lt;=MAX($E$6:$E$11)),IF($F$4="전체",ED$4-#REF!+1,IF(AND(WEEKDAY(ED$4)&gt;1,WEEKDAY(ED$4)&lt;7),NETWORKDAYS(MIN($D$6:$D$11),ED$4),"")),"")</f>
        <v/>
      </c>
      <c r="EE43" s="121" t="str">
        <f>IF(AND($D$5&lt;&gt;"",EE$4&gt;=MIN($D$6:$D$11),EE$4&lt;=MAX($E$6:$E$11)),IF($F$4="전체",EE$4-#REF!+1,IF(AND(WEEKDAY(EE$4)&gt;1,WEEKDAY(EE$4)&lt;7),NETWORKDAYS(MIN($D$6:$D$11),EE$4),"")),"")</f>
        <v/>
      </c>
      <c r="EF43" s="121" t="str">
        <f>IF(AND($D$5&lt;&gt;"",EF$4&gt;=MIN($D$6:$D$11),EF$4&lt;=MAX($E$6:$E$11)),IF($F$4="전체",EF$4-#REF!+1,IF(AND(WEEKDAY(EF$4)&gt;1,WEEKDAY(EF$4)&lt;7),NETWORKDAYS(MIN($D$6:$D$11),EF$4),"")),"")</f>
        <v/>
      </c>
      <c r="EG43" s="122" t="str">
        <f>IF(AND($D$5&lt;&gt;"",EG$4&gt;=MIN($D$6:$D$11),EG$4&lt;=MAX($E$6:$E$11)),IF($F$4="전체",EG$4-#REF!+1,IF(AND(WEEKDAY(EG$4)&gt;1,WEEKDAY(EG$4)&lt;7),NETWORKDAYS(MIN($D$6:$D$11),EG$4),"")),"")</f>
        <v/>
      </c>
      <c r="EH43" s="120" t="str">
        <f>IF(AND($D$5&lt;&gt;"",EH$4&gt;=MIN($D$6:$D$11),EH$4&lt;=MAX($E$6:$E$11)),IF($F$4="전체",EH$4-#REF!+1,IF(AND(WEEKDAY(EH$4)&gt;1,WEEKDAY(EH$4)&lt;7),NETWORKDAYS(MIN($D$6:$D$11),EH$4),"")),"")</f>
        <v/>
      </c>
      <c r="EI43" s="121" t="str">
        <f>IF(AND($D$5&lt;&gt;"",EI$4&gt;=MIN($D$6:$D$11),EI$4&lt;=MAX($E$6:$E$11)),IF($F$4="전체",EI$4-#REF!+1,IF(AND(WEEKDAY(EI$4)&gt;1,WEEKDAY(EI$4)&lt;7),NETWORKDAYS(MIN($D$6:$D$11),EI$4),"")),"")</f>
        <v/>
      </c>
      <c r="EJ43" s="121" t="str">
        <f>IF(AND($D$5&lt;&gt;"",EJ$4&gt;=MIN($D$6:$D$11),EJ$4&lt;=MAX($E$6:$E$11)),IF($F$4="전체",EJ$4-#REF!+1,IF(AND(WEEKDAY(EJ$4)&gt;1,WEEKDAY(EJ$4)&lt;7),NETWORKDAYS(MIN($D$6:$D$11),EJ$4),"")),"")</f>
        <v/>
      </c>
      <c r="EK43" s="121" t="str">
        <f>IF(AND($D$5&lt;&gt;"",EK$4&gt;=MIN($D$6:$D$11),EK$4&lt;=MAX($E$6:$E$11)),IF($F$4="전체",EK$4-#REF!+1,IF(AND(WEEKDAY(EK$4)&gt;1,WEEKDAY(EK$4)&lt;7),NETWORKDAYS(MIN($D$6:$D$11),EK$4),"")),"")</f>
        <v/>
      </c>
      <c r="EL43" s="121" t="str">
        <f>IF(AND($D$5&lt;&gt;"",EL$4&gt;=MIN($D$6:$D$11),EL$4&lt;=MAX($E$6:$E$11)),IF($F$4="전체",EL$4-#REF!+1,IF(AND(WEEKDAY(EL$4)&gt;1,WEEKDAY(EL$4)&lt;7),NETWORKDAYS(MIN($D$6:$D$11),EL$4),"")),"")</f>
        <v/>
      </c>
      <c r="EM43" s="121" t="str">
        <f>IF(AND($D$5&lt;&gt;"",EM$4&gt;=MIN($D$6:$D$11),EM$4&lt;=MAX($E$6:$E$11)),IF($F$4="전체",EM$4-#REF!+1,IF(AND(WEEKDAY(EM$4)&gt;1,WEEKDAY(EM$4)&lt;7),NETWORKDAYS(MIN($D$6:$D$11),EM$4),"")),"")</f>
        <v/>
      </c>
      <c r="EN43" s="121" t="str">
        <f>IF(AND($D$5&lt;&gt;"",EN$4&gt;=MIN($D$6:$D$11),EN$4&lt;=MAX($E$6:$E$11)),IF($F$4="전체",EN$4-#REF!+1,IF(AND(WEEKDAY(EN$4)&gt;1,WEEKDAY(EN$4)&lt;7),NETWORKDAYS(MIN($D$6:$D$11),EN$4),"")),"")</f>
        <v/>
      </c>
      <c r="EO43" s="121" t="str">
        <f>IF(AND($D$5&lt;&gt;"",EO$4&gt;=MIN($D$6:$D$11),EO$4&lt;=MAX($E$6:$E$11)),IF($F$4="전체",EO$4-#REF!+1,IF(AND(WEEKDAY(EO$4)&gt;1,WEEKDAY(EO$4)&lt;7),NETWORKDAYS(MIN($D$6:$D$11),EO$4),"")),"")</f>
        <v/>
      </c>
      <c r="EP43" s="121" t="str">
        <f>IF(AND($D$5&lt;&gt;"",EP$4&gt;=MIN($D$6:$D$11),EP$4&lt;=MAX($E$6:$E$11)),IF($F$4="전체",EP$4-#REF!+1,IF(AND(WEEKDAY(EP$4)&gt;1,WEEKDAY(EP$4)&lt;7),NETWORKDAYS(MIN($D$6:$D$11),EP$4),"")),"")</f>
        <v/>
      </c>
      <c r="EQ43" s="121" t="str">
        <f>IF(AND($D$5&lt;&gt;"",EQ$4&gt;=MIN($D$6:$D$11),EQ$4&lt;=MAX($E$6:$E$11)),IF($F$4="전체",EQ$4-#REF!+1,IF(AND(WEEKDAY(EQ$4)&gt;1,WEEKDAY(EQ$4)&lt;7),NETWORKDAYS(MIN($D$6:$D$11),EQ$4),"")),"")</f>
        <v/>
      </c>
      <c r="ER43" s="121" t="str">
        <f>IF(AND($D$5&lt;&gt;"",ER$4&gt;=MIN($D$6:$D$11),ER$4&lt;=MAX($E$6:$E$11)),IF($F$4="전체",ER$4-#REF!+1,IF(AND(WEEKDAY(ER$4)&gt;1,WEEKDAY(ER$4)&lt;7),NETWORKDAYS(MIN($D$6:$D$11),ER$4),"")),"")</f>
        <v/>
      </c>
      <c r="ES43" s="121" t="str">
        <f>IF(AND($D$5&lt;&gt;"",ES$4&gt;=MIN($D$6:$D$11),ES$4&lt;=MAX($E$6:$E$11)),IF($F$4="전체",ES$4-#REF!+1,IF(AND(WEEKDAY(ES$4)&gt;1,WEEKDAY(ES$4)&lt;7),NETWORKDAYS(MIN($D$6:$D$11),ES$4),"")),"")</f>
        <v/>
      </c>
      <c r="ET43" s="121" t="str">
        <f>IF(AND($D$5&lt;&gt;"",ET$4&gt;=MIN($D$6:$D$11),ET$4&lt;=MAX($E$6:$E$11)),IF($F$4="전체",ET$4-#REF!+1,IF(AND(WEEKDAY(ET$4)&gt;1,WEEKDAY(ET$4)&lt;7),NETWORKDAYS(MIN($D$6:$D$11),ET$4),"")),"")</f>
        <v/>
      </c>
      <c r="EU43" s="121" t="str">
        <f>IF(AND($D$5&lt;&gt;"",EU$4&gt;=MIN($D$6:$D$11),EU$4&lt;=MAX($E$6:$E$11)),IF($F$4="전체",EU$4-#REF!+1,IF(AND(WEEKDAY(EU$4)&gt;1,WEEKDAY(EU$4)&lt;7),NETWORKDAYS(MIN($D$6:$D$11),EU$4),"")),"")</f>
        <v/>
      </c>
      <c r="EV43" s="121" t="str">
        <f>IF(AND($D$5&lt;&gt;"",EV$4&gt;=MIN($D$6:$D$11),EV$4&lt;=MAX($E$6:$E$11)),IF($F$4="전체",EV$4-#REF!+1,IF(AND(WEEKDAY(EV$4)&gt;1,WEEKDAY(EV$4)&lt;7),NETWORKDAYS(MIN($D$6:$D$11),EV$4),"")),"")</f>
        <v/>
      </c>
      <c r="EW43" s="121" t="str">
        <f>IF(AND($D$5&lt;&gt;"",EW$4&gt;=MIN($D$6:$D$11),EW$4&lt;=MAX($E$6:$E$11)),IF($F$4="전체",EW$4-#REF!+1,IF(AND(WEEKDAY(EW$4)&gt;1,WEEKDAY(EW$4)&lt;7),NETWORKDAYS(MIN($D$6:$D$11),EW$4),"")),"")</f>
        <v/>
      </c>
      <c r="EX43" s="121" t="str">
        <f>IF(AND($D$5&lt;&gt;"",EX$4&gt;=MIN($D$6:$D$11),EX$4&lt;=MAX($E$6:$E$11)),IF($F$4="전체",EX$4-#REF!+1,IF(AND(WEEKDAY(EX$4)&gt;1,WEEKDAY(EX$4)&lt;7),NETWORKDAYS(MIN($D$6:$D$11),EX$4),"")),"")</f>
        <v/>
      </c>
      <c r="EY43" s="121" t="str">
        <f>IF(AND($D$5&lt;&gt;"",EY$4&gt;=MIN($D$6:$D$11),EY$4&lt;=MAX($E$6:$E$11)),IF($F$4="전체",EY$4-#REF!+1,IF(AND(WEEKDAY(EY$4)&gt;1,WEEKDAY(EY$4)&lt;7),NETWORKDAYS(MIN($D$6:$D$11),EY$4),"")),"")</f>
        <v/>
      </c>
      <c r="EZ43" s="121" t="str">
        <f>IF(AND($D$5&lt;&gt;"",EZ$4&gt;=MIN($D$6:$D$11),EZ$4&lt;=MAX($E$6:$E$11)),IF($F$4="전체",EZ$4-#REF!+1,IF(AND(WEEKDAY(EZ$4)&gt;1,WEEKDAY(EZ$4)&lt;7),NETWORKDAYS(MIN($D$6:$D$11),EZ$4),"")),"")</f>
        <v/>
      </c>
      <c r="FA43" s="121" t="str">
        <f>IF(AND($D$5&lt;&gt;"",FA$4&gt;=MIN($D$6:$D$11),FA$4&lt;=MAX($E$6:$E$11)),IF($F$4="전체",FA$4-#REF!+1,IF(AND(WEEKDAY(FA$4)&gt;1,WEEKDAY(FA$4)&lt;7),NETWORKDAYS(MIN($D$6:$D$11),FA$4),"")),"")</f>
        <v/>
      </c>
      <c r="FB43" s="121" t="str">
        <f>IF(AND($D$5&lt;&gt;"",FB$4&gt;=MIN($D$6:$D$11),FB$4&lt;=MAX($E$6:$E$11)),IF($F$4="전체",FB$4-#REF!+1,IF(AND(WEEKDAY(FB$4)&gt;1,WEEKDAY(FB$4)&lt;7),NETWORKDAYS(MIN($D$6:$D$11),FB$4),"")),"")</f>
        <v/>
      </c>
      <c r="FC43" s="121" t="str">
        <f>IF(AND($D$5&lt;&gt;"",FC$4&gt;=MIN($D$6:$D$11),FC$4&lt;=MAX($E$6:$E$11)),IF($F$4="전체",FC$4-#REF!+1,IF(AND(WEEKDAY(FC$4)&gt;1,WEEKDAY(FC$4)&lt;7),NETWORKDAYS(MIN($D$6:$D$11),FC$4),"")),"")</f>
        <v/>
      </c>
      <c r="FD43" s="121" t="str">
        <f>IF(AND($D$5&lt;&gt;"",FD$4&gt;=MIN($D$6:$D$11),FD$4&lt;=MAX($E$6:$E$11)),IF($F$4="전체",FD$4-#REF!+1,IF(AND(WEEKDAY(FD$4)&gt;1,WEEKDAY(FD$4)&lt;7),NETWORKDAYS(MIN($D$6:$D$11),FD$4),"")),"")</f>
        <v/>
      </c>
      <c r="FE43" s="121" t="str">
        <f>IF(AND($D$5&lt;&gt;"",FE$4&gt;=MIN($D$6:$D$11),FE$4&lt;=MAX($E$6:$E$11)),IF($F$4="전체",FE$4-#REF!+1,IF(AND(WEEKDAY(FE$4)&gt;1,WEEKDAY(FE$4)&lt;7),NETWORKDAYS(MIN($D$6:$D$11),FE$4),"")),"")</f>
        <v/>
      </c>
      <c r="FF43" s="121" t="str">
        <f>IF(AND($D$5&lt;&gt;"",FF$4&gt;=MIN($D$6:$D$11),FF$4&lt;=MAX($E$6:$E$11)),IF($F$4="전체",FF$4-#REF!+1,IF(AND(WEEKDAY(FF$4)&gt;1,WEEKDAY(FF$4)&lt;7),NETWORKDAYS(MIN($D$6:$D$11),FF$4),"")),"")</f>
        <v/>
      </c>
      <c r="FG43" s="121" t="str">
        <f>IF(AND($D$5&lt;&gt;"",FG$4&gt;=MIN($D$6:$D$11),FG$4&lt;=MAX($E$6:$E$11)),IF($F$4="전체",FG$4-#REF!+1,IF(AND(WEEKDAY(FG$4)&gt;1,WEEKDAY(FG$4)&lt;7),NETWORKDAYS(MIN($D$6:$D$11),FG$4),"")),"")</f>
        <v/>
      </c>
      <c r="FH43" s="121" t="str">
        <f>IF(AND($D$5&lt;&gt;"",FH$4&gt;=MIN($D$6:$D$11),FH$4&lt;=MAX($E$6:$E$11)),IF($F$4="전체",FH$4-#REF!+1,IF(AND(WEEKDAY(FH$4)&gt;1,WEEKDAY(FH$4)&lt;7),NETWORKDAYS(MIN($D$6:$D$11),FH$4),"")),"")</f>
        <v/>
      </c>
      <c r="FI43" s="121" t="str">
        <f>IF(AND($D$5&lt;&gt;"",FI$4&gt;=MIN($D$6:$D$11),FI$4&lt;=MAX($E$6:$E$11)),IF($F$4="전체",FI$4-#REF!+1,IF(AND(WEEKDAY(FI$4)&gt;1,WEEKDAY(FI$4)&lt;7),NETWORKDAYS(MIN($D$6:$D$11),FI$4),"")),"")</f>
        <v/>
      </c>
      <c r="FJ43" s="121" t="str">
        <f>IF(AND($D$5&lt;&gt;"",FJ$4&gt;=MIN($D$6:$D$11),FJ$4&lt;=MAX($E$6:$E$11)),IF($F$4="전체",FJ$4-#REF!+1,IF(AND(WEEKDAY(FJ$4)&gt;1,WEEKDAY(FJ$4)&lt;7),NETWORKDAYS(MIN($D$6:$D$11),FJ$4),"")),"")</f>
        <v/>
      </c>
      <c r="FK43" s="121" t="str">
        <f>IF(AND($D$5&lt;&gt;"",FK$4&gt;=MIN($D$6:$D$11),FK$4&lt;=MAX($E$6:$E$11)),IF($F$4="전체",FK$4-#REF!+1,IF(AND(WEEKDAY(FK$4)&gt;1,WEEKDAY(FK$4)&lt;7),NETWORKDAYS(MIN($D$6:$D$11),FK$4),"")),"")</f>
        <v/>
      </c>
      <c r="FL43" s="122" t="str">
        <f>IF(AND($D$5&lt;&gt;"",FL$4&gt;=MIN($D$6:$D$11),FL$4&lt;=MAX($E$6:$E$11)),IF($F$4="전체",FL$4-#REF!+1,IF(AND(WEEKDAY(FL$4)&gt;1,WEEKDAY(FL$4)&lt;7),NETWORKDAYS(MIN($D$6:$D$11),FL$4),"")),"")</f>
        <v/>
      </c>
      <c r="FM43" s="120" t="str">
        <f>IF(AND($D$5&lt;&gt;"",FM$4&gt;=MIN($D$6:$D$11),FM$4&lt;=MAX($E$6:$E$11)),IF($F$4="전체",FM$4-#REF!+1,IF(AND(WEEKDAY(FM$4)&gt;1,WEEKDAY(FM$4)&lt;7),NETWORKDAYS(MIN($D$6:$D$11),FM$4),"")),"")</f>
        <v/>
      </c>
      <c r="FN43" s="121" t="str">
        <f>IF(AND($D$5&lt;&gt;"",FN$4&gt;=MIN($D$6:$D$11),FN$4&lt;=MAX($E$6:$E$11)),IF($F$4="전체",FN$4-#REF!+1,IF(AND(WEEKDAY(FN$4)&gt;1,WEEKDAY(FN$4)&lt;7),NETWORKDAYS(MIN($D$6:$D$11),FN$4),"")),"")</f>
        <v/>
      </c>
      <c r="FO43" s="121" t="str">
        <f>IF(AND($D$5&lt;&gt;"",FO$4&gt;=MIN($D$6:$D$11),FO$4&lt;=MAX($E$6:$E$11)),IF($F$4="전체",FO$4-#REF!+1,IF(AND(WEEKDAY(FO$4)&gt;1,WEEKDAY(FO$4)&lt;7),NETWORKDAYS(MIN($D$6:$D$11),FO$4),"")),"")</f>
        <v/>
      </c>
      <c r="FP43" s="121" t="str">
        <f>IF(AND($D$5&lt;&gt;"",FP$4&gt;=MIN($D$6:$D$11),FP$4&lt;=MAX($E$6:$E$11)),IF($F$4="전체",FP$4-#REF!+1,IF(AND(WEEKDAY(FP$4)&gt;1,WEEKDAY(FP$4)&lt;7),NETWORKDAYS(MIN($D$6:$D$11),FP$4),"")),"")</f>
        <v/>
      </c>
      <c r="FQ43" s="121" t="str">
        <f>IF(AND($D$5&lt;&gt;"",FQ$4&gt;=MIN($D$6:$D$11),FQ$4&lt;=MAX($E$6:$E$11)),IF($F$4="전체",FQ$4-#REF!+1,IF(AND(WEEKDAY(FQ$4)&gt;1,WEEKDAY(FQ$4)&lt;7),NETWORKDAYS(MIN($D$6:$D$11),FQ$4),"")),"")</f>
        <v/>
      </c>
      <c r="FR43" s="121" t="str">
        <f>IF(AND($D$5&lt;&gt;"",FR$4&gt;=MIN($D$6:$D$11),FR$4&lt;=MAX($E$6:$E$11)),IF($F$4="전체",FR$4-#REF!+1,IF(AND(WEEKDAY(FR$4)&gt;1,WEEKDAY(FR$4)&lt;7),NETWORKDAYS(MIN($D$6:$D$11),FR$4),"")),"")</f>
        <v/>
      </c>
      <c r="FS43" s="121" t="str">
        <f>IF(AND($D$5&lt;&gt;"",FS$4&gt;=MIN($D$6:$D$11),FS$4&lt;=MAX($E$6:$E$11)),IF($F$4="전체",FS$4-#REF!+1,IF(AND(WEEKDAY(FS$4)&gt;1,WEEKDAY(FS$4)&lt;7),NETWORKDAYS(MIN($D$6:$D$11),FS$4),"")),"")</f>
        <v/>
      </c>
      <c r="FT43" s="121" t="str">
        <f>IF(AND($D$5&lt;&gt;"",FT$4&gt;=MIN($D$6:$D$11),FT$4&lt;=MAX($E$6:$E$11)),IF($F$4="전체",FT$4-#REF!+1,IF(AND(WEEKDAY(FT$4)&gt;1,WEEKDAY(FT$4)&lt;7),NETWORKDAYS(MIN($D$6:$D$11),FT$4),"")),"")</f>
        <v/>
      </c>
      <c r="FU43" s="121" t="str">
        <f>IF(AND($D$5&lt;&gt;"",FU$4&gt;=MIN($D$6:$D$11),FU$4&lt;=MAX($E$6:$E$11)),IF($F$4="전체",FU$4-#REF!+1,IF(AND(WEEKDAY(FU$4)&gt;1,WEEKDAY(FU$4)&lt;7),NETWORKDAYS(MIN($D$6:$D$11),FU$4),"")),"")</f>
        <v/>
      </c>
      <c r="FV43" s="121" t="str">
        <f>IF(AND($D$5&lt;&gt;"",FV$4&gt;=MIN($D$6:$D$11),FV$4&lt;=MAX($E$6:$E$11)),IF($F$4="전체",FV$4-#REF!+1,IF(AND(WEEKDAY(FV$4)&gt;1,WEEKDAY(FV$4)&lt;7),NETWORKDAYS(MIN($D$6:$D$11),FV$4),"")),"")</f>
        <v/>
      </c>
      <c r="FW43" s="121" t="str">
        <f>IF(AND($D$5&lt;&gt;"",FW$4&gt;=MIN($D$6:$D$11),FW$4&lt;=MAX($E$6:$E$11)),IF($F$4="전체",FW$4-#REF!+1,IF(AND(WEEKDAY(FW$4)&gt;1,WEEKDAY(FW$4)&lt;7),NETWORKDAYS(MIN($D$6:$D$11),FW$4),"")),"")</f>
        <v/>
      </c>
      <c r="FX43" s="121" t="str">
        <f>IF(AND($D$5&lt;&gt;"",FX$4&gt;=MIN($D$6:$D$11),FX$4&lt;=MAX($E$6:$E$11)),IF($F$4="전체",FX$4-#REF!+1,IF(AND(WEEKDAY(FX$4)&gt;1,WEEKDAY(FX$4)&lt;7),NETWORKDAYS(MIN($D$6:$D$11),FX$4),"")),"")</f>
        <v/>
      </c>
      <c r="FY43" s="121" t="str">
        <f>IF(AND($D$5&lt;&gt;"",FY$4&gt;=MIN($D$6:$D$11),FY$4&lt;=MAX($E$6:$E$11)),IF($F$4="전체",FY$4-#REF!+1,IF(AND(WEEKDAY(FY$4)&gt;1,WEEKDAY(FY$4)&lt;7),NETWORKDAYS(MIN($D$6:$D$11),FY$4),"")),"")</f>
        <v/>
      </c>
      <c r="FZ43" s="121" t="str">
        <f>IF(AND($D$5&lt;&gt;"",FZ$4&gt;=MIN($D$6:$D$11),FZ$4&lt;=MAX($E$6:$E$11)),IF($F$4="전체",FZ$4-#REF!+1,IF(AND(WEEKDAY(FZ$4)&gt;1,WEEKDAY(FZ$4)&lt;7),NETWORKDAYS(MIN($D$6:$D$11),FZ$4),"")),"")</f>
        <v/>
      </c>
      <c r="GA43" s="121" t="str">
        <f>IF(AND($D$5&lt;&gt;"",GA$4&gt;=MIN($D$6:$D$11),GA$4&lt;=MAX($E$6:$E$11)),IF($F$4="전체",GA$4-#REF!+1,IF(AND(WEEKDAY(GA$4)&gt;1,WEEKDAY(GA$4)&lt;7),NETWORKDAYS(MIN($D$6:$D$11),GA$4),"")),"")</f>
        <v/>
      </c>
      <c r="GB43" s="121" t="str">
        <f>IF(AND($D$5&lt;&gt;"",GB$4&gt;=MIN($D$6:$D$11),GB$4&lt;=MAX($E$6:$E$11)),IF($F$4="전체",GB$4-#REF!+1,IF(AND(WEEKDAY(GB$4)&gt;1,WEEKDAY(GB$4)&lt;7),NETWORKDAYS(MIN($D$6:$D$11),GB$4),"")),"")</f>
        <v/>
      </c>
      <c r="GC43" s="121" t="str">
        <f>IF(AND($D$5&lt;&gt;"",GC$4&gt;=MIN($D$6:$D$11),GC$4&lt;=MAX($E$6:$E$11)),IF($F$4="전체",GC$4-#REF!+1,IF(AND(WEEKDAY(GC$4)&gt;1,WEEKDAY(GC$4)&lt;7),NETWORKDAYS(MIN($D$6:$D$11),GC$4),"")),"")</f>
        <v/>
      </c>
      <c r="GD43" s="121" t="str">
        <f>IF(AND($D$5&lt;&gt;"",GD$4&gt;=MIN($D$6:$D$11),GD$4&lt;=MAX($E$6:$E$11)),IF($F$4="전체",GD$4-#REF!+1,IF(AND(WEEKDAY(GD$4)&gt;1,WEEKDAY(GD$4)&lt;7),NETWORKDAYS(MIN($D$6:$D$11),GD$4),"")),"")</f>
        <v/>
      </c>
      <c r="GE43" s="121" t="str">
        <f>IF(AND($D$5&lt;&gt;"",GE$4&gt;=MIN($D$6:$D$11),GE$4&lt;=MAX($E$6:$E$11)),IF($F$4="전체",GE$4-#REF!+1,IF(AND(WEEKDAY(GE$4)&gt;1,WEEKDAY(GE$4)&lt;7),NETWORKDAYS(MIN($D$6:$D$11),GE$4),"")),"")</f>
        <v/>
      </c>
      <c r="GF43" s="121" t="str">
        <f>IF(AND($D$5&lt;&gt;"",GF$4&gt;=MIN($D$6:$D$11),GF$4&lt;=MAX($E$6:$E$11)),IF($F$4="전체",GF$4-#REF!+1,IF(AND(WEEKDAY(GF$4)&gt;1,WEEKDAY(GF$4)&lt;7),NETWORKDAYS(MIN($D$6:$D$11),GF$4),"")),"")</f>
        <v/>
      </c>
      <c r="GG43" s="121" t="str">
        <f>IF(AND($D$5&lt;&gt;"",GG$4&gt;=MIN($D$6:$D$11),GG$4&lt;=MAX($E$6:$E$11)),IF($F$4="전체",GG$4-#REF!+1,IF(AND(WEEKDAY(GG$4)&gt;1,WEEKDAY(GG$4)&lt;7),NETWORKDAYS(MIN($D$6:$D$11),GG$4),"")),"")</f>
        <v/>
      </c>
      <c r="GH43" s="121" t="str">
        <f>IF(AND($D$5&lt;&gt;"",GH$4&gt;=MIN($D$6:$D$11),GH$4&lt;=MAX($E$6:$E$11)),IF($F$4="전체",GH$4-#REF!+1,IF(AND(WEEKDAY(GH$4)&gt;1,WEEKDAY(GH$4)&lt;7),NETWORKDAYS(MIN($D$6:$D$11),GH$4),"")),"")</f>
        <v/>
      </c>
      <c r="GI43" s="121" t="str">
        <f>IF(AND($D$5&lt;&gt;"",GI$4&gt;=MIN($D$6:$D$11),GI$4&lt;=MAX($E$6:$E$11)),IF($F$4="전체",GI$4-#REF!+1,IF(AND(WEEKDAY(GI$4)&gt;1,WEEKDAY(GI$4)&lt;7),NETWORKDAYS(MIN($D$6:$D$11),GI$4),"")),"")</f>
        <v/>
      </c>
      <c r="GJ43" s="121" t="str">
        <f>IF(AND($D$5&lt;&gt;"",GJ$4&gt;=MIN($D$6:$D$11),GJ$4&lt;=MAX($E$6:$E$11)),IF($F$4="전체",GJ$4-#REF!+1,IF(AND(WEEKDAY(GJ$4)&gt;1,WEEKDAY(GJ$4)&lt;7),NETWORKDAYS(MIN($D$6:$D$11),GJ$4),"")),"")</f>
        <v/>
      </c>
      <c r="GK43" s="121" t="str">
        <f>IF(AND($D$5&lt;&gt;"",GK$4&gt;=MIN($D$6:$D$11),GK$4&lt;=MAX($E$6:$E$11)),IF($F$4="전체",GK$4-#REF!+1,IF(AND(WEEKDAY(GK$4)&gt;1,WEEKDAY(GK$4)&lt;7),NETWORKDAYS(MIN($D$6:$D$11),GK$4),"")),"")</f>
        <v/>
      </c>
      <c r="GL43" s="121" t="str">
        <f>IF(AND($D$5&lt;&gt;"",GL$4&gt;=MIN($D$6:$D$11),GL$4&lt;=MAX($E$6:$E$11)),IF($F$4="전체",GL$4-#REF!+1,IF(AND(WEEKDAY(GL$4)&gt;1,WEEKDAY(GL$4)&lt;7),NETWORKDAYS(MIN($D$6:$D$11),GL$4),"")),"")</f>
        <v/>
      </c>
      <c r="GM43" s="121" t="str">
        <f>IF(AND($D$5&lt;&gt;"",GM$4&gt;=MIN($D$6:$D$11),GM$4&lt;=MAX($E$6:$E$11)),IF($F$4="전체",GM$4-#REF!+1,IF(AND(WEEKDAY(GM$4)&gt;1,WEEKDAY(GM$4)&lt;7),NETWORKDAYS(MIN($D$6:$D$11),GM$4),"")),"")</f>
        <v/>
      </c>
      <c r="GN43" s="121" t="str">
        <f>IF(AND($D$5&lt;&gt;"",GN$4&gt;=MIN($D$6:$D$11),GN$4&lt;=MAX($E$6:$E$11)),IF($F$4="전체",GN$4-#REF!+1,IF(AND(WEEKDAY(GN$4)&gt;1,WEEKDAY(GN$4)&lt;7),NETWORKDAYS(MIN($D$6:$D$11),GN$4),"")),"")</f>
        <v/>
      </c>
      <c r="GO43" s="121" t="str">
        <f>IF(AND($D$5&lt;&gt;"",GO$4&gt;=MIN($D$6:$D$11),GO$4&lt;=MAX($E$6:$E$11)),IF($F$4="전체",GO$4-#REF!+1,IF(AND(WEEKDAY(GO$4)&gt;1,WEEKDAY(GO$4)&lt;7),NETWORKDAYS(MIN($D$6:$D$11),GO$4),"")),"")</f>
        <v/>
      </c>
      <c r="GP43" s="121" t="str">
        <f>IF(AND($D$5&lt;&gt;"",GP$4&gt;=MIN($D$6:$D$11),GP$4&lt;=MAX($E$6:$E$11)),IF($F$4="전체",GP$4-#REF!+1,IF(AND(WEEKDAY(GP$4)&gt;1,WEEKDAY(GP$4)&lt;7),NETWORKDAYS(MIN($D$6:$D$11),GP$4),"")),"")</f>
        <v/>
      </c>
      <c r="GQ43" s="122" t="str">
        <f>IF(AND($D$5&lt;&gt;"",GQ$4&gt;=MIN($D$6:$D$11),GQ$4&lt;=MAX($E$6:$E$11)),IF($F$4="전체",GQ$4-#REF!+1,IF(AND(WEEKDAY(GQ$4)&gt;1,WEEKDAY(GQ$4)&lt;7),NETWORKDAYS(MIN($D$6:$D$11),GQ$4),"")),"")</f>
        <v/>
      </c>
      <c r="GR43" s="120" t="str">
        <f>IF(AND($D$5&lt;&gt;"",GR$4&gt;=MIN($D$6:$D$11),GR$4&lt;=MAX($E$6:$E$11)),IF($F$4="전체",GR$4-#REF!+1,IF(AND(WEEKDAY(GR$4)&gt;1,WEEKDAY(GR$4)&lt;7),NETWORKDAYS(MIN($D$6:$D$11),GR$4),"")),"")</f>
        <v/>
      </c>
      <c r="GS43" s="121" t="str">
        <f>IF(AND($D$5&lt;&gt;"",GS$4&gt;=MIN($D$6:$D$11),GS$4&lt;=MAX($E$6:$E$11)),IF($F$4="전체",GS$4-#REF!+1,IF(AND(WEEKDAY(GS$4)&gt;1,WEEKDAY(GS$4)&lt;7),NETWORKDAYS(MIN($D$6:$D$11),GS$4),"")),"")</f>
        <v/>
      </c>
      <c r="GT43" s="121" t="str">
        <f>IF(AND($D$5&lt;&gt;"",GT$4&gt;=MIN($D$6:$D$11),GT$4&lt;=MAX($E$6:$E$11)),IF($F$4="전체",GT$4-#REF!+1,IF(AND(WEEKDAY(GT$4)&gt;1,WEEKDAY(GT$4)&lt;7),NETWORKDAYS(MIN($D$6:$D$11),GT$4),"")),"")</f>
        <v/>
      </c>
      <c r="GU43" s="121" t="str">
        <f>IF(AND($D$5&lt;&gt;"",GU$4&gt;=MIN($D$6:$D$11),GU$4&lt;=MAX($E$6:$E$11)),IF($F$4="전체",GU$4-#REF!+1,IF(AND(WEEKDAY(GU$4)&gt;1,WEEKDAY(GU$4)&lt;7),NETWORKDAYS(MIN($D$6:$D$11),GU$4),"")),"")</f>
        <v/>
      </c>
      <c r="GV43" s="121" t="str">
        <f>IF(AND($D$5&lt;&gt;"",GV$4&gt;=MIN($D$6:$D$11),GV$4&lt;=MAX($E$6:$E$11)),IF($F$4="전체",GV$4-#REF!+1,IF(AND(WEEKDAY(GV$4)&gt;1,WEEKDAY(GV$4)&lt;7),NETWORKDAYS(MIN($D$6:$D$11),GV$4),"")),"")</f>
        <v/>
      </c>
      <c r="GW43" s="121" t="str">
        <f>IF(AND($D$5&lt;&gt;"",GW$4&gt;=MIN($D$6:$D$11),GW$4&lt;=MAX($E$6:$E$11)),IF($F$4="전체",GW$4-#REF!+1,IF(AND(WEEKDAY(GW$4)&gt;1,WEEKDAY(GW$4)&lt;7),NETWORKDAYS(MIN($D$6:$D$11),GW$4),"")),"")</f>
        <v/>
      </c>
      <c r="GX43" s="121" t="str">
        <f>IF(AND($D$5&lt;&gt;"",GX$4&gt;=MIN($D$6:$D$11),GX$4&lt;=MAX($E$6:$E$11)),IF($F$4="전체",GX$4-#REF!+1,IF(AND(WEEKDAY(GX$4)&gt;1,WEEKDAY(GX$4)&lt;7),NETWORKDAYS(MIN($D$6:$D$11),GX$4),"")),"")</f>
        <v/>
      </c>
      <c r="GY43" s="121" t="str">
        <f>IF(AND($D$5&lt;&gt;"",GY$4&gt;=MIN($D$6:$D$11),GY$4&lt;=MAX($E$6:$E$11)),IF($F$4="전체",GY$4-#REF!+1,IF(AND(WEEKDAY(GY$4)&gt;1,WEEKDAY(GY$4)&lt;7),NETWORKDAYS(MIN($D$6:$D$11),GY$4),"")),"")</f>
        <v/>
      </c>
      <c r="GZ43" s="121" t="str">
        <f>IF(AND($D$5&lt;&gt;"",GZ$4&gt;=MIN($D$6:$D$11),GZ$4&lt;=MAX($E$6:$E$11)),IF($F$4="전체",GZ$4-#REF!+1,IF(AND(WEEKDAY(GZ$4)&gt;1,WEEKDAY(GZ$4)&lt;7),NETWORKDAYS(MIN($D$6:$D$11),GZ$4),"")),"")</f>
        <v/>
      </c>
      <c r="HA43" s="121" t="str">
        <f>IF(AND($D$5&lt;&gt;"",HA$4&gt;=MIN($D$6:$D$11),HA$4&lt;=MAX($E$6:$E$11)),IF($F$4="전체",HA$4-#REF!+1,IF(AND(WEEKDAY(HA$4)&gt;1,WEEKDAY(HA$4)&lt;7),NETWORKDAYS(MIN($D$6:$D$11),HA$4),"")),"")</f>
        <v/>
      </c>
      <c r="HB43" s="121" t="str">
        <f>IF(AND($D$5&lt;&gt;"",HB$4&gt;=MIN($D$6:$D$11),HB$4&lt;=MAX($E$6:$E$11)),IF($F$4="전체",HB$4-#REF!+1,IF(AND(WEEKDAY(HB$4)&gt;1,WEEKDAY(HB$4)&lt;7),NETWORKDAYS(MIN($D$6:$D$11),HB$4),"")),"")</f>
        <v/>
      </c>
      <c r="HC43" s="121" t="str">
        <f>IF(AND($D$5&lt;&gt;"",HC$4&gt;=MIN($D$6:$D$11),HC$4&lt;=MAX($E$6:$E$11)),IF($F$4="전체",HC$4-#REF!+1,IF(AND(WEEKDAY(HC$4)&gt;1,WEEKDAY(HC$4)&lt;7),NETWORKDAYS(MIN($D$6:$D$11),HC$4),"")),"")</f>
        <v/>
      </c>
      <c r="HD43" s="121" t="str">
        <f>IF(AND($D$5&lt;&gt;"",HD$4&gt;=MIN($D$6:$D$11),HD$4&lt;=MAX($E$6:$E$11)),IF($F$4="전체",HD$4-#REF!+1,IF(AND(WEEKDAY(HD$4)&gt;1,WEEKDAY(HD$4)&lt;7),NETWORKDAYS(MIN($D$6:$D$11),HD$4),"")),"")</f>
        <v/>
      </c>
      <c r="HE43" s="121" t="str">
        <f>IF(AND($D$5&lt;&gt;"",HE$4&gt;=MIN($D$6:$D$11),HE$4&lt;=MAX($E$6:$E$11)),IF($F$4="전체",HE$4-#REF!+1,IF(AND(WEEKDAY(HE$4)&gt;1,WEEKDAY(HE$4)&lt;7),NETWORKDAYS(MIN($D$6:$D$11),HE$4),"")),"")</f>
        <v/>
      </c>
      <c r="HF43" s="121" t="str">
        <f>IF(AND($D$5&lt;&gt;"",HF$4&gt;=MIN($D$6:$D$11),HF$4&lt;=MAX($E$6:$E$11)),IF($F$4="전체",HF$4-#REF!+1,IF(AND(WEEKDAY(HF$4)&gt;1,WEEKDAY(HF$4)&lt;7),NETWORKDAYS(MIN($D$6:$D$11),HF$4),"")),"")</f>
        <v/>
      </c>
      <c r="HG43" s="121" t="str">
        <f>IF(AND($D$5&lt;&gt;"",HG$4&gt;=MIN($D$6:$D$11),HG$4&lt;=MAX($E$6:$E$11)),IF($F$4="전체",HG$4-#REF!+1,IF(AND(WEEKDAY(HG$4)&gt;1,WEEKDAY(HG$4)&lt;7),NETWORKDAYS(MIN($D$6:$D$11),HG$4),"")),"")</f>
        <v/>
      </c>
      <c r="HH43" s="121" t="str">
        <f>IF(AND($D$5&lt;&gt;"",HH$4&gt;=MIN($D$6:$D$11),HH$4&lt;=MAX($E$6:$E$11)),IF($F$4="전체",HH$4-#REF!+1,IF(AND(WEEKDAY(HH$4)&gt;1,WEEKDAY(HH$4)&lt;7),NETWORKDAYS(MIN($D$6:$D$11),HH$4),"")),"")</f>
        <v/>
      </c>
      <c r="HI43" s="121" t="str">
        <f>IF(AND($D$5&lt;&gt;"",HI$4&gt;=MIN($D$6:$D$11),HI$4&lt;=MAX($E$6:$E$11)),IF($F$4="전체",HI$4-#REF!+1,IF(AND(WEEKDAY(HI$4)&gt;1,WEEKDAY(HI$4)&lt;7),NETWORKDAYS(MIN($D$6:$D$11),HI$4),"")),"")</f>
        <v/>
      </c>
      <c r="HJ43" s="121" t="str">
        <f>IF(AND($D$5&lt;&gt;"",HJ$4&gt;=MIN($D$6:$D$11),HJ$4&lt;=MAX($E$6:$E$11)),IF($F$4="전체",HJ$4-#REF!+1,IF(AND(WEEKDAY(HJ$4)&gt;1,WEEKDAY(HJ$4)&lt;7),NETWORKDAYS(MIN($D$6:$D$11),HJ$4),"")),"")</f>
        <v/>
      </c>
      <c r="HK43" s="121" t="str">
        <f>IF(AND($D$5&lt;&gt;"",HK$4&gt;=MIN($D$6:$D$11),HK$4&lt;=MAX($E$6:$E$11)),IF($F$4="전체",HK$4-#REF!+1,IF(AND(WEEKDAY(HK$4)&gt;1,WEEKDAY(HK$4)&lt;7),NETWORKDAYS(MIN($D$6:$D$11),HK$4),"")),"")</f>
        <v/>
      </c>
      <c r="HL43" s="121" t="str">
        <f>IF(AND($D$5&lt;&gt;"",HL$4&gt;=MIN($D$6:$D$11),HL$4&lt;=MAX($E$6:$E$11)),IF($F$4="전체",HL$4-#REF!+1,IF(AND(WEEKDAY(HL$4)&gt;1,WEEKDAY(HL$4)&lt;7),NETWORKDAYS(MIN($D$6:$D$11),HL$4),"")),"")</f>
        <v/>
      </c>
      <c r="HM43" s="121" t="str">
        <f>IF(AND($D$5&lt;&gt;"",HM$4&gt;=MIN($D$6:$D$11),HM$4&lt;=MAX($E$6:$E$11)),IF($F$4="전체",HM$4-#REF!+1,IF(AND(WEEKDAY(HM$4)&gt;1,WEEKDAY(HM$4)&lt;7),NETWORKDAYS(MIN($D$6:$D$11),HM$4),"")),"")</f>
        <v/>
      </c>
      <c r="HN43" s="121" t="str">
        <f>IF(AND($D$5&lt;&gt;"",HN$4&gt;=MIN($D$6:$D$11),HN$4&lt;=MAX($E$6:$E$11)),IF($F$4="전체",HN$4-#REF!+1,IF(AND(WEEKDAY(HN$4)&gt;1,WEEKDAY(HN$4)&lt;7),NETWORKDAYS(MIN($D$6:$D$11),HN$4),"")),"")</f>
        <v/>
      </c>
      <c r="HO43" s="121" t="str">
        <f>IF(AND($D$5&lt;&gt;"",HO$4&gt;=MIN($D$6:$D$11),HO$4&lt;=MAX($E$6:$E$11)),IF($F$4="전체",HO$4-#REF!+1,IF(AND(WEEKDAY(HO$4)&gt;1,WEEKDAY(HO$4)&lt;7),NETWORKDAYS(MIN($D$6:$D$11),HO$4),"")),"")</f>
        <v/>
      </c>
      <c r="HP43" s="121" t="str">
        <f>IF(AND($D$5&lt;&gt;"",HP$4&gt;=MIN($D$6:$D$11),HP$4&lt;=MAX($E$6:$E$11)),IF($F$4="전체",HP$4-#REF!+1,IF(AND(WEEKDAY(HP$4)&gt;1,WEEKDAY(HP$4)&lt;7),NETWORKDAYS(MIN($D$6:$D$11),HP$4),"")),"")</f>
        <v/>
      </c>
      <c r="HQ43" s="121" t="str">
        <f>IF(AND($D$5&lt;&gt;"",HQ$4&gt;=MIN($D$6:$D$11),HQ$4&lt;=MAX($E$6:$E$11)),IF($F$4="전체",HQ$4-#REF!+1,IF(AND(WEEKDAY(HQ$4)&gt;1,WEEKDAY(HQ$4)&lt;7),NETWORKDAYS(MIN($D$6:$D$11),HQ$4),"")),"")</f>
        <v/>
      </c>
      <c r="HR43" s="121" t="str">
        <f>IF(AND($D$5&lt;&gt;"",HR$4&gt;=MIN($D$6:$D$11),HR$4&lt;=MAX($E$6:$E$11)),IF($F$4="전체",HR$4-#REF!+1,IF(AND(WEEKDAY(HR$4)&gt;1,WEEKDAY(HR$4)&lt;7),NETWORKDAYS(MIN($D$6:$D$11),HR$4),"")),"")</f>
        <v/>
      </c>
      <c r="HS43" s="121" t="str">
        <f>IF(AND($D$5&lt;&gt;"",HS$4&gt;=MIN($D$6:$D$11),HS$4&lt;=MAX($E$6:$E$11)),IF($F$4="전체",HS$4-#REF!+1,IF(AND(WEEKDAY(HS$4)&gt;1,WEEKDAY(HS$4)&lt;7),NETWORKDAYS(MIN($D$6:$D$11),HS$4),"")),"")</f>
        <v/>
      </c>
      <c r="HT43" s="121" t="str">
        <f>IF(AND($D$5&lt;&gt;"",HT$4&gt;=MIN($D$6:$D$11),HT$4&lt;=MAX($E$6:$E$11)),IF($F$4="전체",HT$4-#REF!+1,IF(AND(WEEKDAY(HT$4)&gt;1,WEEKDAY(HT$4)&lt;7),NETWORKDAYS(MIN($D$6:$D$11),HT$4),"")),"")</f>
        <v/>
      </c>
      <c r="HU43" s="121" t="str">
        <f>IF(AND($D$5&lt;&gt;"",HU$4&gt;=MIN($D$6:$D$11),HU$4&lt;=MAX($E$6:$E$11)),IF($F$4="전체",HU$4-#REF!+1,IF(AND(WEEKDAY(HU$4)&gt;1,WEEKDAY(HU$4)&lt;7),NETWORKDAYS(MIN($D$6:$D$11),HU$4),"")),"")</f>
        <v/>
      </c>
      <c r="HV43" s="122" t="str">
        <f>IF(AND($D$5&lt;&gt;"",HV$4&gt;=MIN($D$6:$D$11),HV$4&lt;=MAX($E$6:$E$11)),IF($F$4="전체",HV$4-#REF!+1,IF(AND(WEEKDAY(HV$4)&gt;1,WEEKDAY(HV$4)&lt;7),NETWORKDAYS(MIN($D$6:$D$11),HV$4),"")),"")</f>
        <v/>
      </c>
      <c r="HW43" s="120" t="str">
        <f>IF(AND($D$5&lt;&gt;"",HW$4&gt;=MIN($D$6:$D$11),HW$4&lt;=MAX($E$6:$E$11)),IF($F$4="전체",HW$4-#REF!+1,IF(AND(WEEKDAY(HW$4)&gt;1,WEEKDAY(HW$4)&lt;7),NETWORKDAYS(MIN($D$6:$D$11),HW$4),"")),"")</f>
        <v/>
      </c>
      <c r="HX43" s="121" t="str">
        <f>IF(AND($D$5&lt;&gt;"",HX$4&gt;=MIN($D$6:$D$11),HX$4&lt;=MAX($E$6:$E$11)),IF($F$4="전체",HX$4-#REF!+1,IF(AND(WEEKDAY(HX$4)&gt;1,WEEKDAY(HX$4)&lt;7),NETWORKDAYS(MIN($D$6:$D$11),HX$4),"")),"")</f>
        <v/>
      </c>
      <c r="HY43" s="121" t="str">
        <f>IF(AND($D$5&lt;&gt;"",HY$4&gt;=MIN($D$6:$D$11),HY$4&lt;=MAX($E$6:$E$11)),IF($F$4="전체",HY$4-#REF!+1,IF(AND(WEEKDAY(HY$4)&gt;1,WEEKDAY(HY$4)&lt;7),NETWORKDAYS(MIN($D$6:$D$11),HY$4),"")),"")</f>
        <v/>
      </c>
      <c r="HZ43" s="121" t="str">
        <f>IF(AND($D$5&lt;&gt;"",HZ$4&gt;=MIN($D$6:$D$11),HZ$4&lt;=MAX($E$6:$E$11)),IF($F$4="전체",HZ$4-#REF!+1,IF(AND(WEEKDAY(HZ$4)&gt;1,WEEKDAY(HZ$4)&lt;7),NETWORKDAYS(MIN($D$6:$D$11),HZ$4),"")),"")</f>
        <v/>
      </c>
      <c r="IA43" s="121" t="str">
        <f>IF(AND($D$5&lt;&gt;"",IA$4&gt;=MIN($D$6:$D$11),IA$4&lt;=MAX($E$6:$E$11)),IF($F$4="전체",IA$4-#REF!+1,IF(AND(WEEKDAY(IA$4)&gt;1,WEEKDAY(IA$4)&lt;7),NETWORKDAYS(MIN($D$6:$D$11),IA$4),"")),"")</f>
        <v/>
      </c>
      <c r="IB43" s="121" t="str">
        <f>IF(AND($D$5&lt;&gt;"",IB$4&gt;=MIN($D$6:$D$11),IB$4&lt;=MAX($E$6:$E$11)),IF($F$4="전체",IB$4-#REF!+1,IF(AND(WEEKDAY(IB$4)&gt;1,WEEKDAY(IB$4)&lt;7),NETWORKDAYS(MIN($D$6:$D$11),IB$4),"")),"")</f>
        <v/>
      </c>
      <c r="IC43" s="121" t="str">
        <f>IF(AND($D$5&lt;&gt;"",IC$4&gt;=MIN($D$6:$D$11),IC$4&lt;=MAX($E$6:$E$11)),IF($F$4="전체",IC$4-#REF!+1,IF(AND(WEEKDAY(IC$4)&gt;1,WEEKDAY(IC$4)&lt;7),NETWORKDAYS(MIN($D$6:$D$11),IC$4),"")),"")</f>
        <v/>
      </c>
      <c r="ID43" s="121" t="str">
        <f>IF(AND($D$5&lt;&gt;"",ID$4&gt;=MIN($D$6:$D$11),ID$4&lt;=MAX($E$6:$E$11)),IF($F$4="전체",ID$4-#REF!+1,IF(AND(WEEKDAY(ID$4)&gt;1,WEEKDAY(ID$4)&lt;7),NETWORKDAYS(MIN($D$6:$D$11),ID$4),"")),"")</f>
        <v/>
      </c>
      <c r="IE43" s="121" t="str">
        <f>IF(AND($D$5&lt;&gt;"",IE$4&gt;=MIN($D$6:$D$11),IE$4&lt;=MAX($E$6:$E$11)),IF($F$4="전체",IE$4-#REF!+1,IF(AND(WEEKDAY(IE$4)&gt;1,WEEKDAY(IE$4)&lt;7),NETWORKDAYS(MIN($D$6:$D$11),IE$4),"")),"")</f>
        <v/>
      </c>
      <c r="IF43" s="121" t="str">
        <f>IF(AND($D$5&lt;&gt;"",IF$4&gt;=MIN($D$6:$D$11),IF$4&lt;=MAX($E$6:$E$11)),IF($F$4="전체",IF$4-#REF!+1,IF(AND(WEEKDAY(IF$4)&gt;1,WEEKDAY(IF$4)&lt;7),NETWORKDAYS(MIN($D$6:$D$11),IF$4),"")),"")</f>
        <v/>
      </c>
      <c r="IG43" s="121" t="str">
        <f>IF(AND($D$5&lt;&gt;"",IG$4&gt;=MIN($D$6:$D$11),IG$4&lt;=MAX($E$6:$E$11)),IF($F$4="전체",IG$4-#REF!+1,IF(AND(WEEKDAY(IG$4)&gt;1,WEEKDAY(IG$4)&lt;7),NETWORKDAYS(MIN($D$6:$D$11),IG$4),"")),"")</f>
        <v/>
      </c>
      <c r="IH43" s="121" t="str">
        <f>IF(AND($D$5&lt;&gt;"",IH$4&gt;=MIN($D$6:$D$11),IH$4&lt;=MAX($E$6:$E$11)),IF($F$4="전체",IH$4-#REF!+1,IF(AND(WEEKDAY(IH$4)&gt;1,WEEKDAY(IH$4)&lt;7),NETWORKDAYS(MIN($D$6:$D$11),IH$4),"")),"")</f>
        <v/>
      </c>
      <c r="II43" s="121" t="str">
        <f>IF(AND($D$5&lt;&gt;"",II$4&gt;=MIN($D$6:$D$11),II$4&lt;=MAX($E$6:$E$11)),IF($F$4="전체",II$4-#REF!+1,IF(AND(WEEKDAY(II$4)&gt;1,WEEKDAY(II$4)&lt;7),NETWORKDAYS(MIN($D$6:$D$11),II$4),"")),"")</f>
        <v/>
      </c>
      <c r="IJ43" s="121" t="str">
        <f>IF(AND($D$5&lt;&gt;"",IJ$4&gt;=MIN($D$6:$D$11),IJ$4&lt;=MAX($E$6:$E$11)),IF($F$4="전체",IJ$4-#REF!+1,IF(AND(WEEKDAY(IJ$4)&gt;1,WEEKDAY(IJ$4)&lt;7),NETWORKDAYS(MIN($D$6:$D$11),IJ$4),"")),"")</f>
        <v/>
      </c>
      <c r="IK43" s="121" t="str">
        <f>IF(AND($D$5&lt;&gt;"",IK$4&gt;=MIN($D$6:$D$11),IK$4&lt;=MAX($E$6:$E$11)),IF($F$4="전체",IK$4-#REF!+1,IF(AND(WEEKDAY(IK$4)&gt;1,WEEKDAY(IK$4)&lt;7),NETWORKDAYS(MIN($D$6:$D$11),IK$4),"")),"")</f>
        <v/>
      </c>
      <c r="IL43" s="121" t="str">
        <f>IF(AND($D$5&lt;&gt;"",IL$4&gt;=MIN($D$6:$D$11),IL$4&lt;=MAX($E$6:$E$11)),IF($F$4="전체",IL$4-#REF!+1,IF(AND(WEEKDAY(IL$4)&gt;1,WEEKDAY(IL$4)&lt;7),NETWORKDAYS(MIN($D$6:$D$11),IL$4),"")),"")</f>
        <v/>
      </c>
      <c r="IM43" s="121" t="str">
        <f>IF(AND($D$5&lt;&gt;"",IM$4&gt;=MIN($D$6:$D$11),IM$4&lt;=MAX($E$6:$E$11)),IF($F$4="전체",IM$4-#REF!+1,IF(AND(WEEKDAY(IM$4)&gt;1,WEEKDAY(IM$4)&lt;7),NETWORKDAYS(MIN($D$6:$D$11),IM$4),"")),"")</f>
        <v/>
      </c>
      <c r="IN43" s="121" t="str">
        <f>IF(AND($D$5&lt;&gt;"",IN$4&gt;=MIN($D$6:$D$11),IN$4&lt;=MAX($E$6:$E$11)),IF($F$4="전체",IN$4-#REF!+1,IF(AND(WEEKDAY(IN$4)&gt;1,WEEKDAY(IN$4)&lt;7),NETWORKDAYS(MIN($D$6:$D$11),IN$4),"")),"")</f>
        <v/>
      </c>
      <c r="IO43" s="121" t="str">
        <f>IF(AND($D$5&lt;&gt;"",IO$4&gt;=MIN($D$6:$D$11),IO$4&lt;=MAX($E$6:$E$11)),IF($F$4="전체",IO$4-#REF!+1,IF(AND(WEEKDAY(IO$4)&gt;1,WEEKDAY(IO$4)&lt;7),NETWORKDAYS(MIN($D$6:$D$11),IO$4),"")),"")</f>
        <v/>
      </c>
      <c r="IP43" s="121" t="str">
        <f>IF(AND($D$5&lt;&gt;"",IP$4&gt;=MIN($D$6:$D$11),IP$4&lt;=MAX($E$6:$E$11)),IF($F$4="전체",IP$4-#REF!+1,IF(AND(WEEKDAY(IP$4)&gt;1,WEEKDAY(IP$4)&lt;7),NETWORKDAYS(MIN($D$6:$D$11),IP$4),"")),"")</f>
        <v/>
      </c>
      <c r="IQ43" s="121" t="str">
        <f>IF(AND($D$5&lt;&gt;"",IQ$4&gt;=MIN($D$6:$D$11),IQ$4&lt;=MAX($E$6:$E$11)),IF($F$4="전체",IQ$4-#REF!+1,IF(AND(WEEKDAY(IQ$4)&gt;1,WEEKDAY(IQ$4)&lt;7),NETWORKDAYS(MIN($D$6:$D$11),IQ$4),"")),"")</f>
        <v/>
      </c>
      <c r="IR43" s="121" t="str">
        <f>IF(AND($D$5&lt;&gt;"",IR$4&gt;=MIN($D$6:$D$11),IR$4&lt;=MAX($E$6:$E$11)),IF($F$4="전체",IR$4-#REF!+1,IF(AND(WEEKDAY(IR$4)&gt;1,WEEKDAY(IR$4)&lt;7),NETWORKDAYS(MIN($D$6:$D$11),IR$4),"")),"")</f>
        <v/>
      </c>
      <c r="IS43" s="121" t="str">
        <f>IF(AND($D$5&lt;&gt;"",IS$4&gt;=MIN($D$6:$D$11),IS$4&lt;=MAX($E$6:$E$11)),IF($F$4="전체",IS$4-#REF!+1,IF(AND(WEEKDAY(IS$4)&gt;1,WEEKDAY(IS$4)&lt;7),NETWORKDAYS(MIN($D$6:$D$11),IS$4),"")),"")</f>
        <v/>
      </c>
      <c r="IT43" s="121" t="str">
        <f>IF(AND($D$5&lt;&gt;"",IT$4&gt;=MIN($D$6:$D$11),IT$4&lt;=MAX($E$6:$E$11)),IF($F$4="전체",IT$4-#REF!+1,IF(AND(WEEKDAY(IT$4)&gt;1,WEEKDAY(IT$4)&lt;7),NETWORKDAYS(MIN($D$6:$D$11),IT$4),"")),"")</f>
        <v/>
      </c>
      <c r="IU43" s="121" t="str">
        <f>IF(AND($D$5&lt;&gt;"",IU$4&gt;=MIN($D$6:$D$11),IU$4&lt;=MAX($E$6:$E$11)),IF($F$4="전체",IU$4-#REF!+1,IF(AND(WEEKDAY(IU$4)&gt;1,WEEKDAY(IU$4)&lt;7),NETWORKDAYS(MIN($D$6:$D$11),IU$4),"")),"")</f>
        <v/>
      </c>
      <c r="IV43" s="121" t="str">
        <f>IF(AND($D$5&lt;&gt;"",IV$4&gt;=MIN($D$6:$D$11),IV$4&lt;=MAX($E$6:$E$11)),IF($F$4="전체",IV$4-#REF!+1,IF(AND(WEEKDAY(IV$4)&gt;1,WEEKDAY(IV$4)&lt;7),NETWORKDAYS(MIN($D$6:$D$11),IV$4),"")),"")</f>
        <v/>
      </c>
      <c r="IW43" s="121" t="str">
        <f>IF(AND($D$5&lt;&gt;"",IW$4&gt;=MIN($D$6:$D$11),IW$4&lt;=MAX($E$6:$E$11)),IF($F$4="전체",IW$4-#REF!+1,IF(AND(WEEKDAY(IW$4)&gt;1,WEEKDAY(IW$4)&lt;7),NETWORKDAYS(MIN($D$6:$D$11),IW$4),"")),"")</f>
        <v/>
      </c>
      <c r="IX43" s="121" t="str">
        <f>IF(AND($D$5&lt;&gt;"",IX$4&gt;=MIN($D$6:$D$11),IX$4&lt;=MAX($E$6:$E$11)),IF($F$4="전체",IX$4-#REF!+1,IF(AND(WEEKDAY(IX$4)&gt;1,WEEKDAY(IX$4)&lt;7),NETWORKDAYS(MIN($D$6:$D$11),IX$4),"")),"")</f>
        <v/>
      </c>
      <c r="IY43" s="121" t="str">
        <f>IF(AND($D$5&lt;&gt;"",IY$4&gt;=MIN($D$6:$D$11),IY$4&lt;=MAX($E$6:$E$11)),IF($F$4="전체",IY$4-#REF!+1,IF(AND(WEEKDAY(IY$4)&gt;1,WEEKDAY(IY$4)&lt;7),NETWORKDAYS(MIN($D$6:$D$11),IY$4),"")),"")</f>
        <v/>
      </c>
      <c r="IZ43" s="121" t="str">
        <f>IF(AND($D$5&lt;&gt;"",IZ$4&gt;=MIN($D$6:$D$11),IZ$4&lt;=MAX($E$6:$E$11)),IF($F$4="전체",IZ$4-#REF!+1,IF(AND(WEEKDAY(IZ$4)&gt;1,WEEKDAY(IZ$4)&lt;7),NETWORKDAYS(MIN($D$6:$D$11),IZ$4),"")),"")</f>
        <v/>
      </c>
      <c r="JA43" s="122" t="str">
        <f>IF(AND($D$5&lt;&gt;"",JA$4&gt;=MIN($D$6:$D$11),JA$4&lt;=MAX($E$6:$E$11)),IF($F$4="전체",JA$4-#REF!+1,IF(AND(WEEKDAY(JA$4)&gt;1,WEEKDAY(JA$4)&lt;7),NETWORKDAYS(MIN($D$6:$D$11),JA$4),"")),"")</f>
        <v/>
      </c>
      <c r="JB43" s="120" t="str">
        <f>IF(AND($D$5&lt;&gt;"",JB$4&gt;=MIN($D$6:$D$11),JB$4&lt;=MAX($E$6:$E$11)),IF($F$4="전체",JB$4-#REF!+1,IF(AND(WEEKDAY(JB$4)&gt;1,WEEKDAY(JB$4)&lt;7),NETWORKDAYS(MIN($D$6:$D$11),JB$4),"")),"")</f>
        <v/>
      </c>
      <c r="JC43" s="121" t="str">
        <f>IF(AND($D$5&lt;&gt;"",JC$4&gt;=MIN($D$6:$D$11),JC$4&lt;=MAX($E$6:$E$11)),IF($F$4="전체",JC$4-#REF!+1,IF(AND(WEEKDAY(JC$4)&gt;1,WEEKDAY(JC$4)&lt;7),NETWORKDAYS(MIN($D$6:$D$11),JC$4),"")),"")</f>
        <v/>
      </c>
      <c r="JD43" s="121" t="str">
        <f>IF(AND($D$5&lt;&gt;"",JD$4&gt;=MIN($D$6:$D$11),JD$4&lt;=MAX($E$6:$E$11)),IF($F$4="전체",JD$4-#REF!+1,IF(AND(WEEKDAY(JD$4)&gt;1,WEEKDAY(JD$4)&lt;7),NETWORKDAYS(MIN($D$6:$D$11),JD$4),"")),"")</f>
        <v/>
      </c>
      <c r="JE43" s="121" t="str">
        <f>IF(AND($D$5&lt;&gt;"",JE$4&gt;=MIN($D$6:$D$11),JE$4&lt;=MAX($E$6:$E$11)),IF($F$4="전체",JE$4-#REF!+1,IF(AND(WEEKDAY(JE$4)&gt;1,WEEKDAY(JE$4)&lt;7),NETWORKDAYS(MIN($D$6:$D$11),JE$4),"")),"")</f>
        <v/>
      </c>
      <c r="JF43" s="121" t="str">
        <f>IF(AND($D$5&lt;&gt;"",JF$4&gt;=MIN($D$6:$D$11),JF$4&lt;=MAX($E$6:$E$11)),IF($F$4="전체",JF$4-#REF!+1,IF(AND(WEEKDAY(JF$4)&gt;1,WEEKDAY(JF$4)&lt;7),NETWORKDAYS(MIN($D$6:$D$11),JF$4),"")),"")</f>
        <v/>
      </c>
      <c r="JG43" s="121" t="str">
        <f>IF(AND($D$5&lt;&gt;"",JG$4&gt;=MIN($D$6:$D$11),JG$4&lt;=MAX($E$6:$E$11)),IF($F$4="전체",JG$4-#REF!+1,IF(AND(WEEKDAY(JG$4)&gt;1,WEEKDAY(JG$4)&lt;7),NETWORKDAYS(MIN($D$6:$D$11),JG$4),"")),"")</f>
        <v/>
      </c>
      <c r="JH43" s="121" t="str">
        <f>IF(AND($D$5&lt;&gt;"",JH$4&gt;=MIN($D$6:$D$11),JH$4&lt;=MAX($E$6:$E$11)),IF($F$4="전체",JH$4-#REF!+1,IF(AND(WEEKDAY(JH$4)&gt;1,WEEKDAY(JH$4)&lt;7),NETWORKDAYS(MIN($D$6:$D$11),JH$4),"")),"")</f>
        <v/>
      </c>
      <c r="JI43" s="121" t="str">
        <f>IF(AND($D$5&lt;&gt;"",JI$4&gt;=MIN($D$6:$D$11),JI$4&lt;=MAX($E$6:$E$11)),IF($F$4="전체",JI$4-#REF!+1,IF(AND(WEEKDAY(JI$4)&gt;1,WEEKDAY(JI$4)&lt;7),NETWORKDAYS(MIN($D$6:$D$11),JI$4),"")),"")</f>
        <v/>
      </c>
      <c r="JJ43" s="121" t="str">
        <f>IF(AND($D$5&lt;&gt;"",JJ$4&gt;=MIN($D$6:$D$11),JJ$4&lt;=MAX($E$6:$E$11)),IF($F$4="전체",JJ$4-#REF!+1,IF(AND(WEEKDAY(JJ$4)&gt;1,WEEKDAY(JJ$4)&lt;7),NETWORKDAYS(MIN($D$6:$D$11),JJ$4),"")),"")</f>
        <v/>
      </c>
      <c r="JK43" s="121" t="str">
        <f>IF(AND($D$5&lt;&gt;"",JK$4&gt;=MIN($D$6:$D$11),JK$4&lt;=MAX($E$6:$E$11)),IF($F$4="전체",JK$4-#REF!+1,IF(AND(WEEKDAY(JK$4)&gt;1,WEEKDAY(JK$4)&lt;7),NETWORKDAYS(MIN($D$6:$D$11),JK$4),"")),"")</f>
        <v/>
      </c>
      <c r="JL43" s="121" t="str">
        <f>IF(AND($D$5&lt;&gt;"",JL$4&gt;=MIN($D$6:$D$11),JL$4&lt;=MAX($E$6:$E$11)),IF($F$4="전체",JL$4-#REF!+1,IF(AND(WEEKDAY(JL$4)&gt;1,WEEKDAY(JL$4)&lt;7),NETWORKDAYS(MIN($D$6:$D$11),JL$4),"")),"")</f>
        <v/>
      </c>
      <c r="JM43" s="121" t="str">
        <f>IF(AND($D$5&lt;&gt;"",JM$4&gt;=MIN($D$6:$D$11),JM$4&lt;=MAX($E$6:$E$11)),IF($F$4="전체",JM$4-#REF!+1,IF(AND(WEEKDAY(JM$4)&gt;1,WEEKDAY(JM$4)&lt;7),NETWORKDAYS(MIN($D$6:$D$11),JM$4),"")),"")</f>
        <v/>
      </c>
      <c r="JN43" s="121" t="str">
        <f>IF(AND($D$5&lt;&gt;"",JN$4&gt;=MIN($D$6:$D$11),JN$4&lt;=MAX($E$6:$E$11)),IF($F$4="전체",JN$4-#REF!+1,IF(AND(WEEKDAY(JN$4)&gt;1,WEEKDAY(JN$4)&lt;7),NETWORKDAYS(MIN($D$6:$D$11),JN$4),"")),"")</f>
        <v/>
      </c>
      <c r="JO43" s="121" t="str">
        <f>IF(AND($D$5&lt;&gt;"",JO$4&gt;=MIN($D$6:$D$11),JO$4&lt;=MAX($E$6:$E$11)),IF($F$4="전체",JO$4-#REF!+1,IF(AND(WEEKDAY(JO$4)&gt;1,WEEKDAY(JO$4)&lt;7),NETWORKDAYS(MIN($D$6:$D$11),JO$4),"")),"")</f>
        <v/>
      </c>
      <c r="JP43" s="121" t="str">
        <f>IF(AND($D$5&lt;&gt;"",JP$4&gt;=MIN($D$6:$D$11),JP$4&lt;=MAX($E$6:$E$11)),IF($F$4="전체",JP$4-#REF!+1,IF(AND(WEEKDAY(JP$4)&gt;1,WEEKDAY(JP$4)&lt;7),NETWORKDAYS(MIN($D$6:$D$11),JP$4),"")),"")</f>
        <v/>
      </c>
      <c r="JQ43" s="121" t="str">
        <f>IF(AND($D$5&lt;&gt;"",JQ$4&gt;=MIN($D$6:$D$11),JQ$4&lt;=MAX($E$6:$E$11)),IF($F$4="전체",JQ$4-#REF!+1,IF(AND(WEEKDAY(JQ$4)&gt;1,WEEKDAY(JQ$4)&lt;7),NETWORKDAYS(MIN($D$6:$D$11),JQ$4),"")),"")</f>
        <v/>
      </c>
      <c r="JR43" s="121" t="str">
        <f>IF(AND($D$5&lt;&gt;"",JR$4&gt;=MIN($D$6:$D$11),JR$4&lt;=MAX($E$6:$E$11)),IF($F$4="전체",JR$4-#REF!+1,IF(AND(WEEKDAY(JR$4)&gt;1,WEEKDAY(JR$4)&lt;7),NETWORKDAYS(MIN($D$6:$D$11),JR$4),"")),"")</f>
        <v/>
      </c>
      <c r="JS43" s="121" t="str">
        <f>IF(AND($D$5&lt;&gt;"",JS$4&gt;=MIN($D$6:$D$11),JS$4&lt;=MAX($E$6:$E$11)),IF($F$4="전체",JS$4-#REF!+1,IF(AND(WEEKDAY(JS$4)&gt;1,WEEKDAY(JS$4)&lt;7),NETWORKDAYS(MIN($D$6:$D$11),JS$4),"")),"")</f>
        <v/>
      </c>
      <c r="JT43" s="121" t="str">
        <f>IF(AND($D$5&lt;&gt;"",JT$4&gt;=MIN($D$6:$D$11),JT$4&lt;=MAX($E$6:$E$11)),IF($F$4="전체",JT$4-#REF!+1,IF(AND(WEEKDAY(JT$4)&gt;1,WEEKDAY(JT$4)&lt;7),NETWORKDAYS(MIN($D$6:$D$11),JT$4),"")),"")</f>
        <v/>
      </c>
      <c r="JU43" s="121" t="str">
        <f>IF(AND($D$5&lt;&gt;"",JU$4&gt;=MIN($D$6:$D$11),JU$4&lt;=MAX($E$6:$E$11)),IF($F$4="전체",JU$4-#REF!+1,IF(AND(WEEKDAY(JU$4)&gt;1,WEEKDAY(JU$4)&lt;7),NETWORKDAYS(MIN($D$6:$D$11),JU$4),"")),"")</f>
        <v/>
      </c>
      <c r="JV43" s="121" t="str">
        <f>IF(AND($D$5&lt;&gt;"",JV$4&gt;=MIN($D$6:$D$11),JV$4&lt;=MAX($E$6:$E$11)),IF($F$4="전체",JV$4-#REF!+1,IF(AND(WEEKDAY(JV$4)&gt;1,WEEKDAY(JV$4)&lt;7),NETWORKDAYS(MIN($D$6:$D$11),JV$4),"")),"")</f>
        <v/>
      </c>
      <c r="JW43" s="121" t="str">
        <f>IF(AND($D$5&lt;&gt;"",JW$4&gt;=MIN($D$6:$D$11),JW$4&lt;=MAX($E$6:$E$11)),IF($F$4="전체",JW$4-#REF!+1,IF(AND(WEEKDAY(JW$4)&gt;1,WEEKDAY(JW$4)&lt;7),NETWORKDAYS(MIN($D$6:$D$11),JW$4),"")),"")</f>
        <v/>
      </c>
      <c r="JX43" s="121" t="str">
        <f>IF(AND($D$5&lt;&gt;"",JX$4&gt;=MIN($D$6:$D$11),JX$4&lt;=MAX($E$6:$E$11)),IF($F$4="전체",JX$4-#REF!+1,IF(AND(WEEKDAY(JX$4)&gt;1,WEEKDAY(JX$4)&lt;7),NETWORKDAYS(MIN($D$6:$D$11),JX$4),"")),"")</f>
        <v/>
      </c>
      <c r="JY43" s="121" t="str">
        <f>IF(AND($D$5&lt;&gt;"",JY$4&gt;=MIN($D$6:$D$11),JY$4&lt;=MAX($E$6:$E$11)),IF($F$4="전체",JY$4-#REF!+1,IF(AND(WEEKDAY(JY$4)&gt;1,WEEKDAY(JY$4)&lt;7),NETWORKDAYS(MIN($D$6:$D$11),JY$4),"")),"")</f>
        <v/>
      </c>
      <c r="JZ43" s="121" t="str">
        <f>IF(AND($D$5&lt;&gt;"",JZ$4&gt;=MIN($D$6:$D$11),JZ$4&lt;=MAX($E$6:$E$11)),IF($F$4="전체",JZ$4-#REF!+1,IF(AND(WEEKDAY(JZ$4)&gt;1,WEEKDAY(JZ$4)&lt;7),NETWORKDAYS(MIN($D$6:$D$11),JZ$4),"")),"")</f>
        <v/>
      </c>
      <c r="KA43" s="121" t="str">
        <f>IF(AND($D$5&lt;&gt;"",KA$4&gt;=MIN($D$6:$D$11),KA$4&lt;=MAX($E$6:$E$11)),IF($F$4="전체",KA$4-#REF!+1,IF(AND(WEEKDAY(KA$4)&gt;1,WEEKDAY(KA$4)&lt;7),NETWORKDAYS(MIN($D$6:$D$11),KA$4),"")),"")</f>
        <v/>
      </c>
      <c r="KB43" s="121" t="str">
        <f>IF(AND($D$5&lt;&gt;"",KB$4&gt;=MIN($D$6:$D$11),KB$4&lt;=MAX($E$6:$E$11)),IF($F$4="전체",KB$4-#REF!+1,IF(AND(WEEKDAY(KB$4)&gt;1,WEEKDAY(KB$4)&lt;7),NETWORKDAYS(MIN($D$6:$D$11),KB$4),"")),"")</f>
        <v/>
      </c>
      <c r="KC43" s="121" t="str">
        <f>IF(AND($D$5&lt;&gt;"",KC$4&gt;=MIN($D$6:$D$11),KC$4&lt;=MAX($E$6:$E$11)),IF($F$4="전체",KC$4-#REF!+1,IF(AND(WEEKDAY(KC$4)&gt;1,WEEKDAY(KC$4)&lt;7),NETWORKDAYS(MIN($D$6:$D$11),KC$4),"")),"")</f>
        <v/>
      </c>
      <c r="KD43" s="121" t="str">
        <f>IF(AND($D$5&lt;&gt;"",KD$4&gt;=MIN($D$6:$D$11),KD$4&lt;=MAX($E$6:$E$11)),IF($F$4="전체",KD$4-#REF!+1,IF(AND(WEEKDAY(KD$4)&gt;1,WEEKDAY(KD$4)&lt;7),NETWORKDAYS(MIN($D$6:$D$11),KD$4),"")),"")</f>
        <v/>
      </c>
      <c r="KE43" s="121" t="str">
        <f>IF(AND($D$5&lt;&gt;"",KE$4&gt;=MIN($D$6:$D$11),KE$4&lt;=MAX($E$6:$E$11)),IF($F$4="전체",KE$4-#REF!+1,IF(AND(WEEKDAY(KE$4)&gt;1,WEEKDAY(KE$4)&lt;7),NETWORKDAYS(MIN($D$6:$D$11),KE$4),"")),"")</f>
        <v/>
      </c>
      <c r="KF43" s="122" t="str">
        <f>IF(AND($D$5&lt;&gt;"",KF$4&gt;=MIN($D$6:$D$11),KF$4&lt;=MAX($E$6:$E$11)),IF($F$4="전체",KF$4-#REF!+1,IF(AND(WEEKDAY(KF$4)&gt;1,WEEKDAY(KF$4)&lt;7),NETWORKDAYS(MIN($D$6:$D$11),KF$4),"")),"")</f>
        <v/>
      </c>
      <c r="KG43" s="120" t="str">
        <f>IF(AND($D$5&lt;&gt;"",KG$4&gt;=MIN($D$6:$D$11),KG$4&lt;=MAX($E$6:$E$11)),IF($F$4="전체",KG$4-#REF!+1,IF(AND(WEEKDAY(KG$4)&gt;1,WEEKDAY(KG$4)&lt;7),NETWORKDAYS(MIN($D$6:$D$11),KG$4),"")),"")</f>
        <v/>
      </c>
      <c r="KH43" s="121" t="str">
        <f>IF(AND($D$5&lt;&gt;"",KH$4&gt;=MIN($D$6:$D$11),KH$4&lt;=MAX($E$6:$E$11)),IF($F$4="전체",KH$4-#REF!+1,IF(AND(WEEKDAY(KH$4)&gt;1,WEEKDAY(KH$4)&lt;7),NETWORKDAYS(MIN($D$6:$D$11),KH$4),"")),"")</f>
        <v/>
      </c>
      <c r="KI43" s="121" t="str">
        <f>IF(AND($D$5&lt;&gt;"",KI$4&gt;=MIN($D$6:$D$11),KI$4&lt;=MAX($E$6:$E$11)),IF($F$4="전체",KI$4-#REF!+1,IF(AND(WEEKDAY(KI$4)&gt;1,WEEKDAY(KI$4)&lt;7),NETWORKDAYS(MIN($D$6:$D$11),KI$4),"")),"")</f>
        <v/>
      </c>
      <c r="KJ43" s="121" t="str">
        <f>IF(AND($D$5&lt;&gt;"",KJ$4&gt;=MIN($D$6:$D$11),KJ$4&lt;=MAX($E$6:$E$11)),IF($F$4="전체",KJ$4-#REF!+1,IF(AND(WEEKDAY(KJ$4)&gt;1,WEEKDAY(KJ$4)&lt;7),NETWORKDAYS(MIN($D$6:$D$11),KJ$4),"")),"")</f>
        <v/>
      </c>
      <c r="KK43" s="121" t="str">
        <f>IF(AND($D$5&lt;&gt;"",KK$4&gt;=MIN($D$6:$D$11),KK$4&lt;=MAX($E$6:$E$11)),IF($F$4="전체",KK$4-#REF!+1,IF(AND(WEEKDAY(KK$4)&gt;1,WEEKDAY(KK$4)&lt;7),NETWORKDAYS(MIN($D$6:$D$11),KK$4),"")),"")</f>
        <v/>
      </c>
      <c r="KL43" s="121" t="str">
        <f>IF(AND($D$5&lt;&gt;"",KL$4&gt;=MIN($D$6:$D$11),KL$4&lt;=MAX($E$6:$E$11)),IF($F$4="전체",KL$4-#REF!+1,IF(AND(WEEKDAY(KL$4)&gt;1,WEEKDAY(KL$4)&lt;7),NETWORKDAYS(MIN($D$6:$D$11),KL$4),"")),"")</f>
        <v/>
      </c>
      <c r="KM43" s="121" t="str">
        <f>IF(AND($D$5&lt;&gt;"",KM$4&gt;=MIN($D$6:$D$11),KM$4&lt;=MAX($E$6:$E$11)),IF($F$4="전체",KM$4-#REF!+1,IF(AND(WEEKDAY(KM$4)&gt;1,WEEKDAY(KM$4)&lt;7),NETWORKDAYS(MIN($D$6:$D$11),KM$4),"")),"")</f>
        <v/>
      </c>
      <c r="KN43" s="121" t="str">
        <f>IF(AND($D$5&lt;&gt;"",KN$4&gt;=MIN($D$6:$D$11),KN$4&lt;=MAX($E$6:$E$11)),IF($F$4="전체",KN$4-#REF!+1,IF(AND(WEEKDAY(KN$4)&gt;1,WEEKDAY(KN$4)&lt;7),NETWORKDAYS(MIN($D$6:$D$11),KN$4),"")),"")</f>
        <v/>
      </c>
      <c r="KO43" s="121" t="str">
        <f>IF(AND($D$5&lt;&gt;"",KO$4&gt;=MIN($D$6:$D$11),KO$4&lt;=MAX($E$6:$E$11)),IF($F$4="전체",KO$4-#REF!+1,IF(AND(WEEKDAY(KO$4)&gt;1,WEEKDAY(KO$4)&lt;7),NETWORKDAYS(MIN($D$6:$D$11),KO$4),"")),"")</f>
        <v/>
      </c>
      <c r="KP43" s="121" t="str">
        <f>IF(AND($D$5&lt;&gt;"",KP$4&gt;=MIN($D$6:$D$11),KP$4&lt;=MAX($E$6:$E$11)),IF($F$4="전체",KP$4-#REF!+1,IF(AND(WEEKDAY(KP$4)&gt;1,WEEKDAY(KP$4)&lt;7),NETWORKDAYS(MIN($D$6:$D$11),KP$4),"")),"")</f>
        <v/>
      </c>
      <c r="KQ43" s="121" t="str">
        <f>IF(AND($D$5&lt;&gt;"",KQ$4&gt;=MIN($D$6:$D$11),KQ$4&lt;=MAX($E$6:$E$11)),IF($F$4="전체",KQ$4-#REF!+1,IF(AND(WEEKDAY(KQ$4)&gt;1,WEEKDAY(KQ$4)&lt;7),NETWORKDAYS(MIN($D$6:$D$11),KQ$4),"")),"")</f>
        <v/>
      </c>
      <c r="KR43" s="121" t="str">
        <f>IF(AND($D$5&lt;&gt;"",KR$4&gt;=MIN($D$6:$D$11),KR$4&lt;=MAX($E$6:$E$11)),IF($F$4="전체",KR$4-#REF!+1,IF(AND(WEEKDAY(KR$4)&gt;1,WEEKDAY(KR$4)&lt;7),NETWORKDAYS(MIN($D$6:$D$11),KR$4),"")),"")</f>
        <v/>
      </c>
      <c r="KS43" s="121" t="str">
        <f>IF(AND($D$5&lt;&gt;"",KS$4&gt;=MIN($D$6:$D$11),KS$4&lt;=MAX($E$6:$E$11)),IF($F$4="전체",KS$4-#REF!+1,IF(AND(WEEKDAY(KS$4)&gt;1,WEEKDAY(KS$4)&lt;7),NETWORKDAYS(MIN($D$6:$D$11),KS$4),"")),"")</f>
        <v/>
      </c>
      <c r="KT43" s="121" t="str">
        <f>IF(AND($D$5&lt;&gt;"",KT$4&gt;=MIN($D$6:$D$11),KT$4&lt;=MAX($E$6:$E$11)),IF($F$4="전체",KT$4-#REF!+1,IF(AND(WEEKDAY(KT$4)&gt;1,WEEKDAY(KT$4)&lt;7),NETWORKDAYS(MIN($D$6:$D$11),KT$4),"")),"")</f>
        <v/>
      </c>
      <c r="KU43" s="121" t="str">
        <f>IF(AND($D$5&lt;&gt;"",KU$4&gt;=MIN($D$6:$D$11),KU$4&lt;=MAX($E$6:$E$11)),IF($F$4="전체",KU$4-#REF!+1,IF(AND(WEEKDAY(KU$4)&gt;1,WEEKDAY(KU$4)&lt;7),NETWORKDAYS(MIN($D$6:$D$11),KU$4),"")),"")</f>
        <v/>
      </c>
      <c r="KV43" s="121" t="str">
        <f>IF(AND($D$5&lt;&gt;"",KV$4&gt;=MIN($D$6:$D$11),KV$4&lt;=MAX($E$6:$E$11)),IF($F$4="전체",KV$4-#REF!+1,IF(AND(WEEKDAY(KV$4)&gt;1,WEEKDAY(KV$4)&lt;7),NETWORKDAYS(MIN($D$6:$D$11),KV$4),"")),"")</f>
        <v/>
      </c>
      <c r="KW43" s="121" t="str">
        <f>IF(AND($D$5&lt;&gt;"",KW$4&gt;=MIN($D$6:$D$11),KW$4&lt;=MAX($E$6:$E$11)),IF($F$4="전체",KW$4-#REF!+1,IF(AND(WEEKDAY(KW$4)&gt;1,WEEKDAY(KW$4)&lt;7),NETWORKDAYS(MIN($D$6:$D$11),KW$4),"")),"")</f>
        <v/>
      </c>
      <c r="KX43" s="121" t="str">
        <f>IF(AND($D$5&lt;&gt;"",KX$4&gt;=MIN($D$6:$D$11),KX$4&lt;=MAX($E$6:$E$11)),IF($F$4="전체",KX$4-#REF!+1,IF(AND(WEEKDAY(KX$4)&gt;1,WEEKDAY(KX$4)&lt;7),NETWORKDAYS(MIN($D$6:$D$11),KX$4),"")),"")</f>
        <v/>
      </c>
      <c r="KY43" s="121" t="str">
        <f>IF(AND($D$5&lt;&gt;"",KY$4&gt;=MIN($D$6:$D$11),KY$4&lt;=MAX($E$6:$E$11)),IF($F$4="전체",KY$4-#REF!+1,IF(AND(WEEKDAY(KY$4)&gt;1,WEEKDAY(KY$4)&lt;7),NETWORKDAYS(MIN($D$6:$D$11),KY$4),"")),"")</f>
        <v/>
      </c>
      <c r="KZ43" s="121" t="str">
        <f>IF(AND($D$5&lt;&gt;"",KZ$4&gt;=MIN($D$6:$D$11),KZ$4&lt;=MAX($E$6:$E$11)),IF($F$4="전체",KZ$4-#REF!+1,IF(AND(WEEKDAY(KZ$4)&gt;1,WEEKDAY(KZ$4)&lt;7),NETWORKDAYS(MIN($D$6:$D$11),KZ$4),"")),"")</f>
        <v/>
      </c>
      <c r="LA43" s="121" t="str">
        <f>IF(AND($D$5&lt;&gt;"",LA$4&gt;=MIN($D$6:$D$11),LA$4&lt;=MAX($E$6:$E$11)),IF($F$4="전체",LA$4-#REF!+1,IF(AND(WEEKDAY(LA$4)&gt;1,WEEKDAY(LA$4)&lt;7),NETWORKDAYS(MIN($D$6:$D$11),LA$4),"")),"")</f>
        <v/>
      </c>
      <c r="LB43" s="121" t="str">
        <f>IF(AND($D$5&lt;&gt;"",LB$4&gt;=MIN($D$6:$D$11),LB$4&lt;=MAX($E$6:$E$11)),IF($F$4="전체",LB$4-#REF!+1,IF(AND(WEEKDAY(LB$4)&gt;1,WEEKDAY(LB$4)&lt;7),NETWORKDAYS(MIN($D$6:$D$11),LB$4),"")),"")</f>
        <v/>
      </c>
      <c r="LC43" s="121" t="str">
        <f>IF(AND($D$5&lt;&gt;"",LC$4&gt;=MIN($D$6:$D$11),LC$4&lt;=MAX($E$6:$E$11)),IF($F$4="전체",LC$4-#REF!+1,IF(AND(WEEKDAY(LC$4)&gt;1,WEEKDAY(LC$4)&lt;7),NETWORKDAYS(MIN($D$6:$D$11),LC$4),"")),"")</f>
        <v/>
      </c>
      <c r="LD43" s="121" t="str">
        <f>IF(AND($D$5&lt;&gt;"",LD$4&gt;=MIN($D$6:$D$11),LD$4&lt;=MAX($E$6:$E$11)),IF($F$4="전체",LD$4-#REF!+1,IF(AND(WEEKDAY(LD$4)&gt;1,WEEKDAY(LD$4)&lt;7),NETWORKDAYS(MIN($D$6:$D$11),LD$4),"")),"")</f>
        <v/>
      </c>
      <c r="LE43" s="121" t="str">
        <f>IF(AND($D$5&lt;&gt;"",LE$4&gt;=MIN($D$6:$D$11),LE$4&lt;=MAX($E$6:$E$11)),IF($F$4="전체",LE$4-#REF!+1,IF(AND(WEEKDAY(LE$4)&gt;1,WEEKDAY(LE$4)&lt;7),NETWORKDAYS(MIN($D$6:$D$11),LE$4),"")),"")</f>
        <v/>
      </c>
      <c r="LF43" s="121" t="str">
        <f>IF(AND($D$5&lt;&gt;"",LF$4&gt;=MIN($D$6:$D$11),LF$4&lt;=MAX($E$6:$E$11)),IF($F$4="전체",LF$4-#REF!+1,IF(AND(WEEKDAY(LF$4)&gt;1,WEEKDAY(LF$4)&lt;7),NETWORKDAYS(MIN($D$6:$D$11),LF$4),"")),"")</f>
        <v/>
      </c>
      <c r="LG43" s="121" t="str">
        <f>IF(AND($D$5&lt;&gt;"",LG$4&gt;=MIN($D$6:$D$11),LG$4&lt;=MAX($E$6:$E$11)),IF($F$4="전체",LG$4-#REF!+1,IF(AND(WEEKDAY(LG$4)&gt;1,WEEKDAY(LG$4)&lt;7),NETWORKDAYS(MIN($D$6:$D$11),LG$4),"")),"")</f>
        <v/>
      </c>
      <c r="LH43" s="121" t="str">
        <f>IF(AND($D$5&lt;&gt;"",LH$4&gt;=MIN($D$6:$D$11),LH$4&lt;=MAX($E$6:$E$11)),IF($F$4="전체",LH$4-#REF!+1,IF(AND(WEEKDAY(LH$4)&gt;1,WEEKDAY(LH$4)&lt;7),NETWORKDAYS(MIN($D$6:$D$11),LH$4),"")),"")</f>
        <v/>
      </c>
      <c r="LI43" s="121" t="str">
        <f>IF(AND($D$5&lt;&gt;"",LI$4&gt;=MIN($D$6:$D$11),LI$4&lt;=MAX($E$6:$E$11)),IF($F$4="전체",LI$4-#REF!+1,IF(AND(WEEKDAY(LI$4)&gt;1,WEEKDAY(LI$4)&lt;7),NETWORKDAYS(MIN($D$6:$D$11),LI$4),"")),"")</f>
        <v/>
      </c>
      <c r="LJ43" s="121" t="str">
        <f>IF(AND($D$5&lt;&gt;"",LJ$4&gt;=MIN($D$6:$D$11),LJ$4&lt;=MAX($E$6:$E$11)),IF($F$4="전체",LJ$4-#REF!+1,IF(AND(WEEKDAY(LJ$4)&gt;1,WEEKDAY(LJ$4)&lt;7),NETWORKDAYS(MIN($D$6:$D$11),LJ$4),"")),"")</f>
        <v/>
      </c>
      <c r="LK43" s="122" t="str">
        <f>IF(AND($D$5&lt;&gt;"",LK$4&gt;=MIN($D$6:$D$11),LK$4&lt;=MAX($E$6:$E$11)),IF($F$4="전체",LK$4-#REF!+1,IF(AND(WEEKDAY(LK$4)&gt;1,WEEKDAY(LK$4)&lt;7),NETWORKDAYS(MIN($D$6:$D$11),LK$4),"")),"")</f>
        <v/>
      </c>
      <c r="LL43" s="120" t="str">
        <f>IF(AND($D$5&lt;&gt;"",LL$4&gt;=MIN($D$6:$D$11),LL$4&lt;=MAX($E$6:$E$11)),IF($F$4="전체",LL$4-#REF!+1,IF(AND(WEEKDAY(LL$4)&gt;1,WEEKDAY(LL$4)&lt;7),NETWORKDAYS(MIN($D$6:$D$11),LL$4),"")),"")</f>
        <v/>
      </c>
      <c r="LM43" s="121" t="str">
        <f>IF(AND($D$5&lt;&gt;"",LM$4&gt;=MIN($D$6:$D$11),LM$4&lt;=MAX($E$6:$E$11)),IF($F$4="전체",LM$4-#REF!+1,IF(AND(WEEKDAY(LM$4)&gt;1,WEEKDAY(LM$4)&lt;7),NETWORKDAYS(MIN($D$6:$D$11),LM$4),"")),"")</f>
        <v/>
      </c>
      <c r="LN43" s="121" t="str">
        <f>IF(AND($D$5&lt;&gt;"",LN$4&gt;=MIN($D$6:$D$11),LN$4&lt;=MAX($E$6:$E$11)),IF($F$4="전체",LN$4-#REF!+1,IF(AND(WEEKDAY(LN$4)&gt;1,WEEKDAY(LN$4)&lt;7),NETWORKDAYS(MIN($D$6:$D$11),LN$4),"")),"")</f>
        <v/>
      </c>
      <c r="LO43" s="121" t="str">
        <f>IF(AND($D$5&lt;&gt;"",LO$4&gt;=MIN($D$6:$D$11),LO$4&lt;=MAX($E$6:$E$11)),IF($F$4="전체",LO$4-#REF!+1,IF(AND(WEEKDAY(LO$4)&gt;1,WEEKDAY(LO$4)&lt;7),NETWORKDAYS(MIN($D$6:$D$11),LO$4),"")),"")</f>
        <v/>
      </c>
      <c r="LP43" s="121" t="str">
        <f>IF(AND($D$5&lt;&gt;"",LP$4&gt;=MIN($D$6:$D$11),LP$4&lt;=MAX($E$6:$E$11)),IF($F$4="전체",LP$4-#REF!+1,IF(AND(WEEKDAY(LP$4)&gt;1,WEEKDAY(LP$4)&lt;7),NETWORKDAYS(MIN($D$6:$D$11),LP$4),"")),"")</f>
        <v/>
      </c>
      <c r="LQ43" s="121" t="str">
        <f>IF(AND($D$5&lt;&gt;"",LQ$4&gt;=MIN($D$6:$D$11),LQ$4&lt;=MAX($E$6:$E$11)),IF($F$4="전체",LQ$4-#REF!+1,IF(AND(WEEKDAY(LQ$4)&gt;1,WEEKDAY(LQ$4)&lt;7),NETWORKDAYS(MIN($D$6:$D$11),LQ$4),"")),"")</f>
        <v/>
      </c>
      <c r="LR43" s="121" t="str">
        <f>IF(AND($D$5&lt;&gt;"",LR$4&gt;=MIN($D$6:$D$11),LR$4&lt;=MAX($E$6:$E$11)),IF($F$4="전체",LR$4-#REF!+1,IF(AND(WEEKDAY(LR$4)&gt;1,WEEKDAY(LR$4)&lt;7),NETWORKDAYS(MIN($D$6:$D$11),LR$4),"")),"")</f>
        <v/>
      </c>
      <c r="LS43" s="121" t="str">
        <f>IF(AND($D$5&lt;&gt;"",LS$4&gt;=MIN($D$6:$D$11),LS$4&lt;=MAX($E$6:$E$11)),IF($F$4="전체",LS$4-#REF!+1,IF(AND(WEEKDAY(LS$4)&gt;1,WEEKDAY(LS$4)&lt;7),NETWORKDAYS(MIN($D$6:$D$11),LS$4),"")),"")</f>
        <v/>
      </c>
      <c r="LT43" s="121" t="str">
        <f>IF(AND($D$5&lt;&gt;"",LT$4&gt;=MIN($D$6:$D$11),LT$4&lt;=MAX($E$6:$E$11)),IF($F$4="전체",LT$4-#REF!+1,IF(AND(WEEKDAY(LT$4)&gt;1,WEEKDAY(LT$4)&lt;7),NETWORKDAYS(MIN($D$6:$D$11),LT$4),"")),"")</f>
        <v/>
      </c>
      <c r="LU43" s="121" t="str">
        <f>IF(AND($D$5&lt;&gt;"",LU$4&gt;=MIN($D$6:$D$11),LU$4&lt;=MAX($E$6:$E$11)),IF($F$4="전체",LU$4-#REF!+1,IF(AND(WEEKDAY(LU$4)&gt;1,WEEKDAY(LU$4)&lt;7),NETWORKDAYS(MIN($D$6:$D$11),LU$4),"")),"")</f>
        <v/>
      </c>
      <c r="LV43" s="121" t="str">
        <f>IF(AND($D$5&lt;&gt;"",LV$4&gt;=MIN($D$6:$D$11),LV$4&lt;=MAX($E$6:$E$11)),IF($F$4="전체",LV$4-#REF!+1,IF(AND(WEEKDAY(LV$4)&gt;1,WEEKDAY(LV$4)&lt;7),NETWORKDAYS(MIN($D$6:$D$11),LV$4),"")),"")</f>
        <v/>
      </c>
      <c r="LW43" s="121" t="str">
        <f>IF(AND($D$5&lt;&gt;"",LW$4&gt;=MIN($D$6:$D$11),LW$4&lt;=MAX($E$6:$E$11)),IF($F$4="전체",LW$4-#REF!+1,IF(AND(WEEKDAY(LW$4)&gt;1,WEEKDAY(LW$4)&lt;7),NETWORKDAYS(MIN($D$6:$D$11),LW$4),"")),"")</f>
        <v/>
      </c>
      <c r="LX43" s="121" t="str">
        <f>IF(AND($D$5&lt;&gt;"",LX$4&gt;=MIN($D$6:$D$11),LX$4&lt;=MAX($E$6:$E$11)),IF($F$4="전체",LX$4-#REF!+1,IF(AND(WEEKDAY(LX$4)&gt;1,WEEKDAY(LX$4)&lt;7),NETWORKDAYS(MIN($D$6:$D$11),LX$4),"")),"")</f>
        <v/>
      </c>
      <c r="LY43" s="121" t="str">
        <f>IF(AND($D$5&lt;&gt;"",LY$4&gt;=MIN($D$6:$D$11),LY$4&lt;=MAX($E$6:$E$11)),IF($F$4="전체",LY$4-#REF!+1,IF(AND(WEEKDAY(LY$4)&gt;1,WEEKDAY(LY$4)&lt;7),NETWORKDAYS(MIN($D$6:$D$11),LY$4),"")),"")</f>
        <v/>
      </c>
      <c r="LZ43" s="121" t="str">
        <f>IF(AND($D$5&lt;&gt;"",LZ$4&gt;=MIN($D$6:$D$11),LZ$4&lt;=MAX($E$6:$E$11)),IF($F$4="전체",LZ$4-#REF!+1,IF(AND(WEEKDAY(LZ$4)&gt;1,WEEKDAY(LZ$4)&lt;7),NETWORKDAYS(MIN($D$6:$D$11),LZ$4),"")),"")</f>
        <v/>
      </c>
      <c r="MA43" s="121" t="str">
        <f>IF(AND($D$5&lt;&gt;"",MA$4&gt;=MIN($D$6:$D$11),MA$4&lt;=MAX($E$6:$E$11)),IF($F$4="전체",MA$4-#REF!+1,IF(AND(WEEKDAY(MA$4)&gt;1,WEEKDAY(MA$4)&lt;7),NETWORKDAYS(MIN($D$6:$D$11),MA$4),"")),"")</f>
        <v/>
      </c>
      <c r="MB43" s="121" t="str">
        <f>IF(AND($D$5&lt;&gt;"",MB$4&gt;=MIN($D$6:$D$11),MB$4&lt;=MAX($E$6:$E$11)),IF($F$4="전체",MB$4-#REF!+1,IF(AND(WEEKDAY(MB$4)&gt;1,WEEKDAY(MB$4)&lt;7),NETWORKDAYS(MIN($D$6:$D$11),MB$4),"")),"")</f>
        <v/>
      </c>
      <c r="MC43" s="121" t="str">
        <f>IF(AND($D$5&lt;&gt;"",MC$4&gt;=MIN($D$6:$D$11),MC$4&lt;=MAX($E$6:$E$11)),IF($F$4="전체",MC$4-#REF!+1,IF(AND(WEEKDAY(MC$4)&gt;1,WEEKDAY(MC$4)&lt;7),NETWORKDAYS(MIN($D$6:$D$11),MC$4),"")),"")</f>
        <v/>
      </c>
      <c r="MD43" s="121" t="str">
        <f>IF(AND($D$5&lt;&gt;"",MD$4&gt;=MIN($D$6:$D$11),MD$4&lt;=MAX($E$6:$E$11)),IF($F$4="전체",MD$4-#REF!+1,IF(AND(WEEKDAY(MD$4)&gt;1,WEEKDAY(MD$4)&lt;7),NETWORKDAYS(MIN($D$6:$D$11),MD$4),"")),"")</f>
        <v/>
      </c>
      <c r="ME43" s="121" t="str">
        <f>IF(AND($D$5&lt;&gt;"",ME$4&gt;=MIN($D$6:$D$11),ME$4&lt;=MAX($E$6:$E$11)),IF($F$4="전체",ME$4-#REF!+1,IF(AND(WEEKDAY(ME$4)&gt;1,WEEKDAY(ME$4)&lt;7),NETWORKDAYS(MIN($D$6:$D$11),ME$4),"")),"")</f>
        <v/>
      </c>
      <c r="MF43" s="121" t="str">
        <f>IF(AND($D$5&lt;&gt;"",MF$4&gt;=MIN($D$6:$D$11),MF$4&lt;=MAX($E$6:$E$11)),IF($F$4="전체",MF$4-#REF!+1,IF(AND(WEEKDAY(MF$4)&gt;1,WEEKDAY(MF$4)&lt;7),NETWORKDAYS(MIN($D$6:$D$11),MF$4),"")),"")</f>
        <v/>
      </c>
      <c r="MG43" s="121" t="str">
        <f>IF(AND($D$5&lt;&gt;"",MG$4&gt;=MIN($D$6:$D$11),MG$4&lt;=MAX($E$6:$E$11)),IF($F$4="전체",MG$4-#REF!+1,IF(AND(WEEKDAY(MG$4)&gt;1,WEEKDAY(MG$4)&lt;7),NETWORKDAYS(MIN($D$6:$D$11),MG$4),"")),"")</f>
        <v/>
      </c>
      <c r="MH43" s="121" t="str">
        <f>IF(AND($D$5&lt;&gt;"",MH$4&gt;=MIN($D$6:$D$11),MH$4&lt;=MAX($E$6:$E$11)),IF($F$4="전체",MH$4-#REF!+1,IF(AND(WEEKDAY(MH$4)&gt;1,WEEKDAY(MH$4)&lt;7),NETWORKDAYS(MIN($D$6:$D$11),MH$4),"")),"")</f>
        <v/>
      </c>
      <c r="MI43" s="121" t="str">
        <f>IF(AND($D$5&lt;&gt;"",MI$4&gt;=MIN($D$6:$D$11),MI$4&lt;=MAX($E$6:$E$11)),IF($F$4="전체",MI$4-#REF!+1,IF(AND(WEEKDAY(MI$4)&gt;1,WEEKDAY(MI$4)&lt;7),NETWORKDAYS(MIN($D$6:$D$11),MI$4),"")),"")</f>
        <v/>
      </c>
      <c r="MJ43" s="121" t="str">
        <f>IF(AND($D$5&lt;&gt;"",MJ$4&gt;=MIN($D$6:$D$11),MJ$4&lt;=MAX($E$6:$E$11)),IF($F$4="전체",MJ$4-#REF!+1,IF(AND(WEEKDAY(MJ$4)&gt;1,WEEKDAY(MJ$4)&lt;7),NETWORKDAYS(MIN($D$6:$D$11),MJ$4),"")),"")</f>
        <v/>
      </c>
      <c r="MK43" s="121" t="str">
        <f>IF(AND($D$5&lt;&gt;"",MK$4&gt;=MIN($D$6:$D$11),MK$4&lt;=MAX($E$6:$E$11)),IF($F$4="전체",MK$4-#REF!+1,IF(AND(WEEKDAY(MK$4)&gt;1,WEEKDAY(MK$4)&lt;7),NETWORKDAYS(MIN($D$6:$D$11),MK$4),"")),"")</f>
        <v/>
      </c>
      <c r="ML43" s="121" t="str">
        <f>IF(AND($D$5&lt;&gt;"",ML$4&gt;=MIN($D$6:$D$11),ML$4&lt;=MAX($E$6:$E$11)),IF($F$4="전체",ML$4-#REF!+1,IF(AND(WEEKDAY(ML$4)&gt;1,WEEKDAY(ML$4)&lt;7),NETWORKDAYS(MIN($D$6:$D$11),ML$4),"")),"")</f>
        <v/>
      </c>
      <c r="MM43" s="121" t="str">
        <f>IF(AND($D$5&lt;&gt;"",MM$4&gt;=MIN($D$6:$D$11),MM$4&lt;=MAX($E$6:$E$11)),IF($F$4="전체",MM$4-#REF!+1,IF(AND(WEEKDAY(MM$4)&gt;1,WEEKDAY(MM$4)&lt;7),NETWORKDAYS(MIN($D$6:$D$11),MM$4),"")),"")</f>
        <v/>
      </c>
      <c r="MN43" s="121" t="str">
        <f>IF(AND($D$5&lt;&gt;"",MN$4&gt;=MIN($D$6:$D$11),MN$4&lt;=MAX($E$6:$E$11)),IF($F$4="전체",MN$4-#REF!+1,IF(AND(WEEKDAY(MN$4)&gt;1,WEEKDAY(MN$4)&lt;7),NETWORKDAYS(MIN($D$6:$D$11),MN$4),"")),"")</f>
        <v/>
      </c>
      <c r="MO43" s="121" t="str">
        <f>IF(AND($D$5&lt;&gt;"",MO$4&gt;=MIN($D$6:$D$11),MO$4&lt;=MAX($E$6:$E$11)),IF($F$4="전체",MO$4-#REF!+1,IF(AND(WEEKDAY(MO$4)&gt;1,WEEKDAY(MO$4)&lt;7),NETWORKDAYS(MIN($D$6:$D$11),MO$4),"")),"")</f>
        <v/>
      </c>
      <c r="MP43" s="122" t="str">
        <f>IF(AND($D$5&lt;&gt;"",MP$4&gt;=MIN($D$6:$D$11),MP$4&lt;=MAX($E$6:$E$11)),IF($F$4="전체",MP$4-#REF!+1,IF(AND(WEEKDAY(MP$4)&gt;1,WEEKDAY(MP$4)&lt;7),NETWORKDAYS(MIN($D$6:$D$11),MP$4),"")),"")</f>
        <v/>
      </c>
      <c r="MQ43" s="120" t="str">
        <f>IF(AND($D$5&lt;&gt;"",MQ$4&gt;=MIN($D$6:$D$11),MQ$4&lt;=MAX($E$6:$E$11)),IF($F$4="전체",MQ$4-#REF!+1,IF(AND(WEEKDAY(MQ$4)&gt;1,WEEKDAY(MQ$4)&lt;7),NETWORKDAYS(MIN($D$6:$D$11),MQ$4),"")),"")</f>
        <v/>
      </c>
      <c r="MR43" s="121" t="str">
        <f>IF(AND($D$5&lt;&gt;"",MR$4&gt;=MIN($D$6:$D$11),MR$4&lt;=MAX($E$6:$E$11)),IF($F$4="전체",MR$4-#REF!+1,IF(AND(WEEKDAY(MR$4)&gt;1,WEEKDAY(MR$4)&lt;7),NETWORKDAYS(MIN($D$6:$D$11),MR$4),"")),"")</f>
        <v/>
      </c>
      <c r="MS43" s="121" t="str">
        <f>IF(AND($D$5&lt;&gt;"",MS$4&gt;=MIN($D$6:$D$11),MS$4&lt;=MAX($E$6:$E$11)),IF($F$4="전체",MS$4-#REF!+1,IF(AND(WEEKDAY(MS$4)&gt;1,WEEKDAY(MS$4)&lt;7),NETWORKDAYS(MIN($D$6:$D$11),MS$4),"")),"")</f>
        <v/>
      </c>
      <c r="MT43" s="121" t="str">
        <f>IF(AND($D$5&lt;&gt;"",MT$4&gt;=MIN($D$6:$D$11),MT$4&lt;=MAX($E$6:$E$11)),IF($F$4="전체",MT$4-#REF!+1,IF(AND(WEEKDAY(MT$4)&gt;1,WEEKDAY(MT$4)&lt;7),NETWORKDAYS(MIN($D$6:$D$11),MT$4),"")),"")</f>
        <v/>
      </c>
      <c r="MU43" s="121" t="str">
        <f>IF(AND($D$5&lt;&gt;"",MU$4&gt;=MIN($D$6:$D$11),MU$4&lt;=MAX($E$6:$E$11)),IF($F$4="전체",MU$4-#REF!+1,IF(AND(WEEKDAY(MU$4)&gt;1,WEEKDAY(MU$4)&lt;7),NETWORKDAYS(MIN($D$6:$D$11),MU$4),"")),"")</f>
        <v/>
      </c>
      <c r="MV43" s="121" t="str">
        <f>IF(AND($D$5&lt;&gt;"",MV$4&gt;=MIN($D$6:$D$11),MV$4&lt;=MAX($E$6:$E$11)),IF($F$4="전체",MV$4-#REF!+1,IF(AND(WEEKDAY(MV$4)&gt;1,WEEKDAY(MV$4)&lt;7),NETWORKDAYS(MIN($D$6:$D$11),MV$4),"")),"")</f>
        <v/>
      </c>
      <c r="MW43" s="121" t="str">
        <f>IF(AND($D$5&lt;&gt;"",MW$4&gt;=MIN($D$6:$D$11),MW$4&lt;=MAX($E$6:$E$11)),IF($F$4="전체",MW$4-#REF!+1,IF(AND(WEEKDAY(MW$4)&gt;1,WEEKDAY(MW$4)&lt;7),NETWORKDAYS(MIN($D$6:$D$11),MW$4),"")),"")</f>
        <v/>
      </c>
      <c r="MX43" s="121" t="str">
        <f>IF(AND($D$5&lt;&gt;"",MX$4&gt;=MIN($D$6:$D$11),MX$4&lt;=MAX($E$6:$E$11)),IF($F$4="전체",MX$4-#REF!+1,IF(AND(WEEKDAY(MX$4)&gt;1,WEEKDAY(MX$4)&lt;7),NETWORKDAYS(MIN($D$6:$D$11),MX$4),"")),"")</f>
        <v/>
      </c>
      <c r="MY43" s="121" t="str">
        <f>IF(AND($D$5&lt;&gt;"",MY$4&gt;=MIN($D$6:$D$11),MY$4&lt;=MAX($E$6:$E$11)),IF($F$4="전체",MY$4-#REF!+1,IF(AND(WEEKDAY(MY$4)&gt;1,WEEKDAY(MY$4)&lt;7),NETWORKDAYS(MIN($D$6:$D$11),MY$4),"")),"")</f>
        <v/>
      </c>
      <c r="MZ43" s="121" t="str">
        <f>IF(AND($D$5&lt;&gt;"",MZ$4&gt;=MIN($D$6:$D$11),MZ$4&lt;=MAX($E$6:$E$11)),IF($F$4="전체",MZ$4-#REF!+1,IF(AND(WEEKDAY(MZ$4)&gt;1,WEEKDAY(MZ$4)&lt;7),NETWORKDAYS(MIN($D$6:$D$11),MZ$4),"")),"")</f>
        <v/>
      </c>
      <c r="NA43" s="121" t="str">
        <f>IF(AND($D$5&lt;&gt;"",NA$4&gt;=MIN($D$6:$D$11),NA$4&lt;=MAX($E$6:$E$11)),IF($F$4="전체",NA$4-#REF!+1,IF(AND(WEEKDAY(NA$4)&gt;1,WEEKDAY(NA$4)&lt;7),NETWORKDAYS(MIN($D$6:$D$11),NA$4),"")),"")</f>
        <v/>
      </c>
      <c r="NB43" s="121" t="str">
        <f>IF(AND($D$5&lt;&gt;"",NB$4&gt;=MIN($D$6:$D$11),NB$4&lt;=MAX($E$6:$E$11)),IF($F$4="전체",NB$4-#REF!+1,IF(AND(WEEKDAY(NB$4)&gt;1,WEEKDAY(NB$4)&lt;7),NETWORKDAYS(MIN($D$6:$D$11),NB$4),"")),"")</f>
        <v/>
      </c>
      <c r="NC43" s="121" t="str">
        <f>IF(AND($D$5&lt;&gt;"",NC$4&gt;=MIN($D$6:$D$11),NC$4&lt;=MAX($E$6:$E$11)),IF($F$4="전체",NC$4-#REF!+1,IF(AND(WEEKDAY(NC$4)&gt;1,WEEKDAY(NC$4)&lt;7),NETWORKDAYS(MIN($D$6:$D$11),NC$4),"")),"")</f>
        <v/>
      </c>
      <c r="ND43" s="121" t="str">
        <f>IF(AND($D$5&lt;&gt;"",ND$4&gt;=MIN($D$6:$D$11),ND$4&lt;=MAX($E$6:$E$11)),IF($F$4="전체",ND$4-#REF!+1,IF(AND(WEEKDAY(ND$4)&gt;1,WEEKDAY(ND$4)&lt;7),NETWORKDAYS(MIN($D$6:$D$11),ND$4),"")),"")</f>
        <v/>
      </c>
      <c r="NE43" s="121" t="str">
        <f>IF(AND($D$5&lt;&gt;"",NE$4&gt;=MIN($D$6:$D$11),NE$4&lt;=MAX($E$6:$E$11)),IF($F$4="전체",NE$4-#REF!+1,IF(AND(WEEKDAY(NE$4)&gt;1,WEEKDAY(NE$4)&lt;7),NETWORKDAYS(MIN($D$6:$D$11),NE$4),"")),"")</f>
        <v/>
      </c>
      <c r="NF43" s="121" t="str">
        <f>IF(AND($D$5&lt;&gt;"",NF$4&gt;=MIN($D$6:$D$11),NF$4&lt;=MAX($E$6:$E$11)),IF($F$4="전체",NF$4-#REF!+1,IF(AND(WEEKDAY(NF$4)&gt;1,WEEKDAY(NF$4)&lt;7),NETWORKDAYS(MIN($D$6:$D$11),NF$4),"")),"")</f>
        <v/>
      </c>
      <c r="NG43" s="121" t="str">
        <f>IF(AND($D$5&lt;&gt;"",NG$4&gt;=MIN($D$6:$D$11),NG$4&lt;=MAX($E$6:$E$11)),IF($F$4="전체",NG$4-#REF!+1,IF(AND(WEEKDAY(NG$4)&gt;1,WEEKDAY(NG$4)&lt;7),NETWORKDAYS(MIN($D$6:$D$11),NG$4),"")),"")</f>
        <v/>
      </c>
      <c r="NH43" s="121" t="str">
        <f>IF(AND($D$5&lt;&gt;"",NH$4&gt;=MIN($D$6:$D$11),NH$4&lt;=MAX($E$6:$E$11)),IF($F$4="전체",NH$4-#REF!+1,IF(AND(WEEKDAY(NH$4)&gt;1,WEEKDAY(NH$4)&lt;7),NETWORKDAYS(MIN($D$6:$D$11),NH$4),"")),"")</f>
        <v/>
      </c>
      <c r="NI43" s="121" t="str">
        <f>IF(AND($D$5&lt;&gt;"",NI$4&gt;=MIN($D$6:$D$11),NI$4&lt;=MAX($E$6:$E$11)),IF($F$4="전체",NI$4-#REF!+1,IF(AND(WEEKDAY(NI$4)&gt;1,WEEKDAY(NI$4)&lt;7),NETWORKDAYS(MIN($D$6:$D$11),NI$4),"")),"")</f>
        <v/>
      </c>
      <c r="NJ43" s="121" t="str">
        <f>IF(AND($D$5&lt;&gt;"",NJ$4&gt;=MIN($D$6:$D$11),NJ$4&lt;=MAX($E$6:$E$11)),IF($F$4="전체",NJ$4-#REF!+1,IF(AND(WEEKDAY(NJ$4)&gt;1,WEEKDAY(NJ$4)&lt;7),NETWORKDAYS(MIN($D$6:$D$11),NJ$4),"")),"")</f>
        <v/>
      </c>
      <c r="NK43" s="121" t="str">
        <f>IF(AND($D$5&lt;&gt;"",NK$4&gt;=MIN($D$6:$D$11),NK$4&lt;=MAX($E$6:$E$11)),IF($F$4="전체",NK$4-#REF!+1,IF(AND(WEEKDAY(NK$4)&gt;1,WEEKDAY(NK$4)&lt;7),NETWORKDAYS(MIN($D$6:$D$11),NK$4),"")),"")</f>
        <v/>
      </c>
      <c r="NL43" s="121" t="str">
        <f>IF(AND($D$5&lt;&gt;"",NL$4&gt;=MIN($D$6:$D$11),NL$4&lt;=MAX($E$6:$E$11)),IF($F$4="전체",NL$4-#REF!+1,IF(AND(WEEKDAY(NL$4)&gt;1,WEEKDAY(NL$4)&lt;7),NETWORKDAYS(MIN($D$6:$D$11),NL$4),"")),"")</f>
        <v/>
      </c>
      <c r="NM43" s="121" t="str">
        <f>IF(AND($D$5&lt;&gt;"",NM$4&gt;=MIN($D$6:$D$11),NM$4&lt;=MAX($E$6:$E$11)),IF($F$4="전체",NM$4-#REF!+1,IF(AND(WEEKDAY(NM$4)&gt;1,WEEKDAY(NM$4)&lt;7),NETWORKDAYS(MIN($D$6:$D$11),NM$4),"")),"")</f>
        <v/>
      </c>
      <c r="NN43" s="121" t="str">
        <f>IF(AND($D$5&lt;&gt;"",NN$4&gt;=MIN($D$6:$D$11),NN$4&lt;=MAX($E$6:$E$11)),IF($F$4="전체",NN$4-#REF!+1,IF(AND(WEEKDAY(NN$4)&gt;1,WEEKDAY(NN$4)&lt;7),NETWORKDAYS(MIN($D$6:$D$11),NN$4),"")),"")</f>
        <v/>
      </c>
      <c r="NO43" s="121" t="str">
        <f>IF(AND($D$5&lt;&gt;"",NO$4&gt;=MIN($D$6:$D$11),NO$4&lt;=MAX($E$6:$E$11)),IF($F$4="전체",NO$4-#REF!+1,IF(AND(WEEKDAY(NO$4)&gt;1,WEEKDAY(NO$4)&lt;7),NETWORKDAYS(MIN($D$6:$D$11),NO$4),"")),"")</f>
        <v/>
      </c>
      <c r="NP43" s="121" t="str">
        <f>IF(AND($D$5&lt;&gt;"",NP$4&gt;=MIN($D$6:$D$11),NP$4&lt;=MAX($E$6:$E$11)),IF($F$4="전체",NP$4-#REF!+1,IF(AND(WEEKDAY(NP$4)&gt;1,WEEKDAY(NP$4)&lt;7),NETWORKDAYS(MIN($D$6:$D$11),NP$4),"")),"")</f>
        <v/>
      </c>
      <c r="NQ43" s="121" t="str">
        <f>IF(AND($D$5&lt;&gt;"",NQ$4&gt;=MIN($D$6:$D$11),NQ$4&lt;=MAX($E$6:$E$11)),IF($F$4="전체",NQ$4-#REF!+1,IF(AND(WEEKDAY(NQ$4)&gt;1,WEEKDAY(NQ$4)&lt;7),NETWORKDAYS(MIN($D$6:$D$11),NQ$4),"")),"")</f>
        <v/>
      </c>
      <c r="NR43" s="121" t="str">
        <f>IF(AND($D$5&lt;&gt;"",NR$4&gt;=MIN($D$6:$D$11),NR$4&lt;=MAX($E$6:$E$11)),IF($F$4="전체",NR$4-#REF!+1,IF(AND(WEEKDAY(NR$4)&gt;1,WEEKDAY(NR$4)&lt;7),NETWORKDAYS(MIN($D$6:$D$11),NR$4),"")),"")</f>
        <v/>
      </c>
      <c r="NS43" s="121" t="str">
        <f>IF(AND($D$5&lt;&gt;"",NS$4&gt;=MIN($D$6:$D$11),NS$4&lt;=MAX($E$6:$E$11)),IF($F$4="전체",NS$4-#REF!+1,IF(AND(WEEKDAY(NS$4)&gt;1,WEEKDAY(NS$4)&lt;7),NETWORKDAYS(MIN($D$6:$D$11),NS$4),"")),"")</f>
        <v/>
      </c>
      <c r="NT43" s="121" t="str">
        <f>IF(AND($D$5&lt;&gt;"",NT$4&gt;=MIN($D$6:$D$11),NT$4&lt;=MAX($E$6:$E$11)),IF($F$4="전체",NT$4-#REF!+1,IF(AND(WEEKDAY(NT$4)&gt;1,WEEKDAY(NT$4)&lt;7),NETWORKDAYS(MIN($D$6:$D$11),NT$4),"")),"")</f>
        <v/>
      </c>
      <c r="NU43" s="123" t="str">
        <f>IF(AND($D$5&lt;&gt;"",NU$4&gt;=MIN($D$6:$D$11),NU$4&lt;=MAX($E$6:$E$11)),IF($F$4="전체",NU$4-#REF!+1,IF(AND(WEEKDAY(NU$4)&gt;1,WEEKDAY(NU$4)&lt;7),NETWORKDAYS(MIN($D$6:$D$11),NU$4),"")),"")</f>
        <v/>
      </c>
    </row>
    <row r="44" spans="1:385" ht="13.5" x14ac:dyDescent="0.3">
      <c r="A44" s="147">
        <v>1</v>
      </c>
      <c r="B44" s="148"/>
      <c r="C44" s="150"/>
      <c r="D44" s="149"/>
      <c r="E44" s="149"/>
      <c r="F44" s="151">
        <f t="shared" ref="F44:F49" si="36">IF(OR(LEN(D44)=0,LEN(E44)=0),0,IF($F$4="전체",E44-D44+1,NETWORKDAYS(D44,E44)))</f>
        <v>0</v>
      </c>
      <c r="G44" s="150"/>
      <c r="H44" s="157" t="s">
        <v>32</v>
      </c>
      <c r="I44" s="95" t="s">
        <v>51</v>
      </c>
      <c r="J44" s="96" t="s">
        <v>46</v>
      </c>
      <c r="K44" s="96" t="s">
        <v>46</v>
      </c>
      <c r="L44" s="96" t="s">
        <v>46</v>
      </c>
      <c r="M44" s="97"/>
      <c r="N44" s="98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100"/>
      <c r="AS44" s="98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100"/>
      <c r="BX44" s="98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100"/>
      <c r="DC44" s="98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100"/>
      <c r="EH44" s="98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100"/>
      <c r="FM44" s="98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100"/>
      <c r="GR44" s="98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100"/>
      <c r="HW44" s="98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100"/>
      <c r="JB44" s="98"/>
      <c r="JC44" s="99"/>
      <c r="JD44" s="99"/>
      <c r="JE44" s="99"/>
      <c r="JF44" s="99"/>
      <c r="JG44" s="99"/>
      <c r="JH44" s="99"/>
      <c r="JI44" s="99"/>
      <c r="JJ44" s="99"/>
      <c r="JK44" s="99"/>
      <c r="JL44" s="99"/>
      <c r="JM44" s="99"/>
      <c r="JN44" s="99"/>
      <c r="JO44" s="99"/>
      <c r="JP44" s="99"/>
      <c r="JQ44" s="99"/>
      <c r="JR44" s="99"/>
      <c r="JS44" s="99"/>
      <c r="JT44" s="99"/>
      <c r="JU44" s="99"/>
      <c r="JV44" s="99"/>
      <c r="JW44" s="99"/>
      <c r="JX44" s="99"/>
      <c r="JY44" s="99"/>
      <c r="JZ44" s="99"/>
      <c r="KA44" s="99"/>
      <c r="KB44" s="99"/>
      <c r="KC44" s="99"/>
      <c r="KD44" s="99"/>
      <c r="KE44" s="99"/>
      <c r="KF44" s="100"/>
      <c r="KG44" s="98"/>
      <c r="KH44" s="99"/>
      <c r="KI44" s="99"/>
      <c r="KJ44" s="99"/>
      <c r="KK44" s="99"/>
      <c r="KL44" s="99"/>
      <c r="KM44" s="99"/>
      <c r="KN44" s="99"/>
      <c r="KO44" s="99"/>
      <c r="KP44" s="99"/>
      <c r="KQ44" s="99"/>
      <c r="KR44" s="99"/>
      <c r="KS44" s="99"/>
      <c r="KT44" s="99"/>
      <c r="KU44" s="99"/>
      <c r="KV44" s="99"/>
      <c r="KW44" s="99"/>
      <c r="KX44" s="99"/>
      <c r="KY44" s="99"/>
      <c r="KZ44" s="99"/>
      <c r="LA44" s="99"/>
      <c r="LB44" s="99"/>
      <c r="LC44" s="99"/>
      <c r="LD44" s="99"/>
      <c r="LE44" s="99"/>
      <c r="LF44" s="99"/>
      <c r="LG44" s="99"/>
      <c r="LH44" s="99"/>
      <c r="LI44" s="99"/>
      <c r="LJ44" s="99"/>
      <c r="LK44" s="100"/>
      <c r="LL44" s="98"/>
      <c r="LM44" s="99"/>
      <c r="LN44" s="99"/>
      <c r="LO44" s="99"/>
      <c r="LP44" s="99"/>
      <c r="LQ44" s="99"/>
      <c r="LR44" s="99"/>
      <c r="LS44" s="99"/>
      <c r="LT44" s="99"/>
      <c r="LU44" s="99"/>
      <c r="LV44" s="99"/>
      <c r="LW44" s="99"/>
      <c r="LX44" s="99"/>
      <c r="LY44" s="99"/>
      <c r="LZ44" s="99"/>
      <c r="MA44" s="99"/>
      <c r="MB44" s="99"/>
      <c r="MC44" s="99"/>
      <c r="MD44" s="99"/>
      <c r="ME44" s="99"/>
      <c r="MF44" s="99"/>
      <c r="MG44" s="99"/>
      <c r="MH44" s="99"/>
      <c r="MI44" s="99"/>
      <c r="MJ44" s="99"/>
      <c r="MK44" s="99"/>
      <c r="ML44" s="99"/>
      <c r="MM44" s="99"/>
      <c r="MN44" s="99"/>
      <c r="MO44" s="99"/>
      <c r="MP44" s="100"/>
      <c r="MQ44" s="98"/>
      <c r="MR44" s="99"/>
      <c r="MS44" s="99"/>
      <c r="MT44" s="99"/>
      <c r="MU44" s="99"/>
      <c r="MV44" s="99"/>
      <c r="MW44" s="99"/>
      <c r="MX44" s="99"/>
      <c r="MY44" s="99"/>
      <c r="MZ44" s="99"/>
      <c r="NA44" s="99"/>
      <c r="NB44" s="99"/>
      <c r="NC44" s="99"/>
      <c r="ND44" s="99"/>
      <c r="NE44" s="99"/>
      <c r="NF44" s="99"/>
      <c r="NG44" s="99"/>
      <c r="NH44" s="99"/>
      <c r="NI44" s="99"/>
      <c r="NJ44" s="99"/>
      <c r="NK44" s="99"/>
      <c r="NL44" s="99"/>
      <c r="NM44" s="99"/>
      <c r="NN44" s="99"/>
      <c r="NO44" s="99"/>
      <c r="NP44" s="99"/>
      <c r="NQ44" s="99"/>
      <c r="NR44" s="99"/>
      <c r="NS44" s="99"/>
      <c r="NT44" s="99"/>
      <c r="NU44" s="101"/>
    </row>
    <row r="45" spans="1:385" ht="13.5" x14ac:dyDescent="0.3">
      <c r="A45" s="147">
        <v>2</v>
      </c>
      <c r="B45" s="148"/>
      <c r="C45" s="150"/>
      <c r="D45" s="149"/>
      <c r="E45" s="149"/>
      <c r="F45" s="151">
        <f t="shared" si="36"/>
        <v>0</v>
      </c>
      <c r="G45" s="150"/>
      <c r="H45" s="157" t="s">
        <v>32</v>
      </c>
      <c r="I45" s="95" t="s">
        <v>51</v>
      </c>
      <c r="J45" s="96" t="s">
        <v>46</v>
      </c>
      <c r="K45" s="96" t="s">
        <v>46</v>
      </c>
      <c r="L45" s="96" t="s">
        <v>46</v>
      </c>
      <c r="M45" s="97"/>
      <c r="N45" s="98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100"/>
      <c r="AS45" s="98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100"/>
      <c r="BX45" s="98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100"/>
      <c r="DC45" s="98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100"/>
      <c r="EH45" s="98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100"/>
      <c r="FM45" s="98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100"/>
      <c r="GR45" s="98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100"/>
      <c r="HW45" s="98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100"/>
      <c r="JB45" s="98"/>
      <c r="JC45" s="99"/>
      <c r="JD45" s="99"/>
      <c r="JE45" s="99"/>
      <c r="JF45" s="99"/>
      <c r="JG45" s="99"/>
      <c r="JH45" s="99"/>
      <c r="JI45" s="99"/>
      <c r="JJ45" s="99"/>
      <c r="JK45" s="99"/>
      <c r="JL45" s="99"/>
      <c r="JM45" s="99"/>
      <c r="JN45" s="99"/>
      <c r="JO45" s="99"/>
      <c r="JP45" s="99"/>
      <c r="JQ45" s="99"/>
      <c r="JR45" s="99"/>
      <c r="JS45" s="99"/>
      <c r="JT45" s="99"/>
      <c r="JU45" s="99"/>
      <c r="JV45" s="99"/>
      <c r="JW45" s="99"/>
      <c r="JX45" s="99"/>
      <c r="JY45" s="99"/>
      <c r="JZ45" s="99"/>
      <c r="KA45" s="99"/>
      <c r="KB45" s="99"/>
      <c r="KC45" s="99"/>
      <c r="KD45" s="99"/>
      <c r="KE45" s="99"/>
      <c r="KF45" s="100"/>
      <c r="KG45" s="98"/>
      <c r="KH45" s="99"/>
      <c r="KI45" s="99"/>
      <c r="KJ45" s="99"/>
      <c r="KK45" s="99"/>
      <c r="KL45" s="99"/>
      <c r="KM45" s="99"/>
      <c r="KN45" s="99"/>
      <c r="KO45" s="99"/>
      <c r="KP45" s="99"/>
      <c r="KQ45" s="99"/>
      <c r="KR45" s="99"/>
      <c r="KS45" s="99"/>
      <c r="KT45" s="99"/>
      <c r="KU45" s="99"/>
      <c r="KV45" s="99"/>
      <c r="KW45" s="99"/>
      <c r="KX45" s="99"/>
      <c r="KY45" s="99"/>
      <c r="KZ45" s="99"/>
      <c r="LA45" s="99"/>
      <c r="LB45" s="99"/>
      <c r="LC45" s="99"/>
      <c r="LD45" s="99"/>
      <c r="LE45" s="99"/>
      <c r="LF45" s="99"/>
      <c r="LG45" s="99"/>
      <c r="LH45" s="99"/>
      <c r="LI45" s="99"/>
      <c r="LJ45" s="99"/>
      <c r="LK45" s="100"/>
      <c r="LL45" s="98"/>
      <c r="LM45" s="99"/>
      <c r="LN45" s="99"/>
      <c r="LO45" s="99"/>
      <c r="LP45" s="99"/>
      <c r="LQ45" s="99"/>
      <c r="LR45" s="99"/>
      <c r="LS45" s="99"/>
      <c r="LT45" s="99"/>
      <c r="LU45" s="99"/>
      <c r="LV45" s="99"/>
      <c r="LW45" s="99"/>
      <c r="LX45" s="99"/>
      <c r="LY45" s="99"/>
      <c r="LZ45" s="99"/>
      <c r="MA45" s="99"/>
      <c r="MB45" s="99"/>
      <c r="MC45" s="99"/>
      <c r="MD45" s="99"/>
      <c r="ME45" s="99"/>
      <c r="MF45" s="99"/>
      <c r="MG45" s="99"/>
      <c r="MH45" s="99"/>
      <c r="MI45" s="99"/>
      <c r="MJ45" s="99"/>
      <c r="MK45" s="99"/>
      <c r="ML45" s="99"/>
      <c r="MM45" s="99"/>
      <c r="MN45" s="99"/>
      <c r="MO45" s="99"/>
      <c r="MP45" s="100"/>
      <c r="MQ45" s="98"/>
      <c r="MR45" s="99"/>
      <c r="MS45" s="99"/>
      <c r="MT45" s="99"/>
      <c r="MU45" s="99"/>
      <c r="MV45" s="99"/>
      <c r="MW45" s="99"/>
      <c r="MX45" s="99"/>
      <c r="MY45" s="99"/>
      <c r="MZ45" s="99"/>
      <c r="NA45" s="99"/>
      <c r="NB45" s="99"/>
      <c r="NC45" s="99"/>
      <c r="ND45" s="99"/>
      <c r="NE45" s="99"/>
      <c r="NF45" s="99"/>
      <c r="NG45" s="99"/>
      <c r="NH45" s="99"/>
      <c r="NI45" s="99"/>
      <c r="NJ45" s="99"/>
      <c r="NK45" s="99"/>
      <c r="NL45" s="99"/>
      <c r="NM45" s="99"/>
      <c r="NN45" s="99"/>
      <c r="NO45" s="99"/>
      <c r="NP45" s="99"/>
      <c r="NQ45" s="99"/>
      <c r="NR45" s="99"/>
      <c r="NS45" s="99"/>
      <c r="NT45" s="99"/>
      <c r="NU45" s="101"/>
    </row>
    <row r="46" spans="1:385" ht="13.5" x14ac:dyDescent="0.3">
      <c r="A46" s="147">
        <v>3</v>
      </c>
      <c r="B46" s="148"/>
      <c r="C46" s="150"/>
      <c r="D46" s="149"/>
      <c r="E46" s="149"/>
      <c r="F46" s="151">
        <f t="shared" si="36"/>
        <v>0</v>
      </c>
      <c r="G46" s="150"/>
      <c r="H46" s="157" t="s">
        <v>32</v>
      </c>
      <c r="I46" s="95"/>
      <c r="J46" s="96"/>
      <c r="K46" s="96"/>
      <c r="L46" s="96"/>
      <c r="M46" s="97"/>
      <c r="N46" s="98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100"/>
      <c r="AS46" s="98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100"/>
      <c r="BX46" s="98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100"/>
      <c r="DC46" s="98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100"/>
      <c r="EH46" s="98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100"/>
      <c r="FM46" s="98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100"/>
      <c r="GR46" s="98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100"/>
      <c r="HW46" s="98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100"/>
      <c r="JB46" s="98"/>
      <c r="JC46" s="99"/>
      <c r="JD46" s="99"/>
      <c r="JE46" s="99"/>
      <c r="JF46" s="99"/>
      <c r="JG46" s="99"/>
      <c r="JH46" s="99"/>
      <c r="JI46" s="99"/>
      <c r="JJ46" s="99"/>
      <c r="JK46" s="99"/>
      <c r="JL46" s="99"/>
      <c r="JM46" s="99"/>
      <c r="JN46" s="99"/>
      <c r="JO46" s="99"/>
      <c r="JP46" s="99"/>
      <c r="JQ46" s="99"/>
      <c r="JR46" s="99"/>
      <c r="JS46" s="99"/>
      <c r="JT46" s="99"/>
      <c r="JU46" s="99"/>
      <c r="JV46" s="99"/>
      <c r="JW46" s="99"/>
      <c r="JX46" s="99"/>
      <c r="JY46" s="99"/>
      <c r="JZ46" s="99"/>
      <c r="KA46" s="99"/>
      <c r="KB46" s="99"/>
      <c r="KC46" s="99"/>
      <c r="KD46" s="99"/>
      <c r="KE46" s="99"/>
      <c r="KF46" s="100"/>
      <c r="KG46" s="98"/>
      <c r="KH46" s="99"/>
      <c r="KI46" s="99"/>
      <c r="KJ46" s="99"/>
      <c r="KK46" s="99"/>
      <c r="KL46" s="99"/>
      <c r="KM46" s="99"/>
      <c r="KN46" s="99"/>
      <c r="KO46" s="99"/>
      <c r="KP46" s="99"/>
      <c r="KQ46" s="99"/>
      <c r="KR46" s="99"/>
      <c r="KS46" s="99"/>
      <c r="KT46" s="99"/>
      <c r="KU46" s="99"/>
      <c r="KV46" s="99"/>
      <c r="KW46" s="99"/>
      <c r="KX46" s="99"/>
      <c r="KY46" s="99"/>
      <c r="KZ46" s="99"/>
      <c r="LA46" s="99"/>
      <c r="LB46" s="99"/>
      <c r="LC46" s="99"/>
      <c r="LD46" s="99"/>
      <c r="LE46" s="99"/>
      <c r="LF46" s="99"/>
      <c r="LG46" s="99"/>
      <c r="LH46" s="99"/>
      <c r="LI46" s="99"/>
      <c r="LJ46" s="99"/>
      <c r="LK46" s="100"/>
      <c r="LL46" s="98"/>
      <c r="LM46" s="99"/>
      <c r="LN46" s="99"/>
      <c r="LO46" s="99"/>
      <c r="LP46" s="99"/>
      <c r="LQ46" s="99"/>
      <c r="LR46" s="99"/>
      <c r="LS46" s="99"/>
      <c r="LT46" s="99"/>
      <c r="LU46" s="99"/>
      <c r="LV46" s="99"/>
      <c r="LW46" s="99"/>
      <c r="LX46" s="99"/>
      <c r="LY46" s="99"/>
      <c r="LZ46" s="99"/>
      <c r="MA46" s="99"/>
      <c r="MB46" s="99"/>
      <c r="MC46" s="99"/>
      <c r="MD46" s="99"/>
      <c r="ME46" s="99"/>
      <c r="MF46" s="99"/>
      <c r="MG46" s="99"/>
      <c r="MH46" s="99"/>
      <c r="MI46" s="99"/>
      <c r="MJ46" s="99"/>
      <c r="MK46" s="99"/>
      <c r="ML46" s="99"/>
      <c r="MM46" s="99"/>
      <c r="MN46" s="99"/>
      <c r="MO46" s="99"/>
      <c r="MP46" s="100"/>
      <c r="MQ46" s="98"/>
      <c r="MR46" s="99"/>
      <c r="MS46" s="99"/>
      <c r="MT46" s="99"/>
      <c r="MU46" s="99"/>
      <c r="MV46" s="99"/>
      <c r="MW46" s="99"/>
      <c r="MX46" s="99"/>
      <c r="MY46" s="99"/>
      <c r="MZ46" s="99"/>
      <c r="NA46" s="99"/>
      <c r="NB46" s="99"/>
      <c r="NC46" s="99"/>
      <c r="ND46" s="99"/>
      <c r="NE46" s="99"/>
      <c r="NF46" s="99"/>
      <c r="NG46" s="99"/>
      <c r="NH46" s="99"/>
      <c r="NI46" s="99"/>
      <c r="NJ46" s="99"/>
      <c r="NK46" s="99"/>
      <c r="NL46" s="99"/>
      <c r="NM46" s="99"/>
      <c r="NN46" s="99"/>
      <c r="NO46" s="99"/>
      <c r="NP46" s="99"/>
      <c r="NQ46" s="99"/>
      <c r="NR46" s="99"/>
      <c r="NS46" s="99"/>
      <c r="NT46" s="99"/>
      <c r="NU46" s="101"/>
    </row>
    <row r="47" spans="1:385" ht="13.5" x14ac:dyDescent="0.3">
      <c r="A47" s="147">
        <v>4</v>
      </c>
      <c r="B47" s="148"/>
      <c r="C47" s="150"/>
      <c r="D47" s="149"/>
      <c r="E47" s="149"/>
      <c r="F47" s="151">
        <f t="shared" si="36"/>
        <v>0</v>
      </c>
      <c r="G47" s="150"/>
      <c r="H47" s="157" t="s">
        <v>32</v>
      </c>
      <c r="I47" s="95" t="s">
        <v>51</v>
      </c>
      <c r="J47" s="96" t="s">
        <v>46</v>
      </c>
      <c r="K47" s="96" t="s">
        <v>46</v>
      </c>
      <c r="L47" s="96" t="s">
        <v>46</v>
      </c>
      <c r="M47" s="97"/>
      <c r="N47" s="98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100"/>
      <c r="AS47" s="98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100"/>
      <c r="BX47" s="98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100"/>
      <c r="DC47" s="98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100"/>
      <c r="EH47" s="98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100"/>
      <c r="FM47" s="98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100"/>
      <c r="GR47" s="98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100"/>
      <c r="HW47" s="98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100"/>
      <c r="JB47" s="98"/>
      <c r="JC47" s="99"/>
      <c r="JD47" s="99"/>
      <c r="JE47" s="99"/>
      <c r="JF47" s="99"/>
      <c r="JG47" s="99"/>
      <c r="JH47" s="99"/>
      <c r="JI47" s="99"/>
      <c r="JJ47" s="99"/>
      <c r="JK47" s="99"/>
      <c r="JL47" s="99"/>
      <c r="JM47" s="99"/>
      <c r="JN47" s="99"/>
      <c r="JO47" s="99"/>
      <c r="JP47" s="99"/>
      <c r="JQ47" s="99"/>
      <c r="JR47" s="99"/>
      <c r="JS47" s="99"/>
      <c r="JT47" s="99"/>
      <c r="JU47" s="99"/>
      <c r="JV47" s="99"/>
      <c r="JW47" s="99"/>
      <c r="JX47" s="99"/>
      <c r="JY47" s="99"/>
      <c r="JZ47" s="99"/>
      <c r="KA47" s="99"/>
      <c r="KB47" s="99"/>
      <c r="KC47" s="99"/>
      <c r="KD47" s="99"/>
      <c r="KE47" s="99"/>
      <c r="KF47" s="100"/>
      <c r="KG47" s="98"/>
      <c r="KH47" s="99"/>
      <c r="KI47" s="99"/>
      <c r="KJ47" s="99"/>
      <c r="KK47" s="99"/>
      <c r="KL47" s="99"/>
      <c r="KM47" s="99"/>
      <c r="KN47" s="99"/>
      <c r="KO47" s="99"/>
      <c r="KP47" s="99"/>
      <c r="KQ47" s="99"/>
      <c r="KR47" s="99"/>
      <c r="KS47" s="99"/>
      <c r="KT47" s="99"/>
      <c r="KU47" s="99"/>
      <c r="KV47" s="99"/>
      <c r="KW47" s="99"/>
      <c r="KX47" s="99"/>
      <c r="KY47" s="99"/>
      <c r="KZ47" s="99"/>
      <c r="LA47" s="99"/>
      <c r="LB47" s="99"/>
      <c r="LC47" s="99"/>
      <c r="LD47" s="99"/>
      <c r="LE47" s="99"/>
      <c r="LF47" s="99"/>
      <c r="LG47" s="99"/>
      <c r="LH47" s="99"/>
      <c r="LI47" s="99"/>
      <c r="LJ47" s="99"/>
      <c r="LK47" s="100"/>
      <c r="LL47" s="98"/>
      <c r="LM47" s="99"/>
      <c r="LN47" s="99"/>
      <c r="LO47" s="99"/>
      <c r="LP47" s="99"/>
      <c r="LQ47" s="99"/>
      <c r="LR47" s="99"/>
      <c r="LS47" s="99"/>
      <c r="LT47" s="99"/>
      <c r="LU47" s="99"/>
      <c r="LV47" s="99"/>
      <c r="LW47" s="99"/>
      <c r="LX47" s="99"/>
      <c r="LY47" s="99"/>
      <c r="LZ47" s="99"/>
      <c r="MA47" s="99"/>
      <c r="MB47" s="99"/>
      <c r="MC47" s="99"/>
      <c r="MD47" s="99"/>
      <c r="ME47" s="99"/>
      <c r="MF47" s="99"/>
      <c r="MG47" s="99"/>
      <c r="MH47" s="99"/>
      <c r="MI47" s="99"/>
      <c r="MJ47" s="99"/>
      <c r="MK47" s="99"/>
      <c r="ML47" s="99"/>
      <c r="MM47" s="99"/>
      <c r="MN47" s="99"/>
      <c r="MO47" s="99"/>
      <c r="MP47" s="100"/>
      <c r="MQ47" s="98"/>
      <c r="MR47" s="99"/>
      <c r="MS47" s="99"/>
      <c r="MT47" s="99"/>
      <c r="MU47" s="99"/>
      <c r="MV47" s="99"/>
      <c r="MW47" s="99"/>
      <c r="MX47" s="99"/>
      <c r="MY47" s="99"/>
      <c r="MZ47" s="99"/>
      <c r="NA47" s="99"/>
      <c r="NB47" s="99"/>
      <c r="NC47" s="99"/>
      <c r="ND47" s="99"/>
      <c r="NE47" s="99"/>
      <c r="NF47" s="99"/>
      <c r="NG47" s="99"/>
      <c r="NH47" s="99"/>
      <c r="NI47" s="99"/>
      <c r="NJ47" s="99"/>
      <c r="NK47" s="99"/>
      <c r="NL47" s="99"/>
      <c r="NM47" s="99"/>
      <c r="NN47" s="99"/>
      <c r="NO47" s="99"/>
      <c r="NP47" s="99"/>
      <c r="NQ47" s="99"/>
      <c r="NR47" s="99"/>
      <c r="NS47" s="99"/>
      <c r="NT47" s="99"/>
      <c r="NU47" s="101"/>
    </row>
    <row r="48" spans="1:385" ht="13.5" x14ac:dyDescent="0.3">
      <c r="A48" s="147">
        <v>5</v>
      </c>
      <c r="B48" s="148"/>
      <c r="C48" s="150"/>
      <c r="D48" s="149"/>
      <c r="E48" s="149"/>
      <c r="F48" s="151">
        <f t="shared" si="36"/>
        <v>0</v>
      </c>
      <c r="G48" s="150"/>
      <c r="H48" s="157" t="s">
        <v>32</v>
      </c>
      <c r="I48" s="95" t="s">
        <v>51</v>
      </c>
      <c r="J48" s="96" t="s">
        <v>46</v>
      </c>
      <c r="K48" s="96" t="s">
        <v>46</v>
      </c>
      <c r="L48" s="96" t="s">
        <v>46</v>
      </c>
      <c r="M48" s="97"/>
      <c r="N48" s="98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100"/>
      <c r="AS48" s="98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100"/>
      <c r="BX48" s="98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100"/>
      <c r="DC48" s="98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100"/>
      <c r="EH48" s="98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100"/>
      <c r="FM48" s="98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100"/>
      <c r="GR48" s="98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100"/>
      <c r="HW48" s="98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100"/>
      <c r="JB48" s="98"/>
      <c r="JC48" s="99"/>
      <c r="JD48" s="99"/>
      <c r="JE48" s="99"/>
      <c r="JF48" s="99"/>
      <c r="JG48" s="99"/>
      <c r="JH48" s="99"/>
      <c r="JI48" s="99"/>
      <c r="JJ48" s="99"/>
      <c r="JK48" s="99"/>
      <c r="JL48" s="99"/>
      <c r="JM48" s="99"/>
      <c r="JN48" s="99"/>
      <c r="JO48" s="99"/>
      <c r="JP48" s="99"/>
      <c r="JQ48" s="99"/>
      <c r="JR48" s="99"/>
      <c r="JS48" s="99"/>
      <c r="JT48" s="99"/>
      <c r="JU48" s="99"/>
      <c r="JV48" s="99"/>
      <c r="JW48" s="99"/>
      <c r="JX48" s="99"/>
      <c r="JY48" s="99"/>
      <c r="JZ48" s="99"/>
      <c r="KA48" s="99"/>
      <c r="KB48" s="99"/>
      <c r="KC48" s="99"/>
      <c r="KD48" s="99"/>
      <c r="KE48" s="99"/>
      <c r="KF48" s="100"/>
      <c r="KG48" s="98"/>
      <c r="KH48" s="99"/>
      <c r="KI48" s="99"/>
      <c r="KJ48" s="99"/>
      <c r="KK48" s="99"/>
      <c r="KL48" s="99"/>
      <c r="KM48" s="99"/>
      <c r="KN48" s="99"/>
      <c r="KO48" s="99"/>
      <c r="KP48" s="99"/>
      <c r="KQ48" s="99"/>
      <c r="KR48" s="99"/>
      <c r="KS48" s="99"/>
      <c r="KT48" s="99"/>
      <c r="KU48" s="99"/>
      <c r="KV48" s="99"/>
      <c r="KW48" s="99"/>
      <c r="KX48" s="99"/>
      <c r="KY48" s="99"/>
      <c r="KZ48" s="99"/>
      <c r="LA48" s="99"/>
      <c r="LB48" s="99"/>
      <c r="LC48" s="99"/>
      <c r="LD48" s="99"/>
      <c r="LE48" s="99"/>
      <c r="LF48" s="99"/>
      <c r="LG48" s="99"/>
      <c r="LH48" s="99"/>
      <c r="LI48" s="99"/>
      <c r="LJ48" s="99"/>
      <c r="LK48" s="100"/>
      <c r="LL48" s="98"/>
      <c r="LM48" s="99"/>
      <c r="LN48" s="99"/>
      <c r="LO48" s="99"/>
      <c r="LP48" s="99"/>
      <c r="LQ48" s="99"/>
      <c r="LR48" s="99"/>
      <c r="LS48" s="99"/>
      <c r="LT48" s="99"/>
      <c r="LU48" s="99"/>
      <c r="LV48" s="99"/>
      <c r="LW48" s="99"/>
      <c r="LX48" s="99"/>
      <c r="LY48" s="99"/>
      <c r="LZ48" s="99"/>
      <c r="MA48" s="99"/>
      <c r="MB48" s="99"/>
      <c r="MC48" s="99"/>
      <c r="MD48" s="99"/>
      <c r="ME48" s="99"/>
      <c r="MF48" s="99"/>
      <c r="MG48" s="99"/>
      <c r="MH48" s="99"/>
      <c r="MI48" s="99"/>
      <c r="MJ48" s="99"/>
      <c r="MK48" s="99"/>
      <c r="ML48" s="99"/>
      <c r="MM48" s="99"/>
      <c r="MN48" s="99"/>
      <c r="MO48" s="99"/>
      <c r="MP48" s="100"/>
      <c r="MQ48" s="98"/>
      <c r="MR48" s="99"/>
      <c r="MS48" s="99"/>
      <c r="MT48" s="99"/>
      <c r="MU48" s="99"/>
      <c r="MV48" s="99"/>
      <c r="MW48" s="99"/>
      <c r="MX48" s="99"/>
      <c r="MY48" s="99"/>
      <c r="MZ48" s="99"/>
      <c r="NA48" s="99"/>
      <c r="NB48" s="99"/>
      <c r="NC48" s="99"/>
      <c r="ND48" s="99"/>
      <c r="NE48" s="99"/>
      <c r="NF48" s="99"/>
      <c r="NG48" s="99"/>
      <c r="NH48" s="99"/>
      <c r="NI48" s="99"/>
      <c r="NJ48" s="99"/>
      <c r="NK48" s="99"/>
      <c r="NL48" s="99"/>
      <c r="NM48" s="99"/>
      <c r="NN48" s="99"/>
      <c r="NO48" s="99"/>
      <c r="NP48" s="99"/>
      <c r="NQ48" s="99"/>
      <c r="NR48" s="99"/>
      <c r="NS48" s="99"/>
      <c r="NT48" s="99"/>
      <c r="NU48" s="101"/>
    </row>
    <row r="49" spans="1:385" ht="13.5" x14ac:dyDescent="0.3">
      <c r="A49" s="147">
        <v>6</v>
      </c>
      <c r="B49" s="153"/>
      <c r="C49" s="150"/>
      <c r="D49" s="149"/>
      <c r="E49" s="149"/>
      <c r="F49" s="152">
        <f t="shared" si="36"/>
        <v>0</v>
      </c>
      <c r="G49" s="150"/>
      <c r="H49" s="157" t="s">
        <v>32</v>
      </c>
      <c r="I49" s="124" t="s">
        <v>51</v>
      </c>
      <c r="J49" s="125" t="s">
        <v>46</v>
      </c>
      <c r="K49" s="125" t="s">
        <v>46</v>
      </c>
      <c r="L49" s="125" t="s">
        <v>46</v>
      </c>
      <c r="M49" s="102"/>
      <c r="N49" s="103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5"/>
      <c r="AS49" s="103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5"/>
      <c r="BX49" s="103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4"/>
      <c r="CK49" s="104"/>
      <c r="CL49" s="104"/>
      <c r="CM49" s="104"/>
      <c r="CN49" s="104"/>
      <c r="CO49" s="104"/>
      <c r="CP49" s="104"/>
      <c r="CQ49" s="104"/>
      <c r="CR49" s="104"/>
      <c r="CS49" s="104"/>
      <c r="CT49" s="104"/>
      <c r="CU49" s="104"/>
      <c r="CV49" s="104"/>
      <c r="CW49" s="104"/>
      <c r="CX49" s="104"/>
      <c r="CY49" s="104"/>
      <c r="CZ49" s="104"/>
      <c r="DA49" s="104"/>
      <c r="DB49" s="105"/>
      <c r="DC49" s="103"/>
      <c r="DD49" s="104"/>
      <c r="DE49" s="104"/>
      <c r="DF49" s="104"/>
      <c r="DG49" s="104"/>
      <c r="DH49" s="104"/>
      <c r="DI49" s="104"/>
      <c r="DJ49" s="104"/>
      <c r="DK49" s="104"/>
      <c r="DL49" s="104"/>
      <c r="DM49" s="104"/>
      <c r="DN49" s="104"/>
      <c r="DO49" s="104"/>
      <c r="DP49" s="104"/>
      <c r="DQ49" s="104"/>
      <c r="DR49" s="104"/>
      <c r="DS49" s="104"/>
      <c r="DT49" s="104"/>
      <c r="DU49" s="104"/>
      <c r="DV49" s="104"/>
      <c r="DW49" s="104"/>
      <c r="DX49" s="104"/>
      <c r="DY49" s="104"/>
      <c r="DZ49" s="104"/>
      <c r="EA49" s="104"/>
      <c r="EB49" s="104"/>
      <c r="EC49" s="104"/>
      <c r="ED49" s="104"/>
      <c r="EE49" s="104"/>
      <c r="EF49" s="104"/>
      <c r="EG49" s="105"/>
      <c r="EH49" s="103"/>
      <c r="EI49" s="104"/>
      <c r="EJ49" s="104"/>
      <c r="EK49" s="104"/>
      <c r="EL49" s="104"/>
      <c r="EM49" s="104"/>
      <c r="EN49" s="104"/>
      <c r="EO49" s="104"/>
      <c r="EP49" s="104"/>
      <c r="EQ49" s="104"/>
      <c r="ER49" s="104"/>
      <c r="ES49" s="104"/>
      <c r="ET49" s="104"/>
      <c r="EU49" s="104"/>
      <c r="EV49" s="104"/>
      <c r="EW49" s="104"/>
      <c r="EX49" s="104"/>
      <c r="EY49" s="104"/>
      <c r="EZ49" s="104"/>
      <c r="FA49" s="104"/>
      <c r="FB49" s="104"/>
      <c r="FC49" s="104"/>
      <c r="FD49" s="104"/>
      <c r="FE49" s="104"/>
      <c r="FF49" s="104"/>
      <c r="FG49" s="104"/>
      <c r="FH49" s="104"/>
      <c r="FI49" s="104"/>
      <c r="FJ49" s="104"/>
      <c r="FK49" s="104"/>
      <c r="FL49" s="105"/>
      <c r="FM49" s="103"/>
      <c r="FN49" s="104"/>
      <c r="FO49" s="104"/>
      <c r="FP49" s="104"/>
      <c r="FQ49" s="104"/>
      <c r="FR49" s="104"/>
      <c r="FS49" s="104"/>
      <c r="FT49" s="104"/>
      <c r="FU49" s="104"/>
      <c r="FV49" s="104"/>
      <c r="FW49" s="104"/>
      <c r="FX49" s="104"/>
      <c r="FY49" s="104"/>
      <c r="FZ49" s="104"/>
      <c r="GA49" s="104"/>
      <c r="GB49" s="104"/>
      <c r="GC49" s="104"/>
      <c r="GD49" s="104"/>
      <c r="GE49" s="104"/>
      <c r="GF49" s="104"/>
      <c r="GG49" s="104"/>
      <c r="GH49" s="104"/>
      <c r="GI49" s="104"/>
      <c r="GJ49" s="104"/>
      <c r="GK49" s="104"/>
      <c r="GL49" s="104"/>
      <c r="GM49" s="104"/>
      <c r="GN49" s="104"/>
      <c r="GO49" s="104"/>
      <c r="GP49" s="104"/>
      <c r="GQ49" s="105"/>
      <c r="GR49" s="103"/>
      <c r="GS49" s="104"/>
      <c r="GT49" s="104"/>
      <c r="GU49" s="104"/>
      <c r="GV49" s="104"/>
      <c r="GW49" s="104"/>
      <c r="GX49" s="104"/>
      <c r="GY49" s="104"/>
      <c r="GZ49" s="104"/>
      <c r="HA49" s="104"/>
      <c r="HB49" s="104"/>
      <c r="HC49" s="104"/>
      <c r="HD49" s="104"/>
      <c r="HE49" s="104"/>
      <c r="HF49" s="104"/>
      <c r="HG49" s="104"/>
      <c r="HH49" s="104"/>
      <c r="HI49" s="104"/>
      <c r="HJ49" s="104"/>
      <c r="HK49" s="104"/>
      <c r="HL49" s="104"/>
      <c r="HM49" s="104"/>
      <c r="HN49" s="104"/>
      <c r="HO49" s="104"/>
      <c r="HP49" s="104"/>
      <c r="HQ49" s="104"/>
      <c r="HR49" s="104"/>
      <c r="HS49" s="104"/>
      <c r="HT49" s="104"/>
      <c r="HU49" s="104"/>
      <c r="HV49" s="105"/>
      <c r="HW49" s="103"/>
      <c r="HX49" s="104"/>
      <c r="HY49" s="104"/>
      <c r="HZ49" s="104"/>
      <c r="IA49" s="104"/>
      <c r="IB49" s="104"/>
      <c r="IC49" s="104"/>
      <c r="ID49" s="104"/>
      <c r="IE49" s="104"/>
      <c r="IF49" s="104"/>
      <c r="IG49" s="104"/>
      <c r="IH49" s="104"/>
      <c r="II49" s="104"/>
      <c r="IJ49" s="104"/>
      <c r="IK49" s="104"/>
      <c r="IL49" s="104"/>
      <c r="IM49" s="104"/>
      <c r="IN49" s="104"/>
      <c r="IO49" s="104"/>
      <c r="IP49" s="104"/>
      <c r="IQ49" s="104"/>
      <c r="IR49" s="104"/>
      <c r="IS49" s="104"/>
      <c r="IT49" s="104"/>
      <c r="IU49" s="104"/>
      <c r="IV49" s="104"/>
      <c r="IW49" s="104"/>
      <c r="IX49" s="104"/>
      <c r="IY49" s="104"/>
      <c r="IZ49" s="104"/>
      <c r="JA49" s="105"/>
      <c r="JB49" s="103"/>
      <c r="JC49" s="104"/>
      <c r="JD49" s="104"/>
      <c r="JE49" s="104"/>
      <c r="JF49" s="104"/>
      <c r="JG49" s="104"/>
      <c r="JH49" s="104"/>
      <c r="JI49" s="104"/>
      <c r="JJ49" s="104"/>
      <c r="JK49" s="104"/>
      <c r="JL49" s="104"/>
      <c r="JM49" s="104"/>
      <c r="JN49" s="104"/>
      <c r="JO49" s="104"/>
      <c r="JP49" s="104"/>
      <c r="JQ49" s="104"/>
      <c r="JR49" s="104"/>
      <c r="JS49" s="104"/>
      <c r="JT49" s="104"/>
      <c r="JU49" s="104"/>
      <c r="JV49" s="104"/>
      <c r="JW49" s="104"/>
      <c r="JX49" s="104"/>
      <c r="JY49" s="104"/>
      <c r="JZ49" s="104"/>
      <c r="KA49" s="104"/>
      <c r="KB49" s="104"/>
      <c r="KC49" s="104"/>
      <c r="KD49" s="104"/>
      <c r="KE49" s="104"/>
      <c r="KF49" s="105"/>
      <c r="KG49" s="103"/>
      <c r="KH49" s="104"/>
      <c r="KI49" s="104"/>
      <c r="KJ49" s="104"/>
      <c r="KK49" s="104"/>
      <c r="KL49" s="104"/>
      <c r="KM49" s="104"/>
      <c r="KN49" s="104"/>
      <c r="KO49" s="104"/>
      <c r="KP49" s="104"/>
      <c r="KQ49" s="104"/>
      <c r="KR49" s="104"/>
      <c r="KS49" s="104"/>
      <c r="KT49" s="104"/>
      <c r="KU49" s="104"/>
      <c r="KV49" s="104"/>
      <c r="KW49" s="104"/>
      <c r="KX49" s="104"/>
      <c r="KY49" s="104"/>
      <c r="KZ49" s="104"/>
      <c r="LA49" s="104"/>
      <c r="LB49" s="104"/>
      <c r="LC49" s="104"/>
      <c r="LD49" s="104"/>
      <c r="LE49" s="104"/>
      <c r="LF49" s="104"/>
      <c r="LG49" s="104"/>
      <c r="LH49" s="104"/>
      <c r="LI49" s="104"/>
      <c r="LJ49" s="104"/>
      <c r="LK49" s="105"/>
      <c r="LL49" s="103"/>
      <c r="LM49" s="104"/>
      <c r="LN49" s="104"/>
      <c r="LO49" s="104"/>
      <c r="LP49" s="104"/>
      <c r="LQ49" s="104"/>
      <c r="LR49" s="104"/>
      <c r="LS49" s="104"/>
      <c r="LT49" s="104"/>
      <c r="LU49" s="104"/>
      <c r="LV49" s="104"/>
      <c r="LW49" s="104"/>
      <c r="LX49" s="104"/>
      <c r="LY49" s="104"/>
      <c r="LZ49" s="104"/>
      <c r="MA49" s="104"/>
      <c r="MB49" s="104"/>
      <c r="MC49" s="104"/>
      <c r="MD49" s="104"/>
      <c r="ME49" s="104"/>
      <c r="MF49" s="104"/>
      <c r="MG49" s="104"/>
      <c r="MH49" s="104"/>
      <c r="MI49" s="104"/>
      <c r="MJ49" s="104"/>
      <c r="MK49" s="104"/>
      <c r="ML49" s="104"/>
      <c r="MM49" s="104"/>
      <c r="MN49" s="104"/>
      <c r="MO49" s="104"/>
      <c r="MP49" s="105"/>
      <c r="MQ49" s="103"/>
      <c r="MR49" s="104"/>
      <c r="MS49" s="104"/>
      <c r="MT49" s="104"/>
      <c r="MU49" s="104"/>
      <c r="MV49" s="104"/>
      <c r="MW49" s="104"/>
      <c r="MX49" s="104"/>
      <c r="MY49" s="104"/>
      <c r="MZ49" s="104"/>
      <c r="NA49" s="104"/>
      <c r="NB49" s="104"/>
      <c r="NC49" s="104"/>
      <c r="ND49" s="104"/>
      <c r="NE49" s="104"/>
      <c r="NF49" s="104"/>
      <c r="NG49" s="104"/>
      <c r="NH49" s="104"/>
      <c r="NI49" s="104"/>
      <c r="NJ49" s="104"/>
      <c r="NK49" s="104"/>
      <c r="NL49" s="104"/>
      <c r="NM49" s="104"/>
      <c r="NN49" s="104"/>
      <c r="NO49" s="104"/>
      <c r="NP49" s="104"/>
      <c r="NQ49" s="104"/>
      <c r="NR49" s="104"/>
      <c r="NS49" s="104"/>
      <c r="NT49" s="104"/>
      <c r="NU49" s="106"/>
    </row>
    <row r="50" spans="1:385" s="171" customFormat="1" ht="14.25" thickBot="1" x14ac:dyDescent="0.35">
      <c r="A50" s="164">
        <v>7</v>
      </c>
      <c r="B50" s="165"/>
      <c r="C50" s="167"/>
      <c r="D50" s="149"/>
      <c r="E50" s="168"/>
      <c r="F50" s="166">
        <f t="shared" ref="F50" si="37">IF(OR(LEN(D50)=0,LEN(E50)=0),0,IF($F$4="전체",E50-D50+1,NETWORKDAYS(D50,E50)))</f>
        <v>0</v>
      </c>
      <c r="G50" s="167"/>
      <c r="H50" s="157" t="s">
        <v>32</v>
      </c>
      <c r="I50" s="139"/>
      <c r="J50" s="169"/>
      <c r="K50" s="170"/>
      <c r="L50" s="170"/>
      <c r="M50" s="140"/>
      <c r="N50" s="141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3"/>
      <c r="AS50" s="141"/>
      <c r="AT50" s="142"/>
      <c r="AU50" s="142"/>
      <c r="AV50" s="142"/>
      <c r="AW50" s="142"/>
      <c r="AX50" s="142"/>
      <c r="AY50" s="142"/>
      <c r="AZ50" s="142"/>
      <c r="BA50" s="142"/>
      <c r="BB50" s="142"/>
      <c r="BC50" s="142"/>
      <c r="BD50" s="142"/>
      <c r="BE50" s="142"/>
      <c r="BF50" s="142"/>
      <c r="BG50" s="142"/>
      <c r="BH50" s="142"/>
      <c r="BI50" s="142"/>
      <c r="BJ50" s="142"/>
      <c r="BK50" s="142"/>
      <c r="BL50" s="142"/>
      <c r="BM50" s="142"/>
      <c r="BN50" s="142"/>
      <c r="BO50" s="142"/>
      <c r="BP50" s="142"/>
      <c r="BQ50" s="142"/>
      <c r="BR50" s="142"/>
      <c r="BS50" s="142"/>
      <c r="BT50" s="142"/>
      <c r="BU50" s="142"/>
      <c r="BV50" s="142"/>
      <c r="BW50" s="143"/>
      <c r="BX50" s="141"/>
      <c r="BY50" s="142"/>
      <c r="BZ50" s="142"/>
      <c r="CA50" s="142"/>
      <c r="CB50" s="142"/>
      <c r="CC50" s="142"/>
      <c r="CD50" s="142"/>
      <c r="CE50" s="142"/>
      <c r="CF50" s="142"/>
      <c r="CG50" s="142"/>
      <c r="CH50" s="142"/>
      <c r="CI50" s="142"/>
      <c r="CJ50" s="142"/>
      <c r="CK50" s="142"/>
      <c r="CL50" s="142"/>
      <c r="CM50" s="142"/>
      <c r="CN50" s="142"/>
      <c r="CO50" s="142"/>
      <c r="CP50" s="142"/>
      <c r="CQ50" s="142"/>
      <c r="CR50" s="142"/>
      <c r="CS50" s="142"/>
      <c r="CT50" s="142"/>
      <c r="CU50" s="142"/>
      <c r="CV50" s="142"/>
      <c r="CW50" s="142"/>
      <c r="CX50" s="142"/>
      <c r="CY50" s="142"/>
      <c r="CZ50" s="142"/>
      <c r="DA50" s="142"/>
      <c r="DB50" s="143"/>
      <c r="DC50" s="141"/>
      <c r="DD50" s="142"/>
      <c r="DE50" s="142"/>
      <c r="DF50" s="142"/>
      <c r="DG50" s="142"/>
      <c r="DH50" s="142"/>
      <c r="DI50" s="142"/>
      <c r="DJ50" s="142"/>
      <c r="DK50" s="142"/>
      <c r="DL50" s="142"/>
      <c r="DM50" s="142"/>
      <c r="DN50" s="142"/>
      <c r="DO50" s="142"/>
      <c r="DP50" s="142"/>
      <c r="DQ50" s="142"/>
      <c r="DR50" s="142"/>
      <c r="DS50" s="142"/>
      <c r="DT50" s="142"/>
      <c r="DU50" s="142"/>
      <c r="DV50" s="142"/>
      <c r="DW50" s="142"/>
      <c r="DX50" s="142"/>
      <c r="DY50" s="142"/>
      <c r="DZ50" s="142"/>
      <c r="EA50" s="142"/>
      <c r="EB50" s="142"/>
      <c r="EC50" s="142"/>
      <c r="ED50" s="142"/>
      <c r="EE50" s="142"/>
      <c r="EF50" s="142"/>
      <c r="EG50" s="143"/>
      <c r="EH50" s="141"/>
      <c r="EI50" s="142"/>
      <c r="EJ50" s="142"/>
      <c r="EK50" s="142"/>
      <c r="EL50" s="142"/>
      <c r="EM50" s="142"/>
      <c r="EN50" s="142"/>
      <c r="EO50" s="142"/>
      <c r="EP50" s="142"/>
      <c r="EQ50" s="142"/>
      <c r="ER50" s="142"/>
      <c r="ES50" s="142"/>
      <c r="ET50" s="142"/>
      <c r="EU50" s="142"/>
      <c r="EV50" s="142"/>
      <c r="EW50" s="142"/>
      <c r="EX50" s="142"/>
      <c r="EY50" s="142"/>
      <c r="EZ50" s="142"/>
      <c r="FA50" s="142"/>
      <c r="FB50" s="142"/>
      <c r="FC50" s="142"/>
      <c r="FD50" s="142"/>
      <c r="FE50" s="142"/>
      <c r="FF50" s="142"/>
      <c r="FG50" s="142"/>
      <c r="FH50" s="142"/>
      <c r="FI50" s="142"/>
      <c r="FJ50" s="142"/>
      <c r="FK50" s="142"/>
      <c r="FL50" s="143"/>
      <c r="FM50" s="141"/>
      <c r="FN50" s="142"/>
      <c r="FO50" s="142"/>
      <c r="FP50" s="142"/>
      <c r="FQ50" s="142"/>
      <c r="FR50" s="142"/>
      <c r="FS50" s="142"/>
      <c r="FT50" s="142"/>
      <c r="FU50" s="142"/>
      <c r="FV50" s="142"/>
      <c r="FW50" s="142"/>
      <c r="FX50" s="142"/>
      <c r="FY50" s="142"/>
      <c r="FZ50" s="142"/>
      <c r="GA50" s="142"/>
      <c r="GB50" s="142"/>
      <c r="GC50" s="142"/>
      <c r="GD50" s="142"/>
      <c r="GE50" s="142"/>
      <c r="GF50" s="142"/>
      <c r="GG50" s="142"/>
      <c r="GH50" s="142"/>
      <c r="GI50" s="142"/>
      <c r="GJ50" s="142"/>
      <c r="GK50" s="142"/>
      <c r="GL50" s="142"/>
      <c r="GM50" s="142"/>
      <c r="GN50" s="142"/>
      <c r="GO50" s="142"/>
      <c r="GP50" s="142"/>
      <c r="GQ50" s="143"/>
      <c r="GR50" s="141"/>
      <c r="GS50" s="142"/>
      <c r="GT50" s="142"/>
      <c r="GU50" s="142"/>
      <c r="GV50" s="142"/>
      <c r="GW50" s="142"/>
      <c r="GX50" s="142"/>
      <c r="GY50" s="142"/>
      <c r="GZ50" s="142"/>
      <c r="HA50" s="142"/>
      <c r="HB50" s="142"/>
      <c r="HC50" s="142"/>
      <c r="HD50" s="142"/>
      <c r="HE50" s="142"/>
      <c r="HF50" s="142"/>
      <c r="HG50" s="142"/>
      <c r="HH50" s="142"/>
      <c r="HI50" s="142"/>
      <c r="HJ50" s="142"/>
      <c r="HK50" s="142"/>
      <c r="HL50" s="142"/>
      <c r="HM50" s="142"/>
      <c r="HN50" s="142"/>
      <c r="HO50" s="142"/>
      <c r="HP50" s="142"/>
      <c r="HQ50" s="142"/>
      <c r="HR50" s="142"/>
      <c r="HS50" s="142"/>
      <c r="HT50" s="142"/>
      <c r="HU50" s="142"/>
      <c r="HV50" s="143"/>
      <c r="HW50" s="141"/>
      <c r="HX50" s="142"/>
      <c r="HY50" s="142"/>
      <c r="HZ50" s="142"/>
      <c r="IA50" s="142"/>
      <c r="IB50" s="142"/>
      <c r="IC50" s="142"/>
      <c r="ID50" s="142"/>
      <c r="IE50" s="142"/>
      <c r="IF50" s="142"/>
      <c r="IG50" s="142"/>
      <c r="IH50" s="142"/>
      <c r="II50" s="142"/>
      <c r="IJ50" s="142"/>
      <c r="IK50" s="142"/>
      <c r="IL50" s="142"/>
      <c r="IM50" s="142"/>
      <c r="IN50" s="142"/>
      <c r="IO50" s="142"/>
      <c r="IP50" s="142"/>
      <c r="IQ50" s="142"/>
      <c r="IR50" s="142"/>
      <c r="IS50" s="142"/>
      <c r="IT50" s="142"/>
      <c r="IU50" s="142"/>
      <c r="IV50" s="142"/>
      <c r="IW50" s="142"/>
      <c r="IX50" s="142"/>
      <c r="IY50" s="142"/>
      <c r="IZ50" s="142"/>
      <c r="JA50" s="143"/>
      <c r="JB50" s="141"/>
      <c r="JC50" s="142"/>
      <c r="JD50" s="142"/>
      <c r="JE50" s="142"/>
      <c r="JF50" s="142"/>
      <c r="JG50" s="142"/>
      <c r="JH50" s="142"/>
      <c r="JI50" s="142"/>
      <c r="JJ50" s="142"/>
      <c r="JK50" s="142"/>
      <c r="JL50" s="142"/>
      <c r="JM50" s="142"/>
      <c r="JN50" s="142"/>
      <c r="JO50" s="142"/>
      <c r="JP50" s="142"/>
      <c r="JQ50" s="142"/>
      <c r="JR50" s="142"/>
      <c r="JS50" s="142"/>
      <c r="JT50" s="142"/>
      <c r="JU50" s="142"/>
      <c r="JV50" s="142"/>
      <c r="JW50" s="142"/>
      <c r="JX50" s="142"/>
      <c r="JY50" s="142"/>
      <c r="JZ50" s="142"/>
      <c r="KA50" s="142"/>
      <c r="KB50" s="142"/>
      <c r="KC50" s="142"/>
      <c r="KD50" s="142"/>
      <c r="KE50" s="142"/>
      <c r="KF50" s="143"/>
      <c r="KG50" s="141"/>
      <c r="KH50" s="142"/>
      <c r="KI50" s="142"/>
      <c r="KJ50" s="142"/>
      <c r="KK50" s="142"/>
      <c r="KL50" s="142"/>
      <c r="KM50" s="142"/>
      <c r="KN50" s="142"/>
      <c r="KO50" s="142"/>
      <c r="KP50" s="142"/>
      <c r="KQ50" s="142"/>
      <c r="KR50" s="142"/>
      <c r="KS50" s="142"/>
      <c r="KT50" s="142"/>
      <c r="KU50" s="142"/>
      <c r="KV50" s="142"/>
      <c r="KW50" s="142"/>
      <c r="KX50" s="142"/>
      <c r="KY50" s="142"/>
      <c r="KZ50" s="142"/>
      <c r="LA50" s="142"/>
      <c r="LB50" s="142"/>
      <c r="LC50" s="142"/>
      <c r="LD50" s="142"/>
      <c r="LE50" s="142"/>
      <c r="LF50" s="142"/>
      <c r="LG50" s="142"/>
      <c r="LH50" s="142"/>
      <c r="LI50" s="142"/>
      <c r="LJ50" s="142"/>
      <c r="LK50" s="143"/>
      <c r="LL50" s="141"/>
      <c r="LM50" s="142"/>
      <c r="LN50" s="142"/>
      <c r="LO50" s="142"/>
      <c r="LP50" s="142"/>
      <c r="LQ50" s="142"/>
      <c r="LR50" s="142"/>
      <c r="LS50" s="142"/>
      <c r="LT50" s="142"/>
      <c r="LU50" s="142"/>
      <c r="LV50" s="142"/>
      <c r="LW50" s="142"/>
      <c r="LX50" s="142"/>
      <c r="LY50" s="142"/>
      <c r="LZ50" s="142"/>
      <c r="MA50" s="142"/>
      <c r="MB50" s="142"/>
      <c r="MC50" s="142"/>
      <c r="MD50" s="142"/>
      <c r="ME50" s="142"/>
      <c r="MF50" s="142"/>
      <c r="MG50" s="142"/>
      <c r="MH50" s="142"/>
      <c r="MI50" s="142"/>
      <c r="MJ50" s="142"/>
      <c r="MK50" s="142"/>
      <c r="ML50" s="142"/>
      <c r="MM50" s="142"/>
      <c r="MN50" s="142"/>
      <c r="MO50" s="142"/>
      <c r="MP50" s="143"/>
      <c r="MQ50" s="141"/>
      <c r="MR50" s="142"/>
      <c r="MS50" s="142"/>
      <c r="MT50" s="142"/>
      <c r="MU50" s="142"/>
      <c r="MV50" s="142"/>
      <c r="MW50" s="142"/>
      <c r="MX50" s="142"/>
      <c r="MY50" s="142"/>
      <c r="MZ50" s="142"/>
      <c r="NA50" s="142"/>
      <c r="NB50" s="142"/>
      <c r="NC50" s="142"/>
      <c r="ND50" s="142"/>
      <c r="NE50" s="142"/>
      <c r="NF50" s="142"/>
      <c r="NG50" s="142"/>
      <c r="NH50" s="142"/>
      <c r="NI50" s="142"/>
      <c r="NJ50" s="142"/>
      <c r="NK50" s="142"/>
      <c r="NL50" s="142"/>
      <c r="NM50" s="142"/>
      <c r="NN50" s="142"/>
      <c r="NO50" s="142"/>
      <c r="NP50" s="142"/>
      <c r="NQ50" s="142"/>
      <c r="NR50" s="142"/>
      <c r="NS50" s="142"/>
      <c r="NT50" s="142"/>
      <c r="NU50" s="144"/>
    </row>
    <row r="51" spans="1:385" ht="12" x14ac:dyDescent="0.3">
      <c r="D51" s="172"/>
      <c r="E51" s="172"/>
      <c r="H51" s="172"/>
    </row>
    <row r="52" spans="1:385" ht="12" x14ac:dyDescent="0.3"/>
  </sheetData>
  <autoFilter ref="A1:NU49" xr:uid="{00000000-0009-0000-0000-000001000000}">
    <filterColumn colId="0" showButton="0"/>
  </autoFilter>
  <mergeCells count="44">
    <mergeCell ref="A38:B38"/>
    <mergeCell ref="A43:B43"/>
    <mergeCell ref="D43:E43"/>
    <mergeCell ref="G43:H43"/>
    <mergeCell ref="A26:B26"/>
    <mergeCell ref="D26:E26"/>
    <mergeCell ref="G26:H26"/>
    <mergeCell ref="D38:E38"/>
    <mergeCell ref="G38:H38"/>
    <mergeCell ref="A16:B16"/>
    <mergeCell ref="D16:E16"/>
    <mergeCell ref="G16:H16"/>
    <mergeCell ref="A22:B22"/>
    <mergeCell ref="D22:E22"/>
    <mergeCell ref="G22:H22"/>
    <mergeCell ref="A5:B5"/>
    <mergeCell ref="D5:E5"/>
    <mergeCell ref="G5:H5"/>
    <mergeCell ref="A12:B12"/>
    <mergeCell ref="G12:H12"/>
    <mergeCell ref="MQ3:NU3"/>
    <mergeCell ref="N3:AR3"/>
    <mergeCell ref="AS3:BW3"/>
    <mergeCell ref="BX3:DB3"/>
    <mergeCell ref="DC3:EG3"/>
    <mergeCell ref="EH3:FL3"/>
    <mergeCell ref="FM3:GQ3"/>
    <mergeCell ref="GR3:HV3"/>
    <mergeCell ref="HW3:JA3"/>
    <mergeCell ref="JB3:KF3"/>
    <mergeCell ref="KG3:LK3"/>
    <mergeCell ref="LL3:MP3"/>
    <mergeCell ref="M3:M4"/>
    <mergeCell ref="A1:B2"/>
    <mergeCell ref="A3:B4"/>
    <mergeCell ref="D3:D4"/>
    <mergeCell ref="E3:E4"/>
    <mergeCell ref="G3:G4"/>
    <mergeCell ref="H3:H4"/>
    <mergeCell ref="I3:I4"/>
    <mergeCell ref="J3:J4"/>
    <mergeCell ref="K3:K4"/>
    <mergeCell ref="L3:L4"/>
    <mergeCell ref="C3:C4"/>
  </mergeCells>
  <phoneticPr fontId="2" type="noConversion"/>
  <conditionalFormatting sqref="C5">
    <cfRule type="dataBar" priority="8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{3C85A1A1-87FC-4E4F-98B6-8BC77535F9D4}</x14:id>
        </ext>
      </extLst>
    </cfRule>
  </conditionalFormatting>
  <conditionalFormatting sqref="G5">
    <cfRule type="dataBar" priority="588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{80090429-D658-4E6D-8AE6-F3A7BB9B63BF}</x14:id>
        </ext>
      </extLst>
    </cfRule>
  </conditionalFormatting>
  <conditionalFormatting sqref="G12">
    <cfRule type="dataBar" priority="572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{2D8784E8-DAA6-4158-8425-6EAC3973BF40}</x14:id>
        </ext>
      </extLst>
    </cfRule>
  </conditionalFormatting>
  <conditionalFormatting sqref="G16">
    <cfRule type="dataBar" priority="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{10E0038A-A9EF-4E64-AC89-70DC627AB2C5}</x14:id>
        </ext>
      </extLst>
    </cfRule>
  </conditionalFormatting>
  <conditionalFormatting sqref="G22">
    <cfRule type="dataBar" priority="14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{EAC97B28-BDB7-4848-9506-E67737E7FC5B}</x14:id>
        </ext>
      </extLst>
    </cfRule>
  </conditionalFormatting>
  <conditionalFormatting sqref="G26">
    <cfRule type="dataBar" priority="11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{BE838F07-107E-4309-8622-A8280074DAB6}</x14:id>
        </ext>
      </extLst>
    </cfRule>
  </conditionalFormatting>
  <conditionalFormatting sqref="G38">
    <cfRule type="dataBar" priority="10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{E676E5CB-6F25-48C3-9B05-8340550CE5E0}</x14:id>
        </ext>
      </extLst>
    </cfRule>
  </conditionalFormatting>
  <conditionalFormatting sqref="G43">
    <cfRule type="dataBar" priority="20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{BD97D320-DFE6-474F-B564-76F49D647CC3}</x14:id>
        </ext>
      </extLst>
    </cfRule>
  </conditionalFormatting>
  <conditionalFormatting sqref="H6:L11 H13:L15 H17:L21 H23:L25 H27:L37 H39:L42 H44:L50">
    <cfRule type="cellIs" dxfId="45" priority="593" operator="equal">
      <formula>"대기"</formula>
    </cfRule>
    <cfRule type="cellIs" dxfId="44" priority="594" operator="equal">
      <formula>"진행"</formula>
    </cfRule>
    <cfRule type="cellIs" dxfId="43" priority="595" operator="equal">
      <formula>"완료"</formula>
    </cfRule>
  </conditionalFormatting>
  <conditionalFormatting sqref="N4:NU50">
    <cfRule type="expression" dxfId="42" priority="72">
      <formula>N$4=TODAY()</formula>
    </cfRule>
  </conditionalFormatting>
  <conditionalFormatting sqref="N5:NU50">
    <cfRule type="expression" dxfId="41" priority="583">
      <formula>AND($D5&lt;=N$4,$E5&gt;=N$4,$H5="대기")</formula>
    </cfRule>
    <cfRule type="expression" dxfId="40" priority="585">
      <formula>AND($D5&lt;=N$4,$E5&gt;=N$4,$H5="진행")</formula>
    </cfRule>
    <cfRule type="expression" dxfId="39" priority="587">
      <formula>AND($D5&lt;=N$4,$E5&gt;=N$4,$H5="완료")</formula>
    </cfRule>
  </conditionalFormatting>
  <conditionalFormatting sqref="N6:NU11 N13:NU15 N17:NU21 N23:NU25 N27:NU37 N39:NU42 N44:NU50">
    <cfRule type="expression" dxfId="38" priority="1055">
      <formula>AND($D6&lt;=N$4,$E6&gt;=N$4,$H6="완료",$F$4="영업",N$5="")</formula>
    </cfRule>
    <cfRule type="expression" dxfId="37" priority="1053">
      <formula>AND($D6&lt;=N$4,$E6&gt;=N$4,$H6="대기",$F$4="영업",N$5="")</formula>
    </cfRule>
    <cfRule type="expression" dxfId="36" priority="1054">
      <formula>AND($D6&lt;=N$4,$E6&gt;=N$4,$H6="진행",$F$4="영업",N$5="")</formula>
    </cfRule>
  </conditionalFormatting>
  <conditionalFormatting sqref="AP5:AR50">
    <cfRule type="expression" dxfId="35" priority="940">
      <formula>AND($H5="대기",$D5&lt;=EOMONTH($AO$4,0),$E5&gt;EOMONTH($AO$4,0),AP$4="")</formula>
    </cfRule>
    <cfRule type="expression" dxfId="34" priority="941">
      <formula>AND($H5="완료",$D5&lt;=EOMONTH($AO$4,0),$E5&gt;EOMONTH($AO$4,0),AP$4="")</formula>
    </cfRule>
    <cfRule type="expression" dxfId="33" priority="942">
      <formula>AND($H5="진행",$D5&lt;=EOMONTH($AO$4,0),$E5&gt;EOMONTH($AO$4,0),AP$4="")</formula>
    </cfRule>
  </conditionalFormatting>
  <conditionalFormatting sqref="BU5:BW50">
    <cfRule type="expression" dxfId="32" priority="943">
      <formula>AND($H5="대기",$D5&lt;=EOMONTH($BT$4,0),$E5&gt;EOMONTH($BT$4,0),BU$4="")</formula>
    </cfRule>
    <cfRule type="expression" dxfId="31" priority="944">
      <formula>AND($H5="완료",$D5&lt;=EOMONTH($BT$4,0),$E5&gt;EOMONTH($BT$4,0),BU$4="")</formula>
    </cfRule>
    <cfRule type="expression" dxfId="30" priority="945">
      <formula>AND($H5="진행",$D5&lt;=EOMONTH($BT$4,0),$E5&gt;EOMONTH($BT$4,0),BU$4="")</formula>
    </cfRule>
  </conditionalFormatting>
  <conditionalFormatting sqref="CZ5:DB50">
    <cfRule type="expression" dxfId="29" priority="946">
      <formula>AND($H5="대기",$D5&lt;=EOMONTH($CY$4,0),$E5&gt;EOMONTH($CY$4,0),CZ$4="")</formula>
    </cfRule>
    <cfRule type="expression" dxfId="28" priority="947">
      <formula>AND($H5="완료",$D5&lt;=EOMONTH($CY$4,0),$E5&gt;EOMONTH($CY$4,0),CZ$4="")</formula>
    </cfRule>
    <cfRule type="expression" dxfId="27" priority="948">
      <formula>AND($H5="진행",$D5&lt;=EOMONTH($CY$4,0),$E5&gt;EOMONTH($CY$4,0),CZ$4="")</formula>
    </cfRule>
  </conditionalFormatting>
  <conditionalFormatting sqref="EE5:EG50">
    <cfRule type="expression" dxfId="26" priority="949">
      <formula>AND($H5="대기",$D5&lt;=EOMONTH($ED$4,0),$E5&gt;EOMONTH($ED$4,0),EE$4="")</formula>
    </cfRule>
    <cfRule type="expression" dxfId="25" priority="950">
      <formula>AND($H5="진행",$D5&lt;=EOMONTH($ED$4,0),$E5&gt;EOMONTH($ED$4,0),EE$4="")</formula>
    </cfRule>
    <cfRule type="expression" dxfId="24" priority="951">
      <formula>AND($H5="완료",$D5&lt;=EOMONTH($ED$4,0),$E5&gt;EOMONTH($ED$4,0),EE$4="")</formula>
    </cfRule>
  </conditionalFormatting>
  <conditionalFormatting sqref="FJ5:FL50">
    <cfRule type="expression" dxfId="23" priority="952">
      <formula>AND($H5="대기",$D5&lt;=EOMONTH($FI$4,0),$E5&gt;EOMONTH($FI$4,0),FJ$4="")</formula>
    </cfRule>
    <cfRule type="expression" dxfId="22" priority="953">
      <formula>AND($H5="진행",$D5&lt;=EOMONTH($FI$4,0),$E5&gt;EOMONTH($FI$4,0),FJ$4="")</formula>
    </cfRule>
    <cfRule type="expression" dxfId="21" priority="954">
      <formula>AND($H5="완료",$D5&lt;=EOMONTH($FI$4,0),$E5&gt;EOMONTH($FI$4,0),FJ$4="")</formula>
    </cfRule>
  </conditionalFormatting>
  <conditionalFormatting sqref="GO5:GQ50">
    <cfRule type="expression" dxfId="20" priority="955">
      <formula>AND($H5="대기",$D5&lt;=EOMONTH($GN$4,0),$E5&gt;EOMONTH($GN$4,0),GO$4="")</formula>
    </cfRule>
    <cfRule type="expression" dxfId="19" priority="956">
      <formula>AND($H5="진행",$D5&lt;=EOMONTH($GN$4,0),$E5&gt;EOMONTH($GN$4,0),GO$4="")</formula>
    </cfRule>
    <cfRule type="expression" dxfId="18" priority="957">
      <formula>AND($H5="완료",$D5&lt;=EOMONTH($GN$4,0),$E5&gt;EOMONTH($GN$4,0),GO$4="")</formula>
    </cfRule>
  </conditionalFormatting>
  <conditionalFormatting sqref="HT5:HV50">
    <cfRule type="expression" dxfId="17" priority="958">
      <formula>AND($H5="대기",$D5&lt;=EOMONTH($HS$4,0),$E5&gt;EOMONTH($HS$4,0),HT$4="")</formula>
    </cfRule>
    <cfRule type="expression" dxfId="16" priority="959">
      <formula>AND($H5="진행",$D5&lt;=EOMONTH($HS$4,0),$E5&gt;EOMONTH($HS$4,0),HT$4="")</formula>
    </cfRule>
    <cfRule type="expression" dxfId="15" priority="960">
      <formula>AND($H5="완료",$D5&lt;=EOMONTH($HS$4,0),$E5&gt;EOMONTH($HS$4,0),HT$4="")</formula>
    </cfRule>
  </conditionalFormatting>
  <conditionalFormatting sqref="IY5:JA50">
    <cfRule type="expression" dxfId="14" priority="961">
      <formula>AND($H5="대기",$D5&lt;=EOMONTH($IX$4,0),$E5&gt;EOMONTH($IX$4,0),IY$4="")</formula>
    </cfRule>
    <cfRule type="expression" dxfId="13" priority="962">
      <formula>AND($H5="진행",$D5&lt;=EOMONTH($IX$4,0),$E5&gt;EOMONTH($IX$4,0),IY$4="")</formula>
    </cfRule>
    <cfRule type="expression" dxfId="12" priority="963">
      <formula>AND($H5="완료",$D5&lt;=EOMONTH($IX$4,0),$E5&gt;EOMONTH($IX$4,0),IY$4="")</formula>
    </cfRule>
  </conditionalFormatting>
  <conditionalFormatting sqref="KD5:KF50">
    <cfRule type="expression" dxfId="11" priority="964">
      <formula>AND($H5="대기",$D5&lt;=EOMONTH($KC$4,0),$E5&gt;EOMONTH($KC$4,0),KD$4="")</formula>
    </cfRule>
    <cfRule type="expression" dxfId="10" priority="965">
      <formula>AND($H5="진행",$D5&lt;=EOMONTH($KC$4,0),$E5&gt;EOMONTH($KC$4,0),KD$4="")</formula>
    </cfRule>
    <cfRule type="expression" dxfId="9" priority="966">
      <formula>AND($H5="완료",$D5&lt;=EOMONTH($KC$4,0),$E5&gt;EOMONTH($KC$4,0),KD$4="")</formula>
    </cfRule>
  </conditionalFormatting>
  <conditionalFormatting sqref="LI5:LK50">
    <cfRule type="expression" dxfId="8" priority="967">
      <formula>AND($H5="대기",$D5&lt;=EOMONTH($LH$4,0),$E5&gt;EOMONTH($LH$4,0),LI$4="")</formula>
    </cfRule>
    <cfRule type="expression" dxfId="7" priority="968">
      <formula>AND($H5="진행",$D5&lt;=EOMONTH($LH$4,0),$E5&gt;EOMONTH($LH$4,0),LI$4="")</formula>
    </cfRule>
    <cfRule type="expression" dxfId="6" priority="969">
      <formula>AND($H5="완료",$D5&lt;=EOMONTH($LH$4,0),$E5&gt;EOMONTH($LH$4,0),LI$4="")</formula>
    </cfRule>
  </conditionalFormatting>
  <conditionalFormatting sqref="MN5:MP50">
    <cfRule type="expression" dxfId="5" priority="970">
      <formula>AND($H5="대기",$D5&lt;=EOMONTH($MM$4,0),$E5&gt;EOMONTH($MM$4,0),MN$4="")</formula>
    </cfRule>
    <cfRule type="expression" dxfId="4" priority="971">
      <formula>AND($H5="진행",$D5&lt;=EOMONTH($MM$4,0),$E5&gt;EOMONTH($MM$4,0),MN$4="")</formula>
    </cfRule>
    <cfRule type="expression" dxfId="3" priority="972">
      <formula>AND($H5="완료",$D5&lt;=EOMONTH($MM$4,0),$E5&gt;EOMONTH($MM$4,0),MN$4="")</formula>
    </cfRule>
  </conditionalFormatting>
  <conditionalFormatting sqref="NS5:NU50">
    <cfRule type="expression" dxfId="2" priority="973">
      <formula>AND($H5="대기",$D5&lt;=EOMONTH($NR$4,0),$E5&gt;EOMONTH($NR$4,0),NS$4="")</formula>
    </cfRule>
    <cfRule type="expression" dxfId="1" priority="974">
      <formula>AND($H5="진행",$D5&lt;=EOMONTH($NR$4,0),$E5&gt;EOMONTH($NR$4,0),NS$4="")</formula>
    </cfRule>
    <cfRule type="expression" dxfId="0" priority="975">
      <formula>AND($H5="완료",$D5&lt;=EOMONTH($NR$4,0),$E5&gt;EOMONTH($NR$4,0),NS$4="")</formula>
    </cfRule>
  </conditionalFormatting>
  <dataValidations count="5">
    <dataValidation type="list" allowBlank="1" showInputMessage="1" showErrorMessage="1" sqref="F4" xr:uid="{B5EF189E-FF0A-426F-8943-17A06D914632}">
      <formula1>"전체,영업"</formula1>
    </dataValidation>
    <dataValidation type="list" allowBlank="1" showInputMessage="1" showErrorMessage="1" sqref="H23:H25 H17:H21 H6:H11 H27:H37 H13:H15 H39:H42 H44:H50" xr:uid="{824887AF-88E1-473B-9BE6-C1E209A21ED9}">
      <formula1>"대기,진행,완료"</formula1>
    </dataValidation>
    <dataValidation type="list" allowBlank="1" showInputMessage="1" showErrorMessage="1" sqref="G1 C1" xr:uid="{A46D8872-C838-4437-9299-9710601CDDB5}">
      <formula1>"1,2,3,4,5,6,7,8,9,10,11,12"</formula1>
    </dataValidation>
    <dataValidation type="list" allowBlank="1" showInputMessage="1" showErrorMessage="1" sqref="E1" xr:uid="{0C5F6A05-D673-49BE-8D74-BE7131D20A31}">
      <formula1>"2015,2016,2017,2018,2019,2020,2021,2022,2023,2024,2025,2026,2027,2028,2029,2030,2031,2032,2033,2034,2035,2036,2037,2038,2039,2040"</formula1>
    </dataValidation>
    <dataValidation type="list" allowBlank="1" showInputMessage="1" showErrorMessage="1" sqref="I5:L50" xr:uid="{5136A048-ABE4-48B4-8FF8-52A47FDECE0E}">
      <formula1>"○,●,-"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85A1A1-87FC-4E4F-98B6-8BC77535F9D4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</xm:sqref>
        </x14:conditionalFormatting>
        <x14:conditionalFormatting xmlns:xm="http://schemas.microsoft.com/office/excel/2006/main">
          <x14:cfRule type="dataBar" id="{80090429-D658-4E6D-8AE6-F3A7BB9B63B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</xm:sqref>
        </x14:conditionalFormatting>
        <x14:conditionalFormatting xmlns:xm="http://schemas.microsoft.com/office/excel/2006/main">
          <x14:cfRule type="dataBar" id="{2D8784E8-DAA6-4158-8425-6EAC3973BF4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G12</xm:sqref>
        </x14:conditionalFormatting>
        <x14:conditionalFormatting xmlns:xm="http://schemas.microsoft.com/office/excel/2006/main">
          <x14:cfRule type="dataBar" id="{10E0038A-A9EF-4E64-AC89-70DC627AB2C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EAC97B28-BDB7-4848-9506-E67737E7FC5B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BE838F07-107E-4309-8622-A8280074DAB6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E676E5CB-6F25-48C3-9B05-8340550CE5E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G38</xm:sqref>
        </x14:conditionalFormatting>
        <x14:conditionalFormatting xmlns:xm="http://schemas.microsoft.com/office/excel/2006/main">
          <x14:cfRule type="dataBar" id="{BD97D320-DFE6-474F-B564-76F49D647CC3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대일정</vt:lpstr>
      <vt:lpstr>상세일정</vt:lpstr>
    </vt:vector>
  </TitlesOfParts>
  <Manager>WORKSHEETS</Manager>
  <Company>WORKSHEETS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[워크시트] 단일 프로젝트 일정표(주차별)</dc:title>
  <dc:subject>단일 프로젝트 일정표(주차별)</dc:subject>
  <dc:creator>WORKSHEETS</dc:creator>
  <cp:keywords>프로젝트,스케쥴,일정관리,일정표,간트차트</cp:keywords>
  <dc:description/>
  <cp:lastModifiedBy>진우 최</cp:lastModifiedBy>
  <cp:revision/>
  <dcterms:created xsi:type="dcterms:W3CDTF">2020-02-27T04:34:13Z</dcterms:created>
  <dcterms:modified xsi:type="dcterms:W3CDTF">2025-05-20T03:12:51Z</dcterms:modified>
  <cp:category/>
  <cp:contentStatus/>
</cp:coreProperties>
</file>