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CA0" lockStructure="1"/>
  <bookViews>
    <workbookView xWindow="360" yWindow="30" windowWidth="21020" windowHeight="9690"/>
  </bookViews>
  <sheets>
    <sheet name="CALCULATOR" sheetId="1" r:id="rId1"/>
    <sheet name="DO NOT DELET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C11" i="1"/>
  <c r="E10" i="1"/>
  <c r="D10" i="1"/>
  <c r="D11" i="1" l="1"/>
  <c r="G10" i="2" s="1"/>
  <c r="G13" i="2" s="1"/>
  <c r="E11" i="1"/>
  <c r="B2" i="2" s="1"/>
  <c r="B5" i="2" s="1"/>
  <c r="E12" i="1"/>
  <c r="H3" i="2" s="1"/>
  <c r="H6" i="2" s="1"/>
  <c r="D12" i="1"/>
  <c r="G11" i="2" s="1"/>
  <c r="G14" i="2" s="1"/>
  <c r="D2" i="2" l="1"/>
  <c r="D5" i="2" s="1"/>
  <c r="F10" i="2"/>
  <c r="F13" i="2" s="1"/>
  <c r="E10" i="2"/>
  <c r="E13" i="2" s="1"/>
  <c r="F2" i="2"/>
  <c r="F5" i="2" s="1"/>
  <c r="H10" i="2"/>
  <c r="H13" i="2" s="1"/>
  <c r="H2" i="2"/>
  <c r="H5" i="2" s="1"/>
  <c r="B10" i="2"/>
  <c r="B13" i="2" s="1"/>
  <c r="D10" i="2"/>
  <c r="D13" i="2" s="1"/>
  <c r="A10" i="2"/>
  <c r="A13" i="2" s="1"/>
  <c r="C10" i="2"/>
  <c r="C13" i="2" s="1"/>
  <c r="A2" i="2"/>
  <c r="A5" i="2" s="1"/>
  <c r="C2" i="2"/>
  <c r="C5" i="2" s="1"/>
  <c r="G2" i="2"/>
  <c r="G5" i="2" s="1"/>
  <c r="E2" i="2"/>
  <c r="E5" i="2" s="1"/>
  <c r="G3" i="2"/>
  <c r="G6" i="2" s="1"/>
  <c r="E11" i="2"/>
  <c r="E14" i="2" s="1"/>
  <c r="B11" i="2"/>
  <c r="B14" i="2" s="1"/>
  <c r="H11" i="2"/>
  <c r="H14" i="2" s="1"/>
  <c r="F11" i="2"/>
  <c r="F14" i="2" s="1"/>
  <c r="C11" i="2"/>
  <c r="C14" i="2" s="1"/>
  <c r="B3" i="2"/>
  <c r="B6" i="2" s="1"/>
  <c r="C3" i="2"/>
  <c r="C6" i="2" s="1"/>
  <c r="D11" i="2"/>
  <c r="D14" i="2" s="1"/>
  <c r="F3" i="2"/>
  <c r="F6" i="2" s="1"/>
  <c r="A11" i="2"/>
  <c r="A14" i="2" s="1"/>
  <c r="D3" i="2"/>
  <c r="D6" i="2" s="1"/>
  <c r="E3" i="2"/>
  <c r="E6" i="2" s="1"/>
  <c r="A3" i="2"/>
  <c r="A6" i="2" s="1"/>
  <c r="D18" i="1" l="1"/>
  <c r="D22" i="1" s="1"/>
  <c r="E22" i="1" s="1"/>
  <c r="D17" i="1"/>
  <c r="E17" i="1" s="1"/>
  <c r="D16" i="1"/>
  <c r="E18" i="1"/>
  <c r="D21" i="1" l="1"/>
  <c r="E21" i="1" s="1"/>
  <c r="E16" i="1"/>
</calcChain>
</file>

<file path=xl/sharedStrings.xml><?xml version="1.0" encoding="utf-8"?>
<sst xmlns="http://schemas.openxmlformats.org/spreadsheetml/2006/main" count="37" uniqueCount="30">
  <si>
    <t>BB</t>
  </si>
  <si>
    <t>Dam Genotype:</t>
  </si>
  <si>
    <t>Allele 1</t>
  </si>
  <si>
    <t>Allele 2</t>
  </si>
  <si>
    <t>Sire</t>
  </si>
  <si>
    <t>Sire Genotype:</t>
  </si>
  <si>
    <t>Bb</t>
  </si>
  <si>
    <t>bb</t>
  </si>
  <si>
    <t>Count</t>
  </si>
  <si>
    <t>Frequency</t>
  </si>
  <si>
    <t>bB</t>
  </si>
  <si>
    <t>Dam</t>
  </si>
  <si>
    <t>Use HH for Homo. Polled, Hh for Heterozygous Polled, hh for Horned</t>
  </si>
  <si>
    <t>Use BB for Homo. Black, Bb for Heterozygous Black, and bb for Red animals</t>
  </si>
  <si>
    <t>Dominant (Black or Polled)</t>
  </si>
  <si>
    <t>Recessive (Red or Horned)</t>
  </si>
  <si>
    <t>B (black) is dominant to b (red); H (polled) is dominant to h (horned)</t>
  </si>
  <si>
    <t>Genotypes</t>
  </si>
  <si>
    <t>Phenotypes</t>
  </si>
  <si>
    <t>&lt;= User enter data here</t>
  </si>
  <si>
    <t>Simple Mendelian Inheritance Calculator v1.0</t>
  </si>
  <si>
    <t>Hh</t>
  </si>
  <si>
    <t>hh</t>
  </si>
  <si>
    <t>HH</t>
  </si>
  <si>
    <t>hH</t>
  </si>
  <si>
    <t>Heterozygotes (Bb or Hh)</t>
  </si>
  <si>
    <t>Homozygous Dominants (BB or HH)</t>
  </si>
  <si>
    <t>Homozygous Recessives (bb or hh)</t>
  </si>
  <si>
    <t>Kansas State University</t>
  </si>
  <si>
    <t>by Bob Weaber, Cow/Calf Extension Specialist, Kansas State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</si>
</sst>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3" xfId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4" borderId="14" xfId="0" applyFont="1" applyFill="1" applyBorder="1" applyAlignment="1" applyProtection="1">
      <alignment horizontal="center"/>
      <protection locked="0"/>
    </xf>
    <xf numFmtId="0" fontId="4" fillId="4" borderId="15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3" fillId="0" borderId="13" xfId="0" applyFont="1" applyFill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3" fillId="0" borderId="1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tabSelected="1" workbookViewId="0">
      <selection activeCell="B9" sqref="B9"/>
    </sheetView>
  </sheetViews>
  <sheetFormatPr defaultColWidth="9.1796875" defaultRowHeight="18.5" x14ac:dyDescent="0.45"/>
  <cols>
    <col min="1" max="1" width="28.453125" style="2" customWidth="1"/>
    <col min="2" max="3" width="20.453125" style="2" customWidth="1"/>
    <col min="4" max="5" width="15.26953125" style="2" customWidth="1"/>
    <col min="6" max="16384" width="9.1796875" style="2"/>
  </cols>
  <sheetData>
    <row r="1" spans="2:5" ht="39.75" customHeight="1" x14ac:dyDescent="0.3">
      <c r="B1" s="24" t="s">
        <v>28</v>
      </c>
      <c r="C1" s="24"/>
      <c r="D1" s="24"/>
      <c r="E1" s="24"/>
    </row>
    <row r="2" spans="2:5" ht="23.25" x14ac:dyDescent="0.3">
      <c r="B2" s="26" t="s">
        <v>20</v>
      </c>
      <c r="C2" s="26"/>
      <c r="D2" s="26"/>
      <c r="E2" s="26"/>
    </row>
    <row r="3" spans="2:5" s="23" customFormat="1" ht="18.75" x14ac:dyDescent="0.25">
      <c r="B3" s="29" t="s">
        <v>29</v>
      </c>
      <c r="C3" s="29"/>
      <c r="D3" s="29"/>
      <c r="E3" s="29"/>
    </row>
    <row r="4" spans="2:5" ht="12" customHeight="1" thickBot="1" x14ac:dyDescent="0.35"/>
    <row r="5" spans="2:5" ht="18.75" x14ac:dyDescent="0.3">
      <c r="B5" s="20" t="s">
        <v>5</v>
      </c>
      <c r="C5" s="21" t="s">
        <v>6</v>
      </c>
      <c r="D5" s="27" t="s">
        <v>19</v>
      </c>
      <c r="E5" s="28"/>
    </row>
    <row r="6" spans="2:5" ht="19.5" thickBot="1" x14ac:dyDescent="0.35">
      <c r="B6" s="20" t="s">
        <v>1</v>
      </c>
      <c r="C6" s="22" t="s">
        <v>6</v>
      </c>
      <c r="D6" s="27" t="s">
        <v>19</v>
      </c>
      <c r="E6" s="28"/>
    </row>
    <row r="7" spans="2:5" ht="10.5" customHeight="1" x14ac:dyDescent="0.3">
      <c r="C7" s="3"/>
    </row>
    <row r="8" spans="2:5" ht="18.75" x14ac:dyDescent="0.3">
      <c r="B8" s="4"/>
      <c r="C8" s="4"/>
      <c r="D8" s="30" t="s">
        <v>4</v>
      </c>
      <c r="E8" s="30"/>
    </row>
    <row r="9" spans="2:5" ht="18.75" x14ac:dyDescent="0.3">
      <c r="B9" s="4"/>
      <c r="C9" s="4"/>
      <c r="D9" s="5" t="s">
        <v>2</v>
      </c>
      <c r="E9" s="6" t="s">
        <v>3</v>
      </c>
    </row>
    <row r="10" spans="2:5" ht="19.5" thickBot="1" x14ac:dyDescent="0.35">
      <c r="B10" s="30" t="s">
        <v>11</v>
      </c>
      <c r="C10" s="30"/>
      <c r="D10" s="7" t="str">
        <f>LEFT(C5,1)</f>
        <v>B</v>
      </c>
      <c r="E10" s="8" t="str">
        <f>RIGHT(C5,1)</f>
        <v>b</v>
      </c>
    </row>
    <row r="11" spans="2:5" ht="18.75" x14ac:dyDescent="0.3">
      <c r="B11" s="9" t="s">
        <v>2</v>
      </c>
      <c r="C11" s="10" t="str">
        <f>LEFT(C6,1)</f>
        <v>B</v>
      </c>
      <c r="D11" s="11" t="str">
        <f>D10&amp;C11</f>
        <v>BB</v>
      </c>
      <c r="E11" s="12" t="str">
        <f>E10&amp;C11</f>
        <v>bB</v>
      </c>
    </row>
    <row r="12" spans="2:5" ht="19.5" thickBot="1" x14ac:dyDescent="0.35">
      <c r="B12" s="13" t="s">
        <v>3</v>
      </c>
      <c r="C12" s="14" t="str">
        <f>RIGHT(C6,1)</f>
        <v>b</v>
      </c>
      <c r="D12" s="15" t="str">
        <f>D10&amp;C12</f>
        <v>Bb</v>
      </c>
      <c r="E12" s="16" t="str">
        <f>E10&amp;C12</f>
        <v>bb</v>
      </c>
    </row>
    <row r="13" spans="2:5" ht="12" customHeight="1" x14ac:dyDescent="0.3">
      <c r="B13" s="4"/>
      <c r="C13" s="4"/>
      <c r="D13" s="4"/>
      <c r="E13" s="4"/>
    </row>
    <row r="14" spans="2:5" ht="12" customHeight="1" x14ac:dyDescent="0.3"/>
    <row r="15" spans="2:5" ht="18.75" x14ac:dyDescent="0.3">
      <c r="B15" s="30" t="s">
        <v>17</v>
      </c>
      <c r="C15" s="30"/>
      <c r="D15" s="17" t="s">
        <v>8</v>
      </c>
      <c r="E15" s="17" t="s">
        <v>9</v>
      </c>
    </row>
    <row r="16" spans="2:5" ht="18.75" x14ac:dyDescent="0.3">
      <c r="B16" s="31" t="s">
        <v>26</v>
      </c>
      <c r="C16" s="31"/>
      <c r="D16" s="18">
        <f>SUM('DO NOT DELETE'!A5:B6,'DO NOT DELETE'!A13:B14)</f>
        <v>1</v>
      </c>
      <c r="E16" s="19">
        <f>D16/4</f>
        <v>0.25</v>
      </c>
    </row>
    <row r="17" spans="2:5" ht="18.75" x14ac:dyDescent="0.3">
      <c r="B17" s="31" t="s">
        <v>25</v>
      </c>
      <c r="C17" s="31"/>
      <c r="D17" s="18">
        <f>SUM('DO NOT DELETE'!C5:F6,'DO NOT DELETE'!C13:F14)</f>
        <v>2</v>
      </c>
      <c r="E17" s="19">
        <f>D17/4</f>
        <v>0.5</v>
      </c>
    </row>
    <row r="18" spans="2:5" ht="18.75" x14ac:dyDescent="0.3">
      <c r="B18" s="31" t="s">
        <v>27</v>
      </c>
      <c r="C18" s="31"/>
      <c r="D18" s="18">
        <f>SUM('DO NOT DELETE'!G5:H6,'DO NOT DELETE'!G13:H14)</f>
        <v>1</v>
      </c>
      <c r="E18" s="19">
        <f>D18/4</f>
        <v>0.25</v>
      </c>
    </row>
    <row r="19" spans="2:5" ht="12" customHeight="1" x14ac:dyDescent="0.3"/>
    <row r="20" spans="2:5" ht="18.75" x14ac:dyDescent="0.3">
      <c r="B20" s="30" t="s">
        <v>18</v>
      </c>
      <c r="C20" s="30"/>
      <c r="D20" s="17" t="s">
        <v>8</v>
      </c>
      <c r="E20" s="17" t="s">
        <v>9</v>
      </c>
    </row>
    <row r="21" spans="2:5" ht="18.75" x14ac:dyDescent="0.3">
      <c r="B21" s="25" t="s">
        <v>14</v>
      </c>
      <c r="C21" s="25"/>
      <c r="D21" s="18">
        <f>SUM(D16:D17)</f>
        <v>3</v>
      </c>
      <c r="E21" s="19">
        <f>D21/4</f>
        <v>0.75</v>
      </c>
    </row>
    <row r="22" spans="2:5" ht="18.75" x14ac:dyDescent="0.3">
      <c r="B22" s="25" t="s">
        <v>15</v>
      </c>
      <c r="C22" s="25"/>
      <c r="D22" s="18">
        <f>D18</f>
        <v>1</v>
      </c>
      <c r="E22" s="19">
        <f>D22/4</f>
        <v>0.25</v>
      </c>
    </row>
    <row r="24" spans="2:5" ht="18.75" x14ac:dyDescent="0.3">
      <c r="B24" s="1" t="s">
        <v>16</v>
      </c>
    </row>
    <row r="25" spans="2:5" x14ac:dyDescent="0.45">
      <c r="B25" s="1" t="s">
        <v>13</v>
      </c>
    </row>
    <row r="26" spans="2:5" x14ac:dyDescent="0.45">
      <c r="B26" s="1" t="s">
        <v>12</v>
      </c>
    </row>
  </sheetData>
  <sheetProtection password="DCA0" sheet="1"/>
  <mergeCells count="14">
    <mergeCell ref="B1:E1"/>
    <mergeCell ref="B21:C21"/>
    <mergeCell ref="B22:C22"/>
    <mergeCell ref="B2:E2"/>
    <mergeCell ref="D5:E5"/>
    <mergeCell ref="D6:E6"/>
    <mergeCell ref="B3:E3"/>
    <mergeCell ref="B10:C10"/>
    <mergeCell ref="D8:E8"/>
    <mergeCell ref="B16:C16"/>
    <mergeCell ref="B17:C17"/>
    <mergeCell ref="B18:C18"/>
    <mergeCell ref="B20:C20"/>
    <mergeCell ref="B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4.5" x14ac:dyDescent="0.35"/>
  <sheetData>
    <row r="1" spans="1:8" x14ac:dyDescent="0.25">
      <c r="A1" t="s">
        <v>0</v>
      </c>
      <c r="C1" t="s">
        <v>6</v>
      </c>
      <c r="E1" t="s">
        <v>10</v>
      </c>
      <c r="G1" t="s">
        <v>7</v>
      </c>
    </row>
    <row r="2" spans="1:8" x14ac:dyDescent="0.25">
      <c r="A2" t="b">
        <f>EXACT(CALCULATOR!D11,"BB")</f>
        <v>1</v>
      </c>
      <c r="B2" t="b">
        <f>EXACT(CALCULATOR!E11,"BB")</f>
        <v>0</v>
      </c>
      <c r="C2" t="b">
        <f>EXACT(CALCULATOR!D11,"Bb" )</f>
        <v>0</v>
      </c>
      <c r="D2" t="b">
        <f>EXACT(CALCULATOR!E11,"Bb" )</f>
        <v>0</v>
      </c>
      <c r="E2" t="b">
        <f>EXACT(CALCULATOR!D11,"bB")</f>
        <v>0</v>
      </c>
      <c r="F2" t="b">
        <f>EXACT(CALCULATOR!E11,"bB")</f>
        <v>1</v>
      </c>
      <c r="G2" t="b">
        <f>EXACT(CALCULATOR!D11,"bb")</f>
        <v>0</v>
      </c>
      <c r="H2" t="b">
        <f>EXACT(CALCULATOR!E11,"bb")</f>
        <v>0</v>
      </c>
    </row>
    <row r="3" spans="1:8" x14ac:dyDescent="0.25">
      <c r="A3" t="b">
        <f>EXACT(CALCULATOR!D12,"BB")</f>
        <v>0</v>
      </c>
      <c r="B3" t="b">
        <f>EXACT(CALCULATOR!E12,"BB")</f>
        <v>0</v>
      </c>
      <c r="C3" t="b">
        <f>EXACT(CALCULATOR!D12,"Bb" )</f>
        <v>1</v>
      </c>
      <c r="D3" t="b">
        <f>EXACT(CALCULATOR!E12,"Bb" )</f>
        <v>0</v>
      </c>
      <c r="E3" t="b">
        <f>EXACT(CALCULATOR!D12,"bB")</f>
        <v>0</v>
      </c>
      <c r="F3" t="b">
        <f>EXACT(CALCULATOR!E12,"bB")</f>
        <v>0</v>
      </c>
      <c r="G3" t="b">
        <f>EXACT(CALCULATOR!D12,"bb")</f>
        <v>0</v>
      </c>
      <c r="H3" t="b">
        <f>EXACT(CALCULATOR!E12,"bb")</f>
        <v>1</v>
      </c>
    </row>
    <row r="5" spans="1:8" x14ac:dyDescent="0.25">
      <c r="A5">
        <f t="shared" ref="A5:H6" si="0">IF(A2=TRUE,1,0)</f>
        <v>1</v>
      </c>
      <c r="B5">
        <f t="shared" si="0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1</v>
      </c>
      <c r="G5">
        <f t="shared" si="0"/>
        <v>0</v>
      </c>
      <c r="H5">
        <f t="shared" si="0"/>
        <v>0</v>
      </c>
    </row>
    <row r="6" spans="1:8" x14ac:dyDescent="0.25">
      <c r="A6">
        <f t="shared" si="0"/>
        <v>0</v>
      </c>
      <c r="B6">
        <f t="shared" si="0"/>
        <v>0</v>
      </c>
      <c r="C6">
        <f t="shared" si="0"/>
        <v>1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1</v>
      </c>
    </row>
    <row r="9" spans="1:8" x14ac:dyDescent="0.25">
      <c r="A9" t="s">
        <v>23</v>
      </c>
      <c r="C9" t="s">
        <v>21</v>
      </c>
      <c r="E9" t="s">
        <v>24</v>
      </c>
      <c r="G9" t="s">
        <v>22</v>
      </c>
    </row>
    <row r="10" spans="1:8" x14ac:dyDescent="0.25">
      <c r="A10" t="b">
        <f>EXACT(CALCULATOR!D11,"HH")</f>
        <v>0</v>
      </c>
      <c r="B10" t="b">
        <f>EXACT(CALCULATOR!E11,"HH")</f>
        <v>0</v>
      </c>
      <c r="C10" t="b">
        <f>EXACT(CALCULATOR!D11,"Hh" )</f>
        <v>0</v>
      </c>
      <c r="D10" t="b">
        <f>EXACT(CALCULATOR!E11,"Hh" )</f>
        <v>0</v>
      </c>
      <c r="E10" t="b">
        <f>EXACT(CALCULATOR!D11,"hH")</f>
        <v>0</v>
      </c>
      <c r="F10" t="b">
        <f>EXACT(CALCULATOR!E11,"hH")</f>
        <v>0</v>
      </c>
      <c r="G10" t="b">
        <f>EXACT(CALCULATOR!D11,"hh")</f>
        <v>0</v>
      </c>
      <c r="H10" t="b">
        <f>EXACT(CALCULATOR!E11,"hh")</f>
        <v>0</v>
      </c>
    </row>
    <row r="11" spans="1:8" x14ac:dyDescent="0.25">
      <c r="A11" t="b">
        <f>EXACT(CALCULATOR!D12,"HH")</f>
        <v>0</v>
      </c>
      <c r="B11" t="b">
        <f>EXACT(CALCULATOR!E12,"HH")</f>
        <v>0</v>
      </c>
      <c r="C11" t="b">
        <f>EXACT(CALCULATOR!D12,"Hh" )</f>
        <v>0</v>
      </c>
      <c r="D11" t="b">
        <f>EXACT(CALCULATOR!E12,"Hh" )</f>
        <v>0</v>
      </c>
      <c r="E11" t="b">
        <f>EXACT(CALCULATOR!D12,"hH")</f>
        <v>0</v>
      </c>
      <c r="F11" t="b">
        <f>EXACT(CALCULATOR!E12,"hH")</f>
        <v>0</v>
      </c>
      <c r="G11" t="b">
        <f>EXACT(CALCULATOR!D12,"hh")</f>
        <v>0</v>
      </c>
      <c r="H11" t="b">
        <f>EXACT(CALCULATOR!E12,"hh")</f>
        <v>0</v>
      </c>
    </row>
    <row r="13" spans="1:8" x14ac:dyDescent="0.25">
      <c r="A13">
        <f t="shared" ref="A13:H14" si="1">IF(A10=TRUE,1,0)</f>
        <v>0</v>
      </c>
      <c r="B13">
        <f t="shared" si="1"/>
        <v>0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</row>
    <row r="14" spans="1:8" x14ac:dyDescent="0.25">
      <c r="A14">
        <f t="shared" si="1"/>
        <v>0</v>
      </c>
      <c r="B14">
        <f t="shared" si="1"/>
        <v>0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DO NOT DELETE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Weaber</dc:creator>
  <cp:lastModifiedBy>Kam, Korey</cp:lastModifiedBy>
  <dcterms:created xsi:type="dcterms:W3CDTF">2008-01-28T02:17:03Z</dcterms:created>
  <dcterms:modified xsi:type="dcterms:W3CDTF">2016-10-05T23:37:53Z</dcterms:modified>
</cp:coreProperties>
</file>