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Jirong\1_Project\1_2_Car_loan_WCD_Colending\A_Card\process\"/>
    </mc:Choice>
  </mc:AlternateContent>
  <xr:revisionPtr revIDLastSave="0" documentId="13_ncr:1_{0266A065-27E6-49BE-878E-C5F8E1940C1D}" xr6:coauthVersionLast="47" xr6:coauthVersionMax="47" xr10:uidLastSave="{00000000-0000-0000-0000-000000000000}"/>
  <bookViews>
    <workbookView xWindow="-110" yWindow="-110" windowWidth="19420" windowHeight="10420" xr2:uid="{00000000-000D-0000-FFFF-FFFF00000000}"/>
  </bookViews>
  <sheets>
    <sheet name="A scorecard" sheetId="6" r:id="rId1"/>
    <sheet name="2021" sheetId="4" r:id="rId2"/>
    <sheet name="2022" sheetId="3" r:id="rId3"/>
  </sheets>
  <externalReferences>
    <externalReference r:id="rId4"/>
  </externalReferenc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6" i="4" l="1"/>
  <c r="Q7" i="4"/>
  <c r="Q8" i="4"/>
  <c r="Q9" i="4"/>
  <c r="Q10" i="4"/>
  <c r="Q11" i="4"/>
  <c r="Q12" i="4"/>
  <c r="Q13" i="4"/>
  <c r="Q14" i="4"/>
  <c r="Q15" i="4"/>
  <c r="Q16" i="4"/>
  <c r="E127" i="4"/>
  <c r="D127" i="4"/>
  <c r="C127" i="4"/>
  <c r="G117" i="4"/>
  <c r="G116" i="4"/>
  <c r="G115" i="4"/>
  <c r="G114" i="4"/>
  <c r="G113" i="4"/>
  <c r="G112" i="4"/>
  <c r="G111" i="4"/>
  <c r="H50" i="4"/>
  <c r="F50" i="4"/>
  <c r="D50" i="4"/>
  <c r="M16" i="4"/>
  <c r="N16" i="4"/>
  <c r="L16" i="4"/>
  <c r="I16" i="4"/>
  <c r="J16" i="4"/>
  <c r="H16" i="4"/>
  <c r="E16" i="4"/>
  <c r="F16" i="4"/>
  <c r="D16" i="4"/>
  <c r="N15" i="4"/>
  <c r="L15" i="4"/>
  <c r="H15" i="4"/>
  <c r="F15" i="4"/>
  <c r="D15" i="4"/>
  <c r="N14" i="4"/>
  <c r="L14" i="4"/>
  <c r="H14" i="4"/>
  <c r="F14" i="4"/>
  <c r="D14" i="4"/>
  <c r="N13" i="4"/>
  <c r="L13" i="4"/>
  <c r="H13" i="4"/>
  <c r="F13" i="4"/>
  <c r="D13" i="4"/>
  <c r="N12" i="4"/>
  <c r="L12" i="4"/>
  <c r="H12" i="4"/>
  <c r="F12" i="4"/>
  <c r="D12" i="4"/>
  <c r="N11" i="4"/>
  <c r="L11" i="4"/>
  <c r="H11" i="4"/>
  <c r="F11" i="4"/>
  <c r="D11" i="4"/>
  <c r="N10" i="4"/>
  <c r="L10" i="4"/>
  <c r="J10" i="4"/>
  <c r="H10" i="4"/>
  <c r="F10" i="4"/>
  <c r="D10" i="4"/>
  <c r="N9" i="4"/>
  <c r="L9" i="4"/>
  <c r="J9" i="4"/>
  <c r="H9" i="4"/>
  <c r="F9" i="4"/>
  <c r="D9" i="4"/>
  <c r="N8" i="4"/>
  <c r="L8" i="4"/>
  <c r="J8" i="4"/>
  <c r="H8" i="4"/>
  <c r="F8" i="4"/>
  <c r="D8" i="4"/>
  <c r="N7" i="4"/>
  <c r="L7" i="4"/>
  <c r="J7" i="4"/>
  <c r="H7" i="4"/>
  <c r="F7" i="4"/>
  <c r="D7" i="4"/>
</calcChain>
</file>

<file path=xl/sharedStrings.xml><?xml version="1.0" encoding="utf-8"?>
<sst xmlns="http://schemas.openxmlformats.org/spreadsheetml/2006/main" count="522" uniqueCount="254">
  <si>
    <t>1. Data Preparation</t>
  </si>
  <si>
    <t>2. Model Development Sample Design</t>
  </si>
  <si>
    <t>3. Feature Engineering</t>
  </si>
  <si>
    <t>4. Portfolio Analysis &amp; Insight</t>
  </si>
  <si>
    <t>5. Methodology Review</t>
  </si>
  <si>
    <t>6. Model Development</t>
  </si>
  <si>
    <t>7. Final Model Selection &amp; Business Implication</t>
  </si>
  <si>
    <t>0. Overview</t>
    <phoneticPr fontId="1" type="noConversion"/>
  </si>
  <si>
    <t>Variable</t>
  </si>
  <si>
    <t>IV</t>
  </si>
  <si>
    <t>Predictive Power</t>
  </si>
  <si>
    <t>Installment to Income</t>
  </si>
  <si>
    <t>strong</t>
  </si>
  <si>
    <t>Loan term</t>
  </si>
  <si>
    <t>Car price</t>
  </si>
  <si>
    <t>Occupation Industry</t>
  </si>
  <si>
    <t>Car gear</t>
  </si>
  <si>
    <t>medium</t>
  </si>
  <si>
    <t>Percent down payment</t>
  </si>
  <si>
    <t>Car model year</t>
  </si>
  <si>
    <t>Education</t>
  </si>
  <si>
    <t>Car engine</t>
  </si>
  <si>
    <t>Car age</t>
  </si>
  <si>
    <t>weak</t>
  </si>
  <si>
    <t>Age</t>
  </si>
  <si>
    <t>New car flag</t>
  </si>
  <si>
    <t>Profession</t>
  </si>
  <si>
    <t>Gender</t>
  </si>
  <si>
    <t>unpredictive</t>
  </si>
  <si>
    <t>5. Methodology Review</t>
    <phoneticPr fontId="1" type="noConversion"/>
  </si>
  <si>
    <t>6. Model Development</t>
    <phoneticPr fontId="1" type="noConversion"/>
  </si>
  <si>
    <t>7. Final Model Selection &amp; Business Implication</t>
    <phoneticPr fontId="1" type="noConversion"/>
  </si>
  <si>
    <t>Comments:
1.Analysis sample are from 26 Mar 2019 to 28 Jun 2021, the phases distinguish logic is as bellow:
   WCD Phase I: Disbursed before 19 May 2020; 
   WCD Phase II: Disbursed from 19 May 2020 to Dec 2020; 
   WCD Phase III&amp;IV: Disbursed from 14 May 2021;
2.Bad definition = Current 30+ DPD on 28 Jun 2021.</t>
    <phoneticPr fontId="1" type="noConversion"/>
  </si>
  <si>
    <t>Part I: Credit Rating Distribution</t>
    <phoneticPr fontId="1" type="noConversion"/>
  </si>
  <si>
    <t>RCCR</t>
    <phoneticPr fontId="1" type="noConversion"/>
  </si>
  <si>
    <t>WCD Phase I</t>
    <phoneticPr fontId="1" type="noConversion"/>
  </si>
  <si>
    <t>WCD Phase II</t>
    <phoneticPr fontId="1" type="noConversion"/>
  </si>
  <si>
    <t>WCD Phase III&amp;IV</t>
    <phoneticPr fontId="1" type="noConversion"/>
  </si>
  <si>
    <t>Total</t>
    <phoneticPr fontId="1" type="noConversion"/>
  </si>
  <si>
    <t>Yixin</t>
    <phoneticPr fontId="1" type="noConversion"/>
  </si>
  <si>
    <t>Sum Count</t>
    <phoneticPr fontId="1" type="noConversion"/>
  </si>
  <si>
    <t>Percentage</t>
    <phoneticPr fontId="1" type="noConversion"/>
  </si>
  <si>
    <t>Bad Count</t>
    <phoneticPr fontId="1" type="noConversion"/>
  </si>
  <si>
    <t>Bad Rate</t>
    <phoneticPr fontId="1" type="noConversion"/>
  </si>
  <si>
    <t>1[671-999]</t>
  </si>
  <si>
    <t>2[636-670]</t>
  </si>
  <si>
    <t>3[606-635]</t>
  </si>
  <si>
    <t>4[586-605]</t>
  </si>
  <si>
    <t>5[576-585]</t>
  </si>
  <si>
    <t>6[561-575]</t>
  </si>
  <si>
    <t>7[546-560]</t>
  </si>
  <si>
    <t>8[521-545]</t>
  </si>
  <si>
    <t>9[501-520]</t>
  </si>
  <si>
    <t>Average Portfolio PD</t>
    <phoneticPr fontId="1" type="noConversion"/>
  </si>
  <si>
    <t>Percentage</t>
  </si>
  <si>
    <t>PD</t>
    <phoneticPr fontId="1" type="noConversion"/>
  </si>
  <si>
    <t>Part II:Model Performance</t>
    <phoneticPr fontId="1" type="noConversion"/>
  </si>
  <si>
    <t>KS:</t>
    <phoneticPr fontId="1" type="noConversion"/>
  </si>
  <si>
    <t>RCCR-WCD Phase I</t>
  </si>
  <si>
    <t>Gini:</t>
  </si>
  <si>
    <t>Value</t>
  </si>
  <si>
    <t>Count</t>
  </si>
  <si>
    <t>Badrate</t>
  </si>
  <si>
    <t>Total</t>
  </si>
  <si>
    <t>Part III: Factors Distribution</t>
    <phoneticPr fontId="1" type="noConversion"/>
  </si>
  <si>
    <t>LTV</t>
    <phoneticPr fontId="1" type="noConversion"/>
  </si>
  <si>
    <t>WCD Phase I Perc%</t>
    <phoneticPr fontId="1" type="noConversion"/>
  </si>
  <si>
    <t>WCD Phase II  Perc%</t>
    <phoneticPr fontId="1" type="noConversion"/>
  </si>
  <si>
    <t>WCD Phase III&amp;IV Perc%</t>
    <phoneticPr fontId="1" type="noConversion"/>
  </si>
  <si>
    <t>WCD Phase I Bad Rate</t>
    <phoneticPr fontId="1" type="noConversion"/>
  </si>
  <si>
    <t>[-∞,0.4)</t>
  </si>
  <si>
    <t>[0.4,0.5)</t>
    <phoneticPr fontId="1" type="noConversion"/>
  </si>
  <si>
    <t>[0.5,0.6)</t>
    <phoneticPr fontId="1" type="noConversion"/>
  </si>
  <si>
    <t>[0.6,0.7)</t>
    <phoneticPr fontId="1" type="noConversion"/>
  </si>
  <si>
    <t>[0.7,0.8)</t>
    <phoneticPr fontId="1" type="noConversion"/>
  </si>
  <si>
    <t>[0.8,0.9)</t>
    <phoneticPr fontId="1" type="noConversion"/>
  </si>
  <si>
    <t>[0.9,∞)</t>
  </si>
  <si>
    <t>[0.8,∞)</t>
  </si>
  <si>
    <t>New_car_flag</t>
    <phoneticPr fontId="1" type="noConversion"/>
  </si>
  <si>
    <t>Bin-score</t>
    <phoneticPr fontId="1" type="noConversion"/>
  </si>
  <si>
    <t>New car</t>
  </si>
  <si>
    <t>Used car</t>
  </si>
  <si>
    <t>Appraisal_price</t>
    <phoneticPr fontId="1" type="noConversion"/>
  </si>
  <si>
    <r>
      <t>[-</t>
    </r>
    <r>
      <rPr>
        <b/>
        <sz val="10"/>
        <rFont val="Arial"/>
        <family val="2"/>
        <charset val="238"/>
      </rPr>
      <t>∞</t>
    </r>
    <r>
      <rPr>
        <b/>
        <sz val="10"/>
        <rFont val="Arial"/>
        <family val="2"/>
      </rPr>
      <t>,50.0)</t>
    </r>
  </si>
  <si>
    <t>[50.0,100.0)</t>
  </si>
  <si>
    <t>[100.0,200.0)</t>
  </si>
  <si>
    <r>
      <t>[200.0,</t>
    </r>
    <r>
      <rPr>
        <b/>
        <sz val="10"/>
        <rFont val="Arial"/>
        <family val="2"/>
        <charset val="238"/>
      </rPr>
      <t>∞</t>
    </r>
    <r>
      <rPr>
        <b/>
        <sz val="10"/>
        <rFont val="Arial"/>
        <family val="2"/>
      </rPr>
      <t>)</t>
    </r>
  </si>
  <si>
    <t>Disbursed amount</t>
    <phoneticPr fontId="1" type="noConversion"/>
  </si>
  <si>
    <t>Loan_term</t>
    <phoneticPr fontId="1" type="noConversion"/>
  </si>
  <si>
    <t>[-∞,3.0)</t>
  </si>
  <si>
    <t>[3.0,4.0)</t>
  </si>
  <si>
    <t>[4.0,∞)</t>
  </si>
  <si>
    <t>Installment_to_income</t>
    <phoneticPr fontId="1" type="noConversion"/>
  </si>
  <si>
    <r>
      <t>[-</t>
    </r>
    <r>
      <rPr>
        <b/>
        <sz val="10"/>
        <rFont val="Arial"/>
        <family val="2"/>
        <charset val="238"/>
      </rPr>
      <t>∞</t>
    </r>
    <r>
      <rPr>
        <b/>
        <sz val="10"/>
        <rFont val="Arial"/>
        <family val="2"/>
      </rPr>
      <t>,0.1)</t>
    </r>
  </si>
  <si>
    <t>[0.1,0.2)</t>
  </si>
  <si>
    <t>[0.2,0.3)</t>
  </si>
  <si>
    <r>
      <t>[0.3,</t>
    </r>
    <r>
      <rPr>
        <b/>
        <sz val="10"/>
        <rFont val="Arial"/>
        <family val="2"/>
        <charset val="238"/>
      </rPr>
      <t>∞</t>
    </r>
    <r>
      <rPr>
        <b/>
        <sz val="10"/>
        <rFont val="Arial"/>
        <family val="2"/>
      </rPr>
      <t>)</t>
    </r>
  </si>
  <si>
    <t xml:space="preserve">Monthly Income </t>
    <phoneticPr fontId="1" type="noConversion"/>
  </si>
  <si>
    <t>&lt;=5000</t>
  </si>
  <si>
    <t>(5000,8000]</t>
  </si>
  <si>
    <t>(8000,10000]</t>
  </si>
  <si>
    <t>(10000,15000]</t>
  </si>
  <si>
    <t>(15000,20000]</t>
  </si>
  <si>
    <t>(20000,30000]</t>
  </si>
  <si>
    <t>&gt;=30000</t>
  </si>
  <si>
    <t>Percent_down_payment</t>
    <phoneticPr fontId="1" type="noConversion"/>
  </si>
  <si>
    <t>Missing Value</t>
  </si>
  <si>
    <r>
      <t>[-</t>
    </r>
    <r>
      <rPr>
        <b/>
        <sz val="10"/>
        <rFont val="Arial"/>
        <family val="2"/>
        <charset val="238"/>
      </rPr>
      <t>∞</t>
    </r>
    <r>
      <rPr>
        <b/>
        <sz val="10"/>
        <rFont val="Arial"/>
        <family val="2"/>
      </rPr>
      <t>,0.33)</t>
    </r>
  </si>
  <si>
    <t>[0.33,0.5)</t>
  </si>
  <si>
    <r>
      <t>[0.5,</t>
    </r>
    <r>
      <rPr>
        <b/>
        <sz val="10"/>
        <rFont val="Arial"/>
        <family val="2"/>
        <charset val="238"/>
      </rPr>
      <t>∞</t>
    </r>
    <r>
      <rPr>
        <b/>
        <sz val="10"/>
        <rFont val="Arial"/>
        <family val="2"/>
      </rPr>
      <t>)</t>
    </r>
  </si>
  <si>
    <t>Age</t>
    <phoneticPr fontId="1" type="noConversion"/>
  </si>
  <si>
    <r>
      <t>[-</t>
    </r>
    <r>
      <rPr>
        <b/>
        <sz val="10"/>
        <rFont val="Arial"/>
        <family val="2"/>
        <charset val="238"/>
      </rPr>
      <t>∞</t>
    </r>
    <r>
      <rPr>
        <b/>
        <sz val="10"/>
        <rFont val="Arial"/>
        <family val="2"/>
      </rPr>
      <t>,30.0)</t>
    </r>
  </si>
  <si>
    <t>[30.0,40.0)</t>
  </si>
  <si>
    <t>[40.0,50.0)</t>
  </si>
  <si>
    <r>
      <t>[50.0,</t>
    </r>
    <r>
      <rPr>
        <b/>
        <sz val="10"/>
        <rFont val="Arial"/>
        <family val="2"/>
        <charset val="238"/>
      </rPr>
      <t>∞</t>
    </r>
    <r>
      <rPr>
        <b/>
        <sz val="10"/>
        <rFont val="Arial"/>
        <family val="2"/>
      </rPr>
      <t>)</t>
    </r>
  </si>
  <si>
    <t>Education</t>
    <phoneticPr fontId="1" type="noConversion"/>
  </si>
  <si>
    <t>University and College</t>
  </si>
  <si>
    <t>Technical school</t>
  </si>
  <si>
    <t>Elementary school</t>
    <phoneticPr fontId="1" type="noConversion"/>
  </si>
  <si>
    <t>Occupation_industry</t>
    <phoneticPr fontId="1" type="noConversion"/>
  </si>
  <si>
    <t>Group1</t>
    <phoneticPr fontId="1" type="noConversion"/>
  </si>
  <si>
    <t>Group2</t>
  </si>
  <si>
    <t>Group3</t>
  </si>
  <si>
    <t>Group4</t>
  </si>
  <si>
    <t xml:space="preserve">Occupation_industry Note: </t>
    <phoneticPr fontId="1" type="noConversion"/>
  </si>
  <si>
    <t>Group1: Other</t>
    <phoneticPr fontId="1" type="noConversion"/>
  </si>
  <si>
    <t>Group2: Transportation, storage and postal services;Public administration, social security and social organization</t>
    <phoneticPr fontId="1" type="noConversion"/>
  </si>
  <si>
    <t>Group3: Agriculture, forestry, animal husbandry and fishery;Manufacturing;Leasing and business services</t>
    <phoneticPr fontId="1" type="noConversion"/>
  </si>
  <si>
    <t>Group4: Information transmission, software and information technology services</t>
    <phoneticPr fontId="1" type="noConversion"/>
  </si>
  <si>
    <t>Good and Bad Definition</t>
    <phoneticPr fontId="1" type="noConversion"/>
  </si>
  <si>
    <t xml:space="preserve">   Car brand</t>
  </si>
  <si>
    <t>-</t>
  </si>
  <si>
    <t>Observation Window</t>
    <phoneticPr fontId="1" type="noConversion"/>
  </si>
  <si>
    <t>Performance Window</t>
    <phoneticPr fontId="1" type="noConversion"/>
  </si>
  <si>
    <t>Correlation with Defaults</t>
  </si>
  <si>
    <t>+</t>
  </si>
  <si>
    <t>Mixed</t>
  </si>
  <si>
    <t>New &lt; Used</t>
  </si>
  <si>
    <t>AT &lt; MT</t>
  </si>
  <si>
    <t>M = F</t>
  </si>
  <si>
    <t>The higher the variable the higher the default</t>
  </si>
  <si>
    <t>The higher the variable the lower the default</t>
  </si>
  <si>
    <t>Installment to Income</t>
    <phoneticPr fontId="1" type="noConversion"/>
  </si>
  <si>
    <t>Loan term</t>
    <phoneticPr fontId="1" type="noConversion"/>
  </si>
  <si>
    <t>Car price</t>
    <phoneticPr fontId="1" type="noConversion"/>
  </si>
  <si>
    <t>Occupation Industry</t>
    <phoneticPr fontId="1" type="noConversion"/>
  </si>
  <si>
    <t>Profession</t>
    <phoneticPr fontId="1" type="noConversion"/>
  </si>
  <si>
    <t>Percent down payment</t>
    <phoneticPr fontId="1" type="noConversion"/>
  </si>
  <si>
    <t>Car model year</t>
    <phoneticPr fontId="1" type="noConversion"/>
  </si>
  <si>
    <t>Car engine</t>
    <phoneticPr fontId="1" type="noConversion"/>
  </si>
  <si>
    <t>Car age</t>
    <phoneticPr fontId="1" type="noConversion"/>
  </si>
  <si>
    <t>New car flag</t>
    <phoneticPr fontId="1" type="noConversion"/>
  </si>
  <si>
    <t>Car gear</t>
    <phoneticPr fontId="1" type="noConversion"/>
  </si>
  <si>
    <t>Gender</t>
    <phoneticPr fontId="1" type="noConversion"/>
  </si>
  <si>
    <t>Final Scorecard Model</t>
    <phoneticPr fontId="1" type="noConversion"/>
  </si>
  <si>
    <t>Manual</t>
  </si>
  <si>
    <t>Append data from loan daily report at end month.</t>
  </si>
  <si>
    <t>Objective</t>
  </si>
  <si>
    <t>Observation window and performance period</t>
  </si>
  <si>
    <t>Bad definition (30+DPDs, 60+DPDs, Buyback)</t>
  </si>
  <si>
    <t>Bin</t>
  </si>
  <si>
    <t>missing</t>
  </si>
  <si>
    <t>[-inf,0.1)</t>
  </si>
  <si>
    <t>[0.3,inf)</t>
  </si>
  <si>
    <t>%Bad</t>
  </si>
  <si>
    <t>Car Loan A-score Model Development (Internal score)</t>
    <phoneticPr fontId="1" type="noConversion"/>
  </si>
  <si>
    <t xml:space="preserve">This model that we developed in March 2020 will serve as an initial credit assessment at origination (A-score) for 3 auto-loan products which are:
   </t>
    <phoneticPr fontId="1" type="noConversion"/>
  </si>
  <si>
    <t xml:space="preserve"> 1.PAOC Auto Loans Online Lending with Guarantee</t>
    <phoneticPr fontId="1" type="noConversion"/>
  </si>
  <si>
    <t xml:space="preserve"> 2.CUP Auto Loans Online Lending with Guarantee</t>
    <phoneticPr fontId="1" type="noConversion"/>
  </si>
  <si>
    <t xml:space="preserve"> 3.WCD Auto Loans without Fallback (Phase )</t>
    <phoneticPr fontId="1" type="noConversion"/>
  </si>
  <si>
    <t>For developing a model, we have to gather the customer data from many sources as much as possible. This data is treated as independent variables and is used to predict customer credit score. Besides, we also have to have the performance (default or not default) which is treated as dependent variable in order to evaluate the model performance.</t>
  </si>
  <si>
    <t>We developed the model by using the customer data of WCD Auto Loans with Fallback from March 2019 to February 2020 (9,780 records) to be independent variables such as car price, education level and customer gender. Additionally, we obtained the overdue day from loan daily report. We therefore had both independent variables and dependent variable.</t>
  </si>
  <si>
    <t>Generally, a credit risk model is used to predict whether or not the customer will be default in the next period of time after the disbursement date (i.e. next 6 months), so we have to decide how much overdue days to be treated as default. The method to do that is called Roll Rate Analysis. It will divide the overdue days (DPD) of every month into 5 buckets: 0 DPD, 1-30 DPD, 31-60 DPD, 61-90 DPD, and default (or buyback). Then calculate the probability that one bucket will move down to next bucket. Finally, choose the first bucket (range from 0 DPD to default) that have the probability more than 50 percent. The result of the roll rate analysis is 31-60 DPD as shown in picture below.</t>
  </si>
  <si>
    <t>Therefore, if a customer has DPD more than 30 days, it will be treated as default.</t>
  </si>
  <si>
    <t>Performance of A scorecard for Car Loan</t>
  </si>
  <si>
    <t>Index</t>
  </si>
  <si>
    <t>Actual</t>
  </si>
  <si>
    <t>Threshold for re-development</t>
  </si>
  <si>
    <t>Result</t>
  </si>
  <si>
    <t>KS:</t>
  </si>
  <si>
    <t>&gt;20% Passable</t>
  </si>
  <si>
    <t>PASS</t>
  </si>
  <si>
    <t>&gt;30% Passable</t>
  </si>
  <si>
    <t>Stability: PSI</t>
  </si>
  <si>
    <t>&lt;10% Stable</t>
  </si>
  <si>
    <t>PSI-distribution</t>
    <phoneticPr fontId="35" type="noConversion"/>
  </si>
  <si>
    <t>Baseline</t>
    <phoneticPr fontId="35" type="noConversion"/>
  </si>
  <si>
    <t>Out-of-time</t>
    <phoneticPr fontId="35" type="noConversion"/>
  </si>
  <si>
    <t>RCCR</t>
    <phoneticPr fontId="35" type="noConversion"/>
  </si>
  <si>
    <t>Model Train 201903-201909</t>
    <phoneticPr fontId="35" type="noConversion"/>
  </si>
  <si>
    <t>201910</t>
    <phoneticPr fontId="1" type="noConversion"/>
  </si>
  <si>
    <t>201911</t>
    <phoneticPr fontId="1" type="noConversion"/>
  </si>
  <si>
    <t>201912</t>
    <phoneticPr fontId="1" type="noConversion"/>
  </si>
  <si>
    <t>202001-12</t>
    <phoneticPr fontId="1" type="noConversion"/>
  </si>
  <si>
    <t>Out-of-time 201910-202012</t>
    <phoneticPr fontId="1" type="noConversion"/>
  </si>
  <si>
    <t>Stability(PSI)</t>
    <phoneticPr fontId="35" type="noConversion"/>
  </si>
  <si>
    <t>Model Train
201903-201909</t>
    <phoneticPr fontId="35" type="noConversion"/>
  </si>
  <si>
    <t>TOTAL</t>
    <phoneticPr fontId="38" type="noConversion"/>
  </si>
  <si>
    <t>The goal for this step is to deeply understand the data we have. For example, which occupation is high bad rate or which occupation has the most numbers of customers. For a feature that is ordinal, we have to check the soundness of the data each feature by computing WOE (weight of evidence). The more the WOE is, the less the default rate.</t>
  </si>
  <si>
    <t>The figures below are shown the WOE against the value of the feature. The values on each bar are default rate / percentage of population in each bin.</t>
  </si>
  <si>
    <t>For our analysis, there are 14 candidate independent variables sorted by IV (Information value) to use in our model as shown below.</t>
  </si>
  <si>
    <t>We seek a model that has high GINI score as much as possible and avoid overfitting.</t>
  </si>
  <si>
    <t xml:space="preserve"> 4,582 observations split train and test</t>
  </si>
  <si>
    <t>There are various mathematical techniques available to build risk prediction scorecards—for example, logistic regression, neural networks, decision trees, and so on. Logistic regression is a common technique used to develop scorecards in most financial industry applications. In cases where the predicted variable is continuous, linear regression is used. The rest of this section will deal with using multiple logistic regression to predict a binary outcome (good/bad).</t>
  </si>
  <si>
    <t>Results of train and test data</t>
    <phoneticPr fontId="1" type="noConversion"/>
  </si>
  <si>
    <t>Score Distribution of Training Sample</t>
    <phoneticPr fontId="1" type="noConversion"/>
  </si>
  <si>
    <t>Score Distribution of Out-of-Time Sample</t>
    <phoneticPr fontId="1" type="noConversion"/>
  </si>
  <si>
    <t>Bin Description</t>
  </si>
  <si>
    <t>%Total</t>
  </si>
  <si>
    <t>WOE</t>
  </si>
  <si>
    <t>Total_IV</t>
  </si>
  <si>
    <t>Point</t>
  </si>
  <si>
    <t>Constant</t>
  </si>
  <si>
    <t>Payment per Salary</t>
  </si>
  <si>
    <t>[-∞,0.1)</t>
  </si>
  <si>
    <t>[0.3,∞)</t>
  </si>
  <si>
    <t>Tenor</t>
  </si>
  <si>
    <t>[-inf,3.0)</t>
  </si>
  <si>
    <t>[4.0,inf)</t>
  </si>
  <si>
    <t>Education level</t>
  </si>
  <si>
    <t>A%,%B%,%C%,%D</t>
  </si>
  <si>
    <t>E</t>
  </si>
  <si>
    <t>F%,%G</t>
  </si>
  <si>
    <t>Elementary school</t>
  </si>
  <si>
    <t>Occupation</t>
  </si>
  <si>
    <t>(Industry)</t>
  </si>
  <si>
    <t>B%,%D%,%E%,%F%,%H%,%J%,%K%,%M%,%N%,%O%,%P%,%Q%...</t>
  </si>
  <si>
    <t>Other</t>
  </si>
  <si>
    <t>G%,%S</t>
  </si>
  <si>
    <t>-Transportation, storage and postal services</t>
  </si>
  <si>
    <t>-Public administration, social security and social organization</t>
  </si>
  <si>
    <t>A%,%C%,%L</t>
  </si>
  <si>
    <t>-Agriculture, forestry, animal husbandry and fishery</t>
  </si>
  <si>
    <t>-Manufacturing</t>
  </si>
  <si>
    <t>-Leasing and business services</t>
  </si>
  <si>
    <t>I</t>
  </si>
  <si>
    <t>Information transmission, software and information technology services</t>
  </si>
  <si>
    <t>/Used car</t>
  </si>
  <si>
    <t>Y</t>
  </si>
  <si>
    <t>N</t>
  </si>
  <si>
    <t>Percentage of car down payment</t>
  </si>
  <si>
    <t>[-inf,0.33)</t>
  </si>
  <si>
    <t>[-∞,0.33)</t>
  </si>
  <si>
    <t>[0.5,inf)</t>
  </si>
  <si>
    <t>[0.5,∞)</t>
  </si>
  <si>
    <t>[-inf,30.0)</t>
  </si>
  <si>
    <t>[-∞,30.0)</t>
  </si>
  <si>
    <t>[50.0,inf)</t>
  </si>
  <si>
    <t>[50.0,∞)</t>
  </si>
  <si>
    <t>Car actual price</t>
  </si>
  <si>
    <t>[-inf,50.0)</t>
  </si>
  <si>
    <t>[-∞,50.0)</t>
  </si>
  <si>
    <t>[200.0,inf)</t>
  </si>
  <si>
    <t>[200.0,∞)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</si>
</sst>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0"/>
    <numFmt numFmtId="177" formatCode="0.0%"/>
    <numFmt numFmtId="178" formatCode="_(* #,##0.00_);_(* \(#,##0.00\);_(* &quot;-&quot;??_);_(@_)"/>
    <numFmt numFmtId="181" formatCode="0.00_ "/>
    <numFmt numFmtId="182" formatCode="#,##0.0000"/>
  </numFmts>
  <fonts count="41" x14ac:knownFonts="1">
    <font>
      <sz val="11"/>
      <color theme="1"/>
      <name val="等线"/>
      <family val="2"/>
      <scheme val="minor"/>
    </font>
    <font>
      <sz val="9"/>
      <name val="等线"/>
      <family val="3"/>
      <charset val="134"/>
      <scheme val="minor"/>
    </font>
    <font>
      <sz val="10"/>
      <color theme="1"/>
      <name val="等线"/>
      <family val="3"/>
      <charset val="134"/>
      <scheme val="minor"/>
    </font>
    <font>
      <sz val="10"/>
      <color theme="1"/>
      <name val="等线"/>
      <family val="3"/>
      <charset val="134"/>
    </font>
    <font>
      <b/>
      <sz val="10"/>
      <color rgb="FF00B050"/>
      <name val="等线"/>
      <family val="3"/>
      <charset val="134"/>
      <scheme val="minor"/>
    </font>
    <font>
      <b/>
      <sz val="10"/>
      <color theme="1"/>
      <name val="等线"/>
      <family val="3"/>
      <charset val="134"/>
      <scheme val="minor"/>
    </font>
    <font>
      <b/>
      <sz val="10"/>
      <color rgb="FF000000"/>
      <name val="等线"/>
      <family val="3"/>
      <charset val="134"/>
      <scheme val="minor"/>
    </font>
    <font>
      <sz val="10"/>
      <color rgb="FF000000"/>
      <name val="等线"/>
      <family val="3"/>
      <charset val="134"/>
      <scheme val="minor"/>
    </font>
    <font>
      <sz val="10"/>
      <name val="Arial"/>
      <family val="2"/>
      <charset val="238"/>
    </font>
    <font>
      <sz val="10"/>
      <name val="Arial"/>
      <family val="2"/>
    </font>
    <font>
      <b/>
      <sz val="11"/>
      <name val="Arial"/>
      <family val="2"/>
    </font>
    <font>
      <b/>
      <sz val="10"/>
      <name val="Arial"/>
      <family val="2"/>
    </font>
    <font>
      <b/>
      <sz val="11"/>
      <color theme="0"/>
      <name val="Arial"/>
      <family val="2"/>
    </font>
    <font>
      <sz val="11"/>
      <color indexed="8"/>
      <name val="等线"/>
      <family val="2"/>
      <scheme val="minor"/>
    </font>
    <font>
      <b/>
      <sz val="10"/>
      <color rgb="FFFF0000"/>
      <name val="Arial"/>
      <family val="2"/>
    </font>
    <font>
      <sz val="11"/>
      <color indexed="8"/>
      <name val="Segoe UI"/>
      <family val="2"/>
    </font>
    <font>
      <b/>
      <sz val="10"/>
      <color theme="0"/>
      <name val="Arial"/>
      <family val="2"/>
    </font>
    <font>
      <sz val="10"/>
      <color rgb="FFFF0000"/>
      <name val="Arial"/>
      <family val="2"/>
      <charset val="238"/>
    </font>
    <font>
      <b/>
      <sz val="10"/>
      <name val="Arial"/>
      <family val="2"/>
      <charset val="238"/>
    </font>
    <font>
      <sz val="10"/>
      <color theme="1"/>
      <name val="Arial"/>
      <family val="2"/>
      <charset val="238"/>
    </font>
    <font>
      <sz val="11"/>
      <name val="等线"/>
      <family val="2"/>
      <scheme val="minor"/>
    </font>
    <font>
      <sz val="11"/>
      <color rgb="FFFF0000"/>
      <name val="等线"/>
      <family val="2"/>
      <scheme val="minor"/>
    </font>
    <font>
      <sz val="10"/>
      <name val="等线"/>
      <family val="3"/>
      <charset val="134"/>
      <scheme val="minor"/>
    </font>
    <font>
      <u/>
      <sz val="10"/>
      <name val="等线"/>
      <family val="3"/>
      <charset val="134"/>
      <scheme val="minor"/>
    </font>
    <font>
      <sz val="11"/>
      <color theme="1"/>
      <name val="等线"/>
      <family val="2"/>
      <scheme val="minor"/>
    </font>
    <font>
      <b/>
      <sz val="11"/>
      <color theme="1"/>
      <name val="宋体"/>
      <family val="3"/>
      <charset val="134"/>
    </font>
    <font>
      <sz val="11"/>
      <color theme="1"/>
      <name val="宋体"/>
      <family val="3"/>
      <charset val="134"/>
    </font>
    <font>
      <b/>
      <u/>
      <sz val="11"/>
      <color theme="1"/>
      <name val="宋体"/>
      <family val="3"/>
      <charset val="134"/>
    </font>
    <font>
      <sz val="11"/>
      <color rgb="FFFF0000"/>
      <name val="宋体"/>
      <family val="3"/>
      <charset val="134"/>
    </font>
    <font>
      <sz val="10.5"/>
      <color rgb="FFFF0000"/>
      <name val="宋体"/>
      <family val="3"/>
      <charset val="134"/>
    </font>
    <font>
      <i/>
      <u/>
      <sz val="10"/>
      <color indexed="8"/>
      <name val="等线"/>
      <family val="3"/>
      <charset val="134"/>
    </font>
    <font>
      <b/>
      <sz val="10"/>
      <color indexed="8"/>
      <name val="等线"/>
      <family val="3"/>
      <charset val="134"/>
    </font>
    <font>
      <sz val="10"/>
      <color indexed="8"/>
      <name val="等线"/>
      <family val="3"/>
      <charset val="134"/>
    </font>
    <font>
      <sz val="12"/>
      <name val="新細明體"/>
      <family val="1"/>
      <charset val="136"/>
    </font>
    <font>
      <b/>
      <sz val="12"/>
      <color theme="0"/>
      <name val="微软雅黑"/>
      <family val="2"/>
      <charset val="134"/>
    </font>
    <font>
      <sz val="9"/>
      <name val="細明體"/>
      <family val="3"/>
      <charset val="136"/>
    </font>
    <font>
      <sz val="12"/>
      <name val="微软雅黑"/>
      <family val="2"/>
      <charset val="134"/>
    </font>
    <font>
      <sz val="12"/>
      <color theme="1"/>
      <name val="微软雅黑"/>
      <family val="2"/>
      <charset val="134"/>
    </font>
    <font>
      <sz val="9"/>
      <name val="新細明體"/>
      <family val="1"/>
      <charset val="136"/>
    </font>
    <font>
      <sz val="10"/>
      <color theme="0"/>
      <name val="Arial"/>
      <family val="2"/>
      <charset val="238"/>
    </font>
    <font>
      <b/>
      <sz val="10"/>
      <color rgb="FFFFFFFF"/>
      <name val="等线"/>
      <family val="3"/>
      <charset val="134"/>
      <scheme val="minor"/>
    </font>
  </fonts>
  <fills count="16">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rgb="FF00B050"/>
        <bgColor indexed="64"/>
      </patternFill>
    </fill>
    <fill>
      <patternFill patternType="solid">
        <fgColor indexed="22"/>
        <bgColor indexed="64"/>
      </patternFill>
    </fill>
    <fill>
      <patternFill patternType="solid">
        <fgColor rgb="FFFFFF7F"/>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bgColor indexed="64"/>
      </patternFill>
    </fill>
    <fill>
      <patternFill patternType="solid">
        <fgColor rgb="FFFFFF00"/>
        <bgColor indexed="64"/>
      </patternFill>
    </fill>
    <fill>
      <patternFill patternType="solid">
        <fgColor rgb="FFFF7C80"/>
        <bgColor indexed="64"/>
      </patternFill>
    </fill>
    <fill>
      <patternFill patternType="solid">
        <fgColor rgb="FF8FAADC"/>
        <bgColor indexed="64"/>
      </patternFill>
    </fill>
    <fill>
      <patternFill patternType="solid">
        <fgColor rgb="FFD0CECE"/>
        <bgColor indexed="64"/>
      </patternFill>
    </fill>
    <fill>
      <patternFill patternType="solid">
        <fgColor rgb="FF5B9BD5"/>
        <bgColor indexed="64"/>
      </patternFill>
    </fill>
    <fill>
      <patternFill patternType="solid">
        <fgColor rgb="FFEAEFF7"/>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0"/>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0"/>
      </left>
      <right style="medium">
        <color indexed="64"/>
      </right>
      <top/>
      <bottom style="thin">
        <color indexed="64"/>
      </bottom>
      <diagonal/>
    </border>
    <border>
      <left style="medium">
        <color indexed="0"/>
      </left>
      <right style="medium">
        <color indexed="64"/>
      </right>
      <top style="thin">
        <color indexed="64"/>
      </top>
      <bottom style="thin">
        <color indexed="64"/>
      </bottom>
      <diagonal/>
    </border>
    <border>
      <left style="medium">
        <color indexed="0"/>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0"/>
      </left>
      <right style="medium">
        <color indexed="64"/>
      </right>
      <top/>
      <bottom/>
      <diagonal/>
    </border>
  </borders>
  <cellStyleXfs count="8">
    <xf numFmtId="0" fontId="0" fillId="0" borderId="0"/>
    <xf numFmtId="0" fontId="8" fillId="0" borderId="0"/>
    <xf numFmtId="9" fontId="13" fillId="0" borderId="0" applyFont="0" applyFill="0" applyBorder="0" applyAlignment="0" applyProtection="0">
      <alignment vertical="center"/>
    </xf>
    <xf numFmtId="0" fontId="13" fillId="0" borderId="0">
      <alignment vertical="center"/>
    </xf>
    <xf numFmtId="178" fontId="24" fillId="0" borderId="0" applyFont="0" applyFill="0" applyBorder="0" applyAlignment="0" applyProtection="0"/>
    <xf numFmtId="9" fontId="24" fillId="0" borderId="0" applyFont="0" applyFill="0" applyBorder="0" applyAlignment="0" applyProtection="0"/>
    <xf numFmtId="0" fontId="33" fillId="0" borderId="0"/>
    <xf numFmtId="0" fontId="33" fillId="0" borderId="0">
      <alignment vertical="center"/>
    </xf>
  </cellStyleXfs>
  <cellXfs count="143">
    <xf numFmtId="0" fontId="0" fillId="0" borderId="0" xfId="0"/>
    <xf numFmtId="0" fontId="2" fillId="0" borderId="0" xfId="0" applyFont="1"/>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8" fillId="0" borderId="0" xfId="1"/>
    <xf numFmtId="0" fontId="9" fillId="0" borderId="0" xfId="1" applyFont="1"/>
    <xf numFmtId="0" fontId="10" fillId="0" borderId="0" xfId="1" applyFont="1"/>
    <xf numFmtId="0" fontId="11" fillId="0" borderId="0" xfId="1" applyFont="1"/>
    <xf numFmtId="0" fontId="11" fillId="5" borderId="2" xfId="1" applyFont="1" applyFill="1" applyBorder="1" applyAlignment="1">
      <alignment horizontal="center" vertical="center"/>
    </xf>
    <xf numFmtId="0" fontId="12" fillId="0" borderId="0" xfId="1" applyFont="1"/>
    <xf numFmtId="0" fontId="11" fillId="0" borderId="2" xfId="1" applyFont="1" applyBorder="1"/>
    <xf numFmtId="0" fontId="8" fillId="0" borderId="2" xfId="1" applyBorder="1"/>
    <xf numFmtId="10" fontId="8" fillId="0" borderId="2" xfId="2" applyNumberFormat="1" applyFont="1" applyFill="1" applyBorder="1" applyAlignment="1"/>
    <xf numFmtId="0" fontId="9" fillId="0" borderId="2" xfId="1" applyFont="1" applyBorder="1"/>
    <xf numFmtId="0" fontId="11" fillId="4" borderId="0" xfId="1" applyFont="1" applyFill="1"/>
    <xf numFmtId="10" fontId="11" fillId="0" borderId="2" xfId="2" applyNumberFormat="1" applyFont="1" applyFill="1" applyBorder="1" applyAlignment="1"/>
    <xf numFmtId="10" fontId="14" fillId="0" borderId="2" xfId="2" applyNumberFormat="1" applyFont="1" applyFill="1" applyBorder="1" applyAlignment="1"/>
    <xf numFmtId="0" fontId="15" fillId="0" borderId="0" xfId="3" applyFont="1" applyAlignment="1">
      <alignment vertical="center" wrapText="1"/>
    </xf>
    <xf numFmtId="10" fontId="15" fillId="0" borderId="0" xfId="3" applyNumberFormat="1" applyFont="1" applyAlignment="1">
      <alignment vertical="center" wrapText="1"/>
    </xf>
    <xf numFmtId="0" fontId="10" fillId="4" borderId="0" xfId="1" applyFont="1" applyFill="1"/>
    <xf numFmtId="0" fontId="8" fillId="4" borderId="0" xfId="1" applyFill="1"/>
    <xf numFmtId="0" fontId="11" fillId="6" borderId="2" xfId="1" applyFont="1" applyFill="1" applyBorder="1"/>
    <xf numFmtId="176" fontId="16" fillId="6" borderId="2" xfId="1" applyNumberFormat="1" applyFont="1" applyFill="1" applyBorder="1"/>
    <xf numFmtId="0" fontId="11" fillId="7" borderId="1" xfId="1" applyFont="1" applyFill="1" applyBorder="1"/>
    <xf numFmtId="0" fontId="11" fillId="5" borderId="8" xfId="1" applyFont="1" applyFill="1" applyBorder="1" applyAlignment="1">
      <alignment horizontal="center"/>
    </xf>
    <xf numFmtId="0" fontId="11" fillId="5" borderId="9" xfId="1" applyFont="1" applyFill="1" applyBorder="1" applyAlignment="1">
      <alignment horizontal="center"/>
    </xf>
    <xf numFmtId="0" fontId="11" fillId="5" borderId="10" xfId="1" applyFont="1" applyFill="1" applyBorder="1" applyAlignment="1">
      <alignment horizontal="center"/>
    </xf>
    <xf numFmtId="0" fontId="11" fillId="5" borderId="11" xfId="1" applyFont="1" applyFill="1" applyBorder="1"/>
    <xf numFmtId="3" fontId="8" fillId="0" borderId="7" xfId="1" applyNumberFormat="1" applyBorder="1"/>
    <xf numFmtId="0" fontId="11" fillId="5" borderId="12" xfId="1" applyFont="1" applyFill="1" applyBorder="1"/>
    <xf numFmtId="3" fontId="8" fillId="0" borderId="2" xfId="1" applyNumberFormat="1" applyBorder="1"/>
    <xf numFmtId="0" fontId="11" fillId="5" borderId="13" xfId="1" applyFont="1" applyFill="1" applyBorder="1"/>
    <xf numFmtId="3" fontId="8" fillId="0" borderId="0" xfId="1" applyNumberFormat="1"/>
    <xf numFmtId="0" fontId="9" fillId="6" borderId="2" xfId="1" applyFont="1" applyFill="1" applyBorder="1"/>
    <xf numFmtId="0" fontId="11" fillId="8" borderId="1" xfId="1" applyFont="1" applyFill="1" applyBorder="1"/>
    <xf numFmtId="177" fontId="8" fillId="0" borderId="7" xfId="1" applyNumberFormat="1" applyBorder="1"/>
    <xf numFmtId="10" fontId="9" fillId="0" borderId="7" xfId="1" applyNumberFormat="1" applyFont="1" applyBorder="1"/>
    <xf numFmtId="177" fontId="17" fillId="0" borderId="7" xfId="1" applyNumberFormat="1" applyFont="1" applyBorder="1"/>
    <xf numFmtId="177" fontId="8" fillId="0" borderId="2" xfId="1" applyNumberFormat="1" applyBorder="1"/>
    <xf numFmtId="10" fontId="9" fillId="0" borderId="2" xfId="1" applyNumberFormat="1" applyFont="1" applyBorder="1"/>
    <xf numFmtId="177" fontId="17" fillId="0" borderId="2" xfId="1" applyNumberFormat="1" applyFont="1" applyBorder="1"/>
    <xf numFmtId="177" fontId="8" fillId="0" borderId="0" xfId="1" applyNumberFormat="1"/>
    <xf numFmtId="10" fontId="9" fillId="0" borderId="0" xfId="1" applyNumberFormat="1" applyFont="1"/>
    <xf numFmtId="0" fontId="11" fillId="5" borderId="14" xfId="1" applyFont="1" applyFill="1" applyBorder="1" applyAlignment="1">
      <alignment horizontal="center"/>
    </xf>
    <xf numFmtId="0" fontId="11" fillId="9" borderId="1" xfId="1" applyFont="1" applyFill="1" applyBorder="1"/>
    <xf numFmtId="177" fontId="19" fillId="0" borderId="2" xfId="1" applyNumberFormat="1" applyFont="1" applyBorder="1"/>
    <xf numFmtId="0" fontId="17" fillId="0" borderId="2" xfId="1" applyFont="1" applyBorder="1"/>
    <xf numFmtId="177" fontId="19" fillId="0" borderId="7" xfId="1" applyNumberFormat="1" applyFont="1" applyBorder="1"/>
    <xf numFmtId="0" fontId="11" fillId="5" borderId="8" xfId="3" applyFont="1" applyFill="1" applyBorder="1" applyAlignment="1">
      <alignment horizontal="center"/>
    </xf>
    <xf numFmtId="0" fontId="11" fillId="5" borderId="11" xfId="3" applyFont="1" applyFill="1" applyBorder="1" applyAlignment="1"/>
    <xf numFmtId="177" fontId="13" fillId="0" borderId="7" xfId="3" applyNumberFormat="1" applyBorder="1" applyAlignment="1"/>
    <xf numFmtId="10" fontId="13" fillId="0" borderId="7" xfId="3" applyNumberFormat="1" applyBorder="1" applyAlignment="1"/>
    <xf numFmtId="0" fontId="11" fillId="5" borderId="15" xfId="3" applyFont="1" applyFill="1" applyBorder="1" applyAlignment="1"/>
    <xf numFmtId="177" fontId="20" fillId="0" borderId="7" xfId="3" applyNumberFormat="1" applyFont="1" applyBorder="1" applyAlignment="1"/>
    <xf numFmtId="0" fontId="11" fillId="5" borderId="13" xfId="3" applyFont="1" applyFill="1" applyBorder="1" applyAlignment="1"/>
    <xf numFmtId="177" fontId="20" fillId="0" borderId="2" xfId="3" applyNumberFormat="1" applyFont="1" applyBorder="1" applyAlignment="1"/>
    <xf numFmtId="10" fontId="21" fillId="0" borderId="2" xfId="3" applyNumberFormat="1" applyFont="1" applyBorder="1" applyAlignment="1"/>
    <xf numFmtId="0" fontId="13" fillId="0" borderId="0" xfId="3" applyAlignment="1"/>
    <xf numFmtId="177" fontId="13" fillId="0" borderId="0" xfId="3" applyNumberFormat="1" applyAlignment="1"/>
    <xf numFmtId="10" fontId="13" fillId="0" borderId="0" xfId="3" applyNumberFormat="1" applyAlignment="1"/>
    <xf numFmtId="0" fontId="11" fillId="10" borderId="1" xfId="1" applyFont="1" applyFill="1" applyBorder="1"/>
    <xf numFmtId="10" fontId="8" fillId="0" borderId="2" xfId="1" applyNumberFormat="1" applyBorder="1"/>
    <xf numFmtId="0" fontId="11" fillId="5" borderId="12" xfId="3" applyFont="1" applyFill="1" applyBorder="1" applyAlignment="1"/>
    <xf numFmtId="0" fontId="7" fillId="11" borderId="2" xfId="0" applyFont="1" applyFill="1" applyBorder="1" applyAlignment="1">
      <alignment horizontal="center" vertical="center" wrapText="1" readingOrder="1"/>
    </xf>
    <xf numFmtId="0" fontId="7" fillId="0" borderId="2" xfId="0" applyFont="1" applyBorder="1" applyAlignment="1">
      <alignment horizontal="center" vertical="center" wrapText="1" readingOrder="1"/>
    </xf>
    <xf numFmtId="0" fontId="7" fillId="12" borderId="2" xfId="0" applyFont="1" applyFill="1" applyBorder="1" applyAlignment="1">
      <alignment horizontal="center" vertical="center" wrapText="1" readingOrder="1"/>
    </xf>
    <xf numFmtId="0" fontId="7" fillId="13" borderId="2" xfId="0" applyFont="1" applyFill="1" applyBorder="1" applyAlignment="1">
      <alignment horizontal="center" vertical="center" wrapText="1" readingOrder="1"/>
    </xf>
    <xf numFmtId="0" fontId="4" fillId="0" borderId="0" xfId="0" applyFont="1" applyAlignment="1">
      <alignment horizontal="left" vertical="top"/>
    </xf>
    <xf numFmtId="0" fontId="7" fillId="0" borderId="2" xfId="0" applyFont="1" applyBorder="1" applyAlignment="1">
      <alignment horizontal="left" vertical="center" wrapText="1" readingOrder="1"/>
    </xf>
    <xf numFmtId="0" fontId="2" fillId="0" borderId="0" xfId="0" applyFont="1" applyAlignment="1">
      <alignment horizontal="left" vertical="top" wrapText="1"/>
    </xf>
    <xf numFmtId="0" fontId="3" fillId="0" borderId="0" xfId="0" applyFont="1" applyAlignment="1">
      <alignment horizontal="left" vertical="top" wrapText="1"/>
    </xf>
    <xf numFmtId="0" fontId="11" fillId="5" borderId="2" xfId="1" applyFont="1" applyFill="1" applyBorder="1" applyAlignment="1">
      <alignment horizontal="center" vertical="center"/>
    </xf>
    <xf numFmtId="0" fontId="25" fillId="0" borderId="0" xfId="0" applyFont="1" applyAlignment="1">
      <alignment vertical="center"/>
    </xf>
    <xf numFmtId="0" fontId="26" fillId="0" borderId="0" xfId="0" applyFont="1" applyAlignment="1">
      <alignment vertical="center"/>
    </xf>
    <xf numFmtId="0" fontId="26" fillId="0" borderId="0" xfId="0" applyFont="1" applyAlignment="1">
      <alignment horizontal="left" vertical="center"/>
    </xf>
    <xf numFmtId="0" fontId="26" fillId="0" borderId="0" xfId="0" applyFont="1" applyAlignment="1">
      <alignment horizontal="center" vertical="center"/>
    </xf>
    <xf numFmtId="0" fontId="26" fillId="0" borderId="0" xfId="0" applyFont="1" applyAlignment="1">
      <alignment horizontal="center" vertical="center"/>
    </xf>
    <xf numFmtId="0" fontId="27" fillId="2" borderId="4" xfId="0" applyFont="1" applyFill="1" applyBorder="1" applyAlignment="1">
      <alignment vertical="center"/>
    </xf>
    <xf numFmtId="0" fontId="26" fillId="2" borderId="5" xfId="0" applyFont="1" applyFill="1" applyBorder="1" applyAlignment="1">
      <alignment vertical="center"/>
    </xf>
    <xf numFmtId="0" fontId="26" fillId="2" borderId="6" xfId="0" applyFont="1" applyFill="1" applyBorder="1" applyAlignment="1">
      <alignment vertical="center"/>
    </xf>
    <xf numFmtId="0" fontId="27" fillId="0" borderId="0" xfId="0" applyFont="1" applyAlignment="1">
      <alignment vertical="center"/>
    </xf>
    <xf numFmtId="10" fontId="28" fillId="0" borderId="0" xfId="0" applyNumberFormat="1" applyFont="1" applyAlignment="1">
      <alignment horizontal="center" vertical="center" wrapText="1"/>
    </xf>
    <xf numFmtId="10" fontId="29" fillId="0" borderId="0" xfId="0" applyNumberFormat="1" applyFont="1" applyAlignment="1">
      <alignment horizontal="center" vertical="center" wrapText="1"/>
    </xf>
    <xf numFmtId="0" fontId="26" fillId="0" borderId="0" xfId="0" applyFont="1" applyAlignment="1">
      <alignment horizontal="center" vertical="center"/>
    </xf>
    <xf numFmtId="0" fontId="23" fillId="0" borderId="0" xfId="0" applyFont="1" applyAlignment="1">
      <alignment horizontal="left" vertical="center" wrapText="1"/>
    </xf>
    <xf numFmtId="0" fontId="2" fillId="0" borderId="0" xfId="0" applyFont="1" applyAlignment="1">
      <alignment horizontal="left" vertical="top" wrapText="1"/>
    </xf>
    <xf numFmtId="0" fontId="11" fillId="0" borderId="4" xfId="1" applyFont="1" applyBorder="1" applyAlignment="1">
      <alignment horizontal="center"/>
    </xf>
    <xf numFmtId="0" fontId="11" fillId="0" borderId="6" xfId="1" applyFont="1" applyBorder="1" applyAlignment="1">
      <alignment horizontal="center"/>
    </xf>
    <xf numFmtId="0" fontId="15" fillId="0" borderId="0" xfId="3" applyFont="1" applyAlignment="1">
      <alignment vertical="center" wrapText="1"/>
    </xf>
    <xf numFmtId="0" fontId="11" fillId="5" borderId="4" xfId="1" applyFont="1" applyFill="1" applyBorder="1" applyAlignment="1">
      <alignment horizontal="center" vertical="center"/>
    </xf>
    <xf numFmtId="0" fontId="11" fillId="5" borderId="6" xfId="1" applyFont="1" applyFill="1" applyBorder="1" applyAlignment="1">
      <alignment horizontal="center" vertical="center"/>
    </xf>
    <xf numFmtId="0" fontId="11" fillId="5" borderId="3" xfId="1" applyFont="1" applyFill="1" applyBorder="1" applyAlignment="1">
      <alignment horizontal="center" vertical="center"/>
    </xf>
    <xf numFmtId="0" fontId="11" fillId="5" borderId="7" xfId="1" applyFont="1" applyFill="1" applyBorder="1" applyAlignment="1">
      <alignment horizontal="center" vertical="center"/>
    </xf>
    <xf numFmtId="0" fontId="11" fillId="5" borderId="4" xfId="1" applyFont="1" applyFill="1" applyBorder="1" applyAlignment="1">
      <alignment horizontal="center" vertical="center" wrapText="1"/>
    </xf>
    <xf numFmtId="0" fontId="11" fillId="5" borderId="6" xfId="1" applyFont="1" applyFill="1" applyBorder="1" applyAlignment="1">
      <alignment horizontal="center" vertical="center" wrapText="1"/>
    </xf>
    <xf numFmtId="0" fontId="9" fillId="0" borderId="0" xfId="1" applyFont="1" applyAlignment="1">
      <alignment horizontal="left" wrapText="1"/>
    </xf>
    <xf numFmtId="0" fontId="10" fillId="4" borderId="0" xfId="1" applyFont="1" applyFill="1" applyAlignment="1">
      <alignment horizontal="left"/>
    </xf>
    <xf numFmtId="0" fontId="11" fillId="5" borderId="5" xfId="1" applyFont="1" applyFill="1" applyBorder="1" applyAlignment="1">
      <alignment horizontal="center" vertical="center" wrapText="1"/>
    </xf>
    <xf numFmtId="0" fontId="11" fillId="5" borderId="5" xfId="1" applyFont="1" applyFill="1" applyBorder="1" applyAlignment="1">
      <alignment horizontal="center" vertical="center"/>
    </xf>
    <xf numFmtId="0" fontId="11" fillId="5" borderId="2" xfId="1" applyFont="1" applyFill="1" applyBorder="1" applyAlignment="1">
      <alignment horizontal="center" vertical="center"/>
    </xf>
    <xf numFmtId="0" fontId="10" fillId="0" borderId="0" xfId="1" applyFont="1" applyFill="1"/>
    <xf numFmtId="0" fontId="8" fillId="0" borderId="0" xfId="1" applyFill="1"/>
    <xf numFmtId="0" fontId="9" fillId="0" borderId="0" xfId="1" applyFont="1" applyFill="1"/>
    <xf numFmtId="0" fontId="15" fillId="0" borderId="0" xfId="3" applyFont="1" applyFill="1" applyAlignment="1">
      <alignment vertical="center" wrapText="1"/>
    </xf>
    <xf numFmtId="10" fontId="15" fillId="0" borderId="0" xfId="3" applyNumberFormat="1" applyFont="1" applyFill="1" applyAlignment="1">
      <alignment vertical="center" wrapText="1"/>
    </xf>
    <xf numFmtId="0" fontId="30" fillId="0" borderId="2" xfId="0" applyFont="1" applyBorder="1" applyAlignment="1">
      <alignment horizontal="center" vertical="center"/>
    </xf>
    <xf numFmtId="0" fontId="31" fillId="0" borderId="2" xfId="0" applyFont="1" applyBorder="1" applyAlignment="1">
      <alignment horizontal="center" vertical="center"/>
    </xf>
    <xf numFmtId="0" fontId="31" fillId="0" borderId="2" xfId="0" applyFont="1" applyBorder="1" applyAlignment="1">
      <alignment horizontal="center" vertical="center" wrapText="1"/>
    </xf>
    <xf numFmtId="0" fontId="32" fillId="0" borderId="2" xfId="0" applyFont="1" applyBorder="1" applyAlignment="1">
      <alignment horizontal="left" vertical="center"/>
    </xf>
    <xf numFmtId="9" fontId="32" fillId="0" borderId="2" xfId="0" applyNumberFormat="1" applyFont="1" applyBorder="1" applyAlignment="1">
      <alignment horizontal="right" vertical="center"/>
    </xf>
    <xf numFmtId="0" fontId="32" fillId="0" borderId="2" xfId="0" applyFont="1" applyBorder="1" applyAlignment="1">
      <alignment horizontal="right" vertical="center" wrapText="1"/>
    </xf>
    <xf numFmtId="0" fontId="32" fillId="0" borderId="2" xfId="0" applyFont="1" applyBorder="1" applyAlignment="1">
      <alignment horizontal="center" vertical="center" wrapText="1"/>
    </xf>
    <xf numFmtId="10" fontId="32" fillId="0" borderId="2" xfId="0" applyNumberFormat="1" applyFont="1" applyBorder="1" applyAlignment="1">
      <alignment horizontal="right" vertical="center"/>
    </xf>
    <xf numFmtId="0" fontId="34" fillId="4" borderId="2" xfId="6" applyFont="1" applyFill="1" applyBorder="1" applyAlignment="1">
      <alignment horizontal="left" vertical="center"/>
    </xf>
    <xf numFmtId="0" fontId="11" fillId="5" borderId="2" xfId="1" applyFont="1" applyFill="1" applyBorder="1" applyAlignment="1">
      <alignment horizontal="center" wrapText="1"/>
    </xf>
    <xf numFmtId="0" fontId="11" fillId="5" borderId="2" xfId="1" applyFont="1" applyFill="1" applyBorder="1" applyAlignment="1">
      <alignment horizontal="center" wrapText="1"/>
    </xf>
    <xf numFmtId="0" fontId="11" fillId="5" borderId="2" xfId="1" applyFont="1" applyFill="1" applyBorder="1" applyAlignment="1">
      <alignment horizontal="center"/>
    </xf>
    <xf numFmtId="0" fontId="11" fillId="5" borderId="2" xfId="1" applyFont="1" applyFill="1" applyBorder="1"/>
    <xf numFmtId="0" fontId="36" fillId="0" borderId="0" xfId="7" applyFont="1" applyAlignment="1">
      <alignment horizontal="center" vertical="center" wrapText="1"/>
    </xf>
    <xf numFmtId="181" fontId="37" fillId="0" borderId="0" xfId="4" applyNumberFormat="1" applyFont="1" applyFill="1" applyBorder="1" applyAlignment="1">
      <alignment horizontal="center" vertical="center"/>
    </xf>
    <xf numFmtId="181" fontId="36" fillId="0" borderId="0" xfId="4" applyNumberFormat="1" applyFont="1" applyFill="1" applyBorder="1" applyAlignment="1">
      <alignment horizontal="center" vertical="center"/>
    </xf>
    <xf numFmtId="182" fontId="8" fillId="0" borderId="2" xfId="1" applyNumberFormat="1" applyBorder="1"/>
    <xf numFmtId="0" fontId="36" fillId="0" borderId="2" xfId="6" applyFont="1" applyBorder="1" applyAlignment="1">
      <alignment horizontal="center" vertical="center"/>
    </xf>
    <xf numFmtId="182" fontId="8" fillId="4" borderId="2" xfId="1" applyNumberFormat="1" applyFill="1" applyBorder="1"/>
    <xf numFmtId="0" fontId="39" fillId="0" borderId="0" xfId="1" applyFont="1"/>
    <xf numFmtId="0" fontId="3" fillId="0" borderId="0" xfId="0" applyFont="1" applyAlignment="1">
      <alignment vertical="top" wrapText="1"/>
    </xf>
    <xf numFmtId="0" fontId="2" fillId="0" borderId="0" xfId="0" applyFont="1" applyAlignment="1">
      <alignment horizontal="left" vertical="top"/>
    </xf>
    <xf numFmtId="0" fontId="23" fillId="0" borderId="0" xfId="0" applyFont="1" applyAlignment="1">
      <alignment vertical="center"/>
    </xf>
    <xf numFmtId="0" fontId="23" fillId="0" borderId="0" xfId="0" applyFont="1" applyAlignment="1">
      <alignment vertical="center" wrapText="1"/>
    </xf>
    <xf numFmtId="0" fontId="2" fillId="0" borderId="0" xfId="0" applyFont="1" applyAlignment="1">
      <alignment vertical="center"/>
    </xf>
    <xf numFmtId="0" fontId="40" fillId="14" borderId="2" xfId="0" applyFont="1" applyFill="1" applyBorder="1" applyAlignment="1">
      <alignment horizontal="center" vertical="center" wrapText="1" readingOrder="1"/>
    </xf>
    <xf numFmtId="0" fontId="7" fillId="15" borderId="2" xfId="0" applyFont="1" applyFill="1" applyBorder="1" applyAlignment="1">
      <alignment horizontal="center" vertical="center" wrapText="1" readingOrder="1"/>
    </xf>
    <xf numFmtId="0" fontId="22" fillId="15" borderId="2" xfId="0" applyFont="1" applyFill="1" applyBorder="1" applyAlignment="1">
      <alignment horizontal="center" vertical="center" wrapText="1"/>
    </xf>
    <xf numFmtId="0" fontId="7" fillId="15" borderId="2" xfId="0" applyFont="1" applyFill="1" applyBorder="1" applyAlignment="1">
      <alignment horizontal="center" vertical="center" wrapText="1" readingOrder="1"/>
    </xf>
    <xf numFmtId="10" fontId="7" fillId="15" borderId="2" xfId="0" applyNumberFormat="1" applyFont="1" applyFill="1" applyBorder="1" applyAlignment="1">
      <alignment horizontal="center" vertical="center" wrapText="1" readingOrder="1"/>
    </xf>
    <xf numFmtId="0" fontId="2" fillId="15" borderId="2" xfId="0" applyFont="1" applyFill="1" applyBorder="1" applyAlignment="1">
      <alignment horizontal="center" vertical="center" wrapText="1"/>
    </xf>
    <xf numFmtId="10" fontId="7" fillId="15" borderId="2" xfId="0" applyNumberFormat="1" applyFont="1" applyFill="1" applyBorder="1" applyAlignment="1">
      <alignment horizontal="center" vertical="center" wrapText="1" readingOrder="1"/>
    </xf>
    <xf numFmtId="0" fontId="26" fillId="0" borderId="0" xfId="0" applyFont="1" applyFill="1" applyAlignment="1">
      <alignment horizontal="center" vertical="center"/>
    </xf>
    <xf numFmtId="0" fontId="27" fillId="0" borderId="5" xfId="0" applyFont="1" applyFill="1" applyBorder="1" applyAlignment="1">
      <alignment vertical="center"/>
    </xf>
    <xf numFmtId="0" fontId="26" fillId="0" borderId="5" xfId="0" applyFont="1" applyFill="1" applyBorder="1" applyAlignment="1">
      <alignment vertical="center"/>
    </xf>
    <xf numFmtId="0" fontId="26" fillId="0" borderId="0" xfId="0" applyFont="1" applyFill="1" applyBorder="1" applyAlignment="1">
      <alignment vertical="center"/>
    </xf>
    <xf numFmtId="0" fontId="26" fillId="0" borderId="0" xfId="0" applyFont="1" applyFill="1" applyAlignment="1">
      <alignment vertical="center"/>
    </xf>
  </cellXfs>
  <cellStyles count="8">
    <cellStyle name="百分比 2" xfId="2" xr:uid="{D265159E-2A71-4508-BB6B-C11857DE2DB0}"/>
    <cellStyle name="百分比 3" xfId="5" xr:uid="{C9EED0DE-B899-4F76-BC90-569425B0C0A3}"/>
    <cellStyle name="常规" xfId="0" builtinId="0"/>
    <cellStyle name="常规 2" xfId="3" xr:uid="{B14BFA6E-E0B4-46A5-AE56-37364C745874}"/>
    <cellStyle name="常规 3" xfId="1" xr:uid="{E1307927-0051-4896-86D6-593A1E57C737}"/>
    <cellStyle name="常规 4" xfId="7" xr:uid="{BCAF851B-7025-4E38-8C8F-C024A74552E1}"/>
    <cellStyle name="千位分隔 2" xfId="4" xr:uid="{750719D6-2CBF-4884-9463-CE11B701A7CE}"/>
    <cellStyle name="一般_(James) Trackinig - Personal Loan - Revolving - 0607" xfId="6" xr:uid="{BAE6C7EB-EC64-4653-A934-38AF8613FA81}"/>
  </cellStyles>
  <dxfs count="23">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
      <fill>
        <patternFill>
          <bgColor indexed="1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installment_to_income </a:t>
            </a:r>
          </a:p>
        </c:rich>
      </c:tx>
      <c:overlay val="0"/>
    </c:title>
    <c:autoTitleDeleted val="0"/>
    <c:plotArea>
      <c:layout>
        <c:manualLayout>
          <c:layoutTarget val="inner"/>
          <c:xMode val="edge"/>
          <c:yMode val="edge"/>
          <c:x val="9.7454967857482214E-2"/>
          <c:y val="0.18768530731613611"/>
          <c:w val="0.54925608359045675"/>
          <c:h val="0.69587634773298179"/>
        </c:manualLayout>
      </c:layout>
      <c:barChart>
        <c:barDir val="col"/>
        <c:grouping val="clustered"/>
        <c:varyColors val="0"/>
        <c:ser>
          <c:idx val="0"/>
          <c:order val="0"/>
          <c:tx>
            <c:strRef>
              <c:f>'2021'!$C$190</c:f>
              <c:strCache>
                <c:ptCount val="1"/>
                <c:pt idx="0">
                  <c:v>WCD Phase I Perc%</c:v>
                </c:pt>
              </c:strCache>
            </c:strRef>
          </c:tx>
          <c:spPr>
            <a:solidFill>
              <a:srgbClr val="014B2A"/>
            </a:solidFill>
            <a:ln>
              <a:solidFill>
                <a:srgbClr val="014B2A"/>
              </a:solidFill>
            </a:ln>
          </c:spPr>
          <c:invertIfNegative val="0"/>
          <c:cat>
            <c:strRef>
              <c:f>'2021'!$B$191:$B$194</c:f>
              <c:strCache>
                <c:ptCount val="4"/>
                <c:pt idx="0">
                  <c:v>[-∞,0.1)</c:v>
                </c:pt>
                <c:pt idx="1">
                  <c:v>[0.1,0.2)</c:v>
                </c:pt>
                <c:pt idx="2">
                  <c:v>[0.2,0.3)</c:v>
                </c:pt>
                <c:pt idx="3">
                  <c:v>[0.3,∞)</c:v>
                </c:pt>
              </c:strCache>
            </c:strRef>
          </c:cat>
          <c:val>
            <c:numRef>
              <c:f>'2021'!$C$191:$C$194</c:f>
              <c:numCache>
                <c:formatCode>0.0%</c:formatCode>
                <c:ptCount val="4"/>
                <c:pt idx="0">
                  <c:v>0.16811991770353679</c:v>
                </c:pt>
                <c:pt idx="1">
                  <c:v>0.33692563926716956</c:v>
                </c:pt>
                <c:pt idx="2">
                  <c:v>0.21112961692955814</c:v>
                </c:pt>
                <c:pt idx="3">
                  <c:v>0.28382482609973547</c:v>
                </c:pt>
              </c:numCache>
            </c:numRef>
          </c:val>
          <c:extLst>
            <c:ext xmlns:c16="http://schemas.microsoft.com/office/drawing/2014/chart" uri="{C3380CC4-5D6E-409C-BE32-E72D297353CC}">
              <c16:uniqueId val="{00000000-0DC0-43C0-9087-12689EE217C0}"/>
            </c:ext>
          </c:extLst>
        </c:ser>
        <c:ser>
          <c:idx val="2"/>
          <c:order val="1"/>
          <c:tx>
            <c:v>WCD Phase II  Perc%</c:v>
          </c:tx>
          <c:spPr>
            <a:solidFill>
              <a:schemeClr val="accent6">
                <a:lumMod val="75000"/>
              </a:schemeClr>
            </a:solidFill>
            <a:ln>
              <a:solidFill>
                <a:schemeClr val="accent6">
                  <a:lumMod val="75000"/>
                </a:schemeClr>
              </a:solidFill>
            </a:ln>
          </c:spPr>
          <c:invertIfNegative val="0"/>
          <c:val>
            <c:numRef>
              <c:f>'2021'!$D$191:$D$194</c:f>
              <c:numCache>
                <c:formatCode>0.0%</c:formatCode>
                <c:ptCount val="4"/>
                <c:pt idx="0">
                  <c:v>0.65198237885462551</c:v>
                </c:pt>
                <c:pt idx="1">
                  <c:v>7.3421439060205582E-2</c:v>
                </c:pt>
                <c:pt idx="2">
                  <c:v>4.8458149779735685E-2</c:v>
                </c:pt>
                <c:pt idx="3">
                  <c:v>0.2261380323054332</c:v>
                </c:pt>
              </c:numCache>
            </c:numRef>
          </c:val>
          <c:extLst>
            <c:ext xmlns:c16="http://schemas.microsoft.com/office/drawing/2014/chart" uri="{C3380CC4-5D6E-409C-BE32-E72D297353CC}">
              <c16:uniqueId val="{00000001-0DC0-43C0-9087-12689EE217C0}"/>
            </c:ext>
          </c:extLst>
        </c:ser>
        <c:ser>
          <c:idx val="3"/>
          <c:order val="2"/>
          <c:tx>
            <c:v>WCD Phase III&amp;IV Perc%</c:v>
          </c:tx>
          <c:spPr>
            <a:solidFill>
              <a:schemeClr val="accent6">
                <a:lumMod val="40000"/>
                <a:lumOff val="60000"/>
              </a:schemeClr>
            </a:solidFill>
            <a:ln>
              <a:solidFill>
                <a:schemeClr val="accent6">
                  <a:lumMod val="40000"/>
                  <a:lumOff val="60000"/>
                </a:schemeClr>
              </a:solidFill>
            </a:ln>
          </c:spPr>
          <c:invertIfNegative val="0"/>
          <c:val>
            <c:numRef>
              <c:f>'2021'!$E$191:$E$194</c:f>
              <c:numCache>
                <c:formatCode>0.0%</c:formatCode>
                <c:ptCount val="4"/>
                <c:pt idx="0">
                  <c:v>0.5130494505494505</c:v>
                </c:pt>
                <c:pt idx="1">
                  <c:v>0.19711538461538461</c:v>
                </c:pt>
                <c:pt idx="2">
                  <c:v>8.4478021978021983E-2</c:v>
                </c:pt>
                <c:pt idx="3">
                  <c:v>0.20535714285714285</c:v>
                </c:pt>
              </c:numCache>
            </c:numRef>
          </c:val>
          <c:extLst>
            <c:ext xmlns:c16="http://schemas.microsoft.com/office/drawing/2014/chart" uri="{C3380CC4-5D6E-409C-BE32-E72D297353CC}">
              <c16:uniqueId val="{00000002-0DC0-43C0-9087-12689EE217C0}"/>
            </c:ext>
          </c:extLst>
        </c:ser>
        <c:dLbls>
          <c:showLegendKey val="0"/>
          <c:showVal val="0"/>
          <c:showCatName val="0"/>
          <c:showSerName val="0"/>
          <c:showPercent val="0"/>
          <c:showBubbleSize val="0"/>
        </c:dLbls>
        <c:gapWidth val="150"/>
        <c:axId val="322120336"/>
        <c:axId val="322122000"/>
      </c:barChart>
      <c:lineChart>
        <c:grouping val="standard"/>
        <c:varyColors val="0"/>
        <c:ser>
          <c:idx val="1"/>
          <c:order val="3"/>
          <c:tx>
            <c:strRef>
              <c:f>'2021'!$F$190</c:f>
              <c:strCache>
                <c:ptCount val="1"/>
                <c:pt idx="0">
                  <c:v>WCD Phase I Bad Rate</c:v>
                </c:pt>
              </c:strCache>
            </c:strRef>
          </c:tx>
          <c:spPr>
            <a:ln>
              <a:solidFill>
                <a:srgbClr val="FFC000"/>
              </a:solidFill>
            </a:ln>
          </c:spPr>
          <c:marker>
            <c:symbol val="none"/>
          </c:marker>
          <c:val>
            <c:numRef>
              <c:f>'2021'!$F$191:$F$194</c:f>
              <c:numCache>
                <c:formatCode>0.00%</c:formatCode>
                <c:ptCount val="4"/>
                <c:pt idx="0">
                  <c:v>1.048951048951049E-2</c:v>
                </c:pt>
                <c:pt idx="1">
                  <c:v>1.1631288165164292E-2</c:v>
                </c:pt>
                <c:pt idx="2">
                  <c:v>1.7633410672853827E-2</c:v>
                </c:pt>
                <c:pt idx="3">
                  <c:v>2.243700379703141E-2</c:v>
                </c:pt>
              </c:numCache>
            </c:numRef>
          </c:val>
          <c:smooth val="0"/>
          <c:extLst>
            <c:ext xmlns:c16="http://schemas.microsoft.com/office/drawing/2014/chart" uri="{C3380CC4-5D6E-409C-BE32-E72D297353CC}">
              <c16:uniqueId val="{00000003-0DC0-43C0-9087-12689EE217C0}"/>
            </c:ext>
          </c:extLst>
        </c:ser>
        <c:dLbls>
          <c:showLegendKey val="0"/>
          <c:showVal val="0"/>
          <c:showCatName val="0"/>
          <c:showSerName val="0"/>
          <c:showPercent val="0"/>
          <c:showBubbleSize val="0"/>
        </c:dLbls>
        <c:marker val="1"/>
        <c:smooth val="0"/>
        <c:axId val="97784240"/>
        <c:axId val="97785904"/>
      </c:lineChart>
      <c:catAx>
        <c:axId val="322120336"/>
        <c:scaling>
          <c:orientation val="minMax"/>
        </c:scaling>
        <c:delete val="0"/>
        <c:axPos val="b"/>
        <c:numFmt formatCode="General" sourceLinked="1"/>
        <c:majorTickMark val="out"/>
        <c:minorTickMark val="none"/>
        <c:tickLblPos val="nextTo"/>
        <c:txPr>
          <a:bodyPr/>
          <a:lstStyle/>
          <a:p>
            <a:pPr>
              <a:defRPr sz="800"/>
            </a:pPr>
            <a:endParaRPr lang="zh-CN"/>
          </a:p>
        </c:txPr>
        <c:crossAx val="322122000"/>
        <c:crosses val="autoZero"/>
        <c:auto val="1"/>
        <c:lblAlgn val="ctr"/>
        <c:lblOffset val="100"/>
        <c:noMultiLvlLbl val="0"/>
      </c:catAx>
      <c:valAx>
        <c:axId val="322122000"/>
        <c:scaling>
          <c:orientation val="minMax"/>
          <c:min val="0"/>
        </c:scaling>
        <c:delete val="0"/>
        <c:axPos val="l"/>
        <c:numFmt formatCode="0.0%" sourceLinked="1"/>
        <c:majorTickMark val="out"/>
        <c:minorTickMark val="none"/>
        <c:tickLblPos val="nextTo"/>
        <c:txPr>
          <a:bodyPr/>
          <a:lstStyle/>
          <a:p>
            <a:pPr>
              <a:defRPr sz="800"/>
            </a:pPr>
            <a:endParaRPr lang="zh-CN"/>
          </a:p>
        </c:txPr>
        <c:crossAx val="322120336"/>
        <c:crosses val="autoZero"/>
        <c:crossBetween val="between"/>
      </c:valAx>
      <c:valAx>
        <c:axId val="97785904"/>
        <c:scaling>
          <c:orientation val="minMax"/>
        </c:scaling>
        <c:delete val="0"/>
        <c:axPos val="r"/>
        <c:numFmt formatCode="0.00%" sourceLinked="1"/>
        <c:majorTickMark val="out"/>
        <c:minorTickMark val="none"/>
        <c:tickLblPos val="nextTo"/>
        <c:crossAx val="97784240"/>
        <c:crosses val="max"/>
        <c:crossBetween val="between"/>
      </c:valAx>
      <c:catAx>
        <c:axId val="97784240"/>
        <c:scaling>
          <c:orientation val="minMax"/>
        </c:scaling>
        <c:delete val="1"/>
        <c:axPos val="b"/>
        <c:majorTickMark val="out"/>
        <c:minorTickMark val="none"/>
        <c:tickLblPos val="nextTo"/>
        <c:crossAx val="97785904"/>
        <c:crosses val="autoZero"/>
        <c:auto val="1"/>
        <c:lblAlgn val="ctr"/>
        <c:lblOffset val="100"/>
        <c:noMultiLvlLbl val="0"/>
      </c:catAx>
    </c:plotArea>
    <c:legend>
      <c:legendPos val="r"/>
      <c:layout>
        <c:manualLayout>
          <c:xMode val="edge"/>
          <c:yMode val="edge"/>
          <c:x val="0.74760147195297622"/>
          <c:y val="0.30560911227665566"/>
          <c:w val="0.22474200043155407"/>
          <c:h val="0.43842688533476115"/>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appraisal_price </a:t>
            </a:r>
          </a:p>
        </c:rich>
      </c:tx>
      <c:overlay val="0"/>
    </c:title>
    <c:autoTitleDeleted val="0"/>
    <c:plotArea>
      <c:layout>
        <c:manualLayout>
          <c:layoutTarget val="inner"/>
          <c:xMode val="edge"/>
          <c:yMode val="edge"/>
          <c:x val="9.7981665519938296E-2"/>
          <c:y val="0.18873496438649379"/>
          <c:w val="0.55274376198001807"/>
          <c:h val="0.69629805662929711"/>
        </c:manualLayout>
      </c:layout>
      <c:barChart>
        <c:barDir val="col"/>
        <c:grouping val="clustered"/>
        <c:varyColors val="0"/>
        <c:ser>
          <c:idx val="0"/>
          <c:order val="0"/>
          <c:tx>
            <c:strRef>
              <c:f>'2021'!$C$148</c:f>
              <c:strCache>
                <c:ptCount val="1"/>
                <c:pt idx="0">
                  <c:v>WCD Phase I Perc%</c:v>
                </c:pt>
              </c:strCache>
            </c:strRef>
          </c:tx>
          <c:spPr>
            <a:solidFill>
              <a:srgbClr val="014B2A"/>
            </a:solidFill>
            <a:ln>
              <a:solidFill>
                <a:srgbClr val="014B2A"/>
              </a:solidFill>
            </a:ln>
          </c:spPr>
          <c:invertIfNegative val="0"/>
          <c:cat>
            <c:strRef>
              <c:f>'2021'!$B$149:$B$152</c:f>
              <c:strCache>
                <c:ptCount val="4"/>
                <c:pt idx="0">
                  <c:v>[-∞,50.0)</c:v>
                </c:pt>
                <c:pt idx="1">
                  <c:v>[50.0,100.0)</c:v>
                </c:pt>
                <c:pt idx="2">
                  <c:v>[100.0,200.0)</c:v>
                </c:pt>
                <c:pt idx="3">
                  <c:v>[200.0,∞)</c:v>
                </c:pt>
              </c:strCache>
            </c:strRef>
          </c:cat>
          <c:val>
            <c:numRef>
              <c:f>'2021'!$C$149:$C$152</c:f>
              <c:numCache>
                <c:formatCode>0.0%</c:formatCode>
                <c:ptCount val="4"/>
                <c:pt idx="0">
                  <c:v>0.20583913000881748</c:v>
                </c:pt>
                <c:pt idx="1">
                  <c:v>0.47937689820711277</c:v>
                </c:pt>
                <c:pt idx="2">
                  <c:v>0.25639267169589497</c:v>
                </c:pt>
                <c:pt idx="3">
                  <c:v>5.839130008817478E-2</c:v>
                </c:pt>
              </c:numCache>
            </c:numRef>
          </c:val>
          <c:extLst>
            <c:ext xmlns:c16="http://schemas.microsoft.com/office/drawing/2014/chart" uri="{C3380CC4-5D6E-409C-BE32-E72D297353CC}">
              <c16:uniqueId val="{00000000-038E-42AF-9B70-BC767A258B1B}"/>
            </c:ext>
          </c:extLst>
        </c:ser>
        <c:ser>
          <c:idx val="2"/>
          <c:order val="1"/>
          <c:tx>
            <c:v>WCD Phase II  Perc%</c:v>
          </c:tx>
          <c:spPr>
            <a:solidFill>
              <a:schemeClr val="accent6">
                <a:lumMod val="75000"/>
              </a:schemeClr>
            </a:solidFill>
            <a:ln>
              <a:solidFill>
                <a:schemeClr val="accent6">
                  <a:lumMod val="75000"/>
                </a:schemeClr>
              </a:solidFill>
            </a:ln>
          </c:spPr>
          <c:invertIfNegative val="0"/>
          <c:val>
            <c:numRef>
              <c:f>'2021'!$D$149:$D$152</c:f>
              <c:numCache>
                <c:formatCode>0.0%</c:formatCode>
                <c:ptCount val="4"/>
                <c:pt idx="0">
                  <c:v>0.13362701908957417</c:v>
                </c:pt>
                <c:pt idx="1">
                  <c:v>0.54478707782672542</c:v>
                </c:pt>
                <c:pt idx="2">
                  <c:v>0.25697503671071953</c:v>
                </c:pt>
                <c:pt idx="3">
                  <c:v>6.4610866372980913E-2</c:v>
                </c:pt>
              </c:numCache>
            </c:numRef>
          </c:val>
          <c:extLst>
            <c:ext xmlns:c16="http://schemas.microsoft.com/office/drawing/2014/chart" uri="{C3380CC4-5D6E-409C-BE32-E72D297353CC}">
              <c16:uniqueId val="{00000001-038E-42AF-9B70-BC767A258B1B}"/>
            </c:ext>
          </c:extLst>
        </c:ser>
        <c:ser>
          <c:idx val="3"/>
          <c:order val="2"/>
          <c:tx>
            <c:v>WCD Phase III&amp;IV Perc%</c:v>
          </c:tx>
          <c:spPr>
            <a:solidFill>
              <a:schemeClr val="accent6">
                <a:lumMod val="40000"/>
                <a:lumOff val="60000"/>
              </a:schemeClr>
            </a:solidFill>
            <a:ln>
              <a:solidFill>
                <a:schemeClr val="accent6">
                  <a:lumMod val="40000"/>
                  <a:lumOff val="60000"/>
                </a:schemeClr>
              </a:solidFill>
            </a:ln>
          </c:spPr>
          <c:invertIfNegative val="0"/>
          <c:val>
            <c:numRef>
              <c:f>'2021'!$E$149:$E$152</c:f>
              <c:numCache>
                <c:formatCode>0.0%</c:formatCode>
                <c:ptCount val="4"/>
                <c:pt idx="0">
                  <c:v>0.10989010989010989</c:v>
                </c:pt>
                <c:pt idx="1">
                  <c:v>0.18887362637362637</c:v>
                </c:pt>
                <c:pt idx="2">
                  <c:v>0.48901098901098899</c:v>
                </c:pt>
                <c:pt idx="3">
                  <c:v>0.21222527472527472</c:v>
                </c:pt>
              </c:numCache>
            </c:numRef>
          </c:val>
          <c:extLst>
            <c:ext xmlns:c16="http://schemas.microsoft.com/office/drawing/2014/chart" uri="{C3380CC4-5D6E-409C-BE32-E72D297353CC}">
              <c16:uniqueId val="{00000002-038E-42AF-9B70-BC767A258B1B}"/>
            </c:ext>
          </c:extLst>
        </c:ser>
        <c:dLbls>
          <c:showLegendKey val="0"/>
          <c:showVal val="0"/>
          <c:showCatName val="0"/>
          <c:showSerName val="0"/>
          <c:showPercent val="0"/>
          <c:showBubbleSize val="0"/>
        </c:dLbls>
        <c:gapWidth val="150"/>
        <c:axId val="322140304"/>
        <c:axId val="322161104"/>
      </c:barChart>
      <c:lineChart>
        <c:grouping val="standard"/>
        <c:varyColors val="0"/>
        <c:ser>
          <c:idx val="1"/>
          <c:order val="3"/>
          <c:tx>
            <c:strRef>
              <c:f>'2021'!$F$148</c:f>
              <c:strCache>
                <c:ptCount val="1"/>
                <c:pt idx="0">
                  <c:v>WCD Phase I Bad Rate</c:v>
                </c:pt>
              </c:strCache>
            </c:strRef>
          </c:tx>
          <c:spPr>
            <a:ln>
              <a:solidFill>
                <a:srgbClr val="FFC000"/>
              </a:solidFill>
            </a:ln>
          </c:spPr>
          <c:marker>
            <c:symbol val="none"/>
          </c:marker>
          <c:val>
            <c:numRef>
              <c:f>'2021'!$F$149:$F$152</c:f>
              <c:numCache>
                <c:formatCode>0.00%</c:formatCode>
                <c:ptCount val="4"/>
                <c:pt idx="0">
                  <c:v>1.2375059495478343E-2</c:v>
                </c:pt>
                <c:pt idx="1">
                  <c:v>1.2058042100960556E-2</c:v>
                </c:pt>
                <c:pt idx="2">
                  <c:v>2.0252197172334733E-2</c:v>
                </c:pt>
                <c:pt idx="3">
                  <c:v>3.8590604026845637E-2</c:v>
                </c:pt>
              </c:numCache>
            </c:numRef>
          </c:val>
          <c:smooth val="0"/>
          <c:extLst>
            <c:ext xmlns:c16="http://schemas.microsoft.com/office/drawing/2014/chart" uri="{C3380CC4-5D6E-409C-BE32-E72D297353CC}">
              <c16:uniqueId val="{00000003-038E-42AF-9B70-BC767A258B1B}"/>
            </c:ext>
          </c:extLst>
        </c:ser>
        <c:dLbls>
          <c:showLegendKey val="0"/>
          <c:showVal val="0"/>
          <c:showCatName val="0"/>
          <c:showSerName val="0"/>
          <c:showPercent val="0"/>
          <c:showBubbleSize val="0"/>
        </c:dLbls>
        <c:marker val="1"/>
        <c:smooth val="0"/>
        <c:axId val="868544608"/>
        <c:axId val="868527552"/>
      </c:lineChart>
      <c:catAx>
        <c:axId val="322140304"/>
        <c:scaling>
          <c:orientation val="minMax"/>
        </c:scaling>
        <c:delete val="0"/>
        <c:axPos val="b"/>
        <c:numFmt formatCode="General" sourceLinked="1"/>
        <c:majorTickMark val="out"/>
        <c:minorTickMark val="none"/>
        <c:tickLblPos val="nextTo"/>
        <c:txPr>
          <a:bodyPr/>
          <a:lstStyle/>
          <a:p>
            <a:pPr>
              <a:defRPr sz="800"/>
            </a:pPr>
            <a:endParaRPr lang="zh-CN"/>
          </a:p>
        </c:txPr>
        <c:crossAx val="322161104"/>
        <c:crosses val="autoZero"/>
        <c:auto val="1"/>
        <c:lblAlgn val="ctr"/>
        <c:lblOffset val="100"/>
        <c:noMultiLvlLbl val="0"/>
      </c:catAx>
      <c:valAx>
        <c:axId val="322161104"/>
        <c:scaling>
          <c:orientation val="minMax"/>
          <c:min val="0"/>
        </c:scaling>
        <c:delete val="0"/>
        <c:axPos val="l"/>
        <c:numFmt formatCode="0.0%" sourceLinked="1"/>
        <c:majorTickMark val="out"/>
        <c:minorTickMark val="none"/>
        <c:tickLblPos val="nextTo"/>
        <c:txPr>
          <a:bodyPr/>
          <a:lstStyle/>
          <a:p>
            <a:pPr>
              <a:defRPr sz="800"/>
            </a:pPr>
            <a:endParaRPr lang="zh-CN"/>
          </a:p>
        </c:txPr>
        <c:crossAx val="322140304"/>
        <c:crosses val="autoZero"/>
        <c:crossBetween val="between"/>
      </c:valAx>
      <c:valAx>
        <c:axId val="868527552"/>
        <c:scaling>
          <c:orientation val="minMax"/>
        </c:scaling>
        <c:delete val="0"/>
        <c:axPos val="r"/>
        <c:numFmt formatCode="0.00%" sourceLinked="1"/>
        <c:majorTickMark val="out"/>
        <c:minorTickMark val="none"/>
        <c:tickLblPos val="nextTo"/>
        <c:crossAx val="868544608"/>
        <c:crosses val="max"/>
        <c:crossBetween val="between"/>
      </c:valAx>
      <c:catAx>
        <c:axId val="868544608"/>
        <c:scaling>
          <c:orientation val="minMax"/>
        </c:scaling>
        <c:delete val="1"/>
        <c:axPos val="b"/>
        <c:majorTickMark val="out"/>
        <c:minorTickMark val="none"/>
        <c:tickLblPos val="nextTo"/>
        <c:crossAx val="868527552"/>
        <c:crosses val="autoZero"/>
        <c:auto val="1"/>
        <c:lblAlgn val="ctr"/>
        <c:lblOffset val="100"/>
        <c:noMultiLvlLbl val="0"/>
      </c:catAx>
    </c:plotArea>
    <c:legend>
      <c:legendPos val="r"/>
      <c:layout>
        <c:manualLayout>
          <c:xMode val="edge"/>
          <c:yMode val="edge"/>
          <c:x val="0.74980357547348064"/>
          <c:y val="0.23932730413125536"/>
          <c:w val="0.22674414798053605"/>
          <c:h val="0.44351149206872842"/>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percent_down_payment</a:t>
            </a:r>
          </a:p>
        </c:rich>
      </c:tx>
      <c:overlay val="0"/>
    </c:title>
    <c:autoTitleDeleted val="0"/>
    <c:plotArea>
      <c:layout>
        <c:manualLayout>
          <c:layoutTarget val="inner"/>
          <c:xMode val="edge"/>
          <c:yMode val="edge"/>
          <c:x val="0.10639214856901154"/>
          <c:y val="0.18856353880454282"/>
          <c:w val="0.55055538634524503"/>
          <c:h val="0.69704429017491742"/>
        </c:manualLayout>
      </c:layout>
      <c:barChart>
        <c:barDir val="col"/>
        <c:grouping val="clustered"/>
        <c:varyColors val="0"/>
        <c:ser>
          <c:idx val="0"/>
          <c:order val="0"/>
          <c:tx>
            <c:strRef>
              <c:f>'2021'!$C$223</c:f>
              <c:strCache>
                <c:ptCount val="1"/>
                <c:pt idx="0">
                  <c:v>WCD Phase I Perc%</c:v>
                </c:pt>
              </c:strCache>
            </c:strRef>
          </c:tx>
          <c:spPr>
            <a:solidFill>
              <a:srgbClr val="014B2A"/>
            </a:solidFill>
            <a:ln>
              <a:solidFill>
                <a:srgbClr val="014B2A"/>
              </a:solidFill>
            </a:ln>
          </c:spPr>
          <c:invertIfNegative val="0"/>
          <c:cat>
            <c:strRef>
              <c:extLst>
                <c:ext xmlns:c15="http://schemas.microsoft.com/office/drawing/2012/chart" uri="{02D57815-91ED-43cb-92C2-25804820EDAC}">
                  <c15:fullRef>
                    <c15:sqref>'2021'!$B$224:$B$227</c15:sqref>
                  </c15:fullRef>
                </c:ext>
              </c:extLst>
              <c:f>'2021'!$B$225:$B$227</c:f>
              <c:strCache>
                <c:ptCount val="3"/>
                <c:pt idx="0">
                  <c:v>[-∞,0.33)</c:v>
                </c:pt>
                <c:pt idx="1">
                  <c:v>[0.33,0.5)</c:v>
                </c:pt>
                <c:pt idx="2">
                  <c:v>[0.5,∞)</c:v>
                </c:pt>
              </c:strCache>
            </c:strRef>
          </c:cat>
          <c:val>
            <c:numRef>
              <c:extLst>
                <c:ext xmlns:c15="http://schemas.microsoft.com/office/drawing/2012/chart" uri="{02D57815-91ED-43cb-92C2-25804820EDAC}">
                  <c15:fullRef>
                    <c15:sqref>'2021'!$C$224:$C$227</c15:sqref>
                  </c15:fullRef>
                </c:ext>
              </c:extLst>
              <c:f>'2021'!$C$225:$C$227</c:f>
              <c:numCache>
                <c:formatCode>0.0%</c:formatCode>
                <c:ptCount val="3"/>
                <c:pt idx="0">
                  <c:v>0.74409718820417359</c:v>
                </c:pt>
                <c:pt idx="1">
                  <c:v>0.16038013128245321</c:v>
                </c:pt>
                <c:pt idx="2">
                  <c:v>8.7488978152248459E-2</c:v>
                </c:pt>
              </c:numCache>
            </c:numRef>
          </c:val>
          <c:extLst>
            <c:ext xmlns:c16="http://schemas.microsoft.com/office/drawing/2014/chart" uri="{C3380CC4-5D6E-409C-BE32-E72D297353CC}">
              <c16:uniqueId val="{00000000-46FB-4480-BD86-0D8959BCE21D}"/>
            </c:ext>
          </c:extLst>
        </c:ser>
        <c:ser>
          <c:idx val="2"/>
          <c:order val="1"/>
          <c:tx>
            <c:v>WCD Phase II  Perc%</c:v>
          </c:tx>
          <c:spPr>
            <a:solidFill>
              <a:schemeClr val="accent6">
                <a:lumMod val="75000"/>
              </a:schemeClr>
            </a:solidFill>
            <a:ln>
              <a:solidFill>
                <a:schemeClr val="accent6">
                  <a:lumMod val="75000"/>
                </a:schemeClr>
              </a:solidFill>
            </a:ln>
          </c:spPr>
          <c:invertIfNegative val="0"/>
          <c:cat>
            <c:strLit>
              <c:ptCount val="3"/>
              <c:pt idx="0">
                <c:v>[-∞,0.33)</c:v>
              </c:pt>
              <c:pt idx="1">
                <c:v>[0.33,0.5)</c:v>
              </c:pt>
              <c:pt idx="2">
                <c:v>[0.5,∞)</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'2021'!$D$224:$D$227</c15:sqref>
                  </c15:fullRef>
                </c:ext>
              </c:extLst>
              <c:f>'2021'!$D$225:$D$227</c:f>
              <c:numCache>
                <c:formatCode>0.0%</c:formatCode>
                <c:ptCount val="3"/>
                <c:pt idx="0">
                  <c:v>0.78414096916299558</c:v>
                </c:pt>
                <c:pt idx="1">
                  <c:v>9.544787077826726E-2</c:v>
                </c:pt>
                <c:pt idx="2">
                  <c:v>0.12041116005873716</c:v>
                </c:pt>
              </c:numCache>
            </c:numRef>
          </c:val>
          <c:extLst>
            <c:ext xmlns:c16="http://schemas.microsoft.com/office/drawing/2014/chart" uri="{C3380CC4-5D6E-409C-BE32-E72D297353CC}">
              <c16:uniqueId val="{00000001-46FB-4480-BD86-0D8959BCE21D}"/>
            </c:ext>
          </c:extLst>
        </c:ser>
        <c:ser>
          <c:idx val="3"/>
          <c:order val="2"/>
          <c:tx>
            <c:v>WCD Phase III&amp;IV Perc%</c:v>
          </c:tx>
          <c:spPr>
            <a:solidFill>
              <a:schemeClr val="accent6">
                <a:lumMod val="40000"/>
                <a:lumOff val="60000"/>
              </a:schemeClr>
            </a:solidFill>
            <a:ln>
              <a:solidFill>
                <a:schemeClr val="accent6">
                  <a:lumMod val="40000"/>
                  <a:lumOff val="60000"/>
                </a:schemeClr>
              </a:solidFill>
            </a:ln>
          </c:spPr>
          <c:invertIfNegative val="0"/>
          <c:cat>
            <c:strLit>
              <c:ptCount val="3"/>
              <c:pt idx="0">
                <c:v>[-∞,0.33)</c:v>
              </c:pt>
              <c:pt idx="1">
                <c:v>[0.33,0.5)</c:v>
              </c:pt>
              <c:pt idx="2">
                <c:v>[0.5,∞)</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'2021'!$E$224:$E$227</c15:sqref>
                  </c15:fullRef>
                </c:ext>
              </c:extLst>
              <c:f>'2021'!$E$225:$E$227</c:f>
              <c:numCache>
                <c:formatCode>0.0%</c:formatCode>
                <c:ptCount val="3"/>
                <c:pt idx="0">
                  <c:v>0.8619505494505495</c:v>
                </c:pt>
                <c:pt idx="1">
                  <c:v>0.10645604395604395</c:v>
                </c:pt>
                <c:pt idx="2">
                  <c:v>3.1593406593406592E-2</c:v>
                </c:pt>
              </c:numCache>
            </c:numRef>
          </c:val>
          <c:extLst>
            <c:ext xmlns:c16="http://schemas.microsoft.com/office/drawing/2014/chart" uri="{C3380CC4-5D6E-409C-BE32-E72D297353CC}">
              <c16:uniqueId val="{00000002-46FB-4480-BD86-0D8959BCE21D}"/>
            </c:ext>
          </c:extLst>
        </c:ser>
        <c:dLbls>
          <c:showLegendKey val="0"/>
          <c:showVal val="0"/>
          <c:showCatName val="0"/>
          <c:showSerName val="0"/>
          <c:showPercent val="0"/>
          <c:showBubbleSize val="0"/>
        </c:dLbls>
        <c:gapWidth val="150"/>
        <c:axId val="322162768"/>
        <c:axId val="322163184"/>
      </c:barChart>
      <c:lineChart>
        <c:grouping val="standard"/>
        <c:varyColors val="0"/>
        <c:ser>
          <c:idx val="1"/>
          <c:order val="3"/>
          <c:tx>
            <c:strRef>
              <c:f>'2021'!$F$223</c:f>
              <c:strCache>
                <c:ptCount val="1"/>
                <c:pt idx="0">
                  <c:v>WCD Phase I Bad Rate</c:v>
                </c:pt>
              </c:strCache>
            </c:strRef>
          </c:tx>
          <c:spPr>
            <a:ln>
              <a:solidFill>
                <a:srgbClr val="FFC000"/>
              </a:solidFill>
            </a:ln>
          </c:spPr>
          <c:marker>
            <c:symbol val="none"/>
          </c:marker>
          <c:cat>
            <c:strLit>
              <c:ptCount val="3"/>
              <c:pt idx="0">
                <c:v>2</c:v>
              </c:pt>
              <c:pt idx="1">
                <c:v>3</c:v>
              </c:pt>
              <c:pt idx="2">
                <c:v>4</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'2021'!$F$224:$F$227</c15:sqref>
                  </c15:fullRef>
                </c:ext>
              </c:extLst>
              <c:f>'2021'!$F$225:$F$227</c:f>
              <c:numCache>
                <c:formatCode>0.00%</c:formatCode>
                <c:ptCount val="3"/>
                <c:pt idx="0">
                  <c:v>1.8301514154048716E-2</c:v>
                </c:pt>
                <c:pt idx="1">
                  <c:v>7.9413561392791699E-3</c:v>
                </c:pt>
                <c:pt idx="2">
                  <c:v>6.7189249720044789E-3</c:v>
                </c:pt>
              </c:numCache>
            </c:numRef>
          </c:val>
          <c:smooth val="0"/>
          <c:extLst>
            <c:ext xmlns:c16="http://schemas.microsoft.com/office/drawing/2014/chart" uri="{C3380CC4-5D6E-409C-BE32-E72D297353CC}">
              <c16:uniqueId val="{00000003-46FB-4480-BD86-0D8959BCE21D}"/>
            </c:ext>
          </c:extLst>
        </c:ser>
        <c:dLbls>
          <c:showLegendKey val="0"/>
          <c:showVal val="0"/>
          <c:showCatName val="0"/>
          <c:showSerName val="0"/>
          <c:showPercent val="0"/>
          <c:showBubbleSize val="0"/>
        </c:dLbls>
        <c:marker val="1"/>
        <c:smooth val="0"/>
        <c:axId val="98131920"/>
        <c:axId val="98133584"/>
      </c:lineChart>
      <c:catAx>
        <c:axId val="322162768"/>
        <c:scaling>
          <c:orientation val="minMax"/>
        </c:scaling>
        <c:delete val="0"/>
        <c:axPos val="b"/>
        <c:numFmt formatCode="General" sourceLinked="1"/>
        <c:majorTickMark val="out"/>
        <c:minorTickMark val="none"/>
        <c:tickLblPos val="nextTo"/>
        <c:txPr>
          <a:bodyPr/>
          <a:lstStyle/>
          <a:p>
            <a:pPr>
              <a:defRPr sz="800"/>
            </a:pPr>
            <a:endParaRPr lang="zh-CN"/>
          </a:p>
        </c:txPr>
        <c:crossAx val="322163184"/>
        <c:crosses val="autoZero"/>
        <c:auto val="1"/>
        <c:lblAlgn val="ctr"/>
        <c:lblOffset val="100"/>
        <c:noMultiLvlLbl val="0"/>
      </c:catAx>
      <c:valAx>
        <c:axId val="322163184"/>
        <c:scaling>
          <c:orientation val="minMax"/>
          <c:min val="0"/>
        </c:scaling>
        <c:delete val="0"/>
        <c:axPos val="l"/>
        <c:numFmt formatCode="0.0%" sourceLinked="1"/>
        <c:majorTickMark val="out"/>
        <c:minorTickMark val="none"/>
        <c:tickLblPos val="nextTo"/>
        <c:txPr>
          <a:bodyPr/>
          <a:lstStyle/>
          <a:p>
            <a:pPr>
              <a:defRPr sz="800"/>
            </a:pPr>
            <a:endParaRPr lang="zh-CN"/>
          </a:p>
        </c:txPr>
        <c:crossAx val="322162768"/>
        <c:crosses val="autoZero"/>
        <c:crossBetween val="between"/>
      </c:valAx>
      <c:valAx>
        <c:axId val="98133584"/>
        <c:scaling>
          <c:orientation val="minMax"/>
        </c:scaling>
        <c:delete val="0"/>
        <c:axPos val="r"/>
        <c:numFmt formatCode="0.00%" sourceLinked="1"/>
        <c:majorTickMark val="out"/>
        <c:minorTickMark val="none"/>
        <c:tickLblPos val="nextTo"/>
        <c:crossAx val="98131920"/>
        <c:crosses val="max"/>
        <c:crossBetween val="between"/>
      </c:valAx>
      <c:catAx>
        <c:axId val="98131920"/>
        <c:scaling>
          <c:orientation val="minMax"/>
        </c:scaling>
        <c:delete val="1"/>
        <c:axPos val="b"/>
        <c:majorTickMark val="out"/>
        <c:minorTickMark val="none"/>
        <c:tickLblPos val="nextTo"/>
        <c:crossAx val="98133584"/>
        <c:crosses val="autoZero"/>
        <c:auto val="1"/>
        <c:lblAlgn val="ctr"/>
        <c:lblOffset val="100"/>
        <c:noMultiLvlLbl val="0"/>
      </c:catAx>
    </c:plotArea>
    <c:legend>
      <c:legendPos val="r"/>
      <c:layout>
        <c:manualLayout>
          <c:xMode val="edge"/>
          <c:yMode val="edge"/>
          <c:x val="0.74565534608861517"/>
          <c:y val="0.29437767495184047"/>
          <c:w val="0.22674422220920026"/>
          <c:h val="0.4412941301060847"/>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loan_term</a:t>
            </a:r>
          </a:p>
        </c:rich>
      </c:tx>
      <c:overlay val="0"/>
    </c:title>
    <c:autoTitleDeleted val="0"/>
    <c:plotArea>
      <c:layout>
        <c:manualLayout>
          <c:layoutTarget val="inner"/>
          <c:xMode val="edge"/>
          <c:yMode val="edge"/>
          <c:x val="0.10559339938361322"/>
          <c:y val="0.18779271561119895"/>
          <c:w val="0.55414366379724278"/>
          <c:h val="0.70221484723007621"/>
        </c:manualLayout>
      </c:layout>
      <c:barChart>
        <c:barDir val="col"/>
        <c:grouping val="clustered"/>
        <c:varyColors val="0"/>
        <c:ser>
          <c:idx val="0"/>
          <c:order val="0"/>
          <c:tx>
            <c:strRef>
              <c:f>'2021'!$C$176</c:f>
              <c:strCache>
                <c:ptCount val="1"/>
                <c:pt idx="0">
                  <c:v>WCD Phase I Perc%</c:v>
                </c:pt>
              </c:strCache>
            </c:strRef>
          </c:tx>
          <c:spPr>
            <a:solidFill>
              <a:srgbClr val="014B2A"/>
            </a:solidFill>
            <a:ln>
              <a:solidFill>
                <a:srgbClr val="014B2A"/>
              </a:solidFill>
            </a:ln>
          </c:spPr>
          <c:invertIfNegative val="0"/>
          <c:cat>
            <c:strRef>
              <c:f>'2021'!$B$177:$B$179</c:f>
              <c:strCache>
                <c:ptCount val="3"/>
                <c:pt idx="0">
                  <c:v>[-∞,3.0)</c:v>
                </c:pt>
                <c:pt idx="1">
                  <c:v>[3.0,4.0)</c:v>
                </c:pt>
                <c:pt idx="2">
                  <c:v>[4.0,∞)</c:v>
                </c:pt>
              </c:strCache>
            </c:strRef>
          </c:cat>
          <c:val>
            <c:numRef>
              <c:f>'2021'!$C$177:$C$179</c:f>
              <c:numCache>
                <c:formatCode>0.0%</c:formatCode>
                <c:ptCount val="3"/>
                <c:pt idx="0">
                  <c:v>0.25325756833545604</c:v>
                </c:pt>
                <c:pt idx="1">
                  <c:v>0.72019202508082691</c:v>
                </c:pt>
                <c:pt idx="2">
                  <c:v>2.6550406583717056E-2</c:v>
                </c:pt>
              </c:numCache>
            </c:numRef>
          </c:val>
          <c:extLst>
            <c:ext xmlns:c16="http://schemas.microsoft.com/office/drawing/2014/chart" uri="{C3380CC4-5D6E-409C-BE32-E72D297353CC}">
              <c16:uniqueId val="{00000000-D965-424F-9E70-5209F5C6900C}"/>
            </c:ext>
          </c:extLst>
        </c:ser>
        <c:ser>
          <c:idx val="2"/>
          <c:order val="1"/>
          <c:tx>
            <c:v>WCD Phase II  Perc%</c:v>
          </c:tx>
          <c:spPr>
            <a:solidFill>
              <a:schemeClr val="accent6">
                <a:lumMod val="75000"/>
              </a:schemeClr>
            </a:solidFill>
            <a:ln>
              <a:solidFill>
                <a:schemeClr val="accent6">
                  <a:lumMod val="75000"/>
                </a:schemeClr>
              </a:solidFill>
            </a:ln>
          </c:spPr>
          <c:invertIfNegative val="0"/>
          <c:val>
            <c:numRef>
              <c:f>'2021'!$D$177:$D$179</c:f>
              <c:numCache>
                <c:formatCode>0.0%</c:formatCode>
                <c:ptCount val="3"/>
                <c:pt idx="0">
                  <c:v>0.13069016152716592</c:v>
                </c:pt>
                <c:pt idx="1">
                  <c:v>0.86930983847283405</c:v>
                </c:pt>
                <c:pt idx="2">
                  <c:v>0</c:v>
                </c:pt>
              </c:numCache>
            </c:numRef>
          </c:val>
          <c:extLst>
            <c:ext xmlns:c16="http://schemas.microsoft.com/office/drawing/2014/chart" uri="{C3380CC4-5D6E-409C-BE32-E72D297353CC}">
              <c16:uniqueId val="{00000001-D965-424F-9E70-5209F5C6900C}"/>
            </c:ext>
          </c:extLst>
        </c:ser>
        <c:ser>
          <c:idx val="3"/>
          <c:order val="2"/>
          <c:tx>
            <c:v>WCD Phase III&amp;IV Perc%</c:v>
          </c:tx>
          <c:spPr>
            <a:solidFill>
              <a:schemeClr val="accent6">
                <a:lumMod val="40000"/>
                <a:lumOff val="60000"/>
              </a:schemeClr>
            </a:solidFill>
            <a:ln>
              <a:solidFill>
                <a:schemeClr val="accent6">
                  <a:lumMod val="40000"/>
                  <a:lumOff val="60000"/>
                </a:schemeClr>
              </a:solidFill>
            </a:ln>
          </c:spPr>
          <c:invertIfNegative val="0"/>
          <c:val>
            <c:numRef>
              <c:f>'2021'!$E$177:$E$179</c:f>
              <c:numCache>
                <c:formatCode>0.0%</c:formatCode>
                <c:ptCount val="3"/>
                <c:pt idx="0">
                  <c:v>8.0357142857142863E-2</c:v>
                </c:pt>
                <c:pt idx="1">
                  <c:v>0.21085164835164835</c:v>
                </c:pt>
                <c:pt idx="2">
                  <c:v>0.70879120879120883</c:v>
                </c:pt>
              </c:numCache>
            </c:numRef>
          </c:val>
          <c:extLst>
            <c:ext xmlns:c16="http://schemas.microsoft.com/office/drawing/2014/chart" uri="{C3380CC4-5D6E-409C-BE32-E72D297353CC}">
              <c16:uniqueId val="{00000002-D965-424F-9E70-5209F5C6900C}"/>
            </c:ext>
          </c:extLst>
        </c:ser>
        <c:dLbls>
          <c:showLegendKey val="0"/>
          <c:showVal val="0"/>
          <c:showCatName val="0"/>
          <c:showSerName val="0"/>
          <c:showPercent val="0"/>
          <c:showBubbleSize val="0"/>
        </c:dLbls>
        <c:gapWidth val="150"/>
        <c:axId val="322143632"/>
        <c:axId val="322138640"/>
      </c:barChart>
      <c:lineChart>
        <c:grouping val="standard"/>
        <c:varyColors val="0"/>
        <c:ser>
          <c:idx val="1"/>
          <c:order val="3"/>
          <c:tx>
            <c:strRef>
              <c:f>'2021'!$F$176</c:f>
              <c:strCache>
                <c:ptCount val="1"/>
                <c:pt idx="0">
                  <c:v>WCD Phase I Bad Rate</c:v>
                </c:pt>
              </c:strCache>
            </c:strRef>
          </c:tx>
          <c:spPr>
            <a:ln>
              <a:solidFill>
                <a:srgbClr val="FFC000"/>
              </a:solidFill>
            </a:ln>
          </c:spPr>
          <c:marker>
            <c:symbol val="none"/>
          </c:marker>
          <c:val>
            <c:numRef>
              <c:f>'2021'!$F$177:$F$178</c:f>
              <c:numCache>
                <c:formatCode>0.00%</c:formatCode>
                <c:ptCount val="2"/>
                <c:pt idx="0">
                  <c:v>3.4816247582205029E-3</c:v>
                </c:pt>
                <c:pt idx="1">
                  <c:v>2.0541422935655012E-2</c:v>
                </c:pt>
              </c:numCache>
            </c:numRef>
          </c:val>
          <c:smooth val="0"/>
          <c:extLst>
            <c:ext xmlns:c16="http://schemas.microsoft.com/office/drawing/2014/chart" uri="{C3380CC4-5D6E-409C-BE32-E72D297353CC}">
              <c16:uniqueId val="{00000003-D965-424F-9E70-5209F5C6900C}"/>
            </c:ext>
          </c:extLst>
        </c:ser>
        <c:dLbls>
          <c:showLegendKey val="0"/>
          <c:showVal val="0"/>
          <c:showCatName val="0"/>
          <c:showSerName val="0"/>
          <c:showPercent val="0"/>
          <c:showBubbleSize val="0"/>
        </c:dLbls>
        <c:marker val="1"/>
        <c:smooth val="0"/>
        <c:axId val="911062352"/>
        <c:axId val="911069840"/>
      </c:lineChart>
      <c:catAx>
        <c:axId val="322143632"/>
        <c:scaling>
          <c:orientation val="minMax"/>
        </c:scaling>
        <c:delete val="0"/>
        <c:axPos val="b"/>
        <c:numFmt formatCode="General" sourceLinked="1"/>
        <c:majorTickMark val="out"/>
        <c:minorTickMark val="none"/>
        <c:tickLblPos val="nextTo"/>
        <c:txPr>
          <a:bodyPr/>
          <a:lstStyle/>
          <a:p>
            <a:pPr>
              <a:defRPr sz="800"/>
            </a:pPr>
            <a:endParaRPr lang="zh-CN"/>
          </a:p>
        </c:txPr>
        <c:crossAx val="322138640"/>
        <c:crosses val="autoZero"/>
        <c:auto val="1"/>
        <c:lblAlgn val="ctr"/>
        <c:lblOffset val="100"/>
        <c:noMultiLvlLbl val="0"/>
      </c:catAx>
      <c:valAx>
        <c:axId val="322138640"/>
        <c:scaling>
          <c:orientation val="minMax"/>
          <c:min val="0"/>
        </c:scaling>
        <c:delete val="0"/>
        <c:axPos val="l"/>
        <c:numFmt formatCode="0.0%" sourceLinked="1"/>
        <c:majorTickMark val="out"/>
        <c:minorTickMark val="none"/>
        <c:tickLblPos val="nextTo"/>
        <c:txPr>
          <a:bodyPr/>
          <a:lstStyle/>
          <a:p>
            <a:pPr>
              <a:defRPr sz="800"/>
            </a:pPr>
            <a:endParaRPr lang="zh-CN"/>
          </a:p>
        </c:txPr>
        <c:crossAx val="322143632"/>
        <c:crosses val="autoZero"/>
        <c:crossBetween val="between"/>
      </c:valAx>
      <c:valAx>
        <c:axId val="911069840"/>
        <c:scaling>
          <c:orientation val="minMax"/>
        </c:scaling>
        <c:delete val="0"/>
        <c:axPos val="r"/>
        <c:numFmt formatCode="0.00%" sourceLinked="1"/>
        <c:majorTickMark val="out"/>
        <c:minorTickMark val="none"/>
        <c:tickLblPos val="nextTo"/>
        <c:crossAx val="911062352"/>
        <c:crosses val="max"/>
        <c:crossBetween val="between"/>
      </c:valAx>
      <c:catAx>
        <c:axId val="911062352"/>
        <c:scaling>
          <c:orientation val="minMax"/>
        </c:scaling>
        <c:delete val="1"/>
        <c:axPos val="b"/>
        <c:majorTickMark val="out"/>
        <c:minorTickMark val="none"/>
        <c:tickLblPos val="nextTo"/>
        <c:crossAx val="911069840"/>
        <c:crosses val="autoZero"/>
        <c:auto val="1"/>
        <c:lblAlgn val="ctr"/>
        <c:lblOffset val="100"/>
        <c:noMultiLvlLbl val="0"/>
      </c:catAx>
    </c:plotArea>
    <c:legend>
      <c:legendPos val="r"/>
      <c:layout>
        <c:manualLayout>
          <c:xMode val="edge"/>
          <c:yMode val="edge"/>
          <c:x val="0.74141000696441206"/>
          <c:y val="0.33900661258378351"/>
          <c:w val="0.22408245216043191"/>
          <c:h val="0.42651658827457184"/>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age </a:t>
            </a:r>
          </a:p>
        </c:rich>
      </c:tx>
      <c:overlay val="0"/>
    </c:title>
    <c:autoTitleDeleted val="0"/>
    <c:plotArea>
      <c:layout>
        <c:manualLayout>
          <c:layoutTarget val="inner"/>
          <c:xMode val="edge"/>
          <c:yMode val="edge"/>
          <c:x val="9.668195382029196E-2"/>
          <c:y val="0.18856343487190003"/>
          <c:w val="0.56544292751601377"/>
          <c:h val="0.69704445715835317"/>
        </c:manualLayout>
      </c:layout>
      <c:barChart>
        <c:barDir val="col"/>
        <c:grouping val="clustered"/>
        <c:varyColors val="0"/>
        <c:ser>
          <c:idx val="0"/>
          <c:order val="0"/>
          <c:tx>
            <c:strRef>
              <c:f>'2021'!$C$237</c:f>
              <c:strCache>
                <c:ptCount val="1"/>
                <c:pt idx="0">
                  <c:v>WCD Phase I Perc%</c:v>
                </c:pt>
              </c:strCache>
            </c:strRef>
          </c:tx>
          <c:spPr>
            <a:solidFill>
              <a:srgbClr val="014B2A"/>
            </a:solidFill>
            <a:ln>
              <a:solidFill>
                <a:srgbClr val="014B2A"/>
              </a:solidFill>
            </a:ln>
          </c:spPr>
          <c:invertIfNegative val="0"/>
          <c:cat>
            <c:strRef>
              <c:f>'2021'!$B$238:$B$241</c:f>
              <c:strCache>
                <c:ptCount val="4"/>
                <c:pt idx="0">
                  <c:v>[-∞,30.0)</c:v>
                </c:pt>
                <c:pt idx="1">
                  <c:v>[30.0,40.0)</c:v>
                </c:pt>
                <c:pt idx="2">
                  <c:v>[40.0,50.0)</c:v>
                </c:pt>
                <c:pt idx="3">
                  <c:v>[50.0,∞)</c:v>
                </c:pt>
              </c:strCache>
            </c:strRef>
          </c:cat>
          <c:val>
            <c:numRef>
              <c:f>'2021'!$C$238:$C$241</c:f>
              <c:numCache>
                <c:formatCode>0.0%</c:formatCode>
                <c:ptCount val="4"/>
                <c:pt idx="0">
                  <c:v>0.27392965611835013</c:v>
                </c:pt>
                <c:pt idx="1">
                  <c:v>0.46732634466542566</c:v>
                </c:pt>
                <c:pt idx="2">
                  <c:v>0.19104536102674635</c:v>
                </c:pt>
                <c:pt idx="3">
                  <c:v>6.7698638189477814E-2</c:v>
                </c:pt>
              </c:numCache>
            </c:numRef>
          </c:val>
          <c:extLst>
            <c:ext xmlns:c16="http://schemas.microsoft.com/office/drawing/2014/chart" uri="{C3380CC4-5D6E-409C-BE32-E72D297353CC}">
              <c16:uniqueId val="{00000000-6BBA-4A51-8341-9D52CC633ECC}"/>
            </c:ext>
          </c:extLst>
        </c:ser>
        <c:ser>
          <c:idx val="2"/>
          <c:order val="1"/>
          <c:tx>
            <c:v>WCD Phase II  Perc%</c:v>
          </c:tx>
          <c:spPr>
            <a:solidFill>
              <a:schemeClr val="accent6">
                <a:lumMod val="75000"/>
              </a:schemeClr>
            </a:solidFill>
            <a:ln>
              <a:solidFill>
                <a:schemeClr val="accent6">
                  <a:lumMod val="75000"/>
                </a:schemeClr>
              </a:solidFill>
            </a:ln>
          </c:spPr>
          <c:invertIfNegative val="0"/>
          <c:val>
            <c:numRef>
              <c:f>'2021'!$D$238:$D$241</c:f>
              <c:numCache>
                <c:formatCode>0.0%</c:formatCode>
                <c:ptCount val="4"/>
                <c:pt idx="0">
                  <c:v>0.23788546255506607</c:v>
                </c:pt>
                <c:pt idx="1">
                  <c:v>0.46696035242290751</c:v>
                </c:pt>
                <c:pt idx="2">
                  <c:v>0.20558002936857561</c:v>
                </c:pt>
                <c:pt idx="3">
                  <c:v>8.957415565345081E-2</c:v>
                </c:pt>
              </c:numCache>
            </c:numRef>
          </c:val>
          <c:extLst>
            <c:ext xmlns:c16="http://schemas.microsoft.com/office/drawing/2014/chart" uri="{C3380CC4-5D6E-409C-BE32-E72D297353CC}">
              <c16:uniqueId val="{00000001-6BBA-4A51-8341-9D52CC633ECC}"/>
            </c:ext>
          </c:extLst>
        </c:ser>
        <c:ser>
          <c:idx val="3"/>
          <c:order val="2"/>
          <c:tx>
            <c:v>WCD Phase III&amp;IV Perc%</c:v>
          </c:tx>
          <c:spPr>
            <a:solidFill>
              <a:schemeClr val="accent6">
                <a:lumMod val="40000"/>
                <a:lumOff val="60000"/>
              </a:schemeClr>
            </a:solidFill>
            <a:ln>
              <a:solidFill>
                <a:schemeClr val="accent6">
                  <a:lumMod val="40000"/>
                  <a:lumOff val="60000"/>
                </a:schemeClr>
              </a:solidFill>
            </a:ln>
          </c:spPr>
          <c:invertIfNegative val="0"/>
          <c:val>
            <c:numRef>
              <c:f>'2021'!$E$238:$E$241</c:f>
              <c:numCache>
                <c:formatCode>0.0%</c:formatCode>
                <c:ptCount val="4"/>
                <c:pt idx="0">
                  <c:v>0.31456043956043955</c:v>
                </c:pt>
                <c:pt idx="1">
                  <c:v>0.42101648351648352</c:v>
                </c:pt>
                <c:pt idx="2">
                  <c:v>0.18131868131868131</c:v>
                </c:pt>
                <c:pt idx="3">
                  <c:v>8.3104395604395601E-2</c:v>
                </c:pt>
              </c:numCache>
            </c:numRef>
          </c:val>
          <c:extLst>
            <c:ext xmlns:c16="http://schemas.microsoft.com/office/drawing/2014/chart" uri="{C3380CC4-5D6E-409C-BE32-E72D297353CC}">
              <c16:uniqueId val="{00000002-6BBA-4A51-8341-9D52CC633ECC}"/>
            </c:ext>
          </c:extLst>
        </c:ser>
        <c:dLbls>
          <c:showLegendKey val="0"/>
          <c:showVal val="0"/>
          <c:showCatName val="0"/>
          <c:showSerName val="0"/>
          <c:showPercent val="0"/>
          <c:showBubbleSize val="0"/>
        </c:dLbls>
        <c:gapWidth val="150"/>
        <c:axId val="322123248"/>
        <c:axId val="322111600"/>
      </c:barChart>
      <c:lineChart>
        <c:grouping val="standard"/>
        <c:varyColors val="0"/>
        <c:ser>
          <c:idx val="1"/>
          <c:order val="3"/>
          <c:tx>
            <c:strRef>
              <c:f>'2021'!$F$237</c:f>
              <c:strCache>
                <c:ptCount val="1"/>
                <c:pt idx="0">
                  <c:v>WCD Phase I Bad Rate</c:v>
                </c:pt>
              </c:strCache>
            </c:strRef>
          </c:tx>
          <c:spPr>
            <a:ln>
              <a:solidFill>
                <a:srgbClr val="FFC000"/>
              </a:solidFill>
            </a:ln>
          </c:spPr>
          <c:marker>
            <c:symbol val="none"/>
          </c:marker>
          <c:val>
            <c:numRef>
              <c:f>'2021'!$F$238:$F$241</c:f>
              <c:numCache>
                <c:formatCode>0.00%</c:formatCode>
                <c:ptCount val="4"/>
                <c:pt idx="0">
                  <c:v>1.8240343347639486E-2</c:v>
                </c:pt>
                <c:pt idx="1">
                  <c:v>1.4884696016771488E-2</c:v>
                </c:pt>
                <c:pt idx="2">
                  <c:v>1.4358974358974359E-2</c:v>
                </c:pt>
                <c:pt idx="3">
                  <c:v>1.5918958031837915E-2</c:v>
                </c:pt>
              </c:numCache>
            </c:numRef>
          </c:val>
          <c:smooth val="0"/>
          <c:extLst>
            <c:ext xmlns:c16="http://schemas.microsoft.com/office/drawing/2014/chart" uri="{C3380CC4-5D6E-409C-BE32-E72D297353CC}">
              <c16:uniqueId val="{00000003-6BBA-4A51-8341-9D52CC633ECC}"/>
            </c:ext>
          </c:extLst>
        </c:ser>
        <c:dLbls>
          <c:showLegendKey val="0"/>
          <c:showVal val="0"/>
          <c:showCatName val="0"/>
          <c:showSerName val="0"/>
          <c:showPercent val="0"/>
          <c:showBubbleSize val="0"/>
        </c:dLbls>
        <c:marker val="1"/>
        <c:smooth val="0"/>
        <c:axId val="923032656"/>
        <c:axId val="923039312"/>
      </c:lineChart>
      <c:catAx>
        <c:axId val="322123248"/>
        <c:scaling>
          <c:orientation val="minMax"/>
        </c:scaling>
        <c:delete val="0"/>
        <c:axPos val="b"/>
        <c:numFmt formatCode="General" sourceLinked="1"/>
        <c:majorTickMark val="out"/>
        <c:minorTickMark val="none"/>
        <c:tickLblPos val="nextTo"/>
        <c:txPr>
          <a:bodyPr/>
          <a:lstStyle/>
          <a:p>
            <a:pPr>
              <a:defRPr sz="800"/>
            </a:pPr>
            <a:endParaRPr lang="zh-CN"/>
          </a:p>
        </c:txPr>
        <c:crossAx val="322111600"/>
        <c:crosses val="autoZero"/>
        <c:auto val="1"/>
        <c:lblAlgn val="ctr"/>
        <c:lblOffset val="100"/>
        <c:noMultiLvlLbl val="0"/>
      </c:catAx>
      <c:valAx>
        <c:axId val="322111600"/>
        <c:scaling>
          <c:orientation val="minMax"/>
          <c:min val="0"/>
        </c:scaling>
        <c:delete val="0"/>
        <c:axPos val="l"/>
        <c:numFmt formatCode="0.0%" sourceLinked="1"/>
        <c:majorTickMark val="out"/>
        <c:minorTickMark val="none"/>
        <c:tickLblPos val="nextTo"/>
        <c:txPr>
          <a:bodyPr/>
          <a:lstStyle/>
          <a:p>
            <a:pPr>
              <a:defRPr sz="800"/>
            </a:pPr>
            <a:endParaRPr lang="zh-CN"/>
          </a:p>
        </c:txPr>
        <c:crossAx val="322123248"/>
        <c:crosses val="autoZero"/>
        <c:crossBetween val="between"/>
      </c:valAx>
      <c:valAx>
        <c:axId val="923039312"/>
        <c:scaling>
          <c:orientation val="minMax"/>
        </c:scaling>
        <c:delete val="0"/>
        <c:axPos val="r"/>
        <c:numFmt formatCode="0.00%" sourceLinked="1"/>
        <c:majorTickMark val="out"/>
        <c:minorTickMark val="none"/>
        <c:tickLblPos val="nextTo"/>
        <c:crossAx val="923032656"/>
        <c:crosses val="max"/>
        <c:crossBetween val="between"/>
      </c:valAx>
      <c:catAx>
        <c:axId val="923032656"/>
        <c:scaling>
          <c:orientation val="minMax"/>
        </c:scaling>
        <c:delete val="1"/>
        <c:axPos val="b"/>
        <c:majorTickMark val="out"/>
        <c:minorTickMark val="none"/>
        <c:tickLblPos val="nextTo"/>
        <c:crossAx val="923039312"/>
        <c:crosses val="autoZero"/>
        <c:auto val="1"/>
        <c:lblAlgn val="ctr"/>
        <c:lblOffset val="100"/>
        <c:noMultiLvlLbl val="0"/>
      </c:catAx>
      <c:spPr>
        <a:noFill/>
        <a:ln w="25400">
          <a:noFill/>
        </a:ln>
      </c:spPr>
    </c:plotArea>
    <c:legend>
      <c:legendPos val="r"/>
      <c:layout>
        <c:manualLayout>
          <c:xMode val="edge"/>
          <c:yMode val="edge"/>
          <c:x val="0.73929790075098023"/>
          <c:y val="0.27337751600354077"/>
          <c:w val="0.22197473933241474"/>
          <c:h val="0.44285259613223149"/>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education </a:t>
            </a:r>
          </a:p>
        </c:rich>
      </c:tx>
      <c:overlay val="0"/>
    </c:title>
    <c:autoTitleDeleted val="0"/>
    <c:plotArea>
      <c:layout>
        <c:manualLayout>
          <c:layoutTarget val="inner"/>
          <c:xMode val="edge"/>
          <c:yMode val="edge"/>
          <c:x val="9.5846441598985574E-2"/>
          <c:y val="0.18839316710879986"/>
          <c:w val="0.56160684069183608"/>
          <c:h val="0.69778381304374293"/>
        </c:manualLayout>
      </c:layout>
      <c:barChart>
        <c:barDir val="col"/>
        <c:grouping val="clustered"/>
        <c:varyColors val="0"/>
        <c:ser>
          <c:idx val="0"/>
          <c:order val="0"/>
          <c:tx>
            <c:strRef>
              <c:f>'2021'!$C$251</c:f>
              <c:strCache>
                <c:ptCount val="1"/>
                <c:pt idx="0">
                  <c:v>WCD Phase I Perc%</c:v>
                </c:pt>
              </c:strCache>
            </c:strRef>
          </c:tx>
          <c:spPr>
            <a:solidFill>
              <a:srgbClr val="014B2A"/>
            </a:solidFill>
            <a:ln>
              <a:solidFill>
                <a:srgbClr val="014B2A"/>
              </a:solidFill>
            </a:ln>
          </c:spPr>
          <c:invertIfNegative val="0"/>
          <c:cat>
            <c:strRef>
              <c:f>'2021'!$B$252:$B$255</c:f>
              <c:strCache>
                <c:ptCount val="4"/>
                <c:pt idx="0">
                  <c:v>Missing Value</c:v>
                </c:pt>
                <c:pt idx="1">
                  <c:v>University and College</c:v>
                </c:pt>
                <c:pt idx="2">
                  <c:v>Technical school</c:v>
                </c:pt>
                <c:pt idx="3">
                  <c:v>Elementary school</c:v>
                </c:pt>
              </c:strCache>
            </c:strRef>
          </c:cat>
          <c:val>
            <c:numRef>
              <c:f>'2021'!$C$252:$C$255</c:f>
              <c:numCache>
                <c:formatCode>0.0%</c:formatCode>
                <c:ptCount val="4"/>
                <c:pt idx="0">
                  <c:v>0.54041344175565786</c:v>
                </c:pt>
                <c:pt idx="1">
                  <c:v>7.7691780150876855E-2</c:v>
                </c:pt>
                <c:pt idx="2">
                  <c:v>6.2604095228764575E-2</c:v>
                </c:pt>
                <c:pt idx="3">
                  <c:v>0.31929068286470069</c:v>
                </c:pt>
              </c:numCache>
            </c:numRef>
          </c:val>
          <c:extLst>
            <c:ext xmlns:c16="http://schemas.microsoft.com/office/drawing/2014/chart" uri="{C3380CC4-5D6E-409C-BE32-E72D297353CC}">
              <c16:uniqueId val="{00000000-A901-467C-AC7A-2563DB691D5E}"/>
            </c:ext>
          </c:extLst>
        </c:ser>
        <c:ser>
          <c:idx val="2"/>
          <c:order val="1"/>
          <c:tx>
            <c:v>WCD Phase II  Perc%</c:v>
          </c:tx>
          <c:spPr>
            <a:solidFill>
              <a:schemeClr val="accent6">
                <a:lumMod val="75000"/>
              </a:schemeClr>
            </a:solidFill>
            <a:ln>
              <a:solidFill>
                <a:schemeClr val="accent6">
                  <a:lumMod val="75000"/>
                </a:schemeClr>
              </a:solidFill>
            </a:ln>
          </c:spPr>
          <c:invertIfNegative val="0"/>
          <c:val>
            <c:numRef>
              <c:f>'2021'!$D$252:$D$255</c:f>
              <c:numCache>
                <c:formatCode>0.0%</c:formatCode>
                <c:ptCount val="4"/>
                <c:pt idx="0">
                  <c:v>0.18649045521292218</c:v>
                </c:pt>
                <c:pt idx="1">
                  <c:v>0.42584434654919234</c:v>
                </c:pt>
                <c:pt idx="2">
                  <c:v>6.4610866372980913E-2</c:v>
                </c:pt>
                <c:pt idx="3">
                  <c:v>0.32305433186490456</c:v>
                </c:pt>
              </c:numCache>
            </c:numRef>
          </c:val>
          <c:extLst>
            <c:ext xmlns:c16="http://schemas.microsoft.com/office/drawing/2014/chart" uri="{C3380CC4-5D6E-409C-BE32-E72D297353CC}">
              <c16:uniqueId val="{00000001-A901-467C-AC7A-2563DB691D5E}"/>
            </c:ext>
          </c:extLst>
        </c:ser>
        <c:ser>
          <c:idx val="3"/>
          <c:order val="2"/>
          <c:tx>
            <c:v>WCD Phase III&amp;IV Perc%</c:v>
          </c:tx>
          <c:spPr>
            <a:solidFill>
              <a:schemeClr val="accent6">
                <a:lumMod val="40000"/>
                <a:lumOff val="60000"/>
              </a:schemeClr>
            </a:solidFill>
            <a:ln>
              <a:solidFill>
                <a:schemeClr val="accent6">
                  <a:lumMod val="40000"/>
                  <a:lumOff val="60000"/>
                </a:schemeClr>
              </a:solidFill>
            </a:ln>
          </c:spPr>
          <c:invertIfNegative val="0"/>
          <c:val>
            <c:numRef>
              <c:f>'2021'!$E$252:$E$255</c:f>
              <c:numCache>
                <c:formatCode>0.0%</c:formatCode>
                <c:ptCount val="4"/>
                <c:pt idx="0">
                  <c:v>0.10164835164835165</c:v>
                </c:pt>
                <c:pt idx="1">
                  <c:v>0.27129120879120877</c:v>
                </c:pt>
                <c:pt idx="2">
                  <c:v>0.13736263736263737</c:v>
                </c:pt>
                <c:pt idx="3">
                  <c:v>0.48969780219780218</c:v>
                </c:pt>
              </c:numCache>
            </c:numRef>
          </c:val>
          <c:extLst>
            <c:ext xmlns:c16="http://schemas.microsoft.com/office/drawing/2014/chart" uri="{C3380CC4-5D6E-409C-BE32-E72D297353CC}">
              <c16:uniqueId val="{00000002-A901-467C-AC7A-2563DB691D5E}"/>
            </c:ext>
          </c:extLst>
        </c:ser>
        <c:dLbls>
          <c:showLegendKey val="0"/>
          <c:showVal val="0"/>
          <c:showCatName val="0"/>
          <c:showSerName val="0"/>
          <c:showPercent val="0"/>
          <c:showBubbleSize val="0"/>
        </c:dLbls>
        <c:gapWidth val="150"/>
        <c:axId val="322141136"/>
        <c:axId val="322155280"/>
      </c:barChart>
      <c:lineChart>
        <c:grouping val="standard"/>
        <c:varyColors val="0"/>
        <c:ser>
          <c:idx val="1"/>
          <c:order val="3"/>
          <c:tx>
            <c:strRef>
              <c:f>'2021'!$F$251</c:f>
              <c:strCache>
                <c:ptCount val="1"/>
                <c:pt idx="0">
                  <c:v>WCD Phase I Bad Rate</c:v>
                </c:pt>
              </c:strCache>
            </c:strRef>
          </c:tx>
          <c:spPr>
            <a:ln>
              <a:solidFill>
                <a:srgbClr val="FFC000"/>
              </a:solidFill>
            </a:ln>
          </c:spPr>
          <c:marker>
            <c:symbol val="none"/>
          </c:marker>
          <c:val>
            <c:numRef>
              <c:f>'2021'!$F$252:$F$255</c:f>
              <c:numCache>
                <c:formatCode>0.00%</c:formatCode>
                <c:ptCount val="4"/>
                <c:pt idx="0">
                  <c:v>2.5924583031182016E-2</c:v>
                </c:pt>
                <c:pt idx="1">
                  <c:v>2.5220680958385876E-3</c:v>
                </c:pt>
                <c:pt idx="2">
                  <c:v>4.6948356807511738E-3</c:v>
                </c:pt>
                <c:pt idx="3">
                  <c:v>3.9889536667689473E-3</c:v>
                </c:pt>
              </c:numCache>
            </c:numRef>
          </c:val>
          <c:smooth val="0"/>
          <c:extLst>
            <c:ext xmlns:c16="http://schemas.microsoft.com/office/drawing/2014/chart" uri="{C3380CC4-5D6E-409C-BE32-E72D297353CC}">
              <c16:uniqueId val="{00000003-A901-467C-AC7A-2563DB691D5E}"/>
            </c:ext>
          </c:extLst>
        </c:ser>
        <c:dLbls>
          <c:showLegendKey val="0"/>
          <c:showVal val="0"/>
          <c:showCatName val="0"/>
          <c:showSerName val="0"/>
          <c:showPercent val="0"/>
          <c:showBubbleSize val="0"/>
        </c:dLbls>
        <c:marker val="1"/>
        <c:smooth val="0"/>
        <c:axId val="923041808"/>
        <c:axId val="923038480"/>
      </c:lineChart>
      <c:catAx>
        <c:axId val="322141136"/>
        <c:scaling>
          <c:orientation val="minMax"/>
        </c:scaling>
        <c:delete val="0"/>
        <c:axPos val="b"/>
        <c:numFmt formatCode="General" sourceLinked="1"/>
        <c:majorTickMark val="out"/>
        <c:minorTickMark val="none"/>
        <c:tickLblPos val="nextTo"/>
        <c:txPr>
          <a:bodyPr/>
          <a:lstStyle/>
          <a:p>
            <a:pPr>
              <a:defRPr sz="800"/>
            </a:pPr>
            <a:endParaRPr lang="zh-CN"/>
          </a:p>
        </c:txPr>
        <c:crossAx val="322155280"/>
        <c:crosses val="autoZero"/>
        <c:auto val="1"/>
        <c:lblAlgn val="ctr"/>
        <c:lblOffset val="100"/>
        <c:noMultiLvlLbl val="0"/>
      </c:catAx>
      <c:valAx>
        <c:axId val="322155280"/>
        <c:scaling>
          <c:orientation val="minMax"/>
          <c:min val="0"/>
        </c:scaling>
        <c:delete val="0"/>
        <c:axPos val="l"/>
        <c:numFmt formatCode="0.0%" sourceLinked="1"/>
        <c:majorTickMark val="out"/>
        <c:minorTickMark val="none"/>
        <c:tickLblPos val="nextTo"/>
        <c:txPr>
          <a:bodyPr/>
          <a:lstStyle/>
          <a:p>
            <a:pPr>
              <a:defRPr sz="800"/>
            </a:pPr>
            <a:endParaRPr lang="zh-CN"/>
          </a:p>
        </c:txPr>
        <c:crossAx val="322141136"/>
        <c:crosses val="autoZero"/>
        <c:crossBetween val="between"/>
      </c:valAx>
      <c:valAx>
        <c:axId val="923038480"/>
        <c:scaling>
          <c:orientation val="minMax"/>
        </c:scaling>
        <c:delete val="0"/>
        <c:axPos val="r"/>
        <c:numFmt formatCode="0.00%" sourceLinked="1"/>
        <c:majorTickMark val="out"/>
        <c:minorTickMark val="none"/>
        <c:tickLblPos val="nextTo"/>
        <c:crossAx val="923041808"/>
        <c:crosses val="max"/>
        <c:crossBetween val="between"/>
      </c:valAx>
      <c:catAx>
        <c:axId val="923041808"/>
        <c:scaling>
          <c:orientation val="minMax"/>
        </c:scaling>
        <c:delete val="1"/>
        <c:axPos val="b"/>
        <c:majorTickMark val="out"/>
        <c:minorTickMark val="none"/>
        <c:tickLblPos val="nextTo"/>
        <c:crossAx val="923038480"/>
        <c:crosses val="autoZero"/>
        <c:auto val="1"/>
        <c:lblAlgn val="ctr"/>
        <c:lblOffset val="100"/>
        <c:noMultiLvlLbl val="0"/>
      </c:catAx>
    </c:plotArea>
    <c:legend>
      <c:legendPos val="r"/>
      <c:layout>
        <c:manualLayout>
          <c:xMode val="edge"/>
          <c:yMode val="edge"/>
          <c:x val="0.74321090658095956"/>
          <c:y val="0.31405424170911128"/>
          <c:w val="0.21879429364401706"/>
          <c:h val="0.44062911584631625"/>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new_car_flag</a:t>
            </a:r>
          </a:p>
        </c:rich>
      </c:tx>
      <c:overlay val="0"/>
    </c:title>
    <c:autoTitleDeleted val="0"/>
    <c:plotArea>
      <c:layout>
        <c:manualLayout>
          <c:layoutTarget val="inner"/>
          <c:xMode val="edge"/>
          <c:yMode val="edge"/>
          <c:x val="0.10629121118799925"/>
          <c:y val="0.18965487781688103"/>
          <c:w val="0.52615640010208264"/>
          <c:h val="0.69595295116257916"/>
        </c:manualLayout>
      </c:layout>
      <c:barChart>
        <c:barDir val="col"/>
        <c:grouping val="clustered"/>
        <c:varyColors val="0"/>
        <c:ser>
          <c:idx val="0"/>
          <c:order val="0"/>
          <c:tx>
            <c:strRef>
              <c:f>'2021'!$C$136</c:f>
              <c:strCache>
                <c:ptCount val="1"/>
                <c:pt idx="0">
                  <c:v>WCD Phase I Perc%</c:v>
                </c:pt>
              </c:strCache>
            </c:strRef>
          </c:tx>
          <c:spPr>
            <a:solidFill>
              <a:srgbClr val="014B2A"/>
            </a:solidFill>
            <a:ln>
              <a:solidFill>
                <a:srgbClr val="014B2A"/>
              </a:solidFill>
            </a:ln>
          </c:spPr>
          <c:invertIfNegative val="0"/>
          <c:cat>
            <c:strRef>
              <c:f>'2021'!$B$137:$B$138</c:f>
              <c:strCache>
                <c:ptCount val="2"/>
                <c:pt idx="0">
                  <c:v>New car</c:v>
                </c:pt>
                <c:pt idx="1">
                  <c:v>Used car</c:v>
                </c:pt>
              </c:strCache>
            </c:strRef>
          </c:cat>
          <c:val>
            <c:numRef>
              <c:f>'2021'!$C$137:$C$138</c:f>
              <c:numCache>
                <c:formatCode>0.0%</c:formatCode>
                <c:ptCount val="2"/>
                <c:pt idx="0">
                  <c:v>0.34642892132850006</c:v>
                </c:pt>
                <c:pt idx="1">
                  <c:v>0.65357107867149999</c:v>
                </c:pt>
              </c:numCache>
            </c:numRef>
          </c:val>
          <c:extLst>
            <c:ext xmlns:c16="http://schemas.microsoft.com/office/drawing/2014/chart" uri="{C3380CC4-5D6E-409C-BE32-E72D297353CC}">
              <c16:uniqueId val="{00000000-F964-4535-BC36-C749A0685AC7}"/>
            </c:ext>
          </c:extLst>
        </c:ser>
        <c:ser>
          <c:idx val="2"/>
          <c:order val="1"/>
          <c:tx>
            <c:v>WCD Phase II Perc%</c:v>
          </c:tx>
          <c:spPr>
            <a:solidFill>
              <a:schemeClr val="accent6">
                <a:lumMod val="75000"/>
              </a:schemeClr>
            </a:solidFill>
            <a:ln>
              <a:solidFill>
                <a:schemeClr val="accent6">
                  <a:lumMod val="75000"/>
                </a:schemeClr>
              </a:solidFill>
            </a:ln>
          </c:spPr>
          <c:invertIfNegative val="0"/>
          <c:val>
            <c:numRef>
              <c:f>'2021'!$D$137:$D$138</c:f>
              <c:numCache>
                <c:formatCode>0.0%</c:formatCode>
                <c:ptCount val="2"/>
                <c:pt idx="0">
                  <c:v>0.61233480176211452</c:v>
                </c:pt>
                <c:pt idx="1">
                  <c:v>0.38766519823788548</c:v>
                </c:pt>
              </c:numCache>
            </c:numRef>
          </c:val>
          <c:extLst>
            <c:ext xmlns:c16="http://schemas.microsoft.com/office/drawing/2014/chart" uri="{C3380CC4-5D6E-409C-BE32-E72D297353CC}">
              <c16:uniqueId val="{00000001-F964-4535-BC36-C749A0685AC7}"/>
            </c:ext>
          </c:extLst>
        </c:ser>
        <c:ser>
          <c:idx val="3"/>
          <c:order val="2"/>
          <c:tx>
            <c:v>WCD Phase III&amp;IV Perc%</c:v>
          </c:tx>
          <c:spPr>
            <a:solidFill>
              <a:schemeClr val="accent6">
                <a:lumMod val="40000"/>
                <a:lumOff val="60000"/>
              </a:schemeClr>
            </a:solidFill>
            <a:ln>
              <a:solidFill>
                <a:schemeClr val="accent6">
                  <a:lumMod val="40000"/>
                  <a:lumOff val="60000"/>
                </a:schemeClr>
              </a:solidFill>
            </a:ln>
          </c:spPr>
          <c:invertIfNegative val="0"/>
          <c:val>
            <c:numRef>
              <c:f>'2021'!$E$137:$E$138</c:f>
              <c:numCache>
                <c:formatCode>0.0%</c:formatCode>
                <c:ptCount val="2"/>
                <c:pt idx="0">
                  <c:v>0.98076923076923073</c:v>
                </c:pt>
                <c:pt idx="1">
                  <c:v>1.9230769230769232E-2</c:v>
                </c:pt>
              </c:numCache>
            </c:numRef>
          </c:val>
          <c:extLst>
            <c:ext xmlns:c16="http://schemas.microsoft.com/office/drawing/2014/chart" uri="{C3380CC4-5D6E-409C-BE32-E72D297353CC}">
              <c16:uniqueId val="{00000002-F964-4535-BC36-C749A0685AC7}"/>
            </c:ext>
          </c:extLst>
        </c:ser>
        <c:dLbls>
          <c:showLegendKey val="0"/>
          <c:showVal val="0"/>
          <c:showCatName val="0"/>
          <c:showSerName val="0"/>
          <c:showPercent val="0"/>
          <c:showBubbleSize val="0"/>
        </c:dLbls>
        <c:gapWidth val="150"/>
        <c:axId val="322114928"/>
        <c:axId val="322123664"/>
      </c:barChart>
      <c:lineChart>
        <c:grouping val="standard"/>
        <c:varyColors val="0"/>
        <c:ser>
          <c:idx val="1"/>
          <c:order val="3"/>
          <c:tx>
            <c:strRef>
              <c:f>'2021'!$F$136</c:f>
              <c:strCache>
                <c:ptCount val="1"/>
                <c:pt idx="0">
                  <c:v>WCD Phase I Bad Rate</c:v>
                </c:pt>
              </c:strCache>
            </c:strRef>
          </c:tx>
          <c:spPr>
            <a:ln>
              <a:solidFill>
                <a:srgbClr val="FFC000"/>
              </a:solidFill>
            </a:ln>
          </c:spPr>
          <c:marker>
            <c:symbol val="none"/>
          </c:marker>
          <c:val>
            <c:numRef>
              <c:f>'2021'!$F$137:$F$138</c:f>
              <c:numCache>
                <c:formatCode>0.00%</c:formatCode>
                <c:ptCount val="2"/>
                <c:pt idx="0">
                  <c:v>3.1108597285067871E-3</c:v>
                </c:pt>
                <c:pt idx="1">
                  <c:v>2.2485384500074951E-2</c:v>
                </c:pt>
              </c:numCache>
            </c:numRef>
          </c:val>
          <c:smooth val="0"/>
          <c:extLst>
            <c:ext xmlns:c16="http://schemas.microsoft.com/office/drawing/2014/chart" uri="{C3380CC4-5D6E-409C-BE32-E72D297353CC}">
              <c16:uniqueId val="{00000003-F964-4535-BC36-C749A0685AC7}"/>
            </c:ext>
          </c:extLst>
        </c:ser>
        <c:dLbls>
          <c:showLegendKey val="0"/>
          <c:showVal val="0"/>
          <c:showCatName val="0"/>
          <c:showSerName val="0"/>
          <c:showPercent val="0"/>
          <c:showBubbleSize val="0"/>
        </c:dLbls>
        <c:marker val="1"/>
        <c:smooth val="0"/>
        <c:axId val="923046800"/>
        <c:axId val="923021424"/>
      </c:lineChart>
      <c:catAx>
        <c:axId val="322114928"/>
        <c:scaling>
          <c:orientation val="minMax"/>
        </c:scaling>
        <c:delete val="0"/>
        <c:axPos val="b"/>
        <c:numFmt formatCode="General" sourceLinked="1"/>
        <c:majorTickMark val="out"/>
        <c:minorTickMark val="none"/>
        <c:tickLblPos val="nextTo"/>
        <c:txPr>
          <a:bodyPr/>
          <a:lstStyle/>
          <a:p>
            <a:pPr>
              <a:defRPr sz="800"/>
            </a:pPr>
            <a:endParaRPr lang="zh-CN"/>
          </a:p>
        </c:txPr>
        <c:crossAx val="322123664"/>
        <c:crosses val="autoZero"/>
        <c:auto val="1"/>
        <c:lblAlgn val="ctr"/>
        <c:lblOffset val="100"/>
        <c:noMultiLvlLbl val="0"/>
      </c:catAx>
      <c:valAx>
        <c:axId val="322123664"/>
        <c:scaling>
          <c:orientation val="minMax"/>
          <c:min val="0"/>
        </c:scaling>
        <c:delete val="0"/>
        <c:axPos val="l"/>
        <c:numFmt formatCode="0.0%" sourceLinked="1"/>
        <c:majorTickMark val="out"/>
        <c:minorTickMark val="none"/>
        <c:tickLblPos val="nextTo"/>
        <c:txPr>
          <a:bodyPr/>
          <a:lstStyle/>
          <a:p>
            <a:pPr>
              <a:defRPr sz="800"/>
            </a:pPr>
            <a:endParaRPr lang="zh-CN"/>
          </a:p>
        </c:txPr>
        <c:crossAx val="322114928"/>
        <c:crosses val="autoZero"/>
        <c:crossBetween val="between"/>
      </c:valAx>
      <c:valAx>
        <c:axId val="923021424"/>
        <c:scaling>
          <c:orientation val="minMax"/>
        </c:scaling>
        <c:delete val="0"/>
        <c:axPos val="r"/>
        <c:numFmt formatCode="0.00%" sourceLinked="1"/>
        <c:majorTickMark val="out"/>
        <c:minorTickMark val="none"/>
        <c:tickLblPos val="nextTo"/>
        <c:crossAx val="923046800"/>
        <c:crosses val="max"/>
        <c:crossBetween val="between"/>
      </c:valAx>
      <c:catAx>
        <c:axId val="923046800"/>
        <c:scaling>
          <c:orientation val="minMax"/>
        </c:scaling>
        <c:delete val="1"/>
        <c:axPos val="b"/>
        <c:majorTickMark val="out"/>
        <c:minorTickMark val="none"/>
        <c:tickLblPos val="nextTo"/>
        <c:crossAx val="923021424"/>
        <c:crosses val="autoZero"/>
        <c:auto val="1"/>
        <c:lblAlgn val="ctr"/>
        <c:lblOffset val="100"/>
        <c:noMultiLvlLbl val="0"/>
      </c:catAx>
    </c:plotArea>
    <c:legend>
      <c:legendPos val="r"/>
      <c:layout>
        <c:manualLayout>
          <c:xMode val="edge"/>
          <c:yMode val="edge"/>
          <c:x val="0.73735287906547076"/>
          <c:y val="0.30179106369726916"/>
          <c:w val="0.22640809412638443"/>
          <c:h val="0.44496724104097402"/>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occupation_industry (WCD Phase I)</a:t>
            </a:r>
          </a:p>
        </c:rich>
      </c:tx>
      <c:overlay val="0"/>
    </c:title>
    <c:autoTitleDeleted val="0"/>
    <c:plotArea>
      <c:layout>
        <c:manualLayout>
          <c:layoutTarget val="inner"/>
          <c:xMode val="edge"/>
          <c:yMode val="edge"/>
          <c:x val="9.5764175542048691E-2"/>
          <c:y val="0.1889087833812694"/>
          <c:w val="0.55803357378257734"/>
          <c:h val="0.69554355947358282"/>
        </c:manualLayout>
      </c:layout>
      <c:barChart>
        <c:barDir val="col"/>
        <c:grouping val="clustered"/>
        <c:varyColors val="0"/>
        <c:ser>
          <c:idx val="0"/>
          <c:order val="0"/>
          <c:tx>
            <c:strRef>
              <c:f>'2021'!$C$264</c:f>
              <c:strCache>
                <c:ptCount val="1"/>
                <c:pt idx="0">
                  <c:v>WCD Phase I Perc%</c:v>
                </c:pt>
              </c:strCache>
            </c:strRef>
          </c:tx>
          <c:spPr>
            <a:solidFill>
              <a:srgbClr val="014B2A"/>
            </a:solidFill>
            <a:ln>
              <a:solidFill>
                <a:srgbClr val="014B2A"/>
              </a:solidFill>
            </a:ln>
          </c:spPr>
          <c:invertIfNegative val="0"/>
          <c:cat>
            <c:strRef>
              <c:f>'2021'!$B$265:$B$268</c:f>
              <c:strCache>
                <c:ptCount val="4"/>
                <c:pt idx="0">
                  <c:v>Group1</c:v>
                </c:pt>
                <c:pt idx="1">
                  <c:v>Group2</c:v>
                </c:pt>
                <c:pt idx="2">
                  <c:v>Group3</c:v>
                </c:pt>
                <c:pt idx="3">
                  <c:v>Group4</c:v>
                </c:pt>
              </c:strCache>
            </c:strRef>
          </c:cat>
          <c:val>
            <c:numRef>
              <c:f>'2021'!$C$265:$C$268</c:f>
              <c:numCache>
                <c:formatCode>0.0%</c:formatCode>
                <c:ptCount val="4"/>
                <c:pt idx="0">
                  <c:v>0.35681395120995396</c:v>
                </c:pt>
                <c:pt idx="1">
                  <c:v>7.5634368570588806E-2</c:v>
                </c:pt>
                <c:pt idx="2">
                  <c:v>0.45184677182325855</c:v>
                </c:pt>
                <c:pt idx="3">
                  <c:v>0.11570490839619869</c:v>
                </c:pt>
              </c:numCache>
            </c:numRef>
          </c:val>
          <c:extLst>
            <c:ext xmlns:c16="http://schemas.microsoft.com/office/drawing/2014/chart" uri="{C3380CC4-5D6E-409C-BE32-E72D297353CC}">
              <c16:uniqueId val="{00000000-193F-46A9-AEF4-05A9142E8D88}"/>
            </c:ext>
          </c:extLst>
        </c:ser>
        <c:ser>
          <c:idx val="2"/>
          <c:order val="1"/>
          <c:tx>
            <c:v>WCD Phase II  Perc%</c:v>
          </c:tx>
          <c:spPr>
            <a:solidFill>
              <a:schemeClr val="accent6">
                <a:lumMod val="75000"/>
              </a:schemeClr>
            </a:solidFill>
            <a:ln>
              <a:solidFill>
                <a:schemeClr val="accent6">
                  <a:lumMod val="75000"/>
                </a:schemeClr>
              </a:solidFill>
            </a:ln>
          </c:spPr>
          <c:invertIfNegative val="0"/>
          <c:val>
            <c:numRef>
              <c:f>'2021'!$D$265:$D$268</c:f>
              <c:numCache>
                <c:formatCode>0.0%</c:formatCode>
                <c:ptCount val="4"/>
                <c:pt idx="0">
                  <c:v>0.76505139500734209</c:v>
                </c:pt>
                <c:pt idx="1">
                  <c:v>8.5168869309838469E-2</c:v>
                </c:pt>
                <c:pt idx="2">
                  <c:v>0.13803230543318648</c:v>
                </c:pt>
                <c:pt idx="3">
                  <c:v>1.1747430249632892E-2</c:v>
                </c:pt>
              </c:numCache>
            </c:numRef>
          </c:val>
          <c:extLst>
            <c:ext xmlns:c16="http://schemas.microsoft.com/office/drawing/2014/chart" uri="{C3380CC4-5D6E-409C-BE32-E72D297353CC}">
              <c16:uniqueId val="{00000001-193F-46A9-AEF4-05A9142E8D88}"/>
            </c:ext>
          </c:extLst>
        </c:ser>
        <c:ser>
          <c:idx val="3"/>
          <c:order val="2"/>
          <c:tx>
            <c:v>WCD Phase III&amp;IV Perc%</c:v>
          </c:tx>
          <c:spPr>
            <a:solidFill>
              <a:schemeClr val="accent6">
                <a:lumMod val="40000"/>
                <a:lumOff val="60000"/>
              </a:schemeClr>
            </a:solidFill>
            <a:ln>
              <a:solidFill>
                <a:schemeClr val="accent6">
                  <a:lumMod val="40000"/>
                  <a:lumOff val="60000"/>
                </a:schemeClr>
              </a:solidFill>
            </a:ln>
            <a:effectLst/>
          </c:spPr>
          <c:invertIfNegative val="0"/>
          <c:val>
            <c:numRef>
              <c:f>'2021'!$E$265:$E$268</c:f>
              <c:numCache>
                <c:formatCode>0.0%</c:formatCode>
                <c:ptCount val="4"/>
                <c:pt idx="0">
                  <c:v>0.81799450549450547</c:v>
                </c:pt>
                <c:pt idx="1">
                  <c:v>2.6785714285714284E-2</c:v>
                </c:pt>
                <c:pt idx="2">
                  <c:v>0.14697802197802198</c:v>
                </c:pt>
                <c:pt idx="3">
                  <c:v>8.241758241758242E-3</c:v>
                </c:pt>
              </c:numCache>
            </c:numRef>
          </c:val>
          <c:extLst>
            <c:ext xmlns:c16="http://schemas.microsoft.com/office/drawing/2014/chart" uri="{C3380CC4-5D6E-409C-BE32-E72D297353CC}">
              <c16:uniqueId val="{00000002-193F-46A9-AEF4-05A9142E8D88}"/>
            </c:ext>
          </c:extLst>
        </c:ser>
        <c:dLbls>
          <c:showLegendKey val="0"/>
          <c:showVal val="0"/>
          <c:showCatName val="0"/>
          <c:showSerName val="0"/>
          <c:showPercent val="0"/>
          <c:showBubbleSize val="0"/>
        </c:dLbls>
        <c:gapWidth val="150"/>
        <c:axId val="322124080"/>
        <c:axId val="322109520"/>
      </c:barChart>
      <c:lineChart>
        <c:grouping val="standard"/>
        <c:varyColors val="0"/>
        <c:ser>
          <c:idx val="1"/>
          <c:order val="3"/>
          <c:tx>
            <c:strRef>
              <c:f>'2021'!$F$264</c:f>
              <c:strCache>
                <c:ptCount val="1"/>
                <c:pt idx="0">
                  <c:v>WCD Phase I Bad Rate</c:v>
                </c:pt>
              </c:strCache>
            </c:strRef>
          </c:tx>
          <c:spPr>
            <a:ln>
              <a:solidFill>
                <a:srgbClr val="FFC000"/>
              </a:solidFill>
            </a:ln>
          </c:spPr>
          <c:marker>
            <c:symbol val="none"/>
          </c:marker>
          <c:val>
            <c:numRef>
              <c:f>'2021'!$F$265:$F$268</c:f>
              <c:numCache>
                <c:formatCode>0.00%</c:formatCode>
                <c:ptCount val="4"/>
                <c:pt idx="0">
                  <c:v>1.2081274025260845E-2</c:v>
                </c:pt>
                <c:pt idx="1">
                  <c:v>1.4248704663212436E-2</c:v>
                </c:pt>
                <c:pt idx="2">
                  <c:v>1.7996530789245447E-2</c:v>
                </c:pt>
                <c:pt idx="3">
                  <c:v>1.9475021168501271E-2</c:v>
                </c:pt>
              </c:numCache>
            </c:numRef>
          </c:val>
          <c:smooth val="0"/>
          <c:extLst>
            <c:ext xmlns:c16="http://schemas.microsoft.com/office/drawing/2014/chart" uri="{C3380CC4-5D6E-409C-BE32-E72D297353CC}">
              <c16:uniqueId val="{00000003-193F-46A9-AEF4-05A9142E8D88}"/>
            </c:ext>
          </c:extLst>
        </c:ser>
        <c:dLbls>
          <c:showLegendKey val="0"/>
          <c:showVal val="0"/>
          <c:showCatName val="0"/>
          <c:showSerName val="0"/>
          <c:showPercent val="0"/>
          <c:showBubbleSize val="0"/>
        </c:dLbls>
        <c:marker val="1"/>
        <c:smooth val="0"/>
        <c:axId val="868520896"/>
        <c:axId val="868525056"/>
      </c:lineChart>
      <c:catAx>
        <c:axId val="322124080"/>
        <c:scaling>
          <c:orientation val="minMax"/>
        </c:scaling>
        <c:delete val="0"/>
        <c:axPos val="b"/>
        <c:numFmt formatCode="General" sourceLinked="1"/>
        <c:majorTickMark val="out"/>
        <c:minorTickMark val="none"/>
        <c:tickLblPos val="nextTo"/>
        <c:txPr>
          <a:bodyPr/>
          <a:lstStyle/>
          <a:p>
            <a:pPr>
              <a:defRPr sz="800"/>
            </a:pPr>
            <a:endParaRPr lang="zh-CN"/>
          </a:p>
        </c:txPr>
        <c:crossAx val="322109520"/>
        <c:crosses val="autoZero"/>
        <c:auto val="1"/>
        <c:lblAlgn val="ctr"/>
        <c:lblOffset val="100"/>
        <c:noMultiLvlLbl val="0"/>
      </c:catAx>
      <c:valAx>
        <c:axId val="322109520"/>
        <c:scaling>
          <c:orientation val="minMax"/>
          <c:min val="0"/>
        </c:scaling>
        <c:delete val="0"/>
        <c:axPos val="l"/>
        <c:numFmt formatCode="0.0%" sourceLinked="1"/>
        <c:majorTickMark val="out"/>
        <c:minorTickMark val="none"/>
        <c:tickLblPos val="nextTo"/>
        <c:txPr>
          <a:bodyPr/>
          <a:lstStyle/>
          <a:p>
            <a:pPr>
              <a:defRPr sz="800"/>
            </a:pPr>
            <a:endParaRPr lang="zh-CN"/>
          </a:p>
        </c:txPr>
        <c:crossAx val="322124080"/>
        <c:crosses val="autoZero"/>
        <c:crossBetween val="between"/>
      </c:valAx>
      <c:valAx>
        <c:axId val="868525056"/>
        <c:scaling>
          <c:orientation val="minMax"/>
        </c:scaling>
        <c:delete val="0"/>
        <c:axPos val="r"/>
        <c:numFmt formatCode="0.00%" sourceLinked="1"/>
        <c:majorTickMark val="out"/>
        <c:minorTickMark val="none"/>
        <c:tickLblPos val="nextTo"/>
        <c:crossAx val="868520896"/>
        <c:crosses val="max"/>
        <c:crossBetween val="between"/>
      </c:valAx>
      <c:catAx>
        <c:axId val="868520896"/>
        <c:scaling>
          <c:orientation val="minMax"/>
        </c:scaling>
        <c:delete val="1"/>
        <c:axPos val="b"/>
        <c:majorTickMark val="out"/>
        <c:minorTickMark val="none"/>
        <c:tickLblPos val="nextTo"/>
        <c:crossAx val="868525056"/>
        <c:crosses val="autoZero"/>
        <c:auto val="1"/>
        <c:lblAlgn val="ctr"/>
        <c:lblOffset val="100"/>
        <c:noMultiLvlLbl val="0"/>
      </c:catAx>
    </c:plotArea>
    <c:legend>
      <c:legendPos val="r"/>
      <c:layout>
        <c:manualLayout>
          <c:xMode val="edge"/>
          <c:yMode val="edge"/>
          <c:x val="0.73321094644514784"/>
          <c:y val="0.24028668111986692"/>
          <c:w val="0.21848137513220786"/>
          <c:h val="0.44536562900970361"/>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ltLang="zh-CN" sz="1200" b="0" i="0" baseline="0">
                <a:effectLst/>
              </a:rPr>
              <a:t>Credit Rating Distribution</a:t>
            </a:r>
            <a:endParaRPr lang="zh-CN" altLang="zh-CN" sz="1200">
              <a:effectLst/>
            </a:endParaRPr>
          </a:p>
        </c:rich>
      </c:tx>
      <c:overlay val="0"/>
    </c:title>
    <c:autoTitleDeleted val="0"/>
    <c:plotArea>
      <c:layout/>
      <c:barChart>
        <c:barDir val="col"/>
        <c:grouping val="clustered"/>
        <c:varyColors val="0"/>
        <c:ser>
          <c:idx val="0"/>
          <c:order val="0"/>
          <c:tx>
            <c:v>WCD Phase I Perc%</c:v>
          </c:tx>
          <c:spPr>
            <a:solidFill>
              <a:srgbClr val="014B2A"/>
            </a:solidFill>
            <a:ln>
              <a:solidFill>
                <a:srgbClr val="014B2A"/>
              </a:solidFill>
            </a:ln>
          </c:spPr>
          <c:invertIfNegative val="0"/>
          <c:cat>
            <c:numRef>
              <c:f>'2021'!$B$7:$B$15</c:f>
              <c:numCache>
                <c:formatCode>General</c:formatCode>
                <c:ptCount val="9"/>
                <c:pt idx="0">
                  <c:v>1</c:v>
                </c:pt>
                <c:pt idx="1">
                  <c:v>2</c:v>
                </c:pt>
                <c:pt idx="2">
                  <c:v>3</c:v>
                </c:pt>
                <c:pt idx="3">
                  <c:v>4</c:v>
                </c:pt>
                <c:pt idx="4">
                  <c:v>5</c:v>
                </c:pt>
                <c:pt idx="5">
                  <c:v>6</c:v>
                </c:pt>
                <c:pt idx="6">
                  <c:v>7</c:v>
                </c:pt>
                <c:pt idx="7">
                  <c:v>8</c:v>
                </c:pt>
                <c:pt idx="8">
                  <c:v>9</c:v>
                </c:pt>
              </c:numCache>
            </c:numRef>
          </c:cat>
          <c:val>
            <c:numRef>
              <c:f>'2021'!$D$7:$D$15</c:f>
              <c:numCache>
                <c:formatCode>0.00%</c:formatCode>
                <c:ptCount val="9"/>
                <c:pt idx="0">
                  <c:v>0.29185852846086019</c:v>
                </c:pt>
                <c:pt idx="1">
                  <c:v>0.31948662682472811</c:v>
                </c:pt>
                <c:pt idx="2">
                  <c:v>0.25149407269520918</c:v>
                </c:pt>
                <c:pt idx="3">
                  <c:v>7.8573527971000298E-2</c:v>
                </c:pt>
                <c:pt idx="4">
                  <c:v>2.3513275203291859E-2</c:v>
                </c:pt>
                <c:pt idx="5">
                  <c:v>1.969236798275693E-2</c:v>
                </c:pt>
                <c:pt idx="6">
                  <c:v>8.7195062212207311E-3</c:v>
                </c:pt>
                <c:pt idx="7">
                  <c:v>5.8783188008229648E-3</c:v>
                </c:pt>
                <c:pt idx="8">
                  <c:v>7.8377584010972865E-4</c:v>
                </c:pt>
              </c:numCache>
            </c:numRef>
          </c:val>
          <c:extLst>
            <c:ext xmlns:c16="http://schemas.microsoft.com/office/drawing/2014/chart" uri="{C3380CC4-5D6E-409C-BE32-E72D297353CC}">
              <c16:uniqueId val="{00000000-935A-4CC0-A205-72DC836FA371}"/>
            </c:ext>
          </c:extLst>
        </c:ser>
        <c:ser>
          <c:idx val="2"/>
          <c:order val="1"/>
          <c:tx>
            <c:v>WCD Phase II Perc%</c:v>
          </c:tx>
          <c:spPr>
            <a:solidFill>
              <a:schemeClr val="accent6">
                <a:lumMod val="75000"/>
              </a:schemeClr>
            </a:solidFill>
            <a:ln>
              <a:solidFill>
                <a:schemeClr val="accent6">
                  <a:lumMod val="75000"/>
                </a:schemeClr>
              </a:solidFill>
            </a:ln>
          </c:spPr>
          <c:invertIfNegative val="0"/>
          <c:val>
            <c:numRef>
              <c:f>'2021'!$H$7:$H$15</c:f>
              <c:numCache>
                <c:formatCode>0.00%</c:formatCode>
                <c:ptCount val="9"/>
                <c:pt idx="0">
                  <c:v>0.6108663729809104</c:v>
                </c:pt>
                <c:pt idx="1">
                  <c:v>0.25403817914831128</c:v>
                </c:pt>
                <c:pt idx="2">
                  <c:v>0.12922173274596183</c:v>
                </c:pt>
                <c:pt idx="3">
                  <c:v>4.4052863436123352E-3</c:v>
                </c:pt>
                <c:pt idx="4">
                  <c:v>0</c:v>
                </c:pt>
                <c:pt idx="5">
                  <c:v>1.4684287812041115E-3</c:v>
                </c:pt>
                <c:pt idx="6">
                  <c:v>0</c:v>
                </c:pt>
                <c:pt idx="7">
                  <c:v>0</c:v>
                </c:pt>
                <c:pt idx="8">
                  <c:v>0</c:v>
                </c:pt>
              </c:numCache>
            </c:numRef>
          </c:val>
          <c:extLst>
            <c:ext xmlns:c16="http://schemas.microsoft.com/office/drawing/2014/chart" uri="{C3380CC4-5D6E-409C-BE32-E72D297353CC}">
              <c16:uniqueId val="{00000001-935A-4CC0-A205-72DC836FA371}"/>
            </c:ext>
          </c:extLst>
        </c:ser>
        <c:ser>
          <c:idx val="3"/>
          <c:order val="2"/>
          <c:tx>
            <c:v>WCD Phase III&amp;IV Perc%</c:v>
          </c:tx>
          <c:spPr>
            <a:solidFill>
              <a:schemeClr val="accent6">
                <a:lumMod val="40000"/>
                <a:lumOff val="60000"/>
              </a:schemeClr>
            </a:solidFill>
            <a:ln>
              <a:solidFill>
                <a:schemeClr val="accent6">
                  <a:lumMod val="40000"/>
                  <a:lumOff val="60000"/>
                </a:schemeClr>
              </a:solidFill>
            </a:ln>
          </c:spPr>
          <c:invertIfNegative val="0"/>
          <c:val>
            <c:numRef>
              <c:f>'2021'!$L$7:$L$15</c:f>
              <c:numCache>
                <c:formatCode>0.00%</c:formatCode>
                <c:ptCount val="9"/>
                <c:pt idx="0">
                  <c:v>0.18681318681318682</c:v>
                </c:pt>
                <c:pt idx="1">
                  <c:v>0.1929945054945055</c:v>
                </c:pt>
                <c:pt idx="2">
                  <c:v>0.16140109890109891</c:v>
                </c:pt>
                <c:pt idx="3">
                  <c:v>0.15247252747252749</c:v>
                </c:pt>
                <c:pt idx="4">
                  <c:v>7.6236263736263743E-2</c:v>
                </c:pt>
                <c:pt idx="5">
                  <c:v>0.12843406593406592</c:v>
                </c:pt>
                <c:pt idx="6">
                  <c:v>5.5631868131868129E-2</c:v>
                </c:pt>
                <c:pt idx="7">
                  <c:v>4.3269230769230768E-2</c:v>
                </c:pt>
                <c:pt idx="8">
                  <c:v>2.7472527472527475E-3</c:v>
                </c:pt>
              </c:numCache>
            </c:numRef>
          </c:val>
          <c:extLst>
            <c:ext xmlns:c16="http://schemas.microsoft.com/office/drawing/2014/chart" uri="{C3380CC4-5D6E-409C-BE32-E72D297353CC}">
              <c16:uniqueId val="{00000002-935A-4CC0-A205-72DC836FA371}"/>
            </c:ext>
          </c:extLst>
        </c:ser>
        <c:ser>
          <c:idx val="1"/>
          <c:order val="3"/>
          <c:tx>
            <c:strRef>
              <c:f>'2021'!$P$5:$Q$5</c:f>
              <c:strCache>
                <c:ptCount val="1"/>
                <c:pt idx="0">
                  <c:v>Yixin</c:v>
                </c:pt>
              </c:strCache>
            </c:strRef>
          </c:tx>
          <c:spPr>
            <a:solidFill>
              <a:schemeClr val="bg1">
                <a:lumMod val="75000"/>
              </a:schemeClr>
            </a:solidFill>
          </c:spPr>
          <c:invertIfNegative val="0"/>
          <c:val>
            <c:numRef>
              <c:f>'2021'!$Q$7:$Q$15</c:f>
              <c:numCache>
                <c:formatCode>0.00%</c:formatCode>
                <c:ptCount val="9"/>
                <c:pt idx="0">
                  <c:v>0.18053469510363473</c:v>
                </c:pt>
                <c:pt idx="1">
                  <c:v>0.37348553119054773</c:v>
                </c:pt>
                <c:pt idx="2">
                  <c:v>0.328426955041554</c:v>
                </c:pt>
                <c:pt idx="3">
                  <c:v>8.951637128266747E-2</c:v>
                </c:pt>
                <c:pt idx="4">
                  <c:v>1.7622909782717532E-2</c:v>
                </c:pt>
                <c:pt idx="5">
                  <c:v>9.3121057374586959E-3</c:v>
                </c:pt>
                <c:pt idx="6">
                  <c:v>1.0013016921998597E-3</c:v>
                </c:pt>
                <c:pt idx="7">
                  <c:v>1.0013016921998598E-4</c:v>
                </c:pt>
                <c:pt idx="8">
                  <c:v>0</c:v>
                </c:pt>
              </c:numCache>
            </c:numRef>
          </c:val>
          <c:extLst>
            <c:ext xmlns:c16="http://schemas.microsoft.com/office/drawing/2014/chart" uri="{C3380CC4-5D6E-409C-BE32-E72D297353CC}">
              <c16:uniqueId val="{00000003-935A-4CC0-A205-72DC836FA371}"/>
            </c:ext>
          </c:extLst>
        </c:ser>
        <c:dLbls>
          <c:showLegendKey val="0"/>
          <c:showVal val="0"/>
          <c:showCatName val="0"/>
          <c:showSerName val="0"/>
          <c:showPercent val="0"/>
          <c:showBubbleSize val="0"/>
        </c:dLbls>
        <c:gapWidth val="150"/>
        <c:axId val="322138224"/>
        <c:axId val="322134896"/>
      </c:barChart>
      <c:lineChart>
        <c:grouping val="standard"/>
        <c:varyColors val="0"/>
        <c:ser>
          <c:idx val="4"/>
          <c:order val="4"/>
          <c:tx>
            <c:strRef>
              <c:f>'2021'!$F$6</c:f>
              <c:strCache>
                <c:ptCount val="1"/>
                <c:pt idx="0">
                  <c:v>Bad Rate</c:v>
                </c:pt>
              </c:strCache>
            </c:strRef>
          </c:tx>
          <c:spPr>
            <a:ln>
              <a:solidFill>
                <a:srgbClr val="FFC000"/>
              </a:solidFill>
            </a:ln>
          </c:spPr>
          <c:marker>
            <c:symbol val="none"/>
          </c:marker>
          <c:val>
            <c:numRef>
              <c:f>'2021'!$F$7:$F$15</c:f>
              <c:numCache>
                <c:formatCode>0.00%</c:formatCode>
                <c:ptCount val="9"/>
                <c:pt idx="0">
                  <c:v>5.0352467270896274E-3</c:v>
                </c:pt>
                <c:pt idx="1">
                  <c:v>1.0732904017172647E-2</c:v>
                </c:pt>
                <c:pt idx="2">
                  <c:v>1.7530190884300741E-2</c:v>
                </c:pt>
                <c:pt idx="3">
                  <c:v>4.6134663341645885E-2</c:v>
                </c:pt>
                <c:pt idx="4">
                  <c:v>0.05</c:v>
                </c:pt>
                <c:pt idx="5">
                  <c:v>6.4676616915422883E-2</c:v>
                </c:pt>
                <c:pt idx="6">
                  <c:v>3.3707865168539325E-2</c:v>
                </c:pt>
                <c:pt idx="7">
                  <c:v>1.6666666666666666E-2</c:v>
                </c:pt>
                <c:pt idx="8">
                  <c:v>0</c:v>
                </c:pt>
              </c:numCache>
            </c:numRef>
          </c:val>
          <c:smooth val="0"/>
          <c:extLst>
            <c:ext xmlns:c16="http://schemas.microsoft.com/office/drawing/2014/chart" uri="{C3380CC4-5D6E-409C-BE32-E72D297353CC}">
              <c16:uniqueId val="{00000004-935A-4CC0-A205-72DC836FA371}"/>
            </c:ext>
          </c:extLst>
        </c:ser>
        <c:dLbls>
          <c:showLegendKey val="0"/>
          <c:showVal val="0"/>
          <c:showCatName val="0"/>
          <c:showSerName val="0"/>
          <c:showPercent val="0"/>
          <c:showBubbleSize val="0"/>
        </c:dLbls>
        <c:marker val="1"/>
        <c:smooth val="0"/>
        <c:axId val="821662672"/>
        <c:axId val="821664752"/>
      </c:lineChart>
      <c:catAx>
        <c:axId val="322138224"/>
        <c:scaling>
          <c:orientation val="minMax"/>
        </c:scaling>
        <c:delete val="0"/>
        <c:axPos val="b"/>
        <c:numFmt formatCode="General" sourceLinked="1"/>
        <c:majorTickMark val="none"/>
        <c:minorTickMark val="none"/>
        <c:tickLblPos val="nextTo"/>
        <c:crossAx val="322134896"/>
        <c:crosses val="autoZero"/>
        <c:auto val="1"/>
        <c:lblAlgn val="ctr"/>
        <c:lblOffset val="100"/>
        <c:noMultiLvlLbl val="0"/>
      </c:catAx>
      <c:valAx>
        <c:axId val="322134896"/>
        <c:scaling>
          <c:orientation val="minMax"/>
          <c:min val="0"/>
        </c:scaling>
        <c:delete val="0"/>
        <c:axPos val="l"/>
        <c:numFmt formatCode="0.00%" sourceLinked="1"/>
        <c:majorTickMark val="none"/>
        <c:minorTickMark val="none"/>
        <c:tickLblPos val="nextTo"/>
        <c:spPr>
          <a:ln w="6350">
            <a:noFill/>
          </a:ln>
        </c:spPr>
        <c:txPr>
          <a:bodyPr/>
          <a:lstStyle/>
          <a:p>
            <a:pPr>
              <a:defRPr sz="900"/>
            </a:pPr>
            <a:endParaRPr lang="zh-CN"/>
          </a:p>
        </c:txPr>
        <c:crossAx val="322138224"/>
        <c:crosses val="autoZero"/>
        <c:crossBetween val="between"/>
      </c:valAx>
      <c:valAx>
        <c:axId val="821664752"/>
        <c:scaling>
          <c:orientation val="minMax"/>
        </c:scaling>
        <c:delete val="0"/>
        <c:axPos val="r"/>
        <c:numFmt formatCode="0.00%" sourceLinked="1"/>
        <c:majorTickMark val="out"/>
        <c:minorTickMark val="none"/>
        <c:tickLblPos val="nextTo"/>
        <c:crossAx val="821662672"/>
        <c:crosses val="max"/>
        <c:crossBetween val="between"/>
      </c:valAx>
      <c:catAx>
        <c:axId val="821662672"/>
        <c:scaling>
          <c:orientation val="minMax"/>
        </c:scaling>
        <c:delete val="1"/>
        <c:axPos val="b"/>
        <c:majorTickMark val="out"/>
        <c:minorTickMark val="none"/>
        <c:tickLblPos val="nextTo"/>
        <c:crossAx val="821664752"/>
        <c:crosses val="autoZero"/>
        <c:auto val="1"/>
        <c:lblAlgn val="ctr"/>
        <c:lblOffset val="100"/>
        <c:noMultiLvlLbl val="0"/>
      </c:catAx>
      <c:spPr>
        <a:noFill/>
        <a:ln w="25400">
          <a:noFill/>
        </a:ln>
      </c:spPr>
    </c:plotArea>
    <c:legend>
      <c:legendPos val="b"/>
      <c:overlay val="0"/>
      <c:spPr>
        <a:effectLst/>
      </c:sp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latin typeface="+mn-ea"/>
          <a:ea typeface="+mn-ea"/>
        </a:defRPr>
      </a:pPr>
      <a:endParaRPr lang="zh-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LTV </a:t>
            </a:r>
          </a:p>
        </c:rich>
      </c:tx>
      <c:overlay val="0"/>
    </c:title>
    <c:autoTitleDeleted val="0"/>
    <c:plotArea>
      <c:layout>
        <c:manualLayout>
          <c:layoutTarget val="inner"/>
          <c:xMode val="edge"/>
          <c:yMode val="edge"/>
          <c:x val="9.668195382029196E-2"/>
          <c:y val="0.18856343487190003"/>
          <c:w val="0.56544292751601377"/>
          <c:h val="0.69704445715835317"/>
        </c:manualLayout>
      </c:layout>
      <c:barChart>
        <c:barDir val="col"/>
        <c:grouping val="clustered"/>
        <c:varyColors val="0"/>
        <c:ser>
          <c:idx val="0"/>
          <c:order val="0"/>
          <c:tx>
            <c:strRef>
              <c:f>'2021'!$C$110</c:f>
              <c:strCache>
                <c:ptCount val="1"/>
                <c:pt idx="0">
                  <c:v>WCD Phase I Perc%</c:v>
                </c:pt>
              </c:strCache>
            </c:strRef>
          </c:tx>
          <c:spPr>
            <a:solidFill>
              <a:srgbClr val="014B2A"/>
            </a:solidFill>
            <a:ln>
              <a:solidFill>
                <a:srgbClr val="014B2A"/>
              </a:solidFill>
            </a:ln>
          </c:spPr>
          <c:invertIfNegative val="0"/>
          <c:cat>
            <c:strRef>
              <c:f>'2021'!$B$111:$B$117</c:f>
              <c:strCache>
                <c:ptCount val="7"/>
                <c:pt idx="0">
                  <c:v>[-∞,0.4)</c:v>
                </c:pt>
                <c:pt idx="1">
                  <c:v>[0.4,0.5)</c:v>
                </c:pt>
                <c:pt idx="2">
                  <c:v>[0.5,0.6)</c:v>
                </c:pt>
                <c:pt idx="3">
                  <c:v>[0.6,0.7)</c:v>
                </c:pt>
                <c:pt idx="4">
                  <c:v>[0.7,0.8)</c:v>
                </c:pt>
                <c:pt idx="5">
                  <c:v>[0.8,0.9)</c:v>
                </c:pt>
                <c:pt idx="6">
                  <c:v>[0.9,∞)</c:v>
                </c:pt>
              </c:strCache>
            </c:strRef>
          </c:cat>
          <c:val>
            <c:numRef>
              <c:f>'2021'!$C$111:$C$117</c:f>
              <c:numCache>
                <c:formatCode>0.0%</c:formatCode>
                <c:ptCount val="7"/>
                <c:pt idx="0">
                  <c:v>1.0972861761536201E-2</c:v>
                </c:pt>
                <c:pt idx="1">
                  <c:v>4.5361026746350543E-2</c:v>
                </c:pt>
                <c:pt idx="2">
                  <c:v>6.6425002449299497E-2</c:v>
                </c:pt>
                <c:pt idx="3">
                  <c:v>0.14734985794062899</c:v>
                </c:pt>
                <c:pt idx="4">
                  <c:v>0.2986185950818066</c:v>
                </c:pt>
                <c:pt idx="5">
                  <c:v>0.27931811501910453</c:v>
                </c:pt>
                <c:pt idx="6">
                  <c:v>0.15195454100127365</c:v>
                </c:pt>
              </c:numCache>
            </c:numRef>
          </c:val>
          <c:extLst>
            <c:ext xmlns:c16="http://schemas.microsoft.com/office/drawing/2014/chart" uri="{C3380CC4-5D6E-409C-BE32-E72D297353CC}">
              <c16:uniqueId val="{00000000-67EC-4F09-BDB9-10F6F014438C}"/>
            </c:ext>
          </c:extLst>
        </c:ser>
        <c:ser>
          <c:idx val="1"/>
          <c:order val="1"/>
          <c:tx>
            <c:strRef>
              <c:f>'2021'!$D$110</c:f>
              <c:strCache>
                <c:ptCount val="1"/>
                <c:pt idx="0">
                  <c:v>WCD Phase II  Perc%</c:v>
                </c:pt>
              </c:strCache>
            </c:strRef>
          </c:tx>
          <c:spPr>
            <a:solidFill>
              <a:schemeClr val="accent6">
                <a:lumMod val="75000"/>
              </a:schemeClr>
            </a:solidFill>
            <a:ln>
              <a:solidFill>
                <a:schemeClr val="accent6">
                  <a:lumMod val="75000"/>
                </a:schemeClr>
              </a:solidFill>
            </a:ln>
          </c:spPr>
          <c:invertIfNegative val="0"/>
          <c:cat>
            <c:strRef>
              <c:f>'2021'!$B$111:$B$117</c:f>
              <c:strCache>
                <c:ptCount val="7"/>
                <c:pt idx="0">
                  <c:v>[-∞,0.4)</c:v>
                </c:pt>
                <c:pt idx="1">
                  <c:v>[0.4,0.5)</c:v>
                </c:pt>
                <c:pt idx="2">
                  <c:v>[0.5,0.6)</c:v>
                </c:pt>
                <c:pt idx="3">
                  <c:v>[0.6,0.7)</c:v>
                </c:pt>
                <c:pt idx="4">
                  <c:v>[0.7,0.8)</c:v>
                </c:pt>
                <c:pt idx="5">
                  <c:v>[0.8,0.9)</c:v>
                </c:pt>
                <c:pt idx="6">
                  <c:v>[0.9,∞)</c:v>
                </c:pt>
              </c:strCache>
            </c:strRef>
          </c:cat>
          <c:val>
            <c:numRef>
              <c:f>'2021'!$D$111:$D$117</c:f>
              <c:numCache>
                <c:formatCode>0.0%</c:formatCode>
                <c:ptCount val="7"/>
                <c:pt idx="0">
                  <c:v>1.3215859030837005E-2</c:v>
                </c:pt>
                <c:pt idx="1">
                  <c:v>5.1395007342143903E-2</c:v>
                </c:pt>
                <c:pt idx="2">
                  <c:v>8.5168869309838469E-2</c:v>
                </c:pt>
                <c:pt idx="3">
                  <c:v>0.12628487518355361</c:v>
                </c:pt>
                <c:pt idx="4">
                  <c:v>0.23348017621145375</c:v>
                </c:pt>
                <c:pt idx="5">
                  <c:v>0.24522760646108663</c:v>
                </c:pt>
                <c:pt idx="6">
                  <c:v>0.24522760646108663</c:v>
                </c:pt>
              </c:numCache>
            </c:numRef>
          </c:val>
          <c:extLst>
            <c:ext xmlns:c16="http://schemas.microsoft.com/office/drawing/2014/chart" uri="{C3380CC4-5D6E-409C-BE32-E72D297353CC}">
              <c16:uniqueId val="{00000001-67EC-4F09-BDB9-10F6F014438C}"/>
            </c:ext>
          </c:extLst>
        </c:ser>
        <c:ser>
          <c:idx val="2"/>
          <c:order val="2"/>
          <c:tx>
            <c:strRef>
              <c:f>'2021'!$E$110</c:f>
              <c:strCache>
                <c:ptCount val="1"/>
                <c:pt idx="0">
                  <c:v>WCD Phase III&amp;IV Perc%</c:v>
                </c:pt>
              </c:strCache>
            </c:strRef>
          </c:tx>
          <c:spPr>
            <a:solidFill>
              <a:schemeClr val="accent6">
                <a:lumMod val="40000"/>
                <a:lumOff val="60000"/>
              </a:schemeClr>
            </a:solidFill>
            <a:ln>
              <a:solidFill>
                <a:schemeClr val="accent6">
                  <a:lumMod val="40000"/>
                  <a:lumOff val="60000"/>
                </a:schemeClr>
              </a:solidFill>
            </a:ln>
          </c:spPr>
          <c:invertIfNegative val="0"/>
          <c:cat>
            <c:strRef>
              <c:f>'2021'!$B$111:$B$117</c:f>
              <c:strCache>
                <c:ptCount val="7"/>
                <c:pt idx="0">
                  <c:v>[-∞,0.4)</c:v>
                </c:pt>
                <c:pt idx="1">
                  <c:v>[0.4,0.5)</c:v>
                </c:pt>
                <c:pt idx="2">
                  <c:v>[0.5,0.6)</c:v>
                </c:pt>
                <c:pt idx="3">
                  <c:v>[0.6,0.7)</c:v>
                </c:pt>
                <c:pt idx="4">
                  <c:v>[0.7,0.8)</c:v>
                </c:pt>
                <c:pt idx="5">
                  <c:v>[0.8,0.9)</c:v>
                </c:pt>
                <c:pt idx="6">
                  <c:v>[0.9,∞)</c:v>
                </c:pt>
              </c:strCache>
            </c:strRef>
          </c:cat>
          <c:val>
            <c:numRef>
              <c:f>'2021'!$E$111:$E$117</c:f>
              <c:numCache>
                <c:formatCode>0.0%</c:formatCode>
                <c:ptCount val="7"/>
                <c:pt idx="0">
                  <c:v>4.4642857142857137E-2</c:v>
                </c:pt>
                <c:pt idx="1">
                  <c:v>0.15109890109890109</c:v>
                </c:pt>
                <c:pt idx="2">
                  <c:v>0.64629120879120883</c:v>
                </c:pt>
                <c:pt idx="3">
                  <c:v>0.11469780219780219</c:v>
                </c:pt>
                <c:pt idx="4">
                  <c:v>4.3269230769230768E-2</c:v>
                </c:pt>
                <c:pt idx="5">
                  <c:v>0</c:v>
                </c:pt>
                <c:pt idx="6">
                  <c:v>0</c:v>
                </c:pt>
              </c:numCache>
            </c:numRef>
          </c:val>
          <c:extLst>
            <c:ext xmlns:c16="http://schemas.microsoft.com/office/drawing/2014/chart" uri="{C3380CC4-5D6E-409C-BE32-E72D297353CC}">
              <c16:uniqueId val="{00000002-67EC-4F09-BDB9-10F6F014438C}"/>
            </c:ext>
          </c:extLst>
        </c:ser>
        <c:dLbls>
          <c:showLegendKey val="0"/>
          <c:showVal val="0"/>
          <c:showCatName val="0"/>
          <c:showSerName val="0"/>
          <c:showPercent val="0"/>
          <c:showBubbleSize val="0"/>
        </c:dLbls>
        <c:gapWidth val="150"/>
        <c:axId val="322123248"/>
        <c:axId val="322111600"/>
      </c:barChart>
      <c:lineChart>
        <c:grouping val="standard"/>
        <c:varyColors val="0"/>
        <c:ser>
          <c:idx val="3"/>
          <c:order val="3"/>
          <c:tx>
            <c:strRef>
              <c:f>'2021'!$F$110</c:f>
              <c:strCache>
                <c:ptCount val="1"/>
                <c:pt idx="0">
                  <c:v>WCD Phase I Bad Rate</c:v>
                </c:pt>
              </c:strCache>
            </c:strRef>
          </c:tx>
          <c:marker>
            <c:symbol val="none"/>
          </c:marker>
          <c:cat>
            <c:strRef>
              <c:f>'2021'!$B$111:$B$117</c:f>
              <c:strCache>
                <c:ptCount val="7"/>
                <c:pt idx="0">
                  <c:v>[-∞,0.4)</c:v>
                </c:pt>
                <c:pt idx="1">
                  <c:v>[0.4,0.5)</c:v>
                </c:pt>
                <c:pt idx="2">
                  <c:v>[0.5,0.6)</c:v>
                </c:pt>
                <c:pt idx="3">
                  <c:v>[0.6,0.7)</c:v>
                </c:pt>
                <c:pt idx="4">
                  <c:v>[0.7,0.8)</c:v>
                </c:pt>
                <c:pt idx="5">
                  <c:v>[0.8,0.9)</c:v>
                </c:pt>
                <c:pt idx="6">
                  <c:v>[0.9,∞)</c:v>
                </c:pt>
              </c:strCache>
            </c:strRef>
          </c:cat>
          <c:val>
            <c:numRef>
              <c:f>'2021'!$F$111:$F$117</c:f>
              <c:numCache>
                <c:formatCode>0.00%</c:formatCode>
                <c:ptCount val="7"/>
                <c:pt idx="0">
                  <c:v>0</c:v>
                </c:pt>
                <c:pt idx="1">
                  <c:v>2.1598272138228943E-3</c:v>
                </c:pt>
                <c:pt idx="2">
                  <c:v>1.4749262536873156E-3</c:v>
                </c:pt>
                <c:pt idx="3">
                  <c:v>8.6436170212765961E-3</c:v>
                </c:pt>
                <c:pt idx="4">
                  <c:v>1.5748031496062992E-2</c:v>
                </c:pt>
                <c:pt idx="5">
                  <c:v>2.8411083830235006E-2</c:v>
                </c:pt>
                <c:pt idx="6">
                  <c:v>1.096067053513862E-2</c:v>
                </c:pt>
              </c:numCache>
            </c:numRef>
          </c:val>
          <c:smooth val="0"/>
          <c:extLst>
            <c:ext xmlns:c16="http://schemas.microsoft.com/office/drawing/2014/chart" uri="{C3380CC4-5D6E-409C-BE32-E72D297353CC}">
              <c16:uniqueId val="{00000003-67EC-4F09-BDB9-10F6F014438C}"/>
            </c:ext>
          </c:extLst>
        </c:ser>
        <c:dLbls>
          <c:showLegendKey val="0"/>
          <c:showVal val="0"/>
          <c:showCatName val="0"/>
          <c:showSerName val="0"/>
          <c:showPercent val="0"/>
          <c:showBubbleSize val="0"/>
        </c:dLbls>
        <c:marker val="1"/>
        <c:smooth val="0"/>
        <c:axId val="807158832"/>
        <c:axId val="807158416"/>
      </c:lineChart>
      <c:catAx>
        <c:axId val="322123248"/>
        <c:scaling>
          <c:orientation val="minMax"/>
        </c:scaling>
        <c:delete val="0"/>
        <c:axPos val="b"/>
        <c:numFmt formatCode="General" sourceLinked="1"/>
        <c:majorTickMark val="out"/>
        <c:minorTickMark val="none"/>
        <c:tickLblPos val="nextTo"/>
        <c:txPr>
          <a:bodyPr/>
          <a:lstStyle/>
          <a:p>
            <a:pPr>
              <a:defRPr sz="800"/>
            </a:pPr>
            <a:endParaRPr lang="zh-CN"/>
          </a:p>
        </c:txPr>
        <c:crossAx val="322111600"/>
        <c:crosses val="autoZero"/>
        <c:auto val="1"/>
        <c:lblAlgn val="ctr"/>
        <c:lblOffset val="100"/>
        <c:noMultiLvlLbl val="0"/>
      </c:catAx>
      <c:valAx>
        <c:axId val="322111600"/>
        <c:scaling>
          <c:orientation val="minMax"/>
          <c:min val="0"/>
        </c:scaling>
        <c:delete val="0"/>
        <c:axPos val="l"/>
        <c:numFmt formatCode="0.0%" sourceLinked="1"/>
        <c:majorTickMark val="out"/>
        <c:minorTickMark val="none"/>
        <c:tickLblPos val="nextTo"/>
        <c:txPr>
          <a:bodyPr/>
          <a:lstStyle/>
          <a:p>
            <a:pPr>
              <a:defRPr sz="800"/>
            </a:pPr>
            <a:endParaRPr lang="zh-CN"/>
          </a:p>
        </c:txPr>
        <c:crossAx val="322123248"/>
        <c:crosses val="autoZero"/>
        <c:crossBetween val="between"/>
      </c:valAx>
      <c:valAx>
        <c:axId val="807158416"/>
        <c:scaling>
          <c:orientation val="minMax"/>
        </c:scaling>
        <c:delete val="0"/>
        <c:axPos val="r"/>
        <c:numFmt formatCode="0.00%" sourceLinked="1"/>
        <c:majorTickMark val="out"/>
        <c:minorTickMark val="none"/>
        <c:tickLblPos val="nextTo"/>
        <c:crossAx val="807158832"/>
        <c:crosses val="max"/>
        <c:crossBetween val="between"/>
      </c:valAx>
      <c:catAx>
        <c:axId val="807158832"/>
        <c:scaling>
          <c:orientation val="minMax"/>
        </c:scaling>
        <c:delete val="1"/>
        <c:axPos val="b"/>
        <c:numFmt formatCode="General" sourceLinked="1"/>
        <c:majorTickMark val="out"/>
        <c:minorTickMark val="none"/>
        <c:tickLblPos val="nextTo"/>
        <c:crossAx val="807158416"/>
        <c:crosses val="autoZero"/>
        <c:auto val="1"/>
        <c:lblAlgn val="ctr"/>
        <c:lblOffset val="100"/>
        <c:noMultiLvlLbl val="0"/>
      </c:catAx>
      <c:spPr>
        <a:noFill/>
        <a:ln w="25400">
          <a:noFill/>
        </a:ln>
      </c:spPr>
    </c:plotArea>
    <c:legend>
      <c:legendPos val="r"/>
      <c:layout>
        <c:manualLayout>
          <c:xMode val="edge"/>
          <c:yMode val="edge"/>
          <c:x val="0.73929790075098023"/>
          <c:y val="0.27337751600354077"/>
          <c:w val="0.22180406644044198"/>
          <c:h val="0.43727021200380628"/>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Disbursed amount</a:t>
            </a:r>
          </a:p>
        </c:rich>
      </c:tx>
      <c:overlay val="0"/>
    </c:title>
    <c:autoTitleDeleted val="0"/>
    <c:plotArea>
      <c:layout>
        <c:manualLayout>
          <c:layoutTarget val="inner"/>
          <c:xMode val="edge"/>
          <c:yMode val="edge"/>
          <c:x val="9.7981665519938296E-2"/>
          <c:y val="0.18873496438649379"/>
          <c:w val="0.55274376198001807"/>
          <c:h val="0.69629805662929711"/>
        </c:manualLayout>
      </c:layout>
      <c:barChart>
        <c:barDir val="col"/>
        <c:grouping val="clustered"/>
        <c:varyColors val="0"/>
        <c:ser>
          <c:idx val="0"/>
          <c:order val="0"/>
          <c:tx>
            <c:strRef>
              <c:f>'2021'!$C$162</c:f>
              <c:strCache>
                <c:ptCount val="1"/>
                <c:pt idx="0">
                  <c:v>WCD Phase I Perc%</c:v>
                </c:pt>
              </c:strCache>
            </c:strRef>
          </c:tx>
          <c:spPr>
            <a:solidFill>
              <a:srgbClr val="014B2A"/>
            </a:solidFill>
            <a:ln>
              <a:solidFill>
                <a:srgbClr val="014B2A"/>
              </a:solidFill>
            </a:ln>
          </c:spPr>
          <c:invertIfNegative val="0"/>
          <c:cat>
            <c:strRef>
              <c:f>'2021'!$B$163:$B$166</c:f>
              <c:strCache>
                <c:ptCount val="4"/>
                <c:pt idx="0">
                  <c:v>[-∞,50.0)</c:v>
                </c:pt>
                <c:pt idx="1">
                  <c:v>[50.0,100.0)</c:v>
                </c:pt>
                <c:pt idx="2">
                  <c:v>[100.0,200.0)</c:v>
                </c:pt>
                <c:pt idx="3">
                  <c:v>[200.0,∞)</c:v>
                </c:pt>
              </c:strCache>
            </c:strRef>
          </c:cat>
          <c:val>
            <c:numRef>
              <c:f>'2021'!$C$163:$C$166</c:f>
              <c:numCache>
                <c:formatCode>0.0%</c:formatCode>
                <c:ptCount val="4"/>
                <c:pt idx="0">
                  <c:v>0.39374938767512491</c:v>
                </c:pt>
                <c:pt idx="1">
                  <c:v>0.46615068090526107</c:v>
                </c:pt>
                <c:pt idx="2">
                  <c:v>0.1218771431370628</c:v>
                </c:pt>
                <c:pt idx="3">
                  <c:v>1.8222788282551191E-2</c:v>
                </c:pt>
              </c:numCache>
            </c:numRef>
          </c:val>
          <c:extLst>
            <c:ext xmlns:c16="http://schemas.microsoft.com/office/drawing/2014/chart" uri="{C3380CC4-5D6E-409C-BE32-E72D297353CC}">
              <c16:uniqueId val="{00000000-B889-413D-A707-EC0CB1A2AE67}"/>
            </c:ext>
          </c:extLst>
        </c:ser>
        <c:ser>
          <c:idx val="1"/>
          <c:order val="1"/>
          <c:tx>
            <c:strRef>
              <c:f>'2021'!$D$162</c:f>
              <c:strCache>
                <c:ptCount val="1"/>
                <c:pt idx="0">
                  <c:v>WCD Phase II  Perc%</c:v>
                </c:pt>
              </c:strCache>
            </c:strRef>
          </c:tx>
          <c:spPr>
            <a:solidFill>
              <a:schemeClr val="accent6">
                <a:lumMod val="75000"/>
              </a:schemeClr>
            </a:solidFill>
            <a:ln>
              <a:solidFill>
                <a:schemeClr val="accent6">
                  <a:lumMod val="75000"/>
                </a:schemeClr>
              </a:solidFill>
            </a:ln>
          </c:spPr>
          <c:invertIfNegative val="0"/>
          <c:cat>
            <c:strRef>
              <c:f>'2021'!$B$163:$B$166</c:f>
              <c:strCache>
                <c:ptCount val="4"/>
                <c:pt idx="0">
                  <c:v>[-∞,50.0)</c:v>
                </c:pt>
                <c:pt idx="1">
                  <c:v>[50.0,100.0)</c:v>
                </c:pt>
                <c:pt idx="2">
                  <c:v>[100.0,200.0)</c:v>
                </c:pt>
                <c:pt idx="3">
                  <c:v>[200.0,∞)</c:v>
                </c:pt>
              </c:strCache>
            </c:strRef>
          </c:cat>
          <c:val>
            <c:numRef>
              <c:f>'2021'!$D$163:$D$166</c:f>
              <c:numCache>
                <c:formatCode>0.0%</c:formatCode>
                <c:ptCount val="4"/>
                <c:pt idx="0">
                  <c:v>0.32599118942731276</c:v>
                </c:pt>
                <c:pt idx="1">
                  <c:v>0.50807635829662257</c:v>
                </c:pt>
                <c:pt idx="2">
                  <c:v>0.16152716593245228</c:v>
                </c:pt>
                <c:pt idx="3">
                  <c:v>4.4052863436123352E-3</c:v>
                </c:pt>
              </c:numCache>
            </c:numRef>
          </c:val>
          <c:extLst>
            <c:ext xmlns:c16="http://schemas.microsoft.com/office/drawing/2014/chart" uri="{C3380CC4-5D6E-409C-BE32-E72D297353CC}">
              <c16:uniqueId val="{00000001-B889-413D-A707-EC0CB1A2AE67}"/>
            </c:ext>
          </c:extLst>
        </c:ser>
        <c:ser>
          <c:idx val="2"/>
          <c:order val="2"/>
          <c:tx>
            <c:strRef>
              <c:f>'2021'!$E$162</c:f>
              <c:strCache>
                <c:ptCount val="1"/>
                <c:pt idx="0">
                  <c:v>WCD Phase III&amp;IV Perc%</c:v>
                </c:pt>
              </c:strCache>
            </c:strRef>
          </c:tx>
          <c:spPr>
            <a:solidFill>
              <a:schemeClr val="accent6">
                <a:lumMod val="40000"/>
                <a:lumOff val="60000"/>
              </a:schemeClr>
            </a:solidFill>
            <a:ln>
              <a:solidFill>
                <a:schemeClr val="accent6">
                  <a:lumMod val="40000"/>
                  <a:lumOff val="60000"/>
                </a:schemeClr>
              </a:solidFill>
            </a:ln>
          </c:spPr>
          <c:invertIfNegative val="0"/>
          <c:cat>
            <c:strRef>
              <c:f>'2021'!$B$163:$B$166</c:f>
              <c:strCache>
                <c:ptCount val="4"/>
                <c:pt idx="0">
                  <c:v>[-∞,50.0)</c:v>
                </c:pt>
                <c:pt idx="1">
                  <c:v>[50.0,100.0)</c:v>
                </c:pt>
                <c:pt idx="2">
                  <c:v>[100.0,200.0)</c:v>
                </c:pt>
                <c:pt idx="3">
                  <c:v>[200.0,∞)</c:v>
                </c:pt>
              </c:strCache>
            </c:strRef>
          </c:cat>
          <c:val>
            <c:numRef>
              <c:f>'2021'!$E$163:$E$166</c:f>
              <c:numCache>
                <c:formatCode>0.0%</c:formatCode>
                <c:ptCount val="4"/>
                <c:pt idx="0">
                  <c:v>0.25206043956043955</c:v>
                </c:pt>
                <c:pt idx="1">
                  <c:v>0.51098901098901095</c:v>
                </c:pt>
                <c:pt idx="2">
                  <c:v>0.21153846153846154</c:v>
                </c:pt>
                <c:pt idx="3">
                  <c:v>2.5412087912087912E-2</c:v>
                </c:pt>
              </c:numCache>
            </c:numRef>
          </c:val>
          <c:extLst>
            <c:ext xmlns:c16="http://schemas.microsoft.com/office/drawing/2014/chart" uri="{C3380CC4-5D6E-409C-BE32-E72D297353CC}">
              <c16:uniqueId val="{00000002-B889-413D-A707-EC0CB1A2AE67}"/>
            </c:ext>
          </c:extLst>
        </c:ser>
        <c:dLbls>
          <c:showLegendKey val="0"/>
          <c:showVal val="0"/>
          <c:showCatName val="0"/>
          <c:showSerName val="0"/>
          <c:showPercent val="0"/>
          <c:showBubbleSize val="0"/>
        </c:dLbls>
        <c:gapWidth val="150"/>
        <c:axId val="322140304"/>
        <c:axId val="322161104"/>
      </c:barChart>
      <c:lineChart>
        <c:grouping val="standard"/>
        <c:varyColors val="0"/>
        <c:ser>
          <c:idx val="3"/>
          <c:order val="3"/>
          <c:tx>
            <c:strRef>
              <c:f>'2021'!$F$162</c:f>
              <c:strCache>
                <c:ptCount val="1"/>
                <c:pt idx="0">
                  <c:v>WCD Phase I Bad Rate</c:v>
                </c:pt>
              </c:strCache>
            </c:strRef>
          </c:tx>
          <c:marker>
            <c:symbol val="none"/>
          </c:marker>
          <c:cat>
            <c:strRef>
              <c:f>'2021'!$B$163:$B$166</c:f>
              <c:strCache>
                <c:ptCount val="4"/>
                <c:pt idx="0">
                  <c:v>[-∞,50.0)</c:v>
                </c:pt>
                <c:pt idx="1">
                  <c:v>[50.0,100.0)</c:v>
                </c:pt>
                <c:pt idx="2">
                  <c:v>[100.0,200.0)</c:v>
                </c:pt>
                <c:pt idx="3">
                  <c:v>[200.0,∞)</c:v>
                </c:pt>
              </c:strCache>
            </c:strRef>
          </c:cat>
          <c:val>
            <c:numRef>
              <c:f>'2021'!$F$163:$F$166</c:f>
              <c:numCache>
                <c:formatCode>0.00%</c:formatCode>
                <c:ptCount val="4"/>
                <c:pt idx="0">
                  <c:v>9.7039064443891522E-3</c:v>
                </c:pt>
                <c:pt idx="1">
                  <c:v>1.5132408575031526E-2</c:v>
                </c:pt>
                <c:pt idx="2">
                  <c:v>3.1350482315112539E-2</c:v>
                </c:pt>
                <c:pt idx="3">
                  <c:v>5.9139784946236562E-2</c:v>
                </c:pt>
              </c:numCache>
            </c:numRef>
          </c:val>
          <c:smooth val="0"/>
          <c:extLst>
            <c:ext xmlns:c16="http://schemas.microsoft.com/office/drawing/2014/chart" uri="{C3380CC4-5D6E-409C-BE32-E72D297353CC}">
              <c16:uniqueId val="{00000003-B889-413D-A707-EC0CB1A2AE67}"/>
            </c:ext>
          </c:extLst>
        </c:ser>
        <c:dLbls>
          <c:showLegendKey val="0"/>
          <c:showVal val="0"/>
          <c:showCatName val="0"/>
          <c:showSerName val="0"/>
          <c:showPercent val="0"/>
          <c:showBubbleSize val="0"/>
        </c:dLbls>
        <c:marker val="1"/>
        <c:smooth val="0"/>
        <c:axId val="921703264"/>
        <c:axId val="786821360"/>
      </c:lineChart>
      <c:catAx>
        <c:axId val="322140304"/>
        <c:scaling>
          <c:orientation val="minMax"/>
        </c:scaling>
        <c:delete val="0"/>
        <c:axPos val="b"/>
        <c:numFmt formatCode="General" sourceLinked="1"/>
        <c:majorTickMark val="out"/>
        <c:minorTickMark val="none"/>
        <c:tickLblPos val="nextTo"/>
        <c:txPr>
          <a:bodyPr/>
          <a:lstStyle/>
          <a:p>
            <a:pPr>
              <a:defRPr sz="800"/>
            </a:pPr>
            <a:endParaRPr lang="zh-CN"/>
          </a:p>
        </c:txPr>
        <c:crossAx val="322161104"/>
        <c:crosses val="autoZero"/>
        <c:auto val="1"/>
        <c:lblAlgn val="ctr"/>
        <c:lblOffset val="100"/>
        <c:noMultiLvlLbl val="0"/>
      </c:catAx>
      <c:valAx>
        <c:axId val="322161104"/>
        <c:scaling>
          <c:orientation val="minMax"/>
          <c:min val="0"/>
        </c:scaling>
        <c:delete val="0"/>
        <c:axPos val="l"/>
        <c:numFmt formatCode="0.0%" sourceLinked="1"/>
        <c:majorTickMark val="out"/>
        <c:minorTickMark val="none"/>
        <c:tickLblPos val="nextTo"/>
        <c:txPr>
          <a:bodyPr/>
          <a:lstStyle/>
          <a:p>
            <a:pPr>
              <a:defRPr sz="800"/>
            </a:pPr>
            <a:endParaRPr lang="zh-CN"/>
          </a:p>
        </c:txPr>
        <c:crossAx val="322140304"/>
        <c:crosses val="autoZero"/>
        <c:crossBetween val="between"/>
      </c:valAx>
      <c:valAx>
        <c:axId val="786821360"/>
        <c:scaling>
          <c:orientation val="minMax"/>
        </c:scaling>
        <c:delete val="0"/>
        <c:axPos val="r"/>
        <c:numFmt formatCode="0.00%" sourceLinked="1"/>
        <c:majorTickMark val="out"/>
        <c:minorTickMark val="none"/>
        <c:tickLblPos val="nextTo"/>
        <c:crossAx val="921703264"/>
        <c:crosses val="max"/>
        <c:crossBetween val="between"/>
      </c:valAx>
      <c:catAx>
        <c:axId val="921703264"/>
        <c:scaling>
          <c:orientation val="minMax"/>
        </c:scaling>
        <c:delete val="1"/>
        <c:axPos val="b"/>
        <c:numFmt formatCode="General" sourceLinked="1"/>
        <c:majorTickMark val="out"/>
        <c:minorTickMark val="none"/>
        <c:tickLblPos val="nextTo"/>
        <c:crossAx val="786821360"/>
        <c:crosses val="autoZero"/>
        <c:auto val="1"/>
        <c:lblAlgn val="ctr"/>
        <c:lblOffset val="100"/>
        <c:noMultiLvlLbl val="0"/>
      </c:catAx>
      <c:spPr>
        <a:noFill/>
        <a:ln w="25400">
          <a:noFill/>
        </a:ln>
      </c:spPr>
    </c:plotArea>
    <c:legend>
      <c:legendPos val="r"/>
      <c:layout>
        <c:manualLayout>
          <c:xMode val="edge"/>
          <c:yMode val="edge"/>
          <c:x val="0.74980357547348064"/>
          <c:y val="0.23932730413125536"/>
          <c:w val="0.22674414798053605"/>
          <c:h val="0.44509962592393543"/>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LTV </a:t>
            </a:r>
          </a:p>
        </c:rich>
      </c:tx>
      <c:overlay val="0"/>
    </c:title>
    <c:autoTitleDeleted val="0"/>
    <c:plotArea>
      <c:layout>
        <c:manualLayout>
          <c:layoutTarget val="inner"/>
          <c:xMode val="edge"/>
          <c:yMode val="edge"/>
          <c:x val="9.668195382029196E-2"/>
          <c:y val="0.18856343487190003"/>
          <c:w val="0.56544292751601377"/>
          <c:h val="0.69704445715835317"/>
        </c:manualLayout>
      </c:layout>
      <c:barChart>
        <c:barDir val="col"/>
        <c:grouping val="clustered"/>
        <c:varyColors val="0"/>
        <c:ser>
          <c:idx val="0"/>
          <c:order val="0"/>
          <c:tx>
            <c:strRef>
              <c:f>'2021'!$C$121</c:f>
              <c:strCache>
                <c:ptCount val="1"/>
                <c:pt idx="0">
                  <c:v>WCD Phase I Perc%</c:v>
                </c:pt>
              </c:strCache>
            </c:strRef>
          </c:tx>
          <c:spPr>
            <a:solidFill>
              <a:srgbClr val="014B2A"/>
            </a:solidFill>
            <a:ln>
              <a:solidFill>
                <a:srgbClr val="014B2A"/>
              </a:solidFill>
            </a:ln>
          </c:spPr>
          <c:invertIfNegative val="0"/>
          <c:cat>
            <c:strRef>
              <c:f>'2021'!$B$122:$B$127</c:f>
              <c:strCache>
                <c:ptCount val="6"/>
                <c:pt idx="0">
                  <c:v>[-∞,0.4)</c:v>
                </c:pt>
                <c:pt idx="1">
                  <c:v>[0.4,0.5)</c:v>
                </c:pt>
                <c:pt idx="2">
                  <c:v>[0.5,0.6)</c:v>
                </c:pt>
                <c:pt idx="3">
                  <c:v>[0.6,0.7)</c:v>
                </c:pt>
                <c:pt idx="4">
                  <c:v>[0.7,0.8)</c:v>
                </c:pt>
                <c:pt idx="5">
                  <c:v>[0.8,∞)</c:v>
                </c:pt>
              </c:strCache>
            </c:strRef>
          </c:cat>
          <c:val>
            <c:numRef>
              <c:f>'2021'!$C$122:$C$127</c:f>
              <c:numCache>
                <c:formatCode>0.0%</c:formatCode>
                <c:ptCount val="6"/>
                <c:pt idx="0">
                  <c:v>1.0972861761536199E-2</c:v>
                </c:pt>
                <c:pt idx="1">
                  <c:v>4.5361026746350543E-2</c:v>
                </c:pt>
                <c:pt idx="2">
                  <c:v>6.6425002449299497E-2</c:v>
                </c:pt>
                <c:pt idx="3">
                  <c:v>0.14734985794062899</c:v>
                </c:pt>
                <c:pt idx="4">
                  <c:v>0.2986185950818066</c:v>
                </c:pt>
                <c:pt idx="5">
                  <c:v>0.43127265602037818</c:v>
                </c:pt>
              </c:numCache>
            </c:numRef>
          </c:val>
          <c:extLst>
            <c:ext xmlns:c16="http://schemas.microsoft.com/office/drawing/2014/chart" uri="{C3380CC4-5D6E-409C-BE32-E72D297353CC}">
              <c16:uniqueId val="{00000000-1645-4D49-9F44-893C3705EDD8}"/>
            </c:ext>
          </c:extLst>
        </c:ser>
        <c:ser>
          <c:idx val="1"/>
          <c:order val="1"/>
          <c:tx>
            <c:strRef>
              <c:f>'2021'!$D$121</c:f>
              <c:strCache>
                <c:ptCount val="1"/>
                <c:pt idx="0">
                  <c:v>WCD Phase II  Perc%</c:v>
                </c:pt>
              </c:strCache>
            </c:strRef>
          </c:tx>
          <c:spPr>
            <a:solidFill>
              <a:schemeClr val="accent6">
                <a:lumMod val="75000"/>
              </a:schemeClr>
            </a:solidFill>
            <a:ln>
              <a:solidFill>
                <a:schemeClr val="accent6">
                  <a:lumMod val="75000"/>
                </a:schemeClr>
              </a:solidFill>
            </a:ln>
          </c:spPr>
          <c:invertIfNegative val="0"/>
          <c:cat>
            <c:strRef>
              <c:f>'2021'!$B$122:$B$127</c:f>
              <c:strCache>
                <c:ptCount val="6"/>
                <c:pt idx="0">
                  <c:v>[-∞,0.4)</c:v>
                </c:pt>
                <c:pt idx="1">
                  <c:v>[0.4,0.5)</c:v>
                </c:pt>
                <c:pt idx="2">
                  <c:v>[0.5,0.6)</c:v>
                </c:pt>
                <c:pt idx="3">
                  <c:v>[0.6,0.7)</c:v>
                </c:pt>
                <c:pt idx="4">
                  <c:v>[0.7,0.8)</c:v>
                </c:pt>
                <c:pt idx="5">
                  <c:v>[0.8,∞)</c:v>
                </c:pt>
              </c:strCache>
            </c:strRef>
          </c:cat>
          <c:val>
            <c:numRef>
              <c:f>'2021'!$D$122:$D$127</c:f>
              <c:numCache>
                <c:formatCode>0.0%</c:formatCode>
                <c:ptCount val="6"/>
                <c:pt idx="0">
                  <c:v>1.3215859030837005E-2</c:v>
                </c:pt>
                <c:pt idx="1">
                  <c:v>5.1395007342143903E-2</c:v>
                </c:pt>
                <c:pt idx="2">
                  <c:v>8.5168869309838469E-2</c:v>
                </c:pt>
                <c:pt idx="3">
                  <c:v>0.12628487518355361</c:v>
                </c:pt>
                <c:pt idx="4">
                  <c:v>0.23348017621145375</c:v>
                </c:pt>
                <c:pt idx="5">
                  <c:v>0.49045521292217326</c:v>
                </c:pt>
              </c:numCache>
            </c:numRef>
          </c:val>
          <c:extLst>
            <c:ext xmlns:c16="http://schemas.microsoft.com/office/drawing/2014/chart" uri="{C3380CC4-5D6E-409C-BE32-E72D297353CC}">
              <c16:uniqueId val="{00000001-1645-4D49-9F44-893C3705EDD8}"/>
            </c:ext>
          </c:extLst>
        </c:ser>
        <c:ser>
          <c:idx val="2"/>
          <c:order val="2"/>
          <c:tx>
            <c:strRef>
              <c:f>'2021'!$E$121</c:f>
              <c:strCache>
                <c:ptCount val="1"/>
                <c:pt idx="0">
                  <c:v>WCD Phase III&amp;IV Perc%</c:v>
                </c:pt>
              </c:strCache>
            </c:strRef>
          </c:tx>
          <c:spPr>
            <a:solidFill>
              <a:schemeClr val="accent6">
                <a:lumMod val="40000"/>
                <a:lumOff val="60000"/>
              </a:schemeClr>
            </a:solidFill>
            <a:ln>
              <a:solidFill>
                <a:schemeClr val="accent6">
                  <a:lumMod val="40000"/>
                  <a:lumOff val="60000"/>
                </a:schemeClr>
              </a:solidFill>
            </a:ln>
          </c:spPr>
          <c:invertIfNegative val="0"/>
          <c:cat>
            <c:strRef>
              <c:f>'2021'!$B$122:$B$127</c:f>
              <c:strCache>
                <c:ptCount val="6"/>
                <c:pt idx="0">
                  <c:v>[-∞,0.4)</c:v>
                </c:pt>
                <c:pt idx="1">
                  <c:v>[0.4,0.5)</c:v>
                </c:pt>
                <c:pt idx="2">
                  <c:v>[0.5,0.6)</c:v>
                </c:pt>
                <c:pt idx="3">
                  <c:v>[0.6,0.7)</c:v>
                </c:pt>
                <c:pt idx="4">
                  <c:v>[0.7,0.8)</c:v>
                </c:pt>
                <c:pt idx="5">
                  <c:v>[0.8,∞)</c:v>
                </c:pt>
              </c:strCache>
            </c:strRef>
          </c:cat>
          <c:val>
            <c:numRef>
              <c:f>'2021'!$E$122:$E$127</c:f>
              <c:numCache>
                <c:formatCode>0.0%</c:formatCode>
                <c:ptCount val="6"/>
                <c:pt idx="0">
                  <c:v>4.4642857142857137E-2</c:v>
                </c:pt>
                <c:pt idx="1">
                  <c:v>0.15109890109890109</c:v>
                </c:pt>
                <c:pt idx="2">
                  <c:v>0.64629120879120883</c:v>
                </c:pt>
                <c:pt idx="3">
                  <c:v>0.11469780219780219</c:v>
                </c:pt>
                <c:pt idx="4">
                  <c:v>4.3269230769230768E-2</c:v>
                </c:pt>
                <c:pt idx="5">
                  <c:v>0</c:v>
                </c:pt>
              </c:numCache>
            </c:numRef>
          </c:val>
          <c:extLst>
            <c:ext xmlns:c16="http://schemas.microsoft.com/office/drawing/2014/chart" uri="{C3380CC4-5D6E-409C-BE32-E72D297353CC}">
              <c16:uniqueId val="{00000002-1645-4D49-9F44-893C3705EDD8}"/>
            </c:ext>
          </c:extLst>
        </c:ser>
        <c:dLbls>
          <c:showLegendKey val="0"/>
          <c:showVal val="0"/>
          <c:showCatName val="0"/>
          <c:showSerName val="0"/>
          <c:showPercent val="0"/>
          <c:showBubbleSize val="0"/>
        </c:dLbls>
        <c:gapWidth val="150"/>
        <c:axId val="322123248"/>
        <c:axId val="322111600"/>
      </c:barChart>
      <c:lineChart>
        <c:grouping val="standard"/>
        <c:varyColors val="0"/>
        <c:ser>
          <c:idx val="3"/>
          <c:order val="3"/>
          <c:tx>
            <c:strRef>
              <c:f>'2021'!$F$121</c:f>
              <c:strCache>
                <c:ptCount val="1"/>
                <c:pt idx="0">
                  <c:v>WCD Phase I Bad Rate</c:v>
                </c:pt>
              </c:strCache>
            </c:strRef>
          </c:tx>
          <c:marker>
            <c:symbol val="none"/>
          </c:marker>
          <c:cat>
            <c:strRef>
              <c:f>'2021'!$B$122:$B$127</c:f>
              <c:strCache>
                <c:ptCount val="6"/>
                <c:pt idx="0">
                  <c:v>[-∞,0.4)</c:v>
                </c:pt>
                <c:pt idx="1">
                  <c:v>[0.4,0.5)</c:v>
                </c:pt>
                <c:pt idx="2">
                  <c:v>[0.5,0.6)</c:v>
                </c:pt>
                <c:pt idx="3">
                  <c:v>[0.6,0.7)</c:v>
                </c:pt>
                <c:pt idx="4">
                  <c:v>[0.7,0.8)</c:v>
                </c:pt>
                <c:pt idx="5">
                  <c:v>[0.8,∞)</c:v>
                </c:pt>
              </c:strCache>
            </c:strRef>
          </c:cat>
          <c:val>
            <c:numRef>
              <c:f>'2021'!$F$122:$F$127</c:f>
              <c:numCache>
                <c:formatCode>0.00%</c:formatCode>
                <c:ptCount val="6"/>
                <c:pt idx="0">
                  <c:v>0</c:v>
                </c:pt>
                <c:pt idx="1">
                  <c:v>2.1598272138228943E-3</c:v>
                </c:pt>
                <c:pt idx="2">
                  <c:v>1.4749262536873156E-3</c:v>
                </c:pt>
                <c:pt idx="3">
                  <c:v>8.6436170212765961E-3</c:v>
                </c:pt>
                <c:pt idx="4">
                  <c:v>1.5748031496062992E-2</c:v>
                </c:pt>
                <c:pt idx="5">
                  <c:v>2.22626079054975E-2</c:v>
                </c:pt>
              </c:numCache>
            </c:numRef>
          </c:val>
          <c:smooth val="0"/>
          <c:extLst>
            <c:ext xmlns:c16="http://schemas.microsoft.com/office/drawing/2014/chart" uri="{C3380CC4-5D6E-409C-BE32-E72D297353CC}">
              <c16:uniqueId val="{00000003-1645-4D49-9F44-893C3705EDD8}"/>
            </c:ext>
          </c:extLst>
        </c:ser>
        <c:dLbls>
          <c:showLegendKey val="0"/>
          <c:showVal val="0"/>
          <c:showCatName val="0"/>
          <c:showSerName val="0"/>
          <c:showPercent val="0"/>
          <c:showBubbleSize val="0"/>
        </c:dLbls>
        <c:marker val="1"/>
        <c:smooth val="0"/>
        <c:axId val="774043008"/>
        <c:axId val="774042176"/>
      </c:lineChart>
      <c:catAx>
        <c:axId val="322123248"/>
        <c:scaling>
          <c:orientation val="minMax"/>
        </c:scaling>
        <c:delete val="0"/>
        <c:axPos val="b"/>
        <c:numFmt formatCode="General" sourceLinked="1"/>
        <c:majorTickMark val="out"/>
        <c:minorTickMark val="none"/>
        <c:tickLblPos val="nextTo"/>
        <c:txPr>
          <a:bodyPr/>
          <a:lstStyle/>
          <a:p>
            <a:pPr>
              <a:defRPr sz="800"/>
            </a:pPr>
            <a:endParaRPr lang="zh-CN"/>
          </a:p>
        </c:txPr>
        <c:crossAx val="322111600"/>
        <c:crosses val="autoZero"/>
        <c:auto val="1"/>
        <c:lblAlgn val="ctr"/>
        <c:lblOffset val="100"/>
        <c:noMultiLvlLbl val="0"/>
      </c:catAx>
      <c:valAx>
        <c:axId val="322111600"/>
        <c:scaling>
          <c:orientation val="minMax"/>
          <c:min val="0"/>
        </c:scaling>
        <c:delete val="0"/>
        <c:axPos val="l"/>
        <c:numFmt formatCode="0.0%" sourceLinked="1"/>
        <c:majorTickMark val="out"/>
        <c:minorTickMark val="none"/>
        <c:tickLblPos val="nextTo"/>
        <c:txPr>
          <a:bodyPr/>
          <a:lstStyle/>
          <a:p>
            <a:pPr>
              <a:defRPr sz="800"/>
            </a:pPr>
            <a:endParaRPr lang="zh-CN"/>
          </a:p>
        </c:txPr>
        <c:crossAx val="322123248"/>
        <c:crosses val="autoZero"/>
        <c:crossBetween val="between"/>
      </c:valAx>
      <c:valAx>
        <c:axId val="774042176"/>
        <c:scaling>
          <c:orientation val="minMax"/>
        </c:scaling>
        <c:delete val="0"/>
        <c:axPos val="r"/>
        <c:numFmt formatCode="0.00%" sourceLinked="1"/>
        <c:majorTickMark val="out"/>
        <c:minorTickMark val="none"/>
        <c:tickLblPos val="nextTo"/>
        <c:crossAx val="774043008"/>
        <c:crosses val="max"/>
        <c:crossBetween val="between"/>
      </c:valAx>
      <c:catAx>
        <c:axId val="774043008"/>
        <c:scaling>
          <c:orientation val="minMax"/>
        </c:scaling>
        <c:delete val="1"/>
        <c:axPos val="b"/>
        <c:numFmt formatCode="General" sourceLinked="1"/>
        <c:majorTickMark val="out"/>
        <c:minorTickMark val="none"/>
        <c:tickLblPos val="nextTo"/>
        <c:crossAx val="774042176"/>
        <c:crosses val="autoZero"/>
        <c:auto val="1"/>
        <c:lblAlgn val="ctr"/>
        <c:lblOffset val="100"/>
        <c:noMultiLvlLbl val="0"/>
      </c:catAx>
      <c:spPr>
        <a:noFill/>
        <a:ln w="25400">
          <a:noFill/>
        </a:ln>
      </c:spPr>
    </c:plotArea>
    <c:legend>
      <c:legendPos val="r"/>
      <c:layout>
        <c:manualLayout>
          <c:xMode val="edge"/>
          <c:yMode val="edge"/>
          <c:x val="0.73929790075098023"/>
          <c:y val="0.27337751600354077"/>
          <c:w val="0.22180406644044198"/>
          <c:h val="0.43727021200380628"/>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tLang="zh-CN" sz="1100"/>
            </a:pPr>
            <a:r>
              <a:rPr lang="en-US"/>
              <a:t>Monthly Income </a:t>
            </a:r>
          </a:p>
        </c:rich>
      </c:tx>
      <c:overlay val="0"/>
    </c:title>
    <c:autoTitleDeleted val="0"/>
    <c:plotArea>
      <c:layout>
        <c:manualLayout>
          <c:layoutTarget val="inner"/>
          <c:xMode val="edge"/>
          <c:yMode val="edge"/>
          <c:x val="7.6424096639591876E-2"/>
          <c:y val="0.20167691811073762"/>
          <c:w val="0.63162717410999103"/>
          <c:h val="0.59793406685417827"/>
        </c:manualLayout>
      </c:layout>
      <c:barChart>
        <c:barDir val="col"/>
        <c:grouping val="clustered"/>
        <c:varyColors val="0"/>
        <c:ser>
          <c:idx val="0"/>
          <c:order val="0"/>
          <c:tx>
            <c:strRef>
              <c:f>'2021'!$C$203</c:f>
              <c:strCache>
                <c:ptCount val="1"/>
                <c:pt idx="0">
                  <c:v>WCD Phase I Perc%</c:v>
                </c:pt>
              </c:strCache>
            </c:strRef>
          </c:tx>
          <c:spPr>
            <a:solidFill>
              <a:srgbClr val="014B2A"/>
            </a:solidFill>
            <a:ln>
              <a:solidFill>
                <a:srgbClr val="014B2A"/>
              </a:solidFill>
            </a:ln>
          </c:spPr>
          <c:invertIfNegative val="0"/>
          <c:cat>
            <c:strRef>
              <c:f>'2021'!$B$204:$B$210</c:f>
              <c:strCache>
                <c:ptCount val="7"/>
                <c:pt idx="0">
                  <c:v>&lt;=5000</c:v>
                </c:pt>
                <c:pt idx="1">
                  <c:v>(5000,8000]</c:v>
                </c:pt>
                <c:pt idx="2">
                  <c:v>(8000,10000]</c:v>
                </c:pt>
                <c:pt idx="3">
                  <c:v>(10000,15000]</c:v>
                </c:pt>
                <c:pt idx="4">
                  <c:v>(15000,20000]</c:v>
                </c:pt>
                <c:pt idx="5">
                  <c:v>(20000,30000]</c:v>
                </c:pt>
                <c:pt idx="6">
                  <c:v>&gt;=30000</c:v>
                </c:pt>
              </c:strCache>
            </c:strRef>
          </c:cat>
          <c:val>
            <c:numRef>
              <c:f>'2021'!$C$204:$C$210</c:f>
              <c:numCache>
                <c:formatCode>0.0%</c:formatCode>
                <c:ptCount val="7"/>
                <c:pt idx="0">
                  <c:v>0.15548153228176742</c:v>
                </c:pt>
                <c:pt idx="1">
                  <c:v>0.24698736161457824</c:v>
                </c:pt>
                <c:pt idx="2">
                  <c:v>0.20574115802880377</c:v>
                </c:pt>
                <c:pt idx="3">
                  <c:v>0.13089056529832468</c:v>
                </c:pt>
                <c:pt idx="4">
                  <c:v>9.5914568433428035E-2</c:v>
                </c:pt>
                <c:pt idx="5">
                  <c:v>7.1323601449985299E-2</c:v>
                </c:pt>
                <c:pt idx="6">
                  <c:v>9.3661212893112564E-2</c:v>
                </c:pt>
              </c:numCache>
            </c:numRef>
          </c:val>
          <c:extLst>
            <c:ext xmlns:c16="http://schemas.microsoft.com/office/drawing/2014/chart" uri="{C3380CC4-5D6E-409C-BE32-E72D297353CC}">
              <c16:uniqueId val="{00000000-39B5-43BD-A25A-E67100E89596}"/>
            </c:ext>
          </c:extLst>
        </c:ser>
        <c:ser>
          <c:idx val="1"/>
          <c:order val="1"/>
          <c:tx>
            <c:strRef>
              <c:f>'2021'!$D$203</c:f>
              <c:strCache>
                <c:ptCount val="1"/>
                <c:pt idx="0">
                  <c:v>WCD Phase II  Perc%</c:v>
                </c:pt>
              </c:strCache>
            </c:strRef>
          </c:tx>
          <c:spPr>
            <a:solidFill>
              <a:schemeClr val="accent6">
                <a:lumMod val="75000"/>
              </a:schemeClr>
            </a:solidFill>
            <a:ln>
              <a:solidFill>
                <a:schemeClr val="accent6">
                  <a:lumMod val="75000"/>
                </a:schemeClr>
              </a:solidFill>
            </a:ln>
          </c:spPr>
          <c:invertIfNegative val="0"/>
          <c:cat>
            <c:strRef>
              <c:f>'2021'!$B$204:$B$210</c:f>
              <c:strCache>
                <c:ptCount val="7"/>
                <c:pt idx="0">
                  <c:v>&lt;=5000</c:v>
                </c:pt>
                <c:pt idx="1">
                  <c:v>(5000,8000]</c:v>
                </c:pt>
                <c:pt idx="2">
                  <c:v>(8000,10000]</c:v>
                </c:pt>
                <c:pt idx="3">
                  <c:v>(10000,15000]</c:v>
                </c:pt>
                <c:pt idx="4">
                  <c:v>(15000,20000]</c:v>
                </c:pt>
                <c:pt idx="5">
                  <c:v>(20000,30000]</c:v>
                </c:pt>
                <c:pt idx="6">
                  <c:v>&gt;=30000</c:v>
                </c:pt>
              </c:strCache>
            </c:strRef>
          </c:cat>
          <c:val>
            <c:numRef>
              <c:f>'2021'!$D$204:$D$210</c:f>
              <c:numCache>
                <c:formatCode>0.0%</c:formatCode>
                <c:ptCount val="7"/>
                <c:pt idx="0">
                  <c:v>0.18355359765051396</c:v>
                </c:pt>
                <c:pt idx="1">
                  <c:v>4.552129221732746E-2</c:v>
                </c:pt>
                <c:pt idx="2">
                  <c:v>2.4963289280469897E-2</c:v>
                </c:pt>
                <c:pt idx="3">
                  <c:v>3.5242290748898682E-2</c:v>
                </c:pt>
                <c:pt idx="4">
                  <c:v>4.2584434654919234E-2</c:v>
                </c:pt>
                <c:pt idx="5">
                  <c:v>8.223201174743025E-2</c:v>
                </c:pt>
                <c:pt idx="6">
                  <c:v>0.58590308370044053</c:v>
                </c:pt>
              </c:numCache>
            </c:numRef>
          </c:val>
          <c:extLst>
            <c:ext xmlns:c16="http://schemas.microsoft.com/office/drawing/2014/chart" uri="{C3380CC4-5D6E-409C-BE32-E72D297353CC}">
              <c16:uniqueId val="{00000001-39B5-43BD-A25A-E67100E89596}"/>
            </c:ext>
          </c:extLst>
        </c:ser>
        <c:ser>
          <c:idx val="2"/>
          <c:order val="2"/>
          <c:tx>
            <c:strRef>
              <c:f>'2021'!$E$203</c:f>
              <c:strCache>
                <c:ptCount val="1"/>
                <c:pt idx="0">
                  <c:v>WCD Phase III&amp;IV Perc%</c:v>
                </c:pt>
              </c:strCache>
            </c:strRef>
          </c:tx>
          <c:spPr>
            <a:solidFill>
              <a:schemeClr val="accent6">
                <a:lumMod val="40000"/>
                <a:lumOff val="60000"/>
              </a:schemeClr>
            </a:solidFill>
            <a:ln>
              <a:solidFill>
                <a:schemeClr val="accent6">
                  <a:lumMod val="40000"/>
                  <a:lumOff val="60000"/>
                </a:schemeClr>
              </a:solidFill>
            </a:ln>
          </c:spPr>
          <c:invertIfNegative val="0"/>
          <c:cat>
            <c:strRef>
              <c:f>'2021'!$B$204:$B$210</c:f>
              <c:strCache>
                <c:ptCount val="7"/>
                <c:pt idx="0">
                  <c:v>&lt;=5000</c:v>
                </c:pt>
                <c:pt idx="1">
                  <c:v>(5000,8000]</c:v>
                </c:pt>
                <c:pt idx="2">
                  <c:v>(8000,10000]</c:v>
                </c:pt>
                <c:pt idx="3">
                  <c:v>(10000,15000]</c:v>
                </c:pt>
                <c:pt idx="4">
                  <c:v>(15000,20000]</c:v>
                </c:pt>
                <c:pt idx="5">
                  <c:v>(20000,30000]</c:v>
                </c:pt>
                <c:pt idx="6">
                  <c:v>&gt;=30000</c:v>
                </c:pt>
              </c:strCache>
            </c:strRef>
          </c:cat>
          <c:val>
            <c:numRef>
              <c:f>'2021'!$E$204:$E$210</c:f>
              <c:numCache>
                <c:formatCode>0.0%</c:formatCode>
                <c:ptCount val="7"/>
                <c:pt idx="0">
                  <c:v>0.19162087912087913</c:v>
                </c:pt>
                <c:pt idx="1">
                  <c:v>8.1730769230769232E-2</c:v>
                </c:pt>
                <c:pt idx="2">
                  <c:v>0.11675824175824176</c:v>
                </c:pt>
                <c:pt idx="3">
                  <c:v>9.8901098901098897E-2</c:v>
                </c:pt>
                <c:pt idx="4">
                  <c:v>8.5851648351648352E-2</c:v>
                </c:pt>
                <c:pt idx="5">
                  <c:v>8.7912087912087919E-2</c:v>
                </c:pt>
                <c:pt idx="6">
                  <c:v>0.33722527472527475</c:v>
                </c:pt>
              </c:numCache>
            </c:numRef>
          </c:val>
          <c:extLst>
            <c:ext xmlns:c16="http://schemas.microsoft.com/office/drawing/2014/chart" uri="{C3380CC4-5D6E-409C-BE32-E72D297353CC}">
              <c16:uniqueId val="{00000002-39B5-43BD-A25A-E67100E89596}"/>
            </c:ext>
          </c:extLst>
        </c:ser>
        <c:dLbls>
          <c:showLegendKey val="0"/>
          <c:showVal val="0"/>
          <c:showCatName val="0"/>
          <c:showSerName val="0"/>
          <c:showPercent val="0"/>
          <c:showBubbleSize val="0"/>
        </c:dLbls>
        <c:gapWidth val="150"/>
        <c:axId val="322120336"/>
        <c:axId val="322122000"/>
      </c:barChart>
      <c:lineChart>
        <c:grouping val="standard"/>
        <c:varyColors val="0"/>
        <c:ser>
          <c:idx val="3"/>
          <c:order val="3"/>
          <c:tx>
            <c:strRef>
              <c:f>'2021'!$F$203</c:f>
              <c:strCache>
                <c:ptCount val="1"/>
                <c:pt idx="0">
                  <c:v>WCD Phase I Bad Rate</c:v>
                </c:pt>
              </c:strCache>
            </c:strRef>
          </c:tx>
          <c:marker>
            <c:symbol val="none"/>
          </c:marker>
          <c:cat>
            <c:strRef>
              <c:f>'2021'!$B$204:$B$210</c:f>
              <c:strCache>
                <c:ptCount val="7"/>
                <c:pt idx="0">
                  <c:v>&lt;=5000</c:v>
                </c:pt>
                <c:pt idx="1">
                  <c:v>(5000,8000]</c:v>
                </c:pt>
                <c:pt idx="2">
                  <c:v>(8000,10000]</c:v>
                </c:pt>
                <c:pt idx="3">
                  <c:v>(10000,15000]</c:v>
                </c:pt>
                <c:pt idx="4">
                  <c:v>(15000,20000]</c:v>
                </c:pt>
                <c:pt idx="5">
                  <c:v>(20000,30000]</c:v>
                </c:pt>
                <c:pt idx="6">
                  <c:v>&gt;=30000</c:v>
                </c:pt>
              </c:strCache>
            </c:strRef>
          </c:cat>
          <c:val>
            <c:numRef>
              <c:f>'2021'!$F$204:$F$210</c:f>
              <c:numCache>
                <c:formatCode>0.00%</c:formatCode>
                <c:ptCount val="7"/>
                <c:pt idx="0">
                  <c:v>1.1972274732199117E-2</c:v>
                </c:pt>
                <c:pt idx="1">
                  <c:v>2.1023403411344704E-2</c:v>
                </c:pt>
                <c:pt idx="2">
                  <c:v>1.2857142857142857E-2</c:v>
                </c:pt>
                <c:pt idx="3">
                  <c:v>2.0209580838323353E-2</c:v>
                </c:pt>
                <c:pt idx="4">
                  <c:v>1.7364657814096015E-2</c:v>
                </c:pt>
                <c:pt idx="5">
                  <c:v>9.6153846153846159E-3</c:v>
                </c:pt>
                <c:pt idx="6">
                  <c:v>1.1506276150627616E-2</c:v>
                </c:pt>
              </c:numCache>
            </c:numRef>
          </c:val>
          <c:smooth val="0"/>
          <c:extLst>
            <c:ext xmlns:c16="http://schemas.microsoft.com/office/drawing/2014/chart" uri="{C3380CC4-5D6E-409C-BE32-E72D297353CC}">
              <c16:uniqueId val="{00000003-39B5-43BD-A25A-E67100E89596}"/>
            </c:ext>
          </c:extLst>
        </c:ser>
        <c:dLbls>
          <c:showLegendKey val="0"/>
          <c:showVal val="0"/>
          <c:showCatName val="0"/>
          <c:showSerName val="0"/>
          <c:showPercent val="0"/>
          <c:showBubbleSize val="0"/>
        </c:dLbls>
        <c:marker val="1"/>
        <c:smooth val="0"/>
        <c:axId val="93863616"/>
        <c:axId val="93860704"/>
      </c:lineChart>
      <c:catAx>
        <c:axId val="322120336"/>
        <c:scaling>
          <c:orientation val="minMax"/>
        </c:scaling>
        <c:delete val="0"/>
        <c:axPos val="b"/>
        <c:numFmt formatCode="General" sourceLinked="1"/>
        <c:majorTickMark val="out"/>
        <c:minorTickMark val="none"/>
        <c:tickLblPos val="nextTo"/>
        <c:txPr>
          <a:bodyPr/>
          <a:lstStyle/>
          <a:p>
            <a:pPr>
              <a:defRPr sz="800"/>
            </a:pPr>
            <a:endParaRPr lang="zh-CN"/>
          </a:p>
        </c:txPr>
        <c:crossAx val="322122000"/>
        <c:crosses val="autoZero"/>
        <c:auto val="1"/>
        <c:lblAlgn val="ctr"/>
        <c:lblOffset val="100"/>
        <c:noMultiLvlLbl val="0"/>
      </c:catAx>
      <c:valAx>
        <c:axId val="322122000"/>
        <c:scaling>
          <c:orientation val="minMax"/>
          <c:min val="0"/>
        </c:scaling>
        <c:delete val="0"/>
        <c:axPos val="l"/>
        <c:numFmt formatCode="0.0%" sourceLinked="1"/>
        <c:majorTickMark val="out"/>
        <c:minorTickMark val="none"/>
        <c:tickLblPos val="nextTo"/>
        <c:txPr>
          <a:bodyPr/>
          <a:lstStyle/>
          <a:p>
            <a:pPr>
              <a:defRPr sz="800"/>
            </a:pPr>
            <a:endParaRPr lang="zh-CN"/>
          </a:p>
        </c:txPr>
        <c:crossAx val="322120336"/>
        <c:crosses val="autoZero"/>
        <c:crossBetween val="between"/>
      </c:valAx>
      <c:valAx>
        <c:axId val="93860704"/>
        <c:scaling>
          <c:orientation val="minMax"/>
        </c:scaling>
        <c:delete val="0"/>
        <c:axPos val="r"/>
        <c:numFmt formatCode="0.00%" sourceLinked="1"/>
        <c:majorTickMark val="out"/>
        <c:minorTickMark val="none"/>
        <c:tickLblPos val="nextTo"/>
        <c:crossAx val="93863616"/>
        <c:crosses val="max"/>
        <c:crossBetween val="between"/>
      </c:valAx>
      <c:catAx>
        <c:axId val="93863616"/>
        <c:scaling>
          <c:orientation val="minMax"/>
        </c:scaling>
        <c:delete val="1"/>
        <c:axPos val="b"/>
        <c:numFmt formatCode="General" sourceLinked="1"/>
        <c:majorTickMark val="out"/>
        <c:minorTickMark val="none"/>
        <c:tickLblPos val="nextTo"/>
        <c:crossAx val="93860704"/>
        <c:crosses val="autoZero"/>
        <c:auto val="1"/>
        <c:lblAlgn val="ctr"/>
        <c:lblOffset val="100"/>
        <c:noMultiLvlLbl val="0"/>
      </c:catAx>
    </c:plotArea>
    <c:legend>
      <c:legendPos val="r"/>
      <c:layout>
        <c:manualLayout>
          <c:xMode val="edge"/>
          <c:yMode val="edge"/>
          <c:x val="0.79667358083679629"/>
          <c:y val="0.32659690616816334"/>
          <c:w val="0.19116311926177584"/>
          <c:h val="0.43842688533476115"/>
        </c:manualLayout>
      </c:layout>
      <c:overlay val="0"/>
      <c:spPr>
        <a:effectLst/>
      </c:spPr>
      <c:txPr>
        <a:bodyPr/>
        <a:lstStyle/>
        <a:p>
          <a:pPr>
            <a:defRPr sz="800"/>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ltLang="zh-CN" sz="1200" b="0" i="0" baseline="0">
                <a:effectLst/>
              </a:rPr>
              <a:t>Credit Rating Distribution</a:t>
            </a:r>
            <a:endParaRPr lang="zh-CN" altLang="zh-CN" sz="1200">
              <a:effectLst/>
            </a:endParaRPr>
          </a:p>
        </c:rich>
      </c:tx>
      <c:overlay val="0"/>
    </c:title>
    <c:autoTitleDeleted val="0"/>
    <c:plotArea>
      <c:layout/>
      <c:barChart>
        <c:barDir val="col"/>
        <c:grouping val="clustered"/>
        <c:varyColors val="0"/>
        <c:ser>
          <c:idx val="0"/>
          <c:order val="0"/>
          <c:tx>
            <c:strRef>
              <c:f>'2021'!$D$65</c:f>
              <c:strCache>
                <c:ptCount val="1"/>
                <c:pt idx="0">
                  <c:v>Percentage</c:v>
                </c:pt>
              </c:strCache>
            </c:strRef>
          </c:tx>
          <c:spPr>
            <a:solidFill>
              <a:srgbClr val="014B2A"/>
            </a:solidFill>
            <a:ln>
              <a:solidFill>
                <a:srgbClr val="014B2A"/>
              </a:solidFill>
            </a:ln>
          </c:spPr>
          <c:invertIfNegative val="0"/>
          <c:cat>
            <c:strRef>
              <c:f>'2021'!$B$66:$B$74</c:f>
              <c:strCache>
                <c:ptCount val="9"/>
                <c:pt idx="0">
                  <c:v>1[671-999]</c:v>
                </c:pt>
                <c:pt idx="1">
                  <c:v>2[636-670]</c:v>
                </c:pt>
                <c:pt idx="2">
                  <c:v>3[606-635]</c:v>
                </c:pt>
                <c:pt idx="3">
                  <c:v>4[586-605]</c:v>
                </c:pt>
                <c:pt idx="4">
                  <c:v>5[576-585]</c:v>
                </c:pt>
                <c:pt idx="5">
                  <c:v>6[561-575]</c:v>
                </c:pt>
                <c:pt idx="6">
                  <c:v>7[546-560]</c:v>
                </c:pt>
                <c:pt idx="7">
                  <c:v>8[521-545]</c:v>
                </c:pt>
                <c:pt idx="8">
                  <c:v>9[501-520]</c:v>
                </c:pt>
              </c:strCache>
            </c:strRef>
          </c:cat>
          <c:val>
            <c:numRef>
              <c:f>'2021'!$D$66:$D$74</c:f>
              <c:numCache>
                <c:formatCode>0.00%</c:formatCode>
                <c:ptCount val="9"/>
                <c:pt idx="0">
                  <c:v>0.29185852846086019</c:v>
                </c:pt>
                <c:pt idx="1">
                  <c:v>0.31948662682472811</c:v>
                </c:pt>
                <c:pt idx="2">
                  <c:v>0.25149407269520918</c:v>
                </c:pt>
                <c:pt idx="3">
                  <c:v>7.8573527971000298E-2</c:v>
                </c:pt>
                <c:pt idx="4">
                  <c:v>2.3513275203291859E-2</c:v>
                </c:pt>
                <c:pt idx="5">
                  <c:v>1.969236798275693E-2</c:v>
                </c:pt>
                <c:pt idx="6">
                  <c:v>8.7195062212207311E-3</c:v>
                </c:pt>
                <c:pt idx="7">
                  <c:v>5.8783188008229648E-3</c:v>
                </c:pt>
                <c:pt idx="8">
                  <c:v>7.8377584010972865E-4</c:v>
                </c:pt>
              </c:numCache>
            </c:numRef>
          </c:val>
          <c:extLst>
            <c:ext xmlns:c16="http://schemas.microsoft.com/office/drawing/2014/chart" uri="{C3380CC4-5D6E-409C-BE32-E72D297353CC}">
              <c16:uniqueId val="{00000000-BB5B-48DC-A919-F39EE41B1DBB}"/>
            </c:ext>
          </c:extLst>
        </c:ser>
        <c:dLbls>
          <c:showLegendKey val="0"/>
          <c:showVal val="0"/>
          <c:showCatName val="0"/>
          <c:showSerName val="0"/>
          <c:showPercent val="0"/>
          <c:showBubbleSize val="0"/>
        </c:dLbls>
        <c:gapWidth val="150"/>
        <c:axId val="322138224"/>
        <c:axId val="322134896"/>
      </c:barChart>
      <c:lineChart>
        <c:grouping val="standard"/>
        <c:varyColors val="0"/>
        <c:ser>
          <c:idx val="1"/>
          <c:order val="1"/>
          <c:tx>
            <c:strRef>
              <c:f>'2021'!$E$65</c:f>
              <c:strCache>
                <c:ptCount val="1"/>
                <c:pt idx="0">
                  <c:v>Badrate</c:v>
                </c:pt>
              </c:strCache>
            </c:strRef>
          </c:tx>
          <c:marker>
            <c:symbol val="none"/>
          </c:marker>
          <c:cat>
            <c:strRef>
              <c:f>'2021'!$B$66:$B$74</c:f>
              <c:strCache>
                <c:ptCount val="9"/>
                <c:pt idx="0">
                  <c:v>1[671-999]</c:v>
                </c:pt>
                <c:pt idx="1">
                  <c:v>2[636-670]</c:v>
                </c:pt>
                <c:pt idx="2">
                  <c:v>3[606-635]</c:v>
                </c:pt>
                <c:pt idx="3">
                  <c:v>4[586-605]</c:v>
                </c:pt>
                <c:pt idx="4">
                  <c:v>5[576-585]</c:v>
                </c:pt>
                <c:pt idx="5">
                  <c:v>6[561-575]</c:v>
                </c:pt>
                <c:pt idx="6">
                  <c:v>7[546-560]</c:v>
                </c:pt>
                <c:pt idx="7">
                  <c:v>8[521-545]</c:v>
                </c:pt>
                <c:pt idx="8">
                  <c:v>9[501-520]</c:v>
                </c:pt>
              </c:strCache>
            </c:strRef>
          </c:cat>
          <c:val>
            <c:numRef>
              <c:f>'2021'!$E$66:$E$74</c:f>
              <c:numCache>
                <c:formatCode>0.00%</c:formatCode>
                <c:ptCount val="9"/>
                <c:pt idx="0">
                  <c:v>5.0352467270896274E-3</c:v>
                </c:pt>
                <c:pt idx="1">
                  <c:v>1.0732904017172647E-2</c:v>
                </c:pt>
                <c:pt idx="2">
                  <c:v>1.7530190884300741E-2</c:v>
                </c:pt>
                <c:pt idx="3">
                  <c:v>4.6134663341645885E-2</c:v>
                </c:pt>
                <c:pt idx="4">
                  <c:v>0.05</c:v>
                </c:pt>
                <c:pt idx="5">
                  <c:v>6.4676616915422883E-2</c:v>
                </c:pt>
                <c:pt idx="6">
                  <c:v>3.3707865168539325E-2</c:v>
                </c:pt>
                <c:pt idx="7">
                  <c:v>1.6666666666666666E-2</c:v>
                </c:pt>
                <c:pt idx="8">
                  <c:v>0</c:v>
                </c:pt>
              </c:numCache>
            </c:numRef>
          </c:val>
          <c:smooth val="0"/>
          <c:extLst>
            <c:ext xmlns:c16="http://schemas.microsoft.com/office/drawing/2014/chart" uri="{C3380CC4-5D6E-409C-BE32-E72D297353CC}">
              <c16:uniqueId val="{00000001-BB5B-48DC-A919-F39EE41B1DBB}"/>
            </c:ext>
          </c:extLst>
        </c:ser>
        <c:dLbls>
          <c:showLegendKey val="0"/>
          <c:showVal val="0"/>
          <c:showCatName val="0"/>
          <c:showSerName val="0"/>
          <c:showPercent val="0"/>
          <c:showBubbleSize val="0"/>
        </c:dLbls>
        <c:marker val="1"/>
        <c:smooth val="0"/>
        <c:axId val="1991630415"/>
        <c:axId val="1587973583"/>
      </c:lineChart>
      <c:catAx>
        <c:axId val="322138224"/>
        <c:scaling>
          <c:orientation val="minMax"/>
        </c:scaling>
        <c:delete val="0"/>
        <c:axPos val="b"/>
        <c:numFmt formatCode="General" sourceLinked="1"/>
        <c:majorTickMark val="none"/>
        <c:minorTickMark val="none"/>
        <c:tickLblPos val="nextTo"/>
        <c:crossAx val="322134896"/>
        <c:crosses val="autoZero"/>
        <c:auto val="1"/>
        <c:lblAlgn val="ctr"/>
        <c:lblOffset val="100"/>
        <c:noMultiLvlLbl val="0"/>
      </c:catAx>
      <c:valAx>
        <c:axId val="322134896"/>
        <c:scaling>
          <c:orientation val="minMax"/>
          <c:min val="0"/>
        </c:scaling>
        <c:delete val="0"/>
        <c:axPos val="l"/>
        <c:numFmt formatCode="0.00%" sourceLinked="1"/>
        <c:majorTickMark val="none"/>
        <c:minorTickMark val="none"/>
        <c:tickLblPos val="nextTo"/>
        <c:spPr>
          <a:ln w="6350">
            <a:noFill/>
          </a:ln>
        </c:spPr>
        <c:txPr>
          <a:bodyPr/>
          <a:lstStyle/>
          <a:p>
            <a:pPr>
              <a:defRPr sz="900"/>
            </a:pPr>
            <a:endParaRPr lang="zh-CN"/>
          </a:p>
        </c:txPr>
        <c:crossAx val="322138224"/>
        <c:crosses val="autoZero"/>
        <c:crossBetween val="between"/>
      </c:valAx>
      <c:valAx>
        <c:axId val="1587973583"/>
        <c:scaling>
          <c:orientation val="minMax"/>
        </c:scaling>
        <c:delete val="0"/>
        <c:axPos val="r"/>
        <c:numFmt formatCode="0.00%" sourceLinked="1"/>
        <c:majorTickMark val="out"/>
        <c:minorTickMark val="none"/>
        <c:tickLblPos val="nextTo"/>
        <c:crossAx val="1991630415"/>
        <c:crosses val="max"/>
        <c:crossBetween val="between"/>
      </c:valAx>
      <c:catAx>
        <c:axId val="1991630415"/>
        <c:scaling>
          <c:orientation val="minMax"/>
        </c:scaling>
        <c:delete val="1"/>
        <c:axPos val="b"/>
        <c:numFmt formatCode="General" sourceLinked="1"/>
        <c:majorTickMark val="out"/>
        <c:minorTickMark val="none"/>
        <c:tickLblPos val="nextTo"/>
        <c:crossAx val="1587973583"/>
        <c:crosses val="autoZero"/>
        <c:auto val="1"/>
        <c:lblAlgn val="ctr"/>
        <c:lblOffset val="100"/>
        <c:noMultiLvlLbl val="0"/>
      </c:catAx>
      <c:spPr>
        <a:noFill/>
        <a:ln w="25400">
          <a:noFill/>
        </a:ln>
      </c:spPr>
    </c:plotArea>
    <c:legend>
      <c:legendPos val="b"/>
      <c:overlay val="0"/>
      <c:spPr>
        <a:effectLst/>
      </c:sp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latin typeface="+mn-ea"/>
          <a:ea typeface="+mn-ea"/>
        </a:defRPr>
      </a:pPr>
      <a:endParaRPr lang="zh-CN"/>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ltLang="zh-CN" sz="1200" b="0" i="0" baseline="0">
                <a:effectLst/>
              </a:rPr>
              <a:t>Credit Rating Distribution-Train vs. Out of time</a:t>
            </a:r>
            <a:endParaRPr lang="zh-CN" altLang="zh-CN" sz="1200">
              <a:effectLst/>
            </a:endParaRPr>
          </a:p>
        </c:rich>
      </c:tx>
      <c:overlay val="0"/>
    </c:title>
    <c:autoTitleDeleted val="0"/>
    <c:plotArea>
      <c:layout/>
      <c:barChart>
        <c:barDir val="col"/>
        <c:grouping val="clustered"/>
        <c:varyColors val="0"/>
        <c:ser>
          <c:idx val="0"/>
          <c:order val="0"/>
          <c:tx>
            <c:strRef>
              <c:f>'2021'!$C$80</c:f>
              <c:strCache>
                <c:ptCount val="1"/>
                <c:pt idx="0">
                  <c:v>Model Train 201903-201909</c:v>
                </c:pt>
              </c:strCache>
            </c:strRef>
          </c:tx>
          <c:spPr>
            <a:solidFill>
              <a:srgbClr val="014B2A"/>
            </a:solidFill>
          </c:spPr>
          <c:invertIfNegative val="0"/>
          <c:cat>
            <c:strRef>
              <c:f>'2021'!$B$81:$B$89</c:f>
              <c:strCache>
                <c:ptCount val="9"/>
                <c:pt idx="0">
                  <c:v>1[671-999]</c:v>
                </c:pt>
                <c:pt idx="1">
                  <c:v>2[636-670]</c:v>
                </c:pt>
                <c:pt idx="2">
                  <c:v>3[606-635]</c:v>
                </c:pt>
                <c:pt idx="3">
                  <c:v>4[586-605]</c:v>
                </c:pt>
                <c:pt idx="4">
                  <c:v>5[576-585]</c:v>
                </c:pt>
                <c:pt idx="5">
                  <c:v>6[561-575]</c:v>
                </c:pt>
                <c:pt idx="6">
                  <c:v>7[546-560]</c:v>
                </c:pt>
                <c:pt idx="7">
                  <c:v>8[521-545]</c:v>
                </c:pt>
                <c:pt idx="8">
                  <c:v>9[501-520]</c:v>
                </c:pt>
              </c:strCache>
            </c:strRef>
          </c:cat>
          <c:val>
            <c:numRef>
              <c:f>'2021'!$C$81:$C$89</c:f>
              <c:numCache>
                <c:formatCode>0.00%</c:formatCode>
                <c:ptCount val="9"/>
                <c:pt idx="0">
                  <c:v>0.31436731107205623</c:v>
                </c:pt>
                <c:pt idx="1">
                  <c:v>0.32249560632688928</c:v>
                </c:pt>
                <c:pt idx="2">
                  <c:v>0.24275043936731108</c:v>
                </c:pt>
                <c:pt idx="3">
                  <c:v>7.9086115992970121E-2</c:v>
                </c:pt>
                <c:pt idx="4">
                  <c:v>2.218804920913884E-2</c:v>
                </c:pt>
                <c:pt idx="5">
                  <c:v>1.2961335676625659E-2</c:v>
                </c:pt>
                <c:pt idx="6">
                  <c:v>5.272407732864675E-3</c:v>
                </c:pt>
                <c:pt idx="7">
                  <c:v>6.5905096660808437E-4</c:v>
                </c:pt>
                <c:pt idx="8">
                  <c:v>2.1968365553602811E-4</c:v>
                </c:pt>
              </c:numCache>
            </c:numRef>
          </c:val>
          <c:extLst>
            <c:ext xmlns:c16="http://schemas.microsoft.com/office/drawing/2014/chart" uri="{C3380CC4-5D6E-409C-BE32-E72D297353CC}">
              <c16:uniqueId val="{00000003-49F7-4BA7-A256-17D40E2C9FA1}"/>
            </c:ext>
          </c:extLst>
        </c:ser>
        <c:ser>
          <c:idx val="1"/>
          <c:order val="1"/>
          <c:tx>
            <c:strRef>
              <c:f>'2021'!$H$80</c:f>
              <c:strCache>
                <c:ptCount val="1"/>
                <c:pt idx="0">
                  <c:v>Out-of-time 201910-202012</c:v>
                </c:pt>
              </c:strCache>
            </c:strRef>
          </c:tx>
          <c:spPr>
            <a:solidFill>
              <a:schemeClr val="accent6">
                <a:lumMod val="60000"/>
                <a:lumOff val="40000"/>
              </a:schemeClr>
            </a:solidFill>
          </c:spPr>
          <c:invertIfNegative val="0"/>
          <c:cat>
            <c:strRef>
              <c:f>'2021'!$B$81:$B$89</c:f>
              <c:strCache>
                <c:ptCount val="9"/>
                <c:pt idx="0">
                  <c:v>1[671-999]</c:v>
                </c:pt>
                <c:pt idx="1">
                  <c:v>2[636-670]</c:v>
                </c:pt>
                <c:pt idx="2">
                  <c:v>3[606-635]</c:v>
                </c:pt>
                <c:pt idx="3">
                  <c:v>4[586-605]</c:v>
                </c:pt>
                <c:pt idx="4">
                  <c:v>5[576-585]</c:v>
                </c:pt>
                <c:pt idx="5">
                  <c:v>6[561-575]</c:v>
                </c:pt>
                <c:pt idx="6">
                  <c:v>7[546-560]</c:v>
                </c:pt>
                <c:pt idx="7">
                  <c:v>8[521-545]</c:v>
                </c:pt>
                <c:pt idx="8">
                  <c:v>9[501-520]</c:v>
                </c:pt>
              </c:strCache>
            </c:strRef>
          </c:cat>
          <c:val>
            <c:numRef>
              <c:f>'2021'!$H$81:$H$89</c:f>
              <c:numCache>
                <c:formatCode>0.00%</c:formatCode>
                <c:ptCount val="9"/>
                <c:pt idx="0">
                  <c:v>0.28169717138103162</c:v>
                </c:pt>
                <c:pt idx="1">
                  <c:v>0.3211314475873544</c:v>
                </c:pt>
                <c:pt idx="2">
                  <c:v>0.25490848585690518</c:v>
                </c:pt>
                <c:pt idx="3">
                  <c:v>7.4043261231281202E-2</c:v>
                </c:pt>
                <c:pt idx="4">
                  <c:v>2.3128119800332778E-2</c:v>
                </c:pt>
                <c:pt idx="5">
                  <c:v>2.3627287853577372E-2</c:v>
                </c:pt>
                <c:pt idx="6">
                  <c:v>1.0815307820299502E-2</c:v>
                </c:pt>
                <c:pt idx="7">
                  <c:v>9.4841930116472545E-3</c:v>
                </c:pt>
                <c:pt idx="8">
                  <c:v>1.1647254575707154E-3</c:v>
                </c:pt>
              </c:numCache>
            </c:numRef>
          </c:val>
          <c:extLst>
            <c:ext xmlns:c16="http://schemas.microsoft.com/office/drawing/2014/chart" uri="{C3380CC4-5D6E-409C-BE32-E72D297353CC}">
              <c16:uniqueId val="{00000004-49F7-4BA7-A256-17D40E2C9FA1}"/>
            </c:ext>
          </c:extLst>
        </c:ser>
        <c:dLbls>
          <c:showLegendKey val="0"/>
          <c:showVal val="0"/>
          <c:showCatName val="0"/>
          <c:showSerName val="0"/>
          <c:showPercent val="0"/>
          <c:showBubbleSize val="0"/>
        </c:dLbls>
        <c:gapWidth val="150"/>
        <c:axId val="322138224"/>
        <c:axId val="322134896"/>
      </c:barChart>
      <c:catAx>
        <c:axId val="322138224"/>
        <c:scaling>
          <c:orientation val="minMax"/>
        </c:scaling>
        <c:delete val="0"/>
        <c:axPos val="b"/>
        <c:numFmt formatCode="General" sourceLinked="1"/>
        <c:majorTickMark val="none"/>
        <c:minorTickMark val="none"/>
        <c:tickLblPos val="nextTo"/>
        <c:crossAx val="322134896"/>
        <c:crosses val="autoZero"/>
        <c:auto val="1"/>
        <c:lblAlgn val="ctr"/>
        <c:lblOffset val="100"/>
        <c:noMultiLvlLbl val="0"/>
      </c:catAx>
      <c:valAx>
        <c:axId val="322134896"/>
        <c:scaling>
          <c:orientation val="minMax"/>
          <c:min val="0"/>
        </c:scaling>
        <c:delete val="0"/>
        <c:axPos val="l"/>
        <c:numFmt formatCode="0.00%" sourceLinked="1"/>
        <c:majorTickMark val="none"/>
        <c:minorTickMark val="none"/>
        <c:tickLblPos val="nextTo"/>
        <c:spPr>
          <a:ln w="6350">
            <a:noFill/>
          </a:ln>
        </c:spPr>
        <c:txPr>
          <a:bodyPr/>
          <a:lstStyle/>
          <a:p>
            <a:pPr>
              <a:defRPr sz="900"/>
            </a:pPr>
            <a:endParaRPr lang="zh-CN"/>
          </a:p>
        </c:txPr>
        <c:crossAx val="322138224"/>
        <c:crosses val="autoZero"/>
        <c:crossBetween val="between"/>
      </c:valAx>
      <c:spPr>
        <a:noFill/>
        <a:ln w="25400">
          <a:noFill/>
        </a:ln>
      </c:spPr>
    </c:plotArea>
    <c:legend>
      <c:legendPos val="b"/>
      <c:layout>
        <c:manualLayout>
          <c:xMode val="edge"/>
          <c:yMode val="edge"/>
          <c:x val="0.17265533750929973"/>
          <c:y val="0.83700395299430574"/>
          <c:w val="0.53251485119547515"/>
          <c:h val="8.9727038146091981E-2"/>
        </c:manualLayout>
      </c:layout>
      <c:overlay val="0"/>
      <c:spPr>
        <a:effectLst/>
      </c:sp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latin typeface="+mn-ea"/>
          <a:ea typeface="+mn-ea"/>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0</xdr:col>
      <xdr:colOff>2832100</xdr:colOff>
      <xdr:row>27</xdr:row>
      <xdr:rowOff>173444</xdr:rowOff>
    </xdr:from>
    <xdr:to>
      <xdr:col>3</xdr:col>
      <xdr:colOff>1191852</xdr:colOff>
      <xdr:row>42</xdr:row>
      <xdr:rowOff>118191</xdr:rowOff>
    </xdr:to>
    <xdr:pic>
      <xdr:nvPicPr>
        <xdr:cNvPr id="3" name="图片 2">
          <a:extLst>
            <a:ext uri="{FF2B5EF4-FFF2-40B4-BE49-F238E27FC236}">
              <a16:creationId xmlns:a16="http://schemas.microsoft.com/office/drawing/2014/main" id="{F3EAEA05-439B-47A2-B4E5-34119CABE0F2}"/>
            </a:ext>
          </a:extLst>
        </xdr:cNvPr>
        <xdr:cNvPicPr>
          <a:picLocks noChangeAspect="1"/>
        </xdr:cNvPicPr>
      </xdr:nvPicPr>
      <xdr:blipFill>
        <a:blip xmlns:r="http://schemas.openxmlformats.org/officeDocument/2006/relationships" r:embed="rId1"/>
        <a:stretch>
          <a:fillRect/>
        </a:stretch>
      </xdr:blipFill>
      <xdr:spPr>
        <a:xfrm>
          <a:off x="2832100" y="5126444"/>
          <a:ext cx="4798652" cy="2802247"/>
        </a:xfrm>
        <a:prstGeom prst="rect">
          <a:avLst/>
        </a:prstGeom>
      </xdr:spPr>
    </xdr:pic>
    <xdr:clientData/>
  </xdr:twoCellAnchor>
  <xdr:twoCellAnchor editAs="oneCell">
    <xdr:from>
      <xdr:col>1</xdr:col>
      <xdr:colOff>57150</xdr:colOff>
      <xdr:row>44</xdr:row>
      <xdr:rowOff>152400</xdr:rowOff>
    </xdr:from>
    <xdr:to>
      <xdr:col>3</xdr:col>
      <xdr:colOff>1256267</xdr:colOff>
      <xdr:row>58</xdr:row>
      <xdr:rowOff>109764</xdr:rowOff>
    </xdr:to>
    <xdr:pic>
      <xdr:nvPicPr>
        <xdr:cNvPr id="4" name="图片 3">
          <a:extLst>
            <a:ext uri="{FF2B5EF4-FFF2-40B4-BE49-F238E27FC236}">
              <a16:creationId xmlns:a16="http://schemas.microsoft.com/office/drawing/2014/main" id="{BBF52E2E-CD8A-4D8A-B329-8AECF3282060}"/>
            </a:ext>
          </a:extLst>
        </xdr:cNvPr>
        <xdr:cNvPicPr>
          <a:picLocks noChangeAspect="1"/>
        </xdr:cNvPicPr>
      </xdr:nvPicPr>
      <xdr:blipFill>
        <a:blip xmlns:r="http://schemas.openxmlformats.org/officeDocument/2006/relationships" r:embed="rId2"/>
        <a:stretch>
          <a:fillRect/>
        </a:stretch>
      </xdr:blipFill>
      <xdr:spPr>
        <a:xfrm>
          <a:off x="2901950" y="8343900"/>
          <a:ext cx="4793217" cy="2624364"/>
        </a:xfrm>
        <a:prstGeom prst="rect">
          <a:avLst/>
        </a:prstGeom>
      </xdr:spPr>
    </xdr:pic>
    <xdr:clientData/>
  </xdr:twoCellAnchor>
  <xdr:twoCellAnchor editAs="oneCell">
    <xdr:from>
      <xdr:col>1</xdr:col>
      <xdr:colOff>0</xdr:colOff>
      <xdr:row>64</xdr:row>
      <xdr:rowOff>0</xdr:rowOff>
    </xdr:from>
    <xdr:to>
      <xdr:col>4</xdr:col>
      <xdr:colOff>50612</xdr:colOff>
      <xdr:row>79</xdr:row>
      <xdr:rowOff>121271</xdr:rowOff>
    </xdr:to>
    <xdr:pic>
      <xdr:nvPicPr>
        <xdr:cNvPr id="5" name="图片 4">
          <a:extLst>
            <a:ext uri="{FF2B5EF4-FFF2-40B4-BE49-F238E27FC236}">
              <a16:creationId xmlns:a16="http://schemas.microsoft.com/office/drawing/2014/main" id="{15DE692A-5E07-4826-BDE6-32C3F986D6C7}"/>
            </a:ext>
          </a:extLst>
        </xdr:cNvPr>
        <xdr:cNvPicPr>
          <a:picLocks noChangeAspect="1"/>
        </xdr:cNvPicPr>
      </xdr:nvPicPr>
      <xdr:blipFill>
        <a:blip xmlns:r="http://schemas.openxmlformats.org/officeDocument/2006/relationships" r:embed="rId3"/>
        <a:stretch>
          <a:fillRect/>
        </a:stretch>
      </xdr:blipFill>
      <xdr:spPr>
        <a:xfrm>
          <a:off x="2844800" y="12001500"/>
          <a:ext cx="5441762" cy="2978771"/>
        </a:xfrm>
        <a:prstGeom prst="rect">
          <a:avLst/>
        </a:prstGeom>
      </xdr:spPr>
    </xdr:pic>
    <xdr:clientData/>
  </xdr:twoCellAnchor>
  <xdr:twoCellAnchor editAs="oneCell">
    <xdr:from>
      <xdr:col>1</xdr:col>
      <xdr:colOff>0</xdr:colOff>
      <xdr:row>82</xdr:row>
      <xdr:rowOff>0</xdr:rowOff>
    </xdr:from>
    <xdr:to>
      <xdr:col>3</xdr:col>
      <xdr:colOff>1150259</xdr:colOff>
      <xdr:row>91</xdr:row>
      <xdr:rowOff>122026</xdr:rowOff>
    </xdr:to>
    <xdr:pic>
      <xdr:nvPicPr>
        <xdr:cNvPr id="6" name="图片 5">
          <a:extLst>
            <a:ext uri="{FF2B5EF4-FFF2-40B4-BE49-F238E27FC236}">
              <a16:creationId xmlns:a16="http://schemas.microsoft.com/office/drawing/2014/main" id="{A39184E7-F509-4C18-B7C0-C0CAFEF0C989}"/>
            </a:ext>
          </a:extLst>
        </xdr:cNvPr>
        <xdr:cNvPicPr>
          <a:picLocks noChangeAspect="1"/>
        </xdr:cNvPicPr>
      </xdr:nvPicPr>
      <xdr:blipFill>
        <a:blip xmlns:r="http://schemas.openxmlformats.org/officeDocument/2006/relationships" r:embed="rId4"/>
        <a:stretch>
          <a:fillRect/>
        </a:stretch>
      </xdr:blipFill>
      <xdr:spPr>
        <a:xfrm>
          <a:off x="2844800" y="15430500"/>
          <a:ext cx="4744359" cy="1836526"/>
        </a:xfrm>
        <a:prstGeom prst="rect">
          <a:avLst/>
        </a:prstGeom>
      </xdr:spPr>
    </xdr:pic>
    <xdr:clientData/>
  </xdr:twoCellAnchor>
  <xdr:twoCellAnchor editAs="oneCell">
    <xdr:from>
      <xdr:col>0</xdr:col>
      <xdr:colOff>2641600</xdr:colOff>
      <xdr:row>138</xdr:row>
      <xdr:rowOff>30842</xdr:rowOff>
    </xdr:from>
    <xdr:to>
      <xdr:col>2</xdr:col>
      <xdr:colOff>1676399</xdr:colOff>
      <xdr:row>151</xdr:row>
      <xdr:rowOff>21770</xdr:rowOff>
    </xdr:to>
    <xdr:pic>
      <xdr:nvPicPr>
        <xdr:cNvPr id="7" name="Picture 1">
          <a:extLst>
            <a:ext uri="{FF2B5EF4-FFF2-40B4-BE49-F238E27FC236}">
              <a16:creationId xmlns:a16="http://schemas.microsoft.com/office/drawing/2014/main" id="{63E76947-580C-4BF6-92B7-7BD21CB68ADA}"/>
            </a:ext>
          </a:extLst>
        </xdr:cNvPr>
        <xdr:cNvPicPr/>
      </xdr:nvPicPr>
      <xdr:blipFill>
        <a:blip xmlns:r="http://schemas.openxmlformats.org/officeDocument/2006/relationships" r:embed="rId5"/>
        <a:stretch>
          <a:fillRect/>
        </a:stretch>
      </xdr:blipFill>
      <xdr:spPr>
        <a:xfrm>
          <a:off x="2641600" y="36302042"/>
          <a:ext cx="3676649" cy="2137228"/>
        </a:xfrm>
        <a:prstGeom prst="rect">
          <a:avLst/>
        </a:prstGeom>
      </xdr:spPr>
    </xdr:pic>
    <xdr:clientData/>
  </xdr:twoCellAnchor>
  <xdr:twoCellAnchor editAs="oneCell">
    <xdr:from>
      <xdr:col>3</xdr:col>
      <xdr:colOff>99786</xdr:colOff>
      <xdr:row>138</xdr:row>
      <xdr:rowOff>128687</xdr:rowOff>
    </xdr:from>
    <xdr:to>
      <xdr:col>4</xdr:col>
      <xdr:colOff>1426976</xdr:colOff>
      <xdr:row>150</xdr:row>
      <xdr:rowOff>64500</xdr:rowOff>
    </xdr:to>
    <xdr:pic>
      <xdr:nvPicPr>
        <xdr:cNvPr id="8" name="Picture 10">
          <a:extLst>
            <a:ext uri="{FF2B5EF4-FFF2-40B4-BE49-F238E27FC236}">
              <a16:creationId xmlns:a16="http://schemas.microsoft.com/office/drawing/2014/main" id="{54E416D3-D9FC-41AC-94BA-C243B882EC5B}"/>
            </a:ext>
          </a:extLst>
        </xdr:cNvPr>
        <xdr:cNvPicPr>
          <a:picLocks noChangeAspect="1"/>
        </xdr:cNvPicPr>
      </xdr:nvPicPr>
      <xdr:blipFill rotWithShape="1">
        <a:blip xmlns:r="http://schemas.openxmlformats.org/officeDocument/2006/relationships" r:embed="rId6"/>
        <a:srcRect l="4084" t="51909" r="14900" b="1447"/>
        <a:stretch/>
      </xdr:blipFill>
      <xdr:spPr>
        <a:xfrm>
          <a:off x="4062186" y="28227437"/>
          <a:ext cx="3124240" cy="2221813"/>
        </a:xfrm>
        <a:prstGeom prst="rect">
          <a:avLst/>
        </a:prstGeom>
      </xdr:spPr>
    </xdr:pic>
    <xdr:clientData/>
  </xdr:twoCellAnchor>
  <xdr:twoCellAnchor editAs="oneCell">
    <xdr:from>
      <xdr:col>0</xdr:col>
      <xdr:colOff>2820308</xdr:colOff>
      <xdr:row>154</xdr:row>
      <xdr:rowOff>160564</xdr:rowOff>
    </xdr:from>
    <xdr:to>
      <xdr:col>2</xdr:col>
      <xdr:colOff>1440669</xdr:colOff>
      <xdr:row>166</xdr:row>
      <xdr:rowOff>160755</xdr:rowOff>
    </xdr:to>
    <xdr:pic>
      <xdr:nvPicPr>
        <xdr:cNvPr id="9" name="Picture 8">
          <a:extLst>
            <a:ext uri="{FF2B5EF4-FFF2-40B4-BE49-F238E27FC236}">
              <a16:creationId xmlns:a16="http://schemas.microsoft.com/office/drawing/2014/main" id="{93B3CA36-283D-4A6A-A5CC-F60426B5AA62}"/>
            </a:ext>
          </a:extLst>
        </xdr:cNvPr>
        <xdr:cNvPicPr>
          <a:picLocks noChangeAspect="1"/>
        </xdr:cNvPicPr>
      </xdr:nvPicPr>
      <xdr:blipFill rotWithShape="1">
        <a:blip xmlns:r="http://schemas.openxmlformats.org/officeDocument/2006/relationships" r:embed="rId7"/>
        <a:srcRect l="4205" t="2490" r="9552" b="50877"/>
        <a:stretch/>
      </xdr:blipFill>
      <xdr:spPr>
        <a:xfrm>
          <a:off x="2820308" y="39073364"/>
          <a:ext cx="3262211" cy="1981391"/>
        </a:xfrm>
        <a:prstGeom prst="rect">
          <a:avLst/>
        </a:prstGeom>
      </xdr:spPr>
    </xdr:pic>
    <xdr:clientData/>
  </xdr:twoCellAnchor>
  <xdr:twoCellAnchor editAs="oneCell">
    <xdr:from>
      <xdr:col>3</xdr:col>
      <xdr:colOff>239227</xdr:colOff>
      <xdr:row>155</xdr:row>
      <xdr:rowOff>39914</xdr:rowOff>
    </xdr:from>
    <xdr:to>
      <xdr:col>5</xdr:col>
      <xdr:colOff>1156463</xdr:colOff>
      <xdr:row>166</xdr:row>
      <xdr:rowOff>119935</xdr:rowOff>
    </xdr:to>
    <xdr:pic>
      <xdr:nvPicPr>
        <xdr:cNvPr id="10" name="Picture 17">
          <a:extLst>
            <a:ext uri="{FF2B5EF4-FFF2-40B4-BE49-F238E27FC236}">
              <a16:creationId xmlns:a16="http://schemas.microsoft.com/office/drawing/2014/main" id="{289ED15D-9C0A-4B87-8EB4-41E5BB577A17}"/>
            </a:ext>
          </a:extLst>
        </xdr:cNvPr>
        <xdr:cNvPicPr>
          <a:picLocks noChangeAspect="1"/>
        </xdr:cNvPicPr>
      </xdr:nvPicPr>
      <xdr:blipFill rotWithShape="1">
        <a:blip xmlns:r="http://schemas.openxmlformats.org/officeDocument/2006/relationships" r:embed="rId8"/>
        <a:srcRect l="5838" t="658" r="4838" b="52287"/>
        <a:stretch/>
      </xdr:blipFill>
      <xdr:spPr>
        <a:xfrm>
          <a:off x="6678127" y="39117814"/>
          <a:ext cx="4428786" cy="1896121"/>
        </a:xfrm>
        <a:prstGeom prst="rect">
          <a:avLst/>
        </a:prstGeom>
      </xdr:spPr>
    </xdr:pic>
    <xdr:clientData/>
  </xdr:twoCellAnchor>
  <xdr:twoCellAnchor editAs="oneCell">
    <xdr:from>
      <xdr:col>1</xdr:col>
      <xdr:colOff>48987</xdr:colOff>
      <xdr:row>170</xdr:row>
      <xdr:rowOff>112105</xdr:rowOff>
    </xdr:from>
    <xdr:to>
      <xdr:col>2</xdr:col>
      <xdr:colOff>1493158</xdr:colOff>
      <xdr:row>182</xdr:row>
      <xdr:rowOff>39020</xdr:rowOff>
    </xdr:to>
    <xdr:pic>
      <xdr:nvPicPr>
        <xdr:cNvPr id="11" name="Picture 15">
          <a:extLst>
            <a:ext uri="{FF2B5EF4-FFF2-40B4-BE49-F238E27FC236}">
              <a16:creationId xmlns:a16="http://schemas.microsoft.com/office/drawing/2014/main" id="{CB670A31-CFB8-4A2A-B47D-77FF71209430}"/>
            </a:ext>
          </a:extLst>
        </xdr:cNvPr>
        <xdr:cNvPicPr>
          <a:picLocks noChangeAspect="1"/>
        </xdr:cNvPicPr>
      </xdr:nvPicPr>
      <xdr:blipFill rotWithShape="1">
        <a:blip xmlns:r="http://schemas.openxmlformats.org/officeDocument/2006/relationships" r:embed="rId9"/>
        <a:srcRect l="770" t="1606" r="11132" b="52264"/>
        <a:stretch/>
      </xdr:blipFill>
      <xdr:spPr>
        <a:xfrm>
          <a:off x="2893787" y="41666505"/>
          <a:ext cx="3241221" cy="1908115"/>
        </a:xfrm>
        <a:prstGeom prst="rect">
          <a:avLst/>
        </a:prstGeom>
      </xdr:spPr>
    </xdr:pic>
    <xdr:clientData/>
  </xdr:twoCellAnchor>
  <xdr:twoCellAnchor editAs="oneCell">
    <xdr:from>
      <xdr:col>3</xdr:col>
      <xdr:colOff>226786</xdr:colOff>
      <xdr:row>171</xdr:row>
      <xdr:rowOff>50940</xdr:rowOff>
    </xdr:from>
    <xdr:to>
      <xdr:col>4</xdr:col>
      <xdr:colOff>1478356</xdr:colOff>
      <xdr:row>182</xdr:row>
      <xdr:rowOff>92750</xdr:rowOff>
    </xdr:to>
    <xdr:pic>
      <xdr:nvPicPr>
        <xdr:cNvPr id="12" name="Picture 7">
          <a:extLst>
            <a:ext uri="{FF2B5EF4-FFF2-40B4-BE49-F238E27FC236}">
              <a16:creationId xmlns:a16="http://schemas.microsoft.com/office/drawing/2014/main" id="{1D1291AB-C634-45F9-AD24-8E5921451A76}"/>
            </a:ext>
          </a:extLst>
        </xdr:cNvPr>
        <xdr:cNvPicPr>
          <a:picLocks noChangeAspect="1"/>
        </xdr:cNvPicPr>
      </xdr:nvPicPr>
      <xdr:blipFill rotWithShape="1">
        <a:blip xmlns:r="http://schemas.openxmlformats.org/officeDocument/2006/relationships" r:embed="rId7"/>
        <a:srcRect l="3818" t="51615" r="9357" b="1526"/>
        <a:stretch/>
      </xdr:blipFill>
      <xdr:spPr>
        <a:xfrm>
          <a:off x="4189186" y="34588590"/>
          <a:ext cx="3048620" cy="2137310"/>
        </a:xfrm>
        <a:prstGeom prst="rect">
          <a:avLst/>
        </a:prstGeom>
      </xdr:spPr>
    </xdr:pic>
    <xdr:clientData/>
  </xdr:twoCellAnchor>
  <xdr:twoCellAnchor editAs="oneCell">
    <xdr:from>
      <xdr:col>0</xdr:col>
      <xdr:colOff>2821215</xdr:colOff>
      <xdr:row>186</xdr:row>
      <xdr:rowOff>45928</xdr:rowOff>
    </xdr:from>
    <xdr:to>
      <xdr:col>2</xdr:col>
      <xdr:colOff>1411514</xdr:colOff>
      <xdr:row>198</xdr:row>
      <xdr:rowOff>28135</xdr:rowOff>
    </xdr:to>
    <xdr:pic>
      <xdr:nvPicPr>
        <xdr:cNvPr id="13" name="Picture 11">
          <a:extLst>
            <a:ext uri="{FF2B5EF4-FFF2-40B4-BE49-F238E27FC236}">
              <a16:creationId xmlns:a16="http://schemas.microsoft.com/office/drawing/2014/main" id="{0901A858-8EF9-4F11-BB20-32B5D428D861}"/>
            </a:ext>
          </a:extLst>
        </xdr:cNvPr>
        <xdr:cNvPicPr>
          <a:picLocks noChangeAspect="1"/>
        </xdr:cNvPicPr>
      </xdr:nvPicPr>
      <xdr:blipFill rotWithShape="1">
        <a:blip xmlns:r="http://schemas.openxmlformats.org/officeDocument/2006/relationships" r:embed="rId9"/>
        <a:srcRect l="1047" t="51283" r="12850" b="2588"/>
        <a:stretch/>
      </xdr:blipFill>
      <xdr:spPr>
        <a:xfrm>
          <a:off x="2821215" y="44241928"/>
          <a:ext cx="3232149" cy="1963407"/>
        </a:xfrm>
        <a:prstGeom prst="rect">
          <a:avLst/>
        </a:prstGeom>
      </xdr:spPr>
    </xdr:pic>
    <xdr:clientData/>
  </xdr:twoCellAnchor>
  <xdr:twoCellAnchor editAs="oneCell">
    <xdr:from>
      <xdr:col>3</xdr:col>
      <xdr:colOff>99786</xdr:colOff>
      <xdr:row>186</xdr:row>
      <xdr:rowOff>41778</xdr:rowOff>
    </xdr:from>
    <xdr:to>
      <xdr:col>4</xdr:col>
      <xdr:colOff>1415766</xdr:colOff>
      <xdr:row>197</xdr:row>
      <xdr:rowOff>107964</xdr:rowOff>
    </xdr:to>
    <xdr:pic>
      <xdr:nvPicPr>
        <xdr:cNvPr id="14" name="Picture 6">
          <a:extLst>
            <a:ext uri="{FF2B5EF4-FFF2-40B4-BE49-F238E27FC236}">
              <a16:creationId xmlns:a16="http://schemas.microsoft.com/office/drawing/2014/main" id="{AFF91089-264B-4403-896F-AE5678F7BF65}"/>
            </a:ext>
          </a:extLst>
        </xdr:cNvPr>
        <xdr:cNvPicPr>
          <a:picLocks noChangeAspect="1"/>
        </xdr:cNvPicPr>
      </xdr:nvPicPr>
      <xdr:blipFill rotWithShape="1">
        <a:blip xmlns:r="http://schemas.openxmlformats.org/officeDocument/2006/relationships" r:embed="rId10"/>
        <a:srcRect l="2007" t="1560" r="7002" b="51977"/>
        <a:stretch/>
      </xdr:blipFill>
      <xdr:spPr>
        <a:xfrm>
          <a:off x="4062186" y="37221028"/>
          <a:ext cx="3113030" cy="2161686"/>
        </a:xfrm>
        <a:prstGeom prst="rect">
          <a:avLst/>
        </a:prstGeom>
      </xdr:spPr>
    </xdr:pic>
    <xdr:clientData/>
  </xdr:twoCellAnchor>
  <xdr:twoCellAnchor editAs="oneCell">
    <xdr:from>
      <xdr:col>0</xdr:col>
      <xdr:colOff>2755900</xdr:colOff>
      <xdr:row>202</xdr:row>
      <xdr:rowOff>101599</xdr:rowOff>
    </xdr:from>
    <xdr:to>
      <xdr:col>2</xdr:col>
      <xdr:colOff>1470890</xdr:colOff>
      <xdr:row>214</xdr:row>
      <xdr:rowOff>140606</xdr:rowOff>
    </xdr:to>
    <xdr:pic>
      <xdr:nvPicPr>
        <xdr:cNvPr id="15" name="Picture 9">
          <a:extLst>
            <a:ext uri="{FF2B5EF4-FFF2-40B4-BE49-F238E27FC236}">
              <a16:creationId xmlns:a16="http://schemas.microsoft.com/office/drawing/2014/main" id="{104AFBF9-FA16-41F7-B3DC-ED937C5B65B0}"/>
            </a:ext>
          </a:extLst>
        </xdr:cNvPr>
        <xdr:cNvPicPr>
          <a:picLocks noChangeAspect="1"/>
        </xdr:cNvPicPr>
      </xdr:nvPicPr>
      <xdr:blipFill rotWithShape="1">
        <a:blip xmlns:r="http://schemas.openxmlformats.org/officeDocument/2006/relationships" r:embed="rId11"/>
        <a:srcRect l="1608" t="50992" r="19542" b="1094"/>
        <a:stretch/>
      </xdr:blipFill>
      <xdr:spPr>
        <a:xfrm>
          <a:off x="2755900" y="46939199"/>
          <a:ext cx="3356840" cy="2020207"/>
        </a:xfrm>
        <a:prstGeom prst="rect">
          <a:avLst/>
        </a:prstGeom>
      </xdr:spPr>
    </xdr:pic>
    <xdr:clientData/>
  </xdr:twoCellAnchor>
  <xdr:twoCellAnchor editAs="oneCell">
    <xdr:from>
      <xdr:col>3</xdr:col>
      <xdr:colOff>172356</xdr:colOff>
      <xdr:row>203</xdr:row>
      <xdr:rowOff>49682</xdr:rowOff>
    </xdr:from>
    <xdr:to>
      <xdr:col>4</xdr:col>
      <xdr:colOff>1514451</xdr:colOff>
      <xdr:row>214</xdr:row>
      <xdr:rowOff>101312</xdr:rowOff>
    </xdr:to>
    <xdr:pic>
      <xdr:nvPicPr>
        <xdr:cNvPr id="16" name="Picture 7">
          <a:extLst>
            <a:ext uri="{FF2B5EF4-FFF2-40B4-BE49-F238E27FC236}">
              <a16:creationId xmlns:a16="http://schemas.microsoft.com/office/drawing/2014/main" id="{3C9AFC94-3FE4-4765-932F-DD9A7DA280AB}"/>
            </a:ext>
          </a:extLst>
        </xdr:cNvPr>
        <xdr:cNvPicPr>
          <a:picLocks noChangeAspect="1"/>
        </xdr:cNvPicPr>
      </xdr:nvPicPr>
      <xdr:blipFill rotWithShape="1">
        <a:blip xmlns:r="http://schemas.openxmlformats.org/officeDocument/2006/relationships" r:embed="rId11"/>
        <a:srcRect l="1780" t="1858" r="19889" b="51376"/>
        <a:stretch/>
      </xdr:blipFill>
      <xdr:spPr>
        <a:xfrm>
          <a:off x="4134756" y="40035632"/>
          <a:ext cx="3139145" cy="2147130"/>
        </a:xfrm>
        <a:prstGeom prst="rect">
          <a:avLst/>
        </a:prstGeom>
      </xdr:spPr>
    </xdr:pic>
    <xdr:clientData/>
  </xdr:twoCellAnchor>
  <xdr:twoCellAnchor editAs="oneCell">
    <xdr:from>
      <xdr:col>1</xdr:col>
      <xdr:colOff>53522</xdr:colOff>
      <xdr:row>219</xdr:row>
      <xdr:rowOff>146957</xdr:rowOff>
    </xdr:from>
    <xdr:to>
      <xdr:col>2</xdr:col>
      <xdr:colOff>1535060</xdr:colOff>
      <xdr:row>232</xdr:row>
      <xdr:rowOff>5577</xdr:rowOff>
    </xdr:to>
    <xdr:pic>
      <xdr:nvPicPr>
        <xdr:cNvPr id="17" name="Picture 4">
          <a:extLst>
            <a:ext uri="{FF2B5EF4-FFF2-40B4-BE49-F238E27FC236}">
              <a16:creationId xmlns:a16="http://schemas.microsoft.com/office/drawing/2014/main" id="{441ACA98-A495-4DD7-AE11-C861E9DCA5E9}"/>
            </a:ext>
          </a:extLst>
        </xdr:cNvPr>
        <xdr:cNvPicPr>
          <a:picLocks noChangeAspect="1"/>
        </xdr:cNvPicPr>
      </xdr:nvPicPr>
      <xdr:blipFill rotWithShape="1">
        <a:blip xmlns:r="http://schemas.openxmlformats.org/officeDocument/2006/relationships" r:embed="rId10"/>
        <a:srcRect l="2007" t="50664" r="7002" b="2095"/>
        <a:stretch/>
      </xdr:blipFill>
      <xdr:spPr>
        <a:xfrm>
          <a:off x="2898322" y="49791257"/>
          <a:ext cx="3278588" cy="2004920"/>
        </a:xfrm>
        <a:prstGeom prst="rect">
          <a:avLst/>
        </a:prstGeom>
      </xdr:spPr>
    </xdr:pic>
    <xdr:clientData/>
  </xdr:twoCellAnchor>
  <xdr:twoCellAnchor editAs="oneCell">
    <xdr:from>
      <xdr:col>3</xdr:col>
      <xdr:colOff>290285</xdr:colOff>
      <xdr:row>219</xdr:row>
      <xdr:rowOff>135279</xdr:rowOff>
    </xdr:from>
    <xdr:to>
      <xdr:col>4</xdr:col>
      <xdr:colOff>1611468</xdr:colOff>
      <xdr:row>231</xdr:row>
      <xdr:rowOff>10599</xdr:rowOff>
    </xdr:to>
    <xdr:pic>
      <xdr:nvPicPr>
        <xdr:cNvPr id="18" name="Picture 10">
          <a:extLst>
            <a:ext uri="{FF2B5EF4-FFF2-40B4-BE49-F238E27FC236}">
              <a16:creationId xmlns:a16="http://schemas.microsoft.com/office/drawing/2014/main" id="{95390142-9340-47E8-811D-BA9442F92460}"/>
            </a:ext>
          </a:extLst>
        </xdr:cNvPr>
        <xdr:cNvPicPr>
          <a:picLocks noChangeAspect="1"/>
        </xdr:cNvPicPr>
      </xdr:nvPicPr>
      <xdr:blipFill rotWithShape="1">
        <a:blip xmlns:r="http://schemas.openxmlformats.org/officeDocument/2006/relationships" r:embed="rId12"/>
        <a:srcRect l="3576" t="50801" r="13512" b="2517"/>
        <a:stretch/>
      </xdr:blipFill>
      <xdr:spPr>
        <a:xfrm>
          <a:off x="4252685" y="42762829"/>
          <a:ext cx="3118233" cy="2161320"/>
        </a:xfrm>
        <a:prstGeom prst="rect">
          <a:avLst/>
        </a:prstGeom>
      </xdr:spPr>
    </xdr:pic>
    <xdr:clientData/>
  </xdr:twoCellAnchor>
  <xdr:twoCellAnchor editAs="oneCell">
    <xdr:from>
      <xdr:col>1</xdr:col>
      <xdr:colOff>102507</xdr:colOff>
      <xdr:row>237</xdr:row>
      <xdr:rowOff>6436</xdr:rowOff>
    </xdr:from>
    <xdr:to>
      <xdr:col>2</xdr:col>
      <xdr:colOff>1773464</xdr:colOff>
      <xdr:row>249</xdr:row>
      <xdr:rowOff>129674</xdr:rowOff>
    </xdr:to>
    <xdr:pic>
      <xdr:nvPicPr>
        <xdr:cNvPr id="19" name="Picture 8">
          <a:extLst>
            <a:ext uri="{FF2B5EF4-FFF2-40B4-BE49-F238E27FC236}">
              <a16:creationId xmlns:a16="http://schemas.microsoft.com/office/drawing/2014/main" id="{DECDBA72-9670-482F-9722-2EF23134738C}"/>
            </a:ext>
          </a:extLst>
        </xdr:cNvPr>
        <xdr:cNvPicPr>
          <a:picLocks noChangeAspect="1"/>
        </xdr:cNvPicPr>
      </xdr:nvPicPr>
      <xdr:blipFill rotWithShape="1">
        <a:blip xmlns:r="http://schemas.openxmlformats.org/officeDocument/2006/relationships" r:embed="rId12"/>
        <a:srcRect l="3762" t="1335" r="13326" b="51754"/>
        <a:stretch/>
      </xdr:blipFill>
      <xdr:spPr>
        <a:xfrm>
          <a:off x="2947307" y="52622536"/>
          <a:ext cx="3468007" cy="2104438"/>
        </a:xfrm>
        <a:prstGeom prst="rect">
          <a:avLst/>
        </a:prstGeom>
      </xdr:spPr>
    </xdr:pic>
    <xdr:clientData/>
  </xdr:twoCellAnchor>
  <xdr:twoCellAnchor editAs="oneCell">
    <xdr:from>
      <xdr:col>3</xdr:col>
      <xdr:colOff>520700</xdr:colOff>
      <xdr:row>237</xdr:row>
      <xdr:rowOff>1837</xdr:rowOff>
    </xdr:from>
    <xdr:to>
      <xdr:col>5</xdr:col>
      <xdr:colOff>234043</xdr:colOff>
      <xdr:row>248</xdr:row>
      <xdr:rowOff>124112</xdr:rowOff>
    </xdr:to>
    <xdr:pic>
      <xdr:nvPicPr>
        <xdr:cNvPr id="20" name="Picture 2">
          <a:extLst>
            <a:ext uri="{FF2B5EF4-FFF2-40B4-BE49-F238E27FC236}">
              <a16:creationId xmlns:a16="http://schemas.microsoft.com/office/drawing/2014/main" id="{69417FB2-B222-4D75-BDDE-22BB6AC29691}"/>
            </a:ext>
          </a:extLst>
        </xdr:cNvPr>
        <xdr:cNvPicPr>
          <a:picLocks noChangeAspect="1"/>
        </xdr:cNvPicPr>
      </xdr:nvPicPr>
      <xdr:blipFill rotWithShape="1">
        <a:blip xmlns:r="http://schemas.openxmlformats.org/officeDocument/2006/relationships" r:embed="rId13"/>
        <a:srcRect l="3687" t="1292" r="9142" b="51286"/>
        <a:stretch/>
      </xdr:blipFill>
      <xdr:spPr>
        <a:xfrm>
          <a:off x="6959600" y="52617937"/>
          <a:ext cx="3224893" cy="1938375"/>
        </a:xfrm>
        <a:prstGeom prst="rect">
          <a:avLst/>
        </a:prstGeom>
      </xdr:spPr>
    </xdr:pic>
    <xdr:clientData/>
  </xdr:twoCellAnchor>
  <xdr:twoCellAnchor editAs="oneCell">
    <xdr:from>
      <xdr:col>1</xdr:col>
      <xdr:colOff>28927</xdr:colOff>
      <xdr:row>279</xdr:row>
      <xdr:rowOff>6349</xdr:rowOff>
    </xdr:from>
    <xdr:to>
      <xdr:col>3</xdr:col>
      <xdr:colOff>819150</xdr:colOff>
      <xdr:row>293</xdr:row>
      <xdr:rowOff>175362</xdr:rowOff>
    </xdr:to>
    <xdr:pic>
      <xdr:nvPicPr>
        <xdr:cNvPr id="21" name="图片 20">
          <a:extLst>
            <a:ext uri="{FF2B5EF4-FFF2-40B4-BE49-F238E27FC236}">
              <a16:creationId xmlns:a16="http://schemas.microsoft.com/office/drawing/2014/main" id="{4BBE10BB-ABEF-4503-B110-F56B7907A52A}"/>
            </a:ext>
          </a:extLst>
        </xdr:cNvPr>
        <xdr:cNvPicPr>
          <a:picLocks noChangeAspect="1"/>
        </xdr:cNvPicPr>
      </xdr:nvPicPr>
      <xdr:blipFill>
        <a:blip xmlns:r="http://schemas.openxmlformats.org/officeDocument/2006/relationships" r:embed="rId14"/>
        <a:stretch>
          <a:fillRect/>
        </a:stretch>
      </xdr:blipFill>
      <xdr:spPr>
        <a:xfrm>
          <a:off x="2873727" y="59658249"/>
          <a:ext cx="4384323" cy="2836013"/>
        </a:xfrm>
        <a:prstGeom prst="rect">
          <a:avLst/>
        </a:prstGeom>
      </xdr:spPr>
    </xdr:pic>
    <xdr:clientData/>
  </xdr:twoCellAnchor>
  <xdr:twoCellAnchor editAs="oneCell">
    <xdr:from>
      <xdr:col>0</xdr:col>
      <xdr:colOff>2157974</xdr:colOff>
      <xdr:row>297</xdr:row>
      <xdr:rowOff>76200</xdr:rowOff>
    </xdr:from>
    <xdr:to>
      <xdr:col>2</xdr:col>
      <xdr:colOff>1329194</xdr:colOff>
      <xdr:row>308</xdr:row>
      <xdr:rowOff>31193</xdr:rowOff>
    </xdr:to>
    <xdr:pic>
      <xdr:nvPicPr>
        <xdr:cNvPr id="22" name="Picture 1">
          <a:extLst>
            <a:ext uri="{FF2B5EF4-FFF2-40B4-BE49-F238E27FC236}">
              <a16:creationId xmlns:a16="http://schemas.microsoft.com/office/drawing/2014/main" id="{1A5E9D7B-5259-4FFB-BEB7-839B9619154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157974" y="63157100"/>
          <a:ext cx="3813070" cy="2050493"/>
        </a:xfrm>
        <a:prstGeom prst="rect">
          <a:avLst/>
        </a:prstGeom>
      </xdr:spPr>
    </xdr:pic>
    <xdr:clientData/>
  </xdr:twoCellAnchor>
  <xdr:twoCellAnchor editAs="oneCell">
    <xdr:from>
      <xdr:col>3</xdr:col>
      <xdr:colOff>146049</xdr:colOff>
      <xdr:row>297</xdr:row>
      <xdr:rowOff>62908</xdr:rowOff>
    </xdr:from>
    <xdr:to>
      <xdr:col>5</xdr:col>
      <xdr:colOff>392106</xdr:colOff>
      <xdr:row>308</xdr:row>
      <xdr:rowOff>25400</xdr:rowOff>
    </xdr:to>
    <xdr:pic>
      <xdr:nvPicPr>
        <xdr:cNvPr id="24" name="Picture 2">
          <a:extLst>
            <a:ext uri="{FF2B5EF4-FFF2-40B4-BE49-F238E27FC236}">
              <a16:creationId xmlns:a16="http://schemas.microsoft.com/office/drawing/2014/main" id="{EE07A941-B785-4C6F-BE3A-C349762CEBF5}"/>
            </a:ext>
          </a:extLst>
        </xdr:cNvPr>
        <xdr:cNvPicPr>
          <a:picLocks noChangeAspect="1"/>
        </xdr:cNvPicPr>
      </xdr:nvPicPr>
      <xdr:blipFill>
        <a:blip xmlns:r="http://schemas.openxmlformats.org/officeDocument/2006/relationships" r:embed="rId16"/>
        <a:stretch>
          <a:fillRect/>
        </a:stretch>
      </xdr:blipFill>
      <xdr:spPr>
        <a:xfrm>
          <a:off x="6584949" y="63143808"/>
          <a:ext cx="3757607" cy="20579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18142</xdr:colOff>
      <xdr:row>185</xdr:row>
      <xdr:rowOff>117929</xdr:rowOff>
    </xdr:from>
    <xdr:to>
      <xdr:col>14</xdr:col>
      <xdr:colOff>571500</xdr:colOff>
      <xdr:row>196</xdr:row>
      <xdr:rowOff>117930</xdr:rowOff>
    </xdr:to>
    <xdr:graphicFrame macro="">
      <xdr:nvGraphicFramePr>
        <xdr:cNvPr id="2" name="图表 1">
          <a:extLst>
            <a:ext uri="{FF2B5EF4-FFF2-40B4-BE49-F238E27FC236}">
              <a16:creationId xmlns:a16="http://schemas.microsoft.com/office/drawing/2014/main" id="{F8D8F796-61AD-4B62-8AC1-F258555B74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18140</xdr:colOff>
      <xdr:row>144</xdr:row>
      <xdr:rowOff>9071</xdr:rowOff>
    </xdr:from>
    <xdr:to>
      <xdr:col>14</xdr:col>
      <xdr:colOff>517072</xdr:colOff>
      <xdr:row>154</xdr:row>
      <xdr:rowOff>145142</xdr:rowOff>
    </xdr:to>
    <xdr:graphicFrame macro="">
      <xdr:nvGraphicFramePr>
        <xdr:cNvPr id="3" name="图表 2">
          <a:extLst>
            <a:ext uri="{FF2B5EF4-FFF2-40B4-BE49-F238E27FC236}">
              <a16:creationId xmlns:a16="http://schemas.microsoft.com/office/drawing/2014/main" id="{AA63AB18-97C0-4919-A193-4118B8245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27213</xdr:colOff>
      <xdr:row>218</xdr:row>
      <xdr:rowOff>163285</xdr:rowOff>
    </xdr:from>
    <xdr:to>
      <xdr:col>14</xdr:col>
      <xdr:colOff>526143</xdr:colOff>
      <xdr:row>229</xdr:row>
      <xdr:rowOff>145141</xdr:rowOff>
    </xdr:to>
    <xdr:graphicFrame macro="">
      <xdr:nvGraphicFramePr>
        <xdr:cNvPr id="4" name="图表 3">
          <a:extLst>
            <a:ext uri="{FF2B5EF4-FFF2-40B4-BE49-F238E27FC236}">
              <a16:creationId xmlns:a16="http://schemas.microsoft.com/office/drawing/2014/main" id="{5DB78FEA-8661-4124-8E31-F47923E853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36286</xdr:colOff>
      <xdr:row>172</xdr:row>
      <xdr:rowOff>18145</xdr:rowOff>
    </xdr:from>
    <xdr:to>
      <xdr:col>14</xdr:col>
      <xdr:colOff>607786</xdr:colOff>
      <xdr:row>183</xdr:row>
      <xdr:rowOff>9074</xdr:rowOff>
    </xdr:to>
    <xdr:graphicFrame macro="">
      <xdr:nvGraphicFramePr>
        <xdr:cNvPr id="5" name="图表 4">
          <a:extLst>
            <a:ext uri="{FF2B5EF4-FFF2-40B4-BE49-F238E27FC236}">
              <a16:creationId xmlns:a16="http://schemas.microsoft.com/office/drawing/2014/main" id="{3FFE0250-C63D-47A5-8827-F1381CC97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45357</xdr:colOff>
      <xdr:row>233</xdr:row>
      <xdr:rowOff>18143</xdr:rowOff>
    </xdr:from>
    <xdr:to>
      <xdr:col>15</xdr:col>
      <xdr:colOff>18144</xdr:colOff>
      <xdr:row>244</xdr:row>
      <xdr:rowOff>2</xdr:rowOff>
    </xdr:to>
    <xdr:graphicFrame macro="">
      <xdr:nvGraphicFramePr>
        <xdr:cNvPr id="6" name="图表 5">
          <a:extLst>
            <a:ext uri="{FF2B5EF4-FFF2-40B4-BE49-F238E27FC236}">
              <a16:creationId xmlns:a16="http://schemas.microsoft.com/office/drawing/2014/main" id="{19D5FFF1-555F-4FFD-82A4-10A9FBC78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54427</xdr:colOff>
      <xdr:row>247</xdr:row>
      <xdr:rowOff>11791</xdr:rowOff>
    </xdr:from>
    <xdr:to>
      <xdr:col>15</xdr:col>
      <xdr:colOff>117929</xdr:colOff>
      <xdr:row>258</xdr:row>
      <xdr:rowOff>2719</xdr:rowOff>
    </xdr:to>
    <xdr:graphicFrame macro="">
      <xdr:nvGraphicFramePr>
        <xdr:cNvPr id="7" name="图表 6">
          <a:extLst>
            <a:ext uri="{FF2B5EF4-FFF2-40B4-BE49-F238E27FC236}">
              <a16:creationId xmlns:a16="http://schemas.microsoft.com/office/drawing/2014/main" id="{27AAD402-5BC1-42CC-B98E-6ADE25F64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27214</xdr:colOff>
      <xdr:row>132</xdr:row>
      <xdr:rowOff>2</xdr:rowOff>
    </xdr:from>
    <xdr:to>
      <xdr:col>14</xdr:col>
      <xdr:colOff>535214</xdr:colOff>
      <xdr:row>142</xdr:row>
      <xdr:rowOff>145143</xdr:rowOff>
    </xdr:to>
    <xdr:graphicFrame macro="">
      <xdr:nvGraphicFramePr>
        <xdr:cNvPr id="8" name="图表 7">
          <a:extLst>
            <a:ext uri="{FF2B5EF4-FFF2-40B4-BE49-F238E27FC236}">
              <a16:creationId xmlns:a16="http://schemas.microsoft.com/office/drawing/2014/main" id="{DE3AD2E0-62DD-4A70-A3F9-8FCB6AAB3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45359</xdr:colOff>
      <xdr:row>260</xdr:row>
      <xdr:rowOff>11792</xdr:rowOff>
    </xdr:from>
    <xdr:to>
      <xdr:col>15</xdr:col>
      <xdr:colOff>117929</xdr:colOff>
      <xdr:row>270</xdr:row>
      <xdr:rowOff>147863</xdr:rowOff>
    </xdr:to>
    <xdr:graphicFrame macro="">
      <xdr:nvGraphicFramePr>
        <xdr:cNvPr id="9" name="图表 8">
          <a:extLst>
            <a:ext uri="{FF2B5EF4-FFF2-40B4-BE49-F238E27FC236}">
              <a16:creationId xmlns:a16="http://schemas.microsoft.com/office/drawing/2014/main" id="{DAC30A8D-EDA7-49E6-8F22-23F01D849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1853239</xdr:colOff>
      <xdr:row>16</xdr:row>
      <xdr:rowOff>125932</xdr:rowOff>
    </xdr:from>
    <xdr:to>
      <xdr:col>7</xdr:col>
      <xdr:colOff>81643</xdr:colOff>
      <xdr:row>32</xdr:row>
      <xdr:rowOff>125399</xdr:rowOff>
    </xdr:to>
    <xdr:graphicFrame macro="">
      <xdr:nvGraphicFramePr>
        <xdr:cNvPr id="10" name="图表 9">
          <a:extLst>
            <a:ext uri="{FF2B5EF4-FFF2-40B4-BE49-F238E27FC236}">
              <a16:creationId xmlns:a16="http://schemas.microsoft.com/office/drawing/2014/main" id="{E38F1419-C6D2-4300-B28C-506E67EED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18141</xdr:colOff>
      <xdr:row>106</xdr:row>
      <xdr:rowOff>9072</xdr:rowOff>
    </xdr:from>
    <xdr:to>
      <xdr:col>14</xdr:col>
      <xdr:colOff>653142</xdr:colOff>
      <xdr:row>116</xdr:row>
      <xdr:rowOff>163287</xdr:rowOff>
    </xdr:to>
    <xdr:graphicFrame macro="">
      <xdr:nvGraphicFramePr>
        <xdr:cNvPr id="11" name="图表 10">
          <a:extLst>
            <a:ext uri="{FF2B5EF4-FFF2-40B4-BE49-F238E27FC236}">
              <a16:creationId xmlns:a16="http://schemas.microsoft.com/office/drawing/2014/main" id="{56131063-A5E9-4D70-BA02-CD16F3F60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27212</xdr:colOff>
      <xdr:row>158</xdr:row>
      <xdr:rowOff>27214</xdr:rowOff>
    </xdr:from>
    <xdr:to>
      <xdr:col>14</xdr:col>
      <xdr:colOff>526144</xdr:colOff>
      <xdr:row>169</xdr:row>
      <xdr:rowOff>0</xdr:rowOff>
    </xdr:to>
    <xdr:graphicFrame macro="">
      <xdr:nvGraphicFramePr>
        <xdr:cNvPr id="12" name="图表 11">
          <a:extLst>
            <a:ext uri="{FF2B5EF4-FFF2-40B4-BE49-F238E27FC236}">
              <a16:creationId xmlns:a16="http://schemas.microsoft.com/office/drawing/2014/main" id="{04E9F6D4-1ADD-48F4-BA5D-278D17799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120</xdr:row>
      <xdr:rowOff>0</xdr:rowOff>
    </xdr:from>
    <xdr:to>
      <xdr:col>14</xdr:col>
      <xdr:colOff>635001</xdr:colOff>
      <xdr:row>131</xdr:row>
      <xdr:rowOff>34685</xdr:rowOff>
    </xdr:to>
    <xdr:graphicFrame macro="">
      <xdr:nvGraphicFramePr>
        <xdr:cNvPr id="13" name="图表 12">
          <a:extLst>
            <a:ext uri="{FF2B5EF4-FFF2-40B4-BE49-F238E27FC236}">
              <a16:creationId xmlns:a16="http://schemas.microsoft.com/office/drawing/2014/main" id="{48F13860-F032-423D-AFDE-CC0CF79D17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597647</xdr:colOff>
      <xdr:row>201</xdr:row>
      <xdr:rowOff>22412</xdr:rowOff>
    </xdr:from>
    <xdr:to>
      <xdr:col>15</xdr:col>
      <xdr:colOff>724647</xdr:colOff>
      <xdr:row>212</xdr:row>
      <xdr:rowOff>7472</xdr:rowOff>
    </xdr:to>
    <xdr:graphicFrame macro="">
      <xdr:nvGraphicFramePr>
        <xdr:cNvPr id="14" name="图表 13">
          <a:extLst>
            <a:ext uri="{FF2B5EF4-FFF2-40B4-BE49-F238E27FC236}">
              <a16:creationId xmlns:a16="http://schemas.microsoft.com/office/drawing/2014/main" id="{5475CEAB-3B83-4014-8E3A-3E5DACE64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0</xdr:colOff>
      <xdr:row>61</xdr:row>
      <xdr:rowOff>0</xdr:rowOff>
    </xdr:from>
    <xdr:to>
      <xdr:col>15</xdr:col>
      <xdr:colOff>28815</xdr:colOff>
      <xdr:row>75</xdr:row>
      <xdr:rowOff>104056</xdr:rowOff>
    </xdr:to>
    <xdr:graphicFrame macro="">
      <xdr:nvGraphicFramePr>
        <xdr:cNvPr id="16" name="图表 15">
          <a:extLst>
            <a:ext uri="{FF2B5EF4-FFF2-40B4-BE49-F238E27FC236}">
              <a16:creationId xmlns:a16="http://schemas.microsoft.com/office/drawing/2014/main" id="{08C937DD-0F22-42E3-9BFB-EA9FF2F18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0</xdr:colOff>
      <xdr:row>78</xdr:row>
      <xdr:rowOff>0</xdr:rowOff>
    </xdr:from>
    <xdr:to>
      <xdr:col>18</xdr:col>
      <xdr:colOff>417286</xdr:colOff>
      <xdr:row>90</xdr:row>
      <xdr:rowOff>29350</xdr:rowOff>
    </xdr:to>
    <xdr:graphicFrame macro="">
      <xdr:nvGraphicFramePr>
        <xdr:cNvPr id="17" name="图表 16">
          <a:extLst>
            <a:ext uri="{FF2B5EF4-FFF2-40B4-BE49-F238E27FC236}">
              <a16:creationId xmlns:a16="http://schemas.microsoft.com/office/drawing/2014/main" id="{ADBA4A86-ACE8-41C4-AEA1-5621495A7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Jirong/1_Project/1_2_Car_loan_WCD_Colending/A_Card/Data/WCD_A-Scorecard_Score%20Distribution%20and%20Performance_202107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itor"/>
      <sheetName val="Score Distri&amp;Performanc"/>
      <sheetName val="WCD-A-Scorecard"/>
    </sheetNames>
    <sheetDataSet>
      <sheetData sheetId="0"/>
      <sheetData sheetId="1">
        <row r="79">
          <cell r="C79" t="str">
            <v>Model Train 201903-201909</v>
          </cell>
          <cell r="H79" t="str">
            <v>Out-of-time 201910-202012</v>
          </cell>
        </row>
        <row r="80">
          <cell r="B80" t="str">
            <v>1[671-999]</v>
          </cell>
          <cell r="C80">
            <v>0.31436731107205623</v>
          </cell>
          <cell r="H80">
            <v>0.28169717138103162</v>
          </cell>
        </row>
        <row r="81">
          <cell r="B81" t="str">
            <v>2[636-670]</v>
          </cell>
          <cell r="C81">
            <v>0.32249560632688928</v>
          </cell>
          <cell r="H81">
            <v>0.3211314475873544</v>
          </cell>
        </row>
        <row r="82">
          <cell r="B82" t="str">
            <v>3[606-635]</v>
          </cell>
          <cell r="C82">
            <v>0.24275043936731108</v>
          </cell>
          <cell r="H82">
            <v>0.25490848585690518</v>
          </cell>
        </row>
        <row r="83">
          <cell r="B83" t="str">
            <v>4[586-605]</v>
          </cell>
          <cell r="C83">
            <v>7.9086115992970121E-2</v>
          </cell>
          <cell r="H83">
            <v>7.4043261231281202E-2</v>
          </cell>
        </row>
        <row r="84">
          <cell r="B84" t="str">
            <v>5[576-585]</v>
          </cell>
          <cell r="C84">
            <v>2.218804920913884E-2</v>
          </cell>
          <cell r="H84">
            <v>2.3128119800332778E-2</v>
          </cell>
        </row>
        <row r="85">
          <cell r="B85" t="str">
            <v>6[561-575]</v>
          </cell>
          <cell r="C85">
            <v>1.2961335676625659E-2</v>
          </cell>
          <cell r="H85">
            <v>2.3627287853577372E-2</v>
          </cell>
        </row>
        <row r="86">
          <cell r="B86" t="str">
            <v>7[546-560]</v>
          </cell>
          <cell r="C86">
            <v>5.272407732864675E-3</v>
          </cell>
          <cell r="H86">
            <v>1.0815307820299502E-2</v>
          </cell>
        </row>
        <row r="87">
          <cell r="B87" t="str">
            <v>8[521-545]</v>
          </cell>
          <cell r="C87">
            <v>6.5905096660808437E-4</v>
          </cell>
          <cell r="H87">
            <v>9.4841930116472545E-3</v>
          </cell>
        </row>
        <row r="88">
          <cell r="B88" t="str">
            <v>9[501-520]</v>
          </cell>
          <cell r="C88">
            <v>2.1968365553602811E-4</v>
          </cell>
          <cell r="H88">
            <v>1.1647254575707154E-3</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C901-48B1-42F8-B658-B78DE25AA46C}">
  <sheetPr>
    <tabColor rgb="FF00B050"/>
  </sheetPr>
  <dimension ref="A1:N353"/>
  <sheetViews>
    <sheetView tabSelected="1" topLeftCell="A46" zoomScaleNormal="100" workbookViewId="0">
      <selection activeCell="A12" sqref="A12"/>
    </sheetView>
  </sheetViews>
  <sheetFormatPr defaultColWidth="19" defaultRowHeight="15" customHeight="1" x14ac:dyDescent="0.3"/>
  <cols>
    <col min="1" max="1" width="37.33203125" style="74" customWidth="1"/>
    <col min="2" max="4" width="23.58203125" style="74" customWidth="1"/>
    <col min="5" max="5" width="22.5" style="74" customWidth="1"/>
    <col min="6" max="16384" width="19" style="74"/>
  </cols>
  <sheetData>
    <row r="1" spans="1:4" ht="15" customHeight="1" x14ac:dyDescent="0.3">
      <c r="A1" s="73" t="s">
        <v>165</v>
      </c>
      <c r="C1" s="75"/>
      <c r="D1" s="76"/>
    </row>
    <row r="2" spans="1:4" ht="15" customHeight="1" x14ac:dyDescent="0.3">
      <c r="A2" s="73"/>
      <c r="B2" s="78" t="s">
        <v>7</v>
      </c>
      <c r="C2" s="79"/>
      <c r="D2" s="80"/>
    </row>
    <row r="3" spans="1:4" ht="15" customHeight="1" x14ac:dyDescent="0.3">
      <c r="A3" s="84" t="s">
        <v>155</v>
      </c>
      <c r="B3" s="78" t="s">
        <v>0</v>
      </c>
      <c r="C3" s="79"/>
      <c r="D3" s="80"/>
    </row>
    <row r="4" spans="1:4" ht="15" customHeight="1" x14ac:dyDescent="0.3">
      <c r="A4" s="84"/>
      <c r="B4" s="78" t="s">
        <v>1</v>
      </c>
      <c r="C4" s="79"/>
      <c r="D4" s="80"/>
    </row>
    <row r="5" spans="1:4" ht="15" customHeight="1" x14ac:dyDescent="0.3">
      <c r="A5" s="84"/>
      <c r="B5" s="78" t="s">
        <v>2</v>
      </c>
      <c r="C5" s="79"/>
      <c r="D5" s="80"/>
    </row>
    <row r="6" spans="1:4" ht="15" customHeight="1" x14ac:dyDescent="0.3">
      <c r="A6" s="84"/>
      <c r="B6" s="78" t="s">
        <v>3</v>
      </c>
      <c r="C6" s="79"/>
      <c r="D6" s="80"/>
    </row>
    <row r="7" spans="1:4" ht="15" customHeight="1" x14ac:dyDescent="0.3">
      <c r="A7" s="84"/>
      <c r="B7" s="78" t="s">
        <v>4</v>
      </c>
      <c r="C7" s="79"/>
      <c r="D7" s="80"/>
    </row>
    <row r="8" spans="1:4" ht="15" customHeight="1" x14ac:dyDescent="0.3">
      <c r="A8" s="84"/>
      <c r="B8" s="78" t="s">
        <v>5</v>
      </c>
      <c r="C8" s="79"/>
      <c r="D8" s="80"/>
    </row>
    <row r="9" spans="1:4" ht="15" customHeight="1" x14ac:dyDescent="0.3">
      <c r="A9" s="84"/>
      <c r="B9" s="78" t="s">
        <v>6</v>
      </c>
      <c r="C9" s="79"/>
      <c r="D9" s="80"/>
    </row>
    <row r="10" spans="1:4" s="142" customFormat="1" ht="15" customHeight="1" x14ac:dyDescent="0.3">
      <c r="A10" s="138"/>
      <c r="B10" s="139"/>
      <c r="C10" s="140"/>
      <c r="D10" s="141"/>
    </row>
    <row r="11" spans="1:4" ht="15" customHeight="1" x14ac:dyDescent="0.3">
      <c r="A11" s="78" t="s">
        <v>7</v>
      </c>
      <c r="B11" s="79"/>
      <c r="C11" s="80"/>
    </row>
    <row r="12" spans="1:4" ht="15" customHeight="1" x14ac:dyDescent="0.3">
      <c r="B12" s="74" t="s">
        <v>166</v>
      </c>
    </row>
    <row r="13" spans="1:4" ht="15" customHeight="1" x14ac:dyDescent="0.3">
      <c r="B13" s="75" t="s">
        <v>167</v>
      </c>
    </row>
    <row r="14" spans="1:4" ht="15" customHeight="1" x14ac:dyDescent="0.3">
      <c r="B14" s="75" t="s">
        <v>168</v>
      </c>
    </row>
    <row r="15" spans="1:4" ht="15" customHeight="1" x14ac:dyDescent="0.3">
      <c r="B15" s="75" t="s">
        <v>169</v>
      </c>
    </row>
    <row r="17" spans="1:3" ht="15" customHeight="1" x14ac:dyDescent="0.3">
      <c r="A17" s="78" t="s">
        <v>0</v>
      </c>
      <c r="B17" s="79"/>
      <c r="C17" s="80"/>
    </row>
    <row r="18" spans="1:3" ht="15" customHeight="1" x14ac:dyDescent="0.3">
      <c r="A18" s="81"/>
    </row>
    <row r="19" spans="1:3" ht="15" customHeight="1" x14ac:dyDescent="0.3">
      <c r="A19" s="81"/>
      <c r="B19" s="74" t="s">
        <v>156</v>
      </c>
    </row>
    <row r="20" spans="1:3" ht="15" customHeight="1" x14ac:dyDescent="0.3">
      <c r="A20" s="81"/>
      <c r="B20" s="74" t="s">
        <v>170</v>
      </c>
    </row>
    <row r="21" spans="1:3" ht="15" customHeight="1" x14ac:dyDescent="0.3">
      <c r="A21" s="81"/>
      <c r="B21" s="74" t="s">
        <v>171</v>
      </c>
    </row>
    <row r="22" spans="1:3" ht="15" customHeight="1" x14ac:dyDescent="0.3">
      <c r="A22" s="78" t="s">
        <v>1</v>
      </c>
      <c r="B22" s="79"/>
      <c r="C22" s="80"/>
    </row>
    <row r="23" spans="1:3" ht="15" customHeight="1" x14ac:dyDescent="0.3">
      <c r="A23" s="81"/>
    </row>
    <row r="24" spans="1:3" ht="15" customHeight="1" x14ac:dyDescent="0.3">
      <c r="A24" s="81" t="s">
        <v>157</v>
      </c>
    </row>
    <row r="25" spans="1:3" ht="15" customHeight="1" x14ac:dyDescent="0.3">
      <c r="A25" s="76">
        <v>1</v>
      </c>
      <c r="B25" s="74" t="s">
        <v>158</v>
      </c>
    </row>
    <row r="26" spans="1:3" ht="15" customHeight="1" x14ac:dyDescent="0.3">
      <c r="A26" s="76">
        <v>2</v>
      </c>
      <c r="B26" s="74" t="s">
        <v>159</v>
      </c>
    </row>
    <row r="27" spans="1:3" ht="15" customHeight="1" x14ac:dyDescent="0.3">
      <c r="A27" s="76"/>
    </row>
    <row r="28" spans="1:3" ht="15" customHeight="1" x14ac:dyDescent="0.3">
      <c r="A28" s="81" t="s">
        <v>132</v>
      </c>
    </row>
    <row r="29" spans="1:3" ht="15" customHeight="1" x14ac:dyDescent="0.3">
      <c r="A29" s="77"/>
    </row>
    <row r="30" spans="1:3" ht="15" customHeight="1" x14ac:dyDescent="0.3">
      <c r="A30" s="77"/>
    </row>
    <row r="31" spans="1:3" ht="15" customHeight="1" x14ac:dyDescent="0.3">
      <c r="A31" s="77"/>
    </row>
    <row r="32" spans="1:3" ht="15" customHeight="1" x14ac:dyDescent="0.3">
      <c r="A32" s="77"/>
    </row>
    <row r="33" spans="1:1" ht="15" customHeight="1" x14ac:dyDescent="0.3">
      <c r="A33" s="77"/>
    </row>
    <row r="34" spans="1:1" ht="15" customHeight="1" x14ac:dyDescent="0.3">
      <c r="A34" s="77"/>
    </row>
    <row r="35" spans="1:1" ht="15" customHeight="1" x14ac:dyDescent="0.3">
      <c r="A35" s="77"/>
    </row>
    <row r="36" spans="1:1" ht="15" customHeight="1" x14ac:dyDescent="0.3">
      <c r="A36" s="77"/>
    </row>
    <row r="37" spans="1:1" ht="15" customHeight="1" x14ac:dyDescent="0.3">
      <c r="A37" s="77"/>
    </row>
    <row r="38" spans="1:1" ht="15" customHeight="1" x14ac:dyDescent="0.3">
      <c r="A38" s="77"/>
    </row>
    <row r="39" spans="1:1" ht="15" customHeight="1" x14ac:dyDescent="0.3">
      <c r="A39" s="77"/>
    </row>
    <row r="40" spans="1:1" ht="15" customHeight="1" x14ac:dyDescent="0.3">
      <c r="A40" s="77"/>
    </row>
    <row r="41" spans="1:1" ht="15" customHeight="1" x14ac:dyDescent="0.3">
      <c r="A41" s="76"/>
    </row>
    <row r="42" spans="1:1" ht="15" customHeight="1" x14ac:dyDescent="0.3">
      <c r="A42" s="76"/>
    </row>
    <row r="43" spans="1:1" ht="15" customHeight="1" x14ac:dyDescent="0.3">
      <c r="A43" s="76"/>
    </row>
    <row r="44" spans="1:1" ht="15" customHeight="1" x14ac:dyDescent="0.3">
      <c r="A44" s="76"/>
    </row>
    <row r="45" spans="1:1" ht="15" customHeight="1" x14ac:dyDescent="0.3">
      <c r="A45" s="81" t="s">
        <v>133</v>
      </c>
    </row>
    <row r="46" spans="1:1" ht="15" customHeight="1" x14ac:dyDescent="0.3">
      <c r="A46" s="76"/>
    </row>
    <row r="47" spans="1:1" ht="15" customHeight="1" x14ac:dyDescent="0.3">
      <c r="A47" s="76"/>
    </row>
    <row r="48" spans="1:1" ht="15" customHeight="1" x14ac:dyDescent="0.3">
      <c r="A48" s="76"/>
    </row>
    <row r="49" spans="1:2" ht="15" customHeight="1" x14ac:dyDescent="0.3">
      <c r="A49" s="76"/>
    </row>
    <row r="50" spans="1:2" ht="15" customHeight="1" x14ac:dyDescent="0.3">
      <c r="A50" s="76"/>
    </row>
    <row r="51" spans="1:2" ht="15" customHeight="1" x14ac:dyDescent="0.3">
      <c r="A51" s="76"/>
    </row>
    <row r="52" spans="1:2" ht="15" customHeight="1" x14ac:dyDescent="0.3">
      <c r="A52" s="76"/>
    </row>
    <row r="53" spans="1:2" ht="15" customHeight="1" x14ac:dyDescent="0.3">
      <c r="A53" s="76"/>
    </row>
    <row r="54" spans="1:2" ht="15" customHeight="1" x14ac:dyDescent="0.3">
      <c r="A54" s="76"/>
    </row>
    <row r="55" spans="1:2" ht="15" customHeight="1" x14ac:dyDescent="0.3">
      <c r="A55" s="76"/>
    </row>
    <row r="56" spans="1:2" ht="15" customHeight="1" x14ac:dyDescent="0.3">
      <c r="A56" s="76"/>
    </row>
    <row r="57" spans="1:2" ht="15" customHeight="1" x14ac:dyDescent="0.3">
      <c r="A57" s="76"/>
    </row>
    <row r="58" spans="1:2" ht="15" customHeight="1" x14ac:dyDescent="0.3">
      <c r="A58" s="76"/>
    </row>
    <row r="59" spans="1:2" ht="15" customHeight="1" x14ac:dyDescent="0.3">
      <c r="A59" s="76"/>
    </row>
    <row r="60" spans="1:2" ht="15" customHeight="1" x14ac:dyDescent="0.3">
      <c r="A60" s="76"/>
    </row>
    <row r="61" spans="1:2" ht="15" customHeight="1" x14ac:dyDescent="0.3">
      <c r="A61" s="81" t="s">
        <v>129</v>
      </c>
    </row>
    <row r="62" spans="1:2" ht="15" customHeight="1" x14ac:dyDescent="0.3">
      <c r="A62" s="77"/>
    </row>
    <row r="63" spans="1:2" ht="15" customHeight="1" x14ac:dyDescent="0.3">
      <c r="A63" s="77"/>
      <c r="B63" s="74" t="s">
        <v>172</v>
      </c>
    </row>
    <row r="64" spans="1:2" ht="15" customHeight="1" x14ac:dyDescent="0.3">
      <c r="A64" s="77"/>
    </row>
    <row r="65" spans="1:1" ht="15" customHeight="1" x14ac:dyDescent="0.3">
      <c r="A65" s="77"/>
    </row>
    <row r="66" spans="1:1" ht="15" customHeight="1" x14ac:dyDescent="0.3">
      <c r="A66" s="77"/>
    </row>
    <row r="67" spans="1:1" ht="15" customHeight="1" x14ac:dyDescent="0.3">
      <c r="A67" s="77"/>
    </row>
    <row r="68" spans="1:1" ht="15" customHeight="1" x14ac:dyDescent="0.3">
      <c r="A68" s="77"/>
    </row>
    <row r="69" spans="1:1" ht="15" customHeight="1" x14ac:dyDescent="0.3">
      <c r="A69" s="77"/>
    </row>
    <row r="70" spans="1:1" ht="15" customHeight="1" x14ac:dyDescent="0.3">
      <c r="A70" s="77"/>
    </row>
    <row r="71" spans="1:1" ht="15" customHeight="1" x14ac:dyDescent="0.3">
      <c r="A71" s="76"/>
    </row>
    <row r="72" spans="1:1" ht="15" customHeight="1" x14ac:dyDescent="0.3">
      <c r="A72" s="76"/>
    </row>
    <row r="73" spans="1:1" ht="15" customHeight="1" x14ac:dyDescent="0.3">
      <c r="A73" s="76"/>
    </row>
    <row r="74" spans="1:1" ht="15" customHeight="1" x14ac:dyDescent="0.3">
      <c r="A74" s="76"/>
    </row>
    <row r="75" spans="1:1" ht="15" customHeight="1" x14ac:dyDescent="0.3">
      <c r="A75" s="76"/>
    </row>
    <row r="76" spans="1:1" ht="15" customHeight="1" x14ac:dyDescent="0.3">
      <c r="A76" s="76"/>
    </row>
    <row r="77" spans="1:1" ht="15" customHeight="1" x14ac:dyDescent="0.3">
      <c r="A77" s="76"/>
    </row>
    <row r="78" spans="1:1" ht="15" customHeight="1" x14ac:dyDescent="0.3">
      <c r="A78" s="76"/>
    </row>
    <row r="79" spans="1:1" ht="15" customHeight="1" x14ac:dyDescent="0.3">
      <c r="A79" s="76"/>
    </row>
    <row r="80" spans="1:1" ht="15" customHeight="1" x14ac:dyDescent="0.3">
      <c r="A80" s="81"/>
    </row>
    <row r="81" spans="1:5" ht="15" customHeight="1" x14ac:dyDescent="0.3">
      <c r="A81" s="81"/>
      <c r="B81" s="74" t="s">
        <v>173</v>
      </c>
    </row>
    <row r="82" spans="1:5" ht="15" customHeight="1" x14ac:dyDescent="0.3">
      <c r="A82" s="81"/>
    </row>
    <row r="83" spans="1:5" ht="15" customHeight="1" x14ac:dyDescent="0.3">
      <c r="A83" s="81"/>
    </row>
    <row r="84" spans="1:5" ht="15" customHeight="1" x14ac:dyDescent="0.3">
      <c r="A84" s="81"/>
    </row>
    <row r="85" spans="1:5" ht="15" customHeight="1" x14ac:dyDescent="0.3">
      <c r="A85" s="81"/>
    </row>
    <row r="86" spans="1:5" ht="15" customHeight="1" x14ac:dyDescent="0.3">
      <c r="A86" s="81"/>
    </row>
    <row r="87" spans="1:5" ht="15" customHeight="1" x14ac:dyDescent="0.3">
      <c r="A87" s="81"/>
    </row>
    <row r="88" spans="1:5" ht="15" customHeight="1" x14ac:dyDescent="0.3">
      <c r="A88" s="81"/>
    </row>
    <row r="89" spans="1:5" ht="15" customHeight="1" x14ac:dyDescent="0.3">
      <c r="A89" s="81"/>
    </row>
    <row r="90" spans="1:5" ht="15" customHeight="1" x14ac:dyDescent="0.3">
      <c r="A90" s="81"/>
    </row>
    <row r="91" spans="1:5" ht="15" customHeight="1" x14ac:dyDescent="0.3">
      <c r="A91" s="81"/>
    </row>
    <row r="92" spans="1:5" ht="15" customHeight="1" x14ac:dyDescent="0.3">
      <c r="A92" s="81"/>
    </row>
    <row r="94" spans="1:5" ht="15" customHeight="1" x14ac:dyDescent="0.3">
      <c r="A94" s="78" t="s">
        <v>2</v>
      </c>
      <c r="B94" s="79"/>
      <c r="C94" s="80"/>
      <c r="D94" s="82"/>
      <c r="E94" s="83"/>
    </row>
    <row r="111" spans="1:14" ht="15" customHeight="1" x14ac:dyDescent="0.3">
      <c r="H111"/>
      <c r="I111"/>
      <c r="J111"/>
      <c r="K111"/>
      <c r="L111"/>
      <c r="M111"/>
      <c r="N111"/>
    </row>
    <row r="112" spans="1:14" ht="15" customHeight="1" x14ac:dyDescent="0.3">
      <c r="A112" s="78" t="s">
        <v>3</v>
      </c>
      <c r="B112" s="79"/>
      <c r="C112" s="80"/>
      <c r="H112"/>
      <c r="I112"/>
      <c r="J112"/>
      <c r="K112"/>
      <c r="L112"/>
      <c r="M112"/>
      <c r="N112"/>
    </row>
    <row r="113" spans="1:14" ht="15" customHeight="1" x14ac:dyDescent="0.3">
      <c r="H113"/>
      <c r="I113"/>
      <c r="J113"/>
      <c r="K113"/>
      <c r="L113"/>
      <c r="M113"/>
      <c r="N113"/>
    </row>
    <row r="114" spans="1:14" ht="15" customHeight="1" x14ac:dyDescent="0.3">
      <c r="B114" s="74" t="s">
        <v>198</v>
      </c>
      <c r="H114"/>
      <c r="I114"/>
      <c r="J114"/>
      <c r="K114"/>
      <c r="L114"/>
      <c r="M114"/>
      <c r="N114"/>
    </row>
    <row r="115" spans="1:14" s="1" customFormat="1" ht="13" x14ac:dyDescent="0.3">
      <c r="A115" s="126"/>
      <c r="B115" s="126"/>
      <c r="C115" s="126"/>
      <c r="D115" s="126"/>
      <c r="E115" s="126"/>
      <c r="F115" s="126"/>
      <c r="G115" s="126"/>
      <c r="H115" s="126"/>
      <c r="I115" s="126"/>
      <c r="J115" s="126"/>
    </row>
    <row r="116" spans="1:14" s="1" customFormat="1" ht="13" x14ac:dyDescent="0.3">
      <c r="B116" s="2" t="s">
        <v>8</v>
      </c>
      <c r="C116" s="3" t="s">
        <v>9</v>
      </c>
      <c r="D116" s="3" t="s">
        <v>10</v>
      </c>
      <c r="E116" s="3" t="s">
        <v>134</v>
      </c>
      <c r="F116" s="71"/>
      <c r="G116" s="71"/>
      <c r="H116" s="71"/>
      <c r="I116" s="71"/>
      <c r="J116" s="71"/>
    </row>
    <row r="117" spans="1:14" s="1" customFormat="1" ht="13" x14ac:dyDescent="0.3">
      <c r="B117" s="4" t="s">
        <v>11</v>
      </c>
      <c r="C117" s="4">
        <v>0.41599999999999998</v>
      </c>
      <c r="D117" s="4" t="s">
        <v>12</v>
      </c>
      <c r="E117" s="64" t="s">
        <v>135</v>
      </c>
      <c r="F117" s="71"/>
      <c r="G117" s="71"/>
      <c r="H117" s="71"/>
      <c r="I117" s="71"/>
      <c r="J117" s="71"/>
    </row>
    <row r="118" spans="1:14" s="1" customFormat="1" ht="13" x14ac:dyDescent="0.3">
      <c r="B118" s="4" t="s">
        <v>13</v>
      </c>
      <c r="C118" s="4">
        <v>0.37940000000000002</v>
      </c>
      <c r="D118" s="4" t="s">
        <v>12</v>
      </c>
      <c r="E118" s="64" t="s">
        <v>135</v>
      </c>
      <c r="F118" s="71"/>
      <c r="G118" s="71"/>
      <c r="H118" s="71"/>
      <c r="I118" s="71"/>
      <c r="J118" s="71"/>
    </row>
    <row r="119" spans="1:14" s="1" customFormat="1" ht="13" x14ac:dyDescent="0.3">
      <c r="B119" s="4" t="s">
        <v>144</v>
      </c>
      <c r="C119" s="4">
        <v>0.37259999999999999</v>
      </c>
      <c r="D119" s="4" t="s">
        <v>12</v>
      </c>
      <c r="E119" s="64" t="s">
        <v>135</v>
      </c>
      <c r="F119" s="71"/>
      <c r="G119" s="71"/>
      <c r="H119" s="71"/>
      <c r="I119" s="71"/>
      <c r="J119" s="71"/>
    </row>
    <row r="120" spans="1:14" s="1" customFormat="1" ht="13" x14ac:dyDescent="0.3">
      <c r="B120" s="4" t="s">
        <v>145</v>
      </c>
      <c r="C120" s="4">
        <v>0.32740000000000002</v>
      </c>
      <c r="D120" s="4" t="s">
        <v>12</v>
      </c>
      <c r="E120" s="65" t="s">
        <v>136</v>
      </c>
      <c r="F120" s="71"/>
      <c r="G120" s="71"/>
      <c r="H120" s="71"/>
      <c r="I120" s="71"/>
      <c r="J120" s="71"/>
    </row>
    <row r="121" spans="1:14" s="1" customFormat="1" ht="13" x14ac:dyDescent="0.3">
      <c r="B121" s="4" t="s">
        <v>26</v>
      </c>
      <c r="C121" s="4">
        <v>3.6999999999999998E-2</v>
      </c>
      <c r="D121" s="4" t="s">
        <v>23</v>
      </c>
      <c r="E121" s="65" t="s">
        <v>136</v>
      </c>
      <c r="F121" s="71"/>
      <c r="G121" s="71"/>
      <c r="H121" s="71"/>
      <c r="I121" s="71"/>
      <c r="J121" s="71"/>
    </row>
    <row r="122" spans="1:14" s="1" customFormat="1" ht="13" x14ac:dyDescent="0.3">
      <c r="B122" s="4" t="s">
        <v>18</v>
      </c>
      <c r="C122" s="4">
        <v>0.14149999999999999</v>
      </c>
      <c r="D122" s="4" t="s">
        <v>17</v>
      </c>
      <c r="E122" s="66" t="s">
        <v>131</v>
      </c>
      <c r="F122" s="71"/>
      <c r="G122" s="71"/>
      <c r="H122" s="71"/>
      <c r="I122" s="71"/>
      <c r="J122" s="71"/>
    </row>
    <row r="123" spans="1:14" s="1" customFormat="1" ht="13" x14ac:dyDescent="0.3">
      <c r="B123" s="4" t="s">
        <v>19</v>
      </c>
      <c r="C123" s="4">
        <v>0.12989999999999999</v>
      </c>
      <c r="D123" s="4" t="s">
        <v>17</v>
      </c>
      <c r="E123" s="64" t="s">
        <v>135</v>
      </c>
      <c r="F123" s="71"/>
      <c r="G123" s="71"/>
      <c r="H123" s="71"/>
      <c r="I123" s="71"/>
      <c r="J123" s="71"/>
    </row>
    <row r="124" spans="1:14" s="1" customFormat="1" ht="13" x14ac:dyDescent="0.3">
      <c r="B124" s="4" t="s">
        <v>20</v>
      </c>
      <c r="C124" s="4">
        <v>0.11269999999999999</v>
      </c>
      <c r="D124" s="4" t="s">
        <v>17</v>
      </c>
      <c r="E124" s="66" t="s">
        <v>131</v>
      </c>
      <c r="F124" s="71"/>
      <c r="G124" s="71"/>
      <c r="H124" s="71"/>
      <c r="I124" s="71"/>
      <c r="J124" s="71"/>
    </row>
    <row r="125" spans="1:14" s="1" customFormat="1" ht="13" x14ac:dyDescent="0.3">
      <c r="B125" s="4" t="s">
        <v>21</v>
      </c>
      <c r="C125" s="4">
        <v>0.10100000000000001</v>
      </c>
      <c r="D125" s="4" t="s">
        <v>17</v>
      </c>
      <c r="E125" s="64" t="s">
        <v>135</v>
      </c>
      <c r="F125" s="71"/>
      <c r="G125" s="71"/>
      <c r="H125" s="71"/>
      <c r="I125" s="71"/>
      <c r="J125" s="71"/>
    </row>
    <row r="126" spans="1:14" s="1" customFormat="1" ht="13" x14ac:dyDescent="0.3">
      <c r="B126" s="4" t="s">
        <v>22</v>
      </c>
      <c r="C126" s="4">
        <v>9.9900000000000003E-2</v>
      </c>
      <c r="D126" s="4" t="s">
        <v>23</v>
      </c>
      <c r="E126" s="64" t="s">
        <v>135</v>
      </c>
      <c r="F126" s="71"/>
      <c r="G126" s="71"/>
      <c r="H126" s="71"/>
      <c r="I126" s="71"/>
      <c r="J126" s="71"/>
    </row>
    <row r="127" spans="1:14" s="1" customFormat="1" ht="13" x14ac:dyDescent="0.3">
      <c r="B127" s="4" t="s">
        <v>24</v>
      </c>
      <c r="C127" s="4">
        <v>5.4199999999999998E-2</v>
      </c>
      <c r="D127" s="4" t="s">
        <v>23</v>
      </c>
      <c r="E127" s="64" t="s">
        <v>135</v>
      </c>
      <c r="F127" s="71"/>
      <c r="G127" s="71"/>
      <c r="H127" s="71"/>
      <c r="I127" s="71"/>
      <c r="J127" s="71"/>
    </row>
    <row r="128" spans="1:14" s="1" customFormat="1" ht="13" x14ac:dyDescent="0.3">
      <c r="B128" s="4" t="s">
        <v>25</v>
      </c>
      <c r="C128" s="4">
        <v>3.9399999999999998E-2</v>
      </c>
      <c r="D128" s="4" t="s">
        <v>23</v>
      </c>
      <c r="E128" s="67" t="s">
        <v>137</v>
      </c>
      <c r="F128" s="71"/>
      <c r="G128" s="71"/>
      <c r="H128" s="71"/>
      <c r="I128" s="71"/>
      <c r="J128" s="71"/>
    </row>
    <row r="129" spans="1:10" s="1" customFormat="1" ht="13" x14ac:dyDescent="0.3">
      <c r="B129" s="4" t="s">
        <v>16</v>
      </c>
      <c r="C129" s="4">
        <v>0.2114</v>
      </c>
      <c r="D129" s="4" t="s">
        <v>17</v>
      </c>
      <c r="E129" s="67" t="s">
        <v>138</v>
      </c>
      <c r="F129" s="71"/>
      <c r="G129" s="71"/>
      <c r="H129" s="71"/>
      <c r="I129" s="71"/>
      <c r="J129" s="71"/>
    </row>
    <row r="130" spans="1:10" s="1" customFormat="1" ht="13" x14ac:dyDescent="0.3">
      <c r="B130" s="4" t="s">
        <v>27</v>
      </c>
      <c r="C130" s="4">
        <v>2.0000000000000001E-4</v>
      </c>
      <c r="D130" s="4" t="s">
        <v>28</v>
      </c>
      <c r="E130" s="67" t="s">
        <v>139</v>
      </c>
      <c r="F130" s="71"/>
      <c r="G130" s="71"/>
      <c r="H130" s="71"/>
      <c r="I130" s="71"/>
      <c r="J130" s="71"/>
    </row>
    <row r="131" spans="1:10" s="1" customFormat="1" ht="13" x14ac:dyDescent="0.3">
      <c r="B131" s="4" t="s">
        <v>130</v>
      </c>
      <c r="C131" s="4" t="s">
        <v>131</v>
      </c>
      <c r="D131" s="4" t="s">
        <v>131</v>
      </c>
      <c r="E131" s="65" t="s">
        <v>136</v>
      </c>
      <c r="F131" s="71"/>
      <c r="G131" s="71"/>
      <c r="H131" s="71"/>
      <c r="I131" s="71"/>
      <c r="J131" s="71"/>
    </row>
    <row r="132" spans="1:10" s="1" customFormat="1" ht="13" x14ac:dyDescent="0.3">
      <c r="B132" s="70"/>
      <c r="C132" s="70"/>
      <c r="D132" s="70"/>
      <c r="E132" s="70"/>
      <c r="F132" s="70"/>
      <c r="G132" s="70"/>
      <c r="H132" s="70"/>
      <c r="I132" s="70"/>
      <c r="J132" s="70"/>
    </row>
    <row r="133" spans="1:10" s="1" customFormat="1" ht="13" customHeight="1" x14ac:dyDescent="0.3">
      <c r="B133" s="64" t="s">
        <v>135</v>
      </c>
      <c r="C133" s="69" t="s">
        <v>140</v>
      </c>
      <c r="D133" s="69"/>
      <c r="E133" s="69"/>
      <c r="F133" s="70"/>
      <c r="G133" s="70"/>
      <c r="H133" s="70"/>
      <c r="I133" s="70"/>
      <c r="J133" s="70"/>
    </row>
    <row r="134" spans="1:10" s="1" customFormat="1" ht="13" customHeight="1" x14ac:dyDescent="0.3">
      <c r="B134" s="66" t="s">
        <v>131</v>
      </c>
      <c r="C134" s="69" t="s">
        <v>141</v>
      </c>
      <c r="D134" s="69"/>
      <c r="E134" s="69"/>
      <c r="F134" s="70"/>
      <c r="G134" s="70"/>
      <c r="H134" s="70"/>
      <c r="I134" s="70"/>
      <c r="J134" s="70"/>
    </row>
    <row r="135" spans="1:10" s="1" customFormat="1" ht="13" x14ac:dyDescent="0.3">
      <c r="B135" s="70"/>
      <c r="C135" s="70"/>
      <c r="D135" s="70"/>
      <c r="E135" s="70"/>
      <c r="F135" s="70"/>
      <c r="G135" s="70"/>
      <c r="H135" s="70"/>
      <c r="I135" s="70"/>
      <c r="J135" s="70"/>
    </row>
    <row r="136" spans="1:10" s="1" customFormat="1" ht="13" x14ac:dyDescent="0.3">
      <c r="A136" s="70"/>
      <c r="B136" s="127" t="s">
        <v>199</v>
      </c>
      <c r="C136" s="70"/>
      <c r="D136" s="70"/>
      <c r="E136" s="70"/>
      <c r="F136" s="70"/>
      <c r="G136" s="70"/>
      <c r="H136" s="70"/>
      <c r="I136" s="70"/>
      <c r="J136" s="70"/>
    </row>
    <row r="137" spans="1:10" s="1" customFormat="1" ht="13" x14ac:dyDescent="0.3">
      <c r="A137" s="86"/>
      <c r="B137" s="86"/>
      <c r="C137" s="86"/>
      <c r="D137" s="86"/>
      <c r="E137" s="86"/>
      <c r="F137" s="86"/>
      <c r="G137" s="86"/>
      <c r="H137" s="86"/>
      <c r="I137" s="86"/>
      <c r="J137" s="86"/>
    </row>
    <row r="138" spans="1:10" s="1" customFormat="1" ht="22" customHeight="1" x14ac:dyDescent="0.3">
      <c r="B138" s="128" t="s">
        <v>142</v>
      </c>
      <c r="C138" s="68"/>
      <c r="D138" s="85" t="s">
        <v>143</v>
      </c>
      <c r="E138" s="85"/>
      <c r="F138" s="68"/>
      <c r="G138" s="68"/>
      <c r="H138" s="68"/>
      <c r="I138" s="68"/>
      <c r="J138" s="68"/>
    </row>
    <row r="139" spans="1:10" s="1" customFormat="1" ht="13" x14ac:dyDescent="0.3">
      <c r="A139" s="70"/>
      <c r="B139" s="70"/>
      <c r="C139" s="70"/>
      <c r="D139" s="70"/>
      <c r="E139" s="70"/>
      <c r="F139" s="70"/>
      <c r="G139" s="70"/>
      <c r="H139" s="70"/>
      <c r="I139" s="70"/>
      <c r="J139" s="70"/>
    </row>
    <row r="140" spans="1:10" s="1" customFormat="1" ht="13" x14ac:dyDescent="0.3">
      <c r="A140" s="70"/>
      <c r="B140" s="70"/>
      <c r="C140" s="70"/>
      <c r="D140" s="70"/>
      <c r="E140" s="70"/>
      <c r="F140" s="70"/>
      <c r="G140" s="70"/>
      <c r="H140" s="70"/>
      <c r="I140" s="70"/>
      <c r="J140" s="70"/>
    </row>
    <row r="141" spans="1:10" s="1" customFormat="1" ht="13" x14ac:dyDescent="0.3">
      <c r="A141" s="70"/>
      <c r="B141" s="70"/>
      <c r="C141" s="70"/>
      <c r="D141" s="70"/>
      <c r="E141" s="70"/>
      <c r="F141" s="70"/>
      <c r="G141" s="70"/>
      <c r="H141" s="70"/>
      <c r="I141" s="70"/>
      <c r="J141" s="70"/>
    </row>
    <row r="142" spans="1:10" s="1" customFormat="1" ht="13" x14ac:dyDescent="0.3">
      <c r="A142" s="70"/>
      <c r="B142" s="70"/>
      <c r="C142" s="70"/>
      <c r="D142" s="70"/>
      <c r="E142" s="70"/>
      <c r="F142" s="70"/>
      <c r="G142" s="70"/>
      <c r="H142" s="70"/>
      <c r="I142" s="70"/>
      <c r="J142" s="70"/>
    </row>
    <row r="143" spans="1:10" s="1" customFormat="1" ht="13" x14ac:dyDescent="0.3">
      <c r="A143" s="70"/>
      <c r="B143" s="70"/>
      <c r="C143" s="70"/>
      <c r="D143" s="70"/>
      <c r="E143" s="70"/>
      <c r="F143" s="70"/>
      <c r="G143" s="70"/>
      <c r="H143" s="70"/>
      <c r="I143" s="70"/>
      <c r="J143" s="70"/>
    </row>
    <row r="144" spans="1:10" s="1" customFormat="1" ht="13" x14ac:dyDescent="0.3">
      <c r="A144" s="70"/>
      <c r="B144" s="70"/>
      <c r="C144" s="70"/>
      <c r="D144" s="70"/>
      <c r="E144" s="70"/>
      <c r="F144" s="70"/>
      <c r="G144" s="70"/>
      <c r="H144" s="70"/>
      <c r="I144" s="70"/>
      <c r="J144" s="70"/>
    </row>
    <row r="145" spans="1:10" s="1" customFormat="1" ht="13" x14ac:dyDescent="0.3">
      <c r="A145" s="70"/>
      <c r="B145" s="70"/>
      <c r="C145" s="70"/>
      <c r="D145" s="70"/>
      <c r="E145" s="70"/>
      <c r="F145" s="70"/>
      <c r="G145" s="70"/>
      <c r="H145" s="70"/>
      <c r="I145" s="70"/>
      <c r="J145" s="70"/>
    </row>
    <row r="146" spans="1:10" s="1" customFormat="1" ht="13" x14ac:dyDescent="0.3">
      <c r="A146" s="70"/>
      <c r="B146" s="70"/>
      <c r="C146" s="70"/>
      <c r="D146" s="70"/>
      <c r="E146" s="70"/>
      <c r="F146" s="70"/>
      <c r="G146" s="70"/>
      <c r="H146" s="70"/>
      <c r="I146" s="70"/>
      <c r="J146" s="70"/>
    </row>
    <row r="147" spans="1:10" s="1" customFormat="1" ht="13" x14ac:dyDescent="0.3">
      <c r="A147" s="70"/>
      <c r="B147" s="70"/>
      <c r="C147" s="70"/>
      <c r="D147" s="70"/>
      <c r="E147" s="70"/>
      <c r="F147" s="70"/>
      <c r="G147" s="70"/>
      <c r="H147" s="70"/>
      <c r="I147" s="70"/>
      <c r="J147" s="70"/>
    </row>
    <row r="148" spans="1:10" s="1" customFormat="1" ht="13" x14ac:dyDescent="0.3">
      <c r="A148" s="70"/>
      <c r="B148" s="70"/>
      <c r="C148" s="70"/>
      <c r="D148" s="70"/>
      <c r="E148" s="70"/>
      <c r="F148" s="70"/>
      <c r="G148" s="70"/>
      <c r="H148" s="70"/>
      <c r="I148" s="70"/>
      <c r="J148" s="70"/>
    </row>
    <row r="149" spans="1:10" s="1" customFormat="1" ht="13" x14ac:dyDescent="0.3">
      <c r="A149" s="70"/>
      <c r="B149" s="70"/>
      <c r="C149" s="70"/>
      <c r="D149" s="70"/>
      <c r="E149" s="70"/>
      <c r="F149" s="70"/>
      <c r="G149" s="70"/>
      <c r="H149" s="70"/>
      <c r="I149" s="70"/>
      <c r="J149" s="70"/>
    </row>
    <row r="150" spans="1:10" s="1" customFormat="1" ht="13" x14ac:dyDescent="0.3">
      <c r="A150" s="70"/>
      <c r="B150" s="70"/>
      <c r="C150" s="70"/>
      <c r="D150" s="70"/>
      <c r="E150" s="70"/>
      <c r="F150" s="70"/>
      <c r="G150" s="70"/>
      <c r="H150" s="70"/>
      <c r="I150" s="70"/>
      <c r="J150" s="70"/>
    </row>
    <row r="151" spans="1:10" s="1" customFormat="1" ht="13" x14ac:dyDescent="0.3">
      <c r="A151" s="70"/>
      <c r="B151" s="70"/>
      <c r="C151" s="70"/>
      <c r="D151" s="70"/>
      <c r="E151" s="70"/>
      <c r="F151" s="70"/>
      <c r="G151" s="70"/>
      <c r="H151" s="70"/>
      <c r="I151" s="70"/>
      <c r="J151" s="70"/>
    </row>
    <row r="152" spans="1:10" s="1" customFormat="1" ht="13" x14ac:dyDescent="0.3">
      <c r="A152" s="70"/>
      <c r="B152" s="70"/>
      <c r="C152" s="70"/>
      <c r="D152" s="70"/>
      <c r="E152" s="70"/>
      <c r="F152" s="70"/>
      <c r="G152" s="70"/>
      <c r="H152" s="70"/>
      <c r="I152" s="70"/>
      <c r="J152" s="70"/>
    </row>
    <row r="153" spans="1:10" s="1" customFormat="1" ht="13" x14ac:dyDescent="0.3">
      <c r="A153" s="70"/>
      <c r="B153" s="70"/>
      <c r="C153" s="70"/>
      <c r="D153" s="70"/>
      <c r="E153" s="70"/>
      <c r="F153" s="70"/>
      <c r="G153" s="70"/>
      <c r="H153" s="70"/>
      <c r="I153" s="70"/>
      <c r="J153" s="70"/>
    </row>
    <row r="154" spans="1:10" s="1" customFormat="1" ht="13" x14ac:dyDescent="0.3">
      <c r="B154" s="129" t="s">
        <v>144</v>
      </c>
      <c r="C154" s="70"/>
      <c r="D154" s="85" t="s">
        <v>145</v>
      </c>
      <c r="E154" s="85"/>
      <c r="F154" s="70"/>
      <c r="G154" s="70"/>
      <c r="H154" s="70"/>
      <c r="I154" s="70"/>
      <c r="J154" s="70"/>
    </row>
    <row r="155" spans="1:10" s="1" customFormat="1" ht="13" x14ac:dyDescent="0.3">
      <c r="A155" s="70"/>
      <c r="B155" s="70"/>
      <c r="C155" s="70"/>
      <c r="D155" s="70"/>
      <c r="E155" s="70"/>
      <c r="F155" s="70"/>
      <c r="G155" s="70"/>
      <c r="H155" s="70"/>
      <c r="I155" s="70"/>
      <c r="J155" s="70"/>
    </row>
    <row r="156" spans="1:10" s="1" customFormat="1" ht="13" x14ac:dyDescent="0.3">
      <c r="A156" s="70"/>
      <c r="B156" s="70"/>
      <c r="C156" s="70"/>
      <c r="D156" s="70"/>
      <c r="E156" s="70"/>
      <c r="F156" s="70"/>
      <c r="G156" s="70"/>
      <c r="H156" s="70"/>
      <c r="I156" s="70"/>
      <c r="J156" s="70"/>
    </row>
    <row r="157" spans="1:10" s="1" customFormat="1" ht="13" x14ac:dyDescent="0.3">
      <c r="A157" s="70"/>
      <c r="B157" s="70"/>
      <c r="C157" s="70"/>
      <c r="D157" s="70"/>
      <c r="E157" s="70"/>
      <c r="F157" s="70"/>
      <c r="G157" s="70"/>
      <c r="H157" s="70"/>
      <c r="I157" s="70"/>
      <c r="J157" s="70"/>
    </row>
    <row r="158" spans="1:10" s="1" customFormat="1" ht="13" x14ac:dyDescent="0.3">
      <c r="A158" s="70"/>
      <c r="B158" s="70"/>
      <c r="C158" s="70"/>
      <c r="D158" s="70"/>
      <c r="E158" s="70"/>
      <c r="F158" s="70"/>
      <c r="G158" s="70"/>
      <c r="H158" s="70"/>
      <c r="I158" s="70"/>
      <c r="J158" s="70"/>
    </row>
    <row r="159" spans="1:10" s="1" customFormat="1" ht="13" x14ac:dyDescent="0.3">
      <c r="A159" s="70"/>
      <c r="B159" s="70"/>
      <c r="C159" s="70"/>
      <c r="D159" s="70"/>
      <c r="E159" s="70"/>
      <c r="F159" s="70"/>
      <c r="G159" s="70"/>
      <c r="H159" s="70"/>
      <c r="I159" s="70"/>
      <c r="J159" s="70"/>
    </row>
    <row r="160" spans="1:10" s="1" customFormat="1" ht="13" x14ac:dyDescent="0.3">
      <c r="A160" s="70"/>
      <c r="B160" s="70"/>
      <c r="C160" s="70"/>
      <c r="D160" s="70"/>
      <c r="E160" s="70"/>
      <c r="F160" s="70"/>
      <c r="G160" s="70"/>
      <c r="H160" s="70"/>
      <c r="I160" s="70"/>
      <c r="J160" s="70"/>
    </row>
    <row r="161" spans="1:10" s="1" customFormat="1" ht="13" x14ac:dyDescent="0.3">
      <c r="A161" s="70"/>
      <c r="B161" s="70"/>
      <c r="C161" s="70"/>
      <c r="D161" s="70"/>
      <c r="E161" s="70"/>
      <c r="F161" s="70"/>
      <c r="G161" s="70"/>
      <c r="H161" s="70"/>
      <c r="I161" s="70"/>
      <c r="J161" s="70"/>
    </row>
    <row r="162" spans="1:10" s="1" customFormat="1" ht="13" x14ac:dyDescent="0.3">
      <c r="A162" s="70"/>
      <c r="B162" s="70"/>
      <c r="C162" s="70"/>
      <c r="D162" s="70"/>
      <c r="E162" s="70"/>
      <c r="F162" s="70"/>
      <c r="G162" s="70"/>
      <c r="H162" s="70"/>
      <c r="I162" s="70"/>
      <c r="J162" s="70"/>
    </row>
    <row r="163" spans="1:10" s="1" customFormat="1" ht="13" x14ac:dyDescent="0.3">
      <c r="A163" s="70"/>
      <c r="B163" s="70"/>
      <c r="C163" s="70"/>
      <c r="D163" s="70"/>
      <c r="E163" s="70"/>
      <c r="F163" s="70"/>
      <c r="G163" s="70"/>
      <c r="H163" s="70"/>
      <c r="I163" s="70"/>
      <c r="J163" s="70"/>
    </row>
    <row r="164" spans="1:10" s="1" customFormat="1" ht="13" x14ac:dyDescent="0.3">
      <c r="A164" s="70"/>
      <c r="B164" s="70"/>
      <c r="C164" s="70"/>
      <c r="D164" s="70"/>
      <c r="E164" s="70"/>
      <c r="F164" s="70"/>
      <c r="G164" s="70"/>
      <c r="H164" s="70"/>
      <c r="I164" s="70"/>
      <c r="J164" s="70"/>
    </row>
    <row r="165" spans="1:10" s="1" customFormat="1" ht="13" x14ac:dyDescent="0.3">
      <c r="A165" s="70"/>
      <c r="B165" s="70"/>
      <c r="C165" s="70"/>
      <c r="D165" s="70"/>
      <c r="E165" s="70"/>
      <c r="F165" s="70"/>
      <c r="G165" s="70"/>
      <c r="H165" s="70"/>
      <c r="I165" s="70"/>
      <c r="J165" s="70"/>
    </row>
    <row r="166" spans="1:10" s="1" customFormat="1" ht="13" x14ac:dyDescent="0.3">
      <c r="A166" s="70"/>
      <c r="B166" s="70"/>
      <c r="C166" s="70"/>
      <c r="D166" s="70"/>
      <c r="E166" s="70"/>
      <c r="F166" s="70"/>
      <c r="G166" s="70"/>
      <c r="H166" s="70"/>
      <c r="I166" s="70"/>
      <c r="J166" s="70"/>
    </row>
    <row r="167" spans="1:10" s="1" customFormat="1" ht="13" x14ac:dyDescent="0.3">
      <c r="A167" s="70"/>
      <c r="B167" s="70"/>
      <c r="C167" s="70"/>
      <c r="D167" s="70"/>
      <c r="E167" s="70"/>
      <c r="F167" s="70"/>
      <c r="G167" s="70"/>
      <c r="H167" s="70"/>
      <c r="I167" s="70"/>
      <c r="J167" s="70"/>
    </row>
    <row r="168" spans="1:10" s="1" customFormat="1" ht="13" x14ac:dyDescent="0.3">
      <c r="A168" s="70"/>
      <c r="B168" s="70"/>
      <c r="C168" s="70"/>
      <c r="D168" s="70"/>
      <c r="E168" s="70"/>
      <c r="F168" s="70"/>
      <c r="G168" s="70"/>
      <c r="H168" s="70"/>
      <c r="I168" s="70"/>
      <c r="J168" s="70"/>
    </row>
    <row r="169" spans="1:10" s="1" customFormat="1" ht="13" x14ac:dyDescent="0.3">
      <c r="A169" s="70"/>
      <c r="B169" s="70"/>
      <c r="C169" s="70"/>
      <c r="D169" s="70"/>
      <c r="E169" s="70"/>
      <c r="F169" s="70"/>
      <c r="G169" s="70"/>
      <c r="H169" s="70"/>
      <c r="I169" s="70"/>
      <c r="J169" s="70"/>
    </row>
    <row r="170" spans="1:10" s="1" customFormat="1" ht="13" x14ac:dyDescent="0.3">
      <c r="B170" s="129" t="s">
        <v>146</v>
      </c>
      <c r="C170" s="70"/>
      <c r="D170" s="85" t="s">
        <v>147</v>
      </c>
      <c r="E170" s="85"/>
      <c r="F170" s="70"/>
      <c r="G170" s="70"/>
      <c r="H170" s="70"/>
      <c r="I170" s="70"/>
      <c r="J170" s="70"/>
    </row>
    <row r="171" spans="1:10" s="1" customFormat="1" ht="13" x14ac:dyDescent="0.3"/>
    <row r="172" spans="1:10" s="1" customFormat="1" ht="13" x14ac:dyDescent="0.3"/>
    <row r="173" spans="1:10" s="1" customFormat="1" ht="13" x14ac:dyDescent="0.3"/>
    <row r="174" spans="1:10" s="1" customFormat="1" ht="13" x14ac:dyDescent="0.3"/>
    <row r="175" spans="1:10" s="1" customFormat="1" ht="13" x14ac:dyDescent="0.3"/>
    <row r="176" spans="1:10" s="1" customFormat="1" ht="13" x14ac:dyDescent="0.3"/>
    <row r="177" spans="2:5" s="1" customFormat="1" ht="13" x14ac:dyDescent="0.3"/>
    <row r="178" spans="2:5" s="1" customFormat="1" ht="13" x14ac:dyDescent="0.3"/>
    <row r="179" spans="2:5" s="1" customFormat="1" ht="13" x14ac:dyDescent="0.3"/>
    <row r="180" spans="2:5" s="1" customFormat="1" ht="13" x14ac:dyDescent="0.3"/>
    <row r="181" spans="2:5" s="1" customFormat="1" ht="13" x14ac:dyDescent="0.3"/>
    <row r="182" spans="2:5" s="1" customFormat="1" ht="13" x14ac:dyDescent="0.3"/>
    <row r="183" spans="2:5" s="1" customFormat="1" ht="13" x14ac:dyDescent="0.3"/>
    <row r="184" spans="2:5" s="1" customFormat="1" ht="13" x14ac:dyDescent="0.3"/>
    <row r="185" spans="2:5" s="1" customFormat="1" ht="13" x14ac:dyDescent="0.3">
      <c r="B185" s="129" t="s">
        <v>148</v>
      </c>
      <c r="D185" s="85" t="s">
        <v>115</v>
      </c>
      <c r="E185" s="85"/>
    </row>
    <row r="186" spans="2:5" s="1" customFormat="1" ht="13" x14ac:dyDescent="0.3"/>
    <row r="187" spans="2:5" s="1" customFormat="1" ht="13" x14ac:dyDescent="0.3"/>
    <row r="188" spans="2:5" s="1" customFormat="1" ht="13" x14ac:dyDescent="0.3"/>
    <row r="189" spans="2:5" s="1" customFormat="1" ht="13" x14ac:dyDescent="0.3"/>
    <row r="190" spans="2:5" s="1" customFormat="1" ht="13" x14ac:dyDescent="0.3"/>
    <row r="191" spans="2:5" s="1" customFormat="1" ht="13" x14ac:dyDescent="0.3"/>
    <row r="192" spans="2:5" s="1" customFormat="1" ht="13" x14ac:dyDescent="0.3"/>
    <row r="193" spans="2:5" s="1" customFormat="1" ht="13" x14ac:dyDescent="0.3"/>
    <row r="194" spans="2:5" s="1" customFormat="1" ht="13" x14ac:dyDescent="0.3"/>
    <row r="195" spans="2:5" s="1" customFormat="1" ht="13" x14ac:dyDescent="0.3"/>
    <row r="196" spans="2:5" s="1" customFormat="1" ht="13" x14ac:dyDescent="0.3"/>
    <row r="197" spans="2:5" s="1" customFormat="1" ht="13" x14ac:dyDescent="0.3"/>
    <row r="198" spans="2:5" s="1" customFormat="1" ht="13" x14ac:dyDescent="0.3"/>
    <row r="199" spans="2:5" s="1" customFormat="1" ht="13" x14ac:dyDescent="0.3"/>
    <row r="200" spans="2:5" s="1" customFormat="1" ht="13" x14ac:dyDescent="0.3"/>
    <row r="201" spans="2:5" s="1" customFormat="1" ht="13" x14ac:dyDescent="0.3"/>
    <row r="202" spans="2:5" s="1" customFormat="1" ht="13" x14ac:dyDescent="0.3">
      <c r="B202" s="129" t="s">
        <v>149</v>
      </c>
      <c r="D202" s="85" t="s">
        <v>150</v>
      </c>
      <c r="E202" s="85"/>
    </row>
    <row r="203" spans="2:5" s="1" customFormat="1" ht="13" x14ac:dyDescent="0.3"/>
    <row r="204" spans="2:5" s="1" customFormat="1" ht="13" x14ac:dyDescent="0.3"/>
    <row r="205" spans="2:5" s="1" customFormat="1" ht="13" x14ac:dyDescent="0.3"/>
    <row r="206" spans="2:5" s="1" customFormat="1" ht="13" x14ac:dyDescent="0.3"/>
    <row r="207" spans="2:5" s="1" customFormat="1" ht="13" x14ac:dyDescent="0.3"/>
    <row r="208" spans="2:5" s="1" customFormat="1" ht="13" x14ac:dyDescent="0.3"/>
    <row r="209" spans="2:5" s="1" customFormat="1" ht="13" x14ac:dyDescent="0.3"/>
    <row r="210" spans="2:5" s="1" customFormat="1" ht="13" x14ac:dyDescent="0.3"/>
    <row r="211" spans="2:5" s="1" customFormat="1" ht="13" x14ac:dyDescent="0.3"/>
    <row r="212" spans="2:5" s="1" customFormat="1" ht="13" x14ac:dyDescent="0.3"/>
    <row r="213" spans="2:5" s="1" customFormat="1" ht="13" x14ac:dyDescent="0.3"/>
    <row r="214" spans="2:5" s="1" customFormat="1" ht="13" x14ac:dyDescent="0.3"/>
    <row r="215" spans="2:5" s="1" customFormat="1" ht="13" x14ac:dyDescent="0.3"/>
    <row r="216" spans="2:5" s="1" customFormat="1" ht="13" x14ac:dyDescent="0.3"/>
    <row r="217" spans="2:5" s="1" customFormat="1" ht="13" x14ac:dyDescent="0.3"/>
    <row r="218" spans="2:5" s="1" customFormat="1" ht="13" x14ac:dyDescent="0.3"/>
    <row r="219" spans="2:5" s="1" customFormat="1" ht="13" x14ac:dyDescent="0.3">
      <c r="B219" s="129" t="s">
        <v>110</v>
      </c>
      <c r="D219" s="85" t="s">
        <v>151</v>
      </c>
      <c r="E219" s="85"/>
    </row>
    <row r="220" spans="2:5" s="1" customFormat="1" ht="13" x14ac:dyDescent="0.3"/>
    <row r="221" spans="2:5" s="1" customFormat="1" ht="13" x14ac:dyDescent="0.3"/>
    <row r="222" spans="2:5" s="1" customFormat="1" ht="13" x14ac:dyDescent="0.3"/>
    <row r="223" spans="2:5" s="1" customFormat="1" ht="13" x14ac:dyDescent="0.3"/>
    <row r="224" spans="2:5" s="1" customFormat="1" ht="13" x14ac:dyDescent="0.3"/>
    <row r="225" spans="2:5" s="1" customFormat="1" ht="13" x14ac:dyDescent="0.3"/>
    <row r="226" spans="2:5" s="1" customFormat="1" ht="13" x14ac:dyDescent="0.3"/>
    <row r="227" spans="2:5" s="1" customFormat="1" ht="13" x14ac:dyDescent="0.3"/>
    <row r="228" spans="2:5" s="1" customFormat="1" ht="13" x14ac:dyDescent="0.3"/>
    <row r="229" spans="2:5" s="1" customFormat="1" ht="13" x14ac:dyDescent="0.3"/>
    <row r="230" spans="2:5" s="1" customFormat="1" ht="13" x14ac:dyDescent="0.3"/>
    <row r="231" spans="2:5" s="1" customFormat="1" ht="13" x14ac:dyDescent="0.3"/>
    <row r="232" spans="2:5" s="1" customFormat="1" ht="13" x14ac:dyDescent="0.3"/>
    <row r="233" spans="2:5" s="1" customFormat="1" ht="13" x14ac:dyDescent="0.3"/>
    <row r="234" spans="2:5" s="1" customFormat="1" ht="13" x14ac:dyDescent="0.3"/>
    <row r="235" spans="2:5" s="1" customFormat="1" ht="13" x14ac:dyDescent="0.3"/>
    <row r="236" spans="2:5" s="1" customFormat="1" ht="13" x14ac:dyDescent="0.3">
      <c r="B236" s="129" t="s">
        <v>152</v>
      </c>
      <c r="D236" s="85" t="s">
        <v>153</v>
      </c>
      <c r="E236" s="85"/>
    </row>
    <row r="237" spans="2:5" s="1" customFormat="1" ht="13" x14ac:dyDescent="0.3"/>
    <row r="238" spans="2:5" s="1" customFormat="1" ht="13" x14ac:dyDescent="0.3"/>
    <row r="239" spans="2:5" s="1" customFormat="1" ht="13" x14ac:dyDescent="0.3"/>
    <row r="240" spans="2:5" s="1" customFormat="1" ht="13" x14ac:dyDescent="0.3"/>
    <row r="241" spans="2:4" s="1" customFormat="1" ht="13" x14ac:dyDescent="0.3"/>
    <row r="242" spans="2:4" s="1" customFormat="1" ht="13" x14ac:dyDescent="0.3"/>
    <row r="243" spans="2:4" s="1" customFormat="1" ht="13" x14ac:dyDescent="0.3"/>
    <row r="244" spans="2:4" s="1" customFormat="1" ht="13" x14ac:dyDescent="0.3"/>
    <row r="245" spans="2:4" s="1" customFormat="1" ht="13" x14ac:dyDescent="0.3"/>
    <row r="246" spans="2:4" s="1" customFormat="1" ht="13" x14ac:dyDescent="0.3"/>
    <row r="247" spans="2:4" s="1" customFormat="1" ht="13" x14ac:dyDescent="0.3"/>
    <row r="248" spans="2:4" s="1" customFormat="1" ht="13" x14ac:dyDescent="0.3"/>
    <row r="249" spans="2:4" s="1" customFormat="1" ht="13" x14ac:dyDescent="0.3"/>
    <row r="250" spans="2:4" s="1" customFormat="1" ht="13" x14ac:dyDescent="0.3"/>
    <row r="251" spans="2:4" s="1" customFormat="1" ht="13" x14ac:dyDescent="0.3"/>
    <row r="252" spans="2:4" s="1" customFormat="1" ht="13" x14ac:dyDescent="0.3">
      <c r="B252" s="1" t="s">
        <v>200</v>
      </c>
    </row>
    <row r="253" spans="2:4" s="1" customFormat="1" ht="13" x14ac:dyDescent="0.3">
      <c r="B253" s="2" t="s">
        <v>8</v>
      </c>
      <c r="C253" s="3" t="s">
        <v>9</v>
      </c>
      <c r="D253" s="3" t="s">
        <v>10</v>
      </c>
    </row>
    <row r="254" spans="2:4" s="1" customFormat="1" ht="13" x14ac:dyDescent="0.3">
      <c r="B254" s="4" t="s">
        <v>11</v>
      </c>
      <c r="C254" s="4">
        <v>0.41599999999999998</v>
      </c>
      <c r="D254" s="4" t="s">
        <v>12</v>
      </c>
    </row>
    <row r="255" spans="2:4" s="1" customFormat="1" ht="13" x14ac:dyDescent="0.3">
      <c r="B255" s="4" t="s">
        <v>13</v>
      </c>
      <c r="C255" s="4">
        <v>0.37940000000000002</v>
      </c>
      <c r="D255" s="4" t="s">
        <v>12</v>
      </c>
    </row>
    <row r="256" spans="2:4" s="1" customFormat="1" ht="13" x14ac:dyDescent="0.3">
      <c r="B256" s="4" t="s">
        <v>14</v>
      </c>
      <c r="C256" s="4">
        <v>0.37259999999999999</v>
      </c>
      <c r="D256" s="4" t="s">
        <v>12</v>
      </c>
    </row>
    <row r="257" spans="1:14" s="1" customFormat="1" ht="13" x14ac:dyDescent="0.3">
      <c r="B257" s="4" t="s">
        <v>15</v>
      </c>
      <c r="C257" s="4">
        <v>0.32740000000000002</v>
      </c>
      <c r="D257" s="4" t="s">
        <v>12</v>
      </c>
    </row>
    <row r="258" spans="1:14" s="1" customFormat="1" ht="13" x14ac:dyDescent="0.3">
      <c r="B258" s="4" t="s">
        <v>26</v>
      </c>
      <c r="C258" s="4">
        <v>3.6999999999999998E-2</v>
      </c>
      <c r="D258" s="4" t="s">
        <v>23</v>
      </c>
    </row>
    <row r="259" spans="1:14" s="1" customFormat="1" ht="13" x14ac:dyDescent="0.3">
      <c r="B259" s="4" t="s">
        <v>18</v>
      </c>
      <c r="C259" s="4">
        <v>0.14149999999999999</v>
      </c>
      <c r="D259" s="4" t="s">
        <v>17</v>
      </c>
    </row>
    <row r="260" spans="1:14" s="1" customFormat="1" ht="13" x14ac:dyDescent="0.3">
      <c r="B260" s="4" t="s">
        <v>19</v>
      </c>
      <c r="C260" s="4">
        <v>0.12989999999999999</v>
      </c>
      <c r="D260" s="4" t="s">
        <v>17</v>
      </c>
    </row>
    <row r="261" spans="1:14" s="1" customFormat="1" ht="13" x14ac:dyDescent="0.3">
      <c r="B261" s="4" t="s">
        <v>20</v>
      </c>
      <c r="C261" s="4">
        <v>0.11269999999999999</v>
      </c>
      <c r="D261" s="4" t="s">
        <v>17</v>
      </c>
    </row>
    <row r="262" spans="1:14" s="1" customFormat="1" ht="13" x14ac:dyDescent="0.3">
      <c r="B262" s="4" t="s">
        <v>21</v>
      </c>
      <c r="C262" s="4">
        <v>0.10100000000000001</v>
      </c>
      <c r="D262" s="4" t="s">
        <v>17</v>
      </c>
    </row>
    <row r="263" spans="1:14" s="1" customFormat="1" ht="13" x14ac:dyDescent="0.3">
      <c r="B263" s="4" t="s">
        <v>22</v>
      </c>
      <c r="C263" s="4">
        <v>9.9900000000000003E-2</v>
      </c>
      <c r="D263" s="4" t="s">
        <v>23</v>
      </c>
    </row>
    <row r="264" spans="1:14" s="1" customFormat="1" ht="13" x14ac:dyDescent="0.3">
      <c r="B264" s="4" t="s">
        <v>24</v>
      </c>
      <c r="C264" s="4">
        <v>5.4199999999999998E-2</v>
      </c>
      <c r="D264" s="4" t="s">
        <v>23</v>
      </c>
    </row>
    <row r="265" spans="1:14" s="1" customFormat="1" ht="13" x14ac:dyDescent="0.3">
      <c r="B265" s="4" t="s">
        <v>25</v>
      </c>
      <c r="C265" s="4">
        <v>3.9399999999999998E-2</v>
      </c>
      <c r="D265" s="4" t="s">
        <v>23</v>
      </c>
    </row>
    <row r="266" spans="1:14" s="1" customFormat="1" ht="13" x14ac:dyDescent="0.3">
      <c r="B266" s="4" t="s">
        <v>16</v>
      </c>
      <c r="C266" s="4">
        <v>0.2114</v>
      </c>
      <c r="D266" s="4" t="s">
        <v>17</v>
      </c>
    </row>
    <row r="267" spans="1:14" s="1" customFormat="1" ht="13" x14ac:dyDescent="0.3">
      <c r="B267" s="4" t="s">
        <v>27</v>
      </c>
      <c r="C267" s="4">
        <v>2.0000000000000001E-4</v>
      </c>
      <c r="D267" s="4" t="s">
        <v>28</v>
      </c>
    </row>
    <row r="268" spans="1:14" s="1" customFormat="1" ht="13" x14ac:dyDescent="0.3"/>
    <row r="269" spans="1:14" ht="15" customHeight="1" x14ac:dyDescent="0.3">
      <c r="A269" s="78" t="s">
        <v>29</v>
      </c>
      <c r="B269" s="79"/>
      <c r="C269" s="80"/>
      <c r="H269"/>
      <c r="I269"/>
      <c r="J269"/>
      <c r="K269"/>
      <c r="L269"/>
      <c r="M269"/>
      <c r="N269"/>
    </row>
    <row r="270" spans="1:14" s="1" customFormat="1" ht="13" x14ac:dyDescent="0.3">
      <c r="B270" s="1" t="s">
        <v>203</v>
      </c>
    </row>
    <row r="271" spans="1:14" s="1" customFormat="1" ht="13" x14ac:dyDescent="0.3"/>
    <row r="272" spans="1:14" ht="15" customHeight="1" x14ac:dyDescent="0.3">
      <c r="A272" s="78" t="s">
        <v>30</v>
      </c>
      <c r="B272" s="79"/>
      <c r="C272" s="80"/>
      <c r="H272"/>
      <c r="I272"/>
      <c r="J272"/>
      <c r="K272"/>
      <c r="L272"/>
      <c r="M272"/>
      <c r="N272"/>
    </row>
    <row r="273" spans="1:14" s="1" customFormat="1" ht="13" x14ac:dyDescent="0.3">
      <c r="B273" s="1" t="s">
        <v>201</v>
      </c>
    </row>
    <row r="274" spans="1:14" s="1" customFormat="1" ht="13" x14ac:dyDescent="0.3">
      <c r="B274" s="1" t="s">
        <v>202</v>
      </c>
    </row>
    <row r="275" spans="1:14" s="1" customFormat="1" ht="13" x14ac:dyDescent="0.3"/>
    <row r="276" spans="1:14" s="1" customFormat="1" ht="13" x14ac:dyDescent="0.3"/>
    <row r="277" spans="1:14" ht="15" customHeight="1" x14ac:dyDescent="0.3">
      <c r="A277" s="78" t="s">
        <v>31</v>
      </c>
      <c r="B277" s="79"/>
      <c r="C277" s="80"/>
      <c r="H277"/>
      <c r="I277"/>
      <c r="J277"/>
      <c r="K277"/>
      <c r="L277"/>
      <c r="M277"/>
      <c r="N277"/>
    </row>
    <row r="279" spans="1:14" s="1" customFormat="1" ht="13" x14ac:dyDescent="0.3">
      <c r="A279" s="129" t="s">
        <v>204</v>
      </c>
      <c r="B279" s="129"/>
    </row>
    <row r="297" spans="1:4" ht="15" customHeight="1" x14ac:dyDescent="0.3">
      <c r="A297" s="129" t="s">
        <v>205</v>
      </c>
      <c r="D297" s="128" t="s">
        <v>206</v>
      </c>
    </row>
    <row r="313" spans="1:10" ht="15" customHeight="1" x14ac:dyDescent="0.3">
      <c r="A313" s="129" t="s">
        <v>154</v>
      </c>
      <c r="B313" s="130"/>
      <c r="C313" s="130"/>
      <c r="D313" s="130"/>
      <c r="E313" s="130"/>
      <c r="F313" s="130"/>
      <c r="G313" s="130"/>
      <c r="H313" s="130"/>
      <c r="I313" s="130"/>
      <c r="J313" s="130"/>
    </row>
    <row r="314" spans="1:10" ht="15" customHeight="1" x14ac:dyDescent="0.3">
      <c r="A314" s="130"/>
      <c r="B314" s="131" t="s">
        <v>8</v>
      </c>
      <c r="C314" s="131" t="s">
        <v>160</v>
      </c>
      <c r="D314" s="131" t="s">
        <v>207</v>
      </c>
      <c r="E314" s="131" t="s">
        <v>208</v>
      </c>
      <c r="F314" s="131" t="s">
        <v>164</v>
      </c>
      <c r="G314" s="131" t="s">
        <v>209</v>
      </c>
      <c r="H314" s="131" t="s">
        <v>9</v>
      </c>
      <c r="I314" s="131" t="s">
        <v>210</v>
      </c>
      <c r="J314" s="131" t="s">
        <v>211</v>
      </c>
    </row>
    <row r="315" spans="1:10" ht="15" customHeight="1" x14ac:dyDescent="0.3">
      <c r="A315" s="130"/>
      <c r="B315" s="132" t="s">
        <v>212</v>
      </c>
      <c r="C315" s="133"/>
      <c r="D315" s="133"/>
      <c r="E315" s="133"/>
      <c r="F315" s="133"/>
      <c r="G315" s="133"/>
      <c r="H315" s="133"/>
      <c r="I315" s="133"/>
      <c r="J315" s="132">
        <v>615</v>
      </c>
    </row>
    <row r="316" spans="1:10" ht="15" customHeight="1" x14ac:dyDescent="0.3">
      <c r="A316" s="130"/>
      <c r="B316" s="134" t="s">
        <v>213</v>
      </c>
      <c r="C316" s="132" t="s">
        <v>161</v>
      </c>
      <c r="D316" s="132" t="s">
        <v>106</v>
      </c>
      <c r="E316" s="135">
        <v>0</v>
      </c>
      <c r="F316" s="135">
        <v>0</v>
      </c>
      <c r="G316" s="132">
        <v>0</v>
      </c>
      <c r="H316" s="132">
        <v>0</v>
      </c>
      <c r="I316" s="132">
        <v>0</v>
      </c>
      <c r="J316" s="132">
        <v>0</v>
      </c>
    </row>
    <row r="317" spans="1:10" ht="15" customHeight="1" x14ac:dyDescent="0.3">
      <c r="A317" s="130"/>
      <c r="B317" s="134"/>
      <c r="C317" s="132" t="s">
        <v>162</v>
      </c>
      <c r="D317" s="132" t="s">
        <v>214</v>
      </c>
      <c r="E317" s="135">
        <v>0.1512</v>
      </c>
      <c r="F317" s="135">
        <v>7.1999999999999998E-3</v>
      </c>
      <c r="G317" s="132">
        <v>1.0249999999999999</v>
      </c>
      <c r="H317" s="132">
        <v>0.10100000000000001</v>
      </c>
      <c r="I317" s="132">
        <v>0.41099999999999998</v>
      </c>
      <c r="J317" s="132">
        <v>20</v>
      </c>
    </row>
    <row r="318" spans="1:10" ht="15" customHeight="1" x14ac:dyDescent="0.3">
      <c r="A318" s="130"/>
      <c r="B318" s="134"/>
      <c r="C318" s="132" t="s">
        <v>94</v>
      </c>
      <c r="D318" s="132" t="s">
        <v>94</v>
      </c>
      <c r="E318" s="135">
        <v>0.33500000000000002</v>
      </c>
      <c r="F318" s="135">
        <v>9.1000000000000004E-3</v>
      </c>
      <c r="G318" s="132">
        <v>0.78900000000000003</v>
      </c>
      <c r="H318" s="132">
        <v>0.14599999999999999</v>
      </c>
      <c r="I318" s="132">
        <v>0.41099999999999998</v>
      </c>
      <c r="J318" s="132">
        <v>15</v>
      </c>
    </row>
    <row r="319" spans="1:10" ht="15" customHeight="1" x14ac:dyDescent="0.3">
      <c r="A319" s="130"/>
      <c r="B319" s="134"/>
      <c r="C319" s="132" t="s">
        <v>95</v>
      </c>
      <c r="D319" s="132" t="s">
        <v>95</v>
      </c>
      <c r="E319" s="135">
        <v>0.20780000000000001</v>
      </c>
      <c r="F319" s="135">
        <v>2.2100000000000002E-2</v>
      </c>
      <c r="G319" s="132">
        <v>-0.107</v>
      </c>
      <c r="H319" s="132">
        <v>3.0000000000000001E-3</v>
      </c>
      <c r="I319" s="132">
        <v>0.41099999999999998</v>
      </c>
      <c r="J319" s="132">
        <v>-2</v>
      </c>
    </row>
    <row r="320" spans="1:10" ht="15" customHeight="1" x14ac:dyDescent="0.3">
      <c r="A320" s="130"/>
      <c r="B320" s="134"/>
      <c r="C320" s="132" t="s">
        <v>163</v>
      </c>
      <c r="D320" s="132" t="s">
        <v>215</v>
      </c>
      <c r="E320" s="135">
        <v>0.30599999999999999</v>
      </c>
      <c r="F320" s="135">
        <v>3.6400000000000002E-2</v>
      </c>
      <c r="G320" s="132">
        <v>-0.622</v>
      </c>
      <c r="H320" s="132">
        <v>0.16200000000000001</v>
      </c>
      <c r="I320" s="132">
        <v>0.41099999999999998</v>
      </c>
      <c r="J320" s="132">
        <v>-12</v>
      </c>
    </row>
    <row r="321" spans="1:10" ht="15" customHeight="1" x14ac:dyDescent="0.3">
      <c r="A321" s="130"/>
      <c r="B321" s="134" t="s">
        <v>216</v>
      </c>
      <c r="C321" s="132" t="s">
        <v>161</v>
      </c>
      <c r="D321" s="132" t="s">
        <v>106</v>
      </c>
      <c r="E321" s="135">
        <v>0</v>
      </c>
      <c r="F321" s="135">
        <v>0</v>
      </c>
      <c r="G321" s="132">
        <v>0</v>
      </c>
      <c r="H321" s="132">
        <v>0</v>
      </c>
      <c r="I321" s="132">
        <v>0</v>
      </c>
      <c r="J321" s="132">
        <v>0</v>
      </c>
    </row>
    <row r="322" spans="1:10" ht="15" customHeight="1" x14ac:dyDescent="0.3">
      <c r="A322" s="130"/>
      <c r="B322" s="134"/>
      <c r="C322" s="132" t="s">
        <v>217</v>
      </c>
      <c r="D322" s="132" t="s">
        <v>89</v>
      </c>
      <c r="E322" s="135">
        <v>0.1148</v>
      </c>
      <c r="F322" s="135">
        <v>1.9E-3</v>
      </c>
      <c r="G322" s="132">
        <v>2.3639999999999999</v>
      </c>
      <c r="H322" s="132">
        <v>0.25</v>
      </c>
      <c r="I322" s="132">
        <v>0.379</v>
      </c>
      <c r="J322" s="132">
        <v>50</v>
      </c>
    </row>
    <row r="323" spans="1:10" ht="15" customHeight="1" x14ac:dyDescent="0.3">
      <c r="A323" s="130"/>
      <c r="B323" s="134"/>
      <c r="C323" s="132" t="s">
        <v>90</v>
      </c>
      <c r="D323" s="132" t="s">
        <v>90</v>
      </c>
      <c r="E323" s="135">
        <v>0.8821</v>
      </c>
      <c r="F323" s="135">
        <v>2.1299999999999999E-2</v>
      </c>
      <c r="G323" s="132">
        <v>-7.0000000000000007E-2</v>
      </c>
      <c r="H323" s="132">
        <v>5.0000000000000001E-3</v>
      </c>
      <c r="I323" s="132">
        <v>0.379</v>
      </c>
      <c r="J323" s="132">
        <v>-1</v>
      </c>
    </row>
    <row r="324" spans="1:10" ht="15" customHeight="1" x14ac:dyDescent="0.3">
      <c r="A324" s="130"/>
      <c r="B324" s="134"/>
      <c r="C324" s="132" t="s">
        <v>218</v>
      </c>
      <c r="D324" s="132" t="s">
        <v>91</v>
      </c>
      <c r="E324" s="135">
        <v>3.0999999999999999E-3</v>
      </c>
      <c r="F324" s="135">
        <v>0.28570000000000001</v>
      </c>
      <c r="G324" s="132">
        <v>-2.9830000000000001</v>
      </c>
      <c r="H324" s="132">
        <v>0.124</v>
      </c>
      <c r="I324" s="132">
        <v>0.379</v>
      </c>
      <c r="J324" s="132">
        <v>-63</v>
      </c>
    </row>
    <row r="325" spans="1:10" ht="15" customHeight="1" x14ac:dyDescent="0.3">
      <c r="A325" s="130"/>
      <c r="B325" s="134" t="s">
        <v>219</v>
      </c>
      <c r="C325" s="132" t="s">
        <v>161</v>
      </c>
      <c r="D325" s="132" t="s">
        <v>106</v>
      </c>
      <c r="E325" s="135">
        <v>0.59470000000000001</v>
      </c>
      <c r="F325" s="135">
        <v>2.1299999999999999E-2</v>
      </c>
      <c r="G325" s="132">
        <v>0</v>
      </c>
      <c r="H325" s="132">
        <v>0</v>
      </c>
      <c r="I325" s="132">
        <v>0</v>
      </c>
      <c r="J325" s="132">
        <v>0</v>
      </c>
    </row>
    <row r="326" spans="1:10" ht="15" customHeight="1" x14ac:dyDescent="0.3">
      <c r="A326" s="130"/>
      <c r="B326" s="134"/>
      <c r="C326" s="132" t="s">
        <v>220</v>
      </c>
      <c r="D326" s="132" t="s">
        <v>116</v>
      </c>
      <c r="E326" s="135">
        <v>6.59E-2</v>
      </c>
      <c r="F326" s="135">
        <v>3.3E-3</v>
      </c>
      <c r="G326" s="132">
        <v>1.8080000000000001</v>
      </c>
      <c r="H326" s="132">
        <v>0.10100000000000001</v>
      </c>
      <c r="I326" s="132">
        <v>0.113</v>
      </c>
      <c r="J326" s="132">
        <v>70</v>
      </c>
    </row>
    <row r="327" spans="1:10" ht="15" customHeight="1" x14ac:dyDescent="0.3">
      <c r="A327" s="130"/>
      <c r="B327" s="134"/>
      <c r="C327" s="132" t="s">
        <v>221</v>
      </c>
      <c r="D327" s="132" t="s">
        <v>117</v>
      </c>
      <c r="E327" s="135">
        <v>5.11E-2</v>
      </c>
      <c r="F327" s="135">
        <v>1.2800000000000001E-2</v>
      </c>
      <c r="G327" s="132">
        <v>0.44500000000000001</v>
      </c>
      <c r="H327" s="132">
        <v>8.0000000000000002E-3</v>
      </c>
      <c r="I327" s="132">
        <v>0.113</v>
      </c>
      <c r="J327" s="132">
        <v>17</v>
      </c>
    </row>
    <row r="328" spans="1:10" ht="15" customHeight="1" x14ac:dyDescent="0.3">
      <c r="A328" s="130"/>
      <c r="B328" s="134"/>
      <c r="C328" s="132" t="s">
        <v>222</v>
      </c>
      <c r="D328" s="132" t="s">
        <v>223</v>
      </c>
      <c r="E328" s="135">
        <v>0.2883</v>
      </c>
      <c r="F328" s="135">
        <v>2.1999999999999999E-2</v>
      </c>
      <c r="G328" s="132">
        <v>-0.10199999999999999</v>
      </c>
      <c r="H328" s="132">
        <v>3.0000000000000001E-3</v>
      </c>
      <c r="I328" s="132">
        <v>0.113</v>
      </c>
      <c r="J328" s="132">
        <v>-4</v>
      </c>
    </row>
    <row r="329" spans="1:10" ht="15" customHeight="1" x14ac:dyDescent="0.3">
      <c r="A329" s="130"/>
      <c r="B329" s="132" t="s">
        <v>224</v>
      </c>
      <c r="C329" s="132" t="s">
        <v>161</v>
      </c>
      <c r="D329" s="132" t="s">
        <v>106</v>
      </c>
      <c r="E329" s="135">
        <v>0.1731</v>
      </c>
      <c r="F329" s="135">
        <v>1.89E-2</v>
      </c>
      <c r="G329" s="132">
        <v>0</v>
      </c>
      <c r="H329" s="132">
        <v>0</v>
      </c>
      <c r="I329" s="132">
        <v>0</v>
      </c>
      <c r="J329" s="132">
        <v>0</v>
      </c>
    </row>
    <row r="330" spans="1:10" ht="26" x14ac:dyDescent="0.3">
      <c r="A330" s="130"/>
      <c r="B330" s="132" t="s">
        <v>225</v>
      </c>
      <c r="C330" s="132" t="s">
        <v>226</v>
      </c>
      <c r="D330" s="132" t="s">
        <v>227</v>
      </c>
      <c r="E330" s="135">
        <v>0.19839999999999999</v>
      </c>
      <c r="F330" s="135">
        <v>4.4000000000000003E-3</v>
      </c>
      <c r="G330" s="132">
        <v>1.5229999999999999</v>
      </c>
      <c r="H330" s="132">
        <v>0.24</v>
      </c>
      <c r="I330" s="132">
        <v>0.32700000000000001</v>
      </c>
      <c r="J330" s="132">
        <v>25</v>
      </c>
    </row>
    <row r="331" spans="1:10" ht="26" x14ac:dyDescent="0.3">
      <c r="A331" s="130"/>
      <c r="B331" s="136"/>
      <c r="C331" s="134" t="s">
        <v>228</v>
      </c>
      <c r="D331" s="132" t="s">
        <v>229</v>
      </c>
      <c r="E331" s="137">
        <v>7.9399999999999998E-2</v>
      </c>
      <c r="F331" s="137">
        <v>1.6500000000000001E-2</v>
      </c>
      <c r="G331" s="134">
        <v>0.19</v>
      </c>
      <c r="H331" s="134">
        <v>3.0000000000000001E-3</v>
      </c>
      <c r="I331" s="134">
        <v>0.32700000000000001</v>
      </c>
      <c r="J331" s="134">
        <v>3</v>
      </c>
    </row>
    <row r="332" spans="1:10" ht="26" x14ac:dyDescent="0.3">
      <c r="A332" s="130"/>
      <c r="B332" s="136"/>
      <c r="C332" s="134"/>
      <c r="D332" s="132" t="s">
        <v>230</v>
      </c>
      <c r="E332" s="137"/>
      <c r="F332" s="137"/>
      <c r="G332" s="134"/>
      <c r="H332" s="134"/>
      <c r="I332" s="134"/>
      <c r="J332" s="134"/>
    </row>
    <row r="333" spans="1:10" ht="26" x14ac:dyDescent="0.3">
      <c r="A333" s="130"/>
      <c r="B333" s="136"/>
      <c r="C333" s="134" t="s">
        <v>231</v>
      </c>
      <c r="D333" s="132" t="s">
        <v>232</v>
      </c>
      <c r="E333" s="137">
        <v>0.43580000000000002</v>
      </c>
      <c r="F333" s="137">
        <v>2.3E-2</v>
      </c>
      <c r="G333" s="134">
        <v>-0.152</v>
      </c>
      <c r="H333" s="134">
        <v>1.0999999999999999E-2</v>
      </c>
      <c r="I333" s="134">
        <v>0.32700000000000001</v>
      </c>
      <c r="J333" s="134">
        <v>-2</v>
      </c>
    </row>
    <row r="334" spans="1:10" ht="15" customHeight="1" x14ac:dyDescent="0.3">
      <c r="A334" s="130"/>
      <c r="B334" s="136"/>
      <c r="C334" s="134"/>
      <c r="D334" s="132" t="s">
        <v>233</v>
      </c>
      <c r="E334" s="137"/>
      <c r="F334" s="137"/>
      <c r="G334" s="134"/>
      <c r="H334" s="134"/>
      <c r="I334" s="134"/>
      <c r="J334" s="134"/>
    </row>
    <row r="335" spans="1:10" ht="15" customHeight="1" x14ac:dyDescent="0.3">
      <c r="A335" s="130"/>
      <c r="B335" s="136"/>
      <c r="C335" s="134"/>
      <c r="D335" s="132" t="s">
        <v>234</v>
      </c>
      <c r="E335" s="137"/>
      <c r="F335" s="137"/>
      <c r="G335" s="134"/>
      <c r="H335" s="134"/>
      <c r="I335" s="134"/>
      <c r="J335" s="134"/>
    </row>
    <row r="336" spans="1:10" ht="39" x14ac:dyDescent="0.3">
      <c r="A336" s="130"/>
      <c r="B336" s="136"/>
      <c r="C336" s="132" t="s">
        <v>235</v>
      </c>
      <c r="D336" s="132" t="s">
        <v>236</v>
      </c>
      <c r="E336" s="135">
        <v>0.1133</v>
      </c>
      <c r="F336" s="135">
        <v>3.85E-2</v>
      </c>
      <c r="G336" s="132">
        <v>-0.68200000000000005</v>
      </c>
      <c r="H336" s="132">
        <v>7.3999999999999996E-2</v>
      </c>
      <c r="I336" s="132">
        <v>0.32700000000000001</v>
      </c>
      <c r="J336" s="132">
        <v>-11</v>
      </c>
    </row>
    <row r="337" spans="1:10" ht="15" customHeight="1" x14ac:dyDescent="0.3">
      <c r="A337" s="130"/>
      <c r="B337" s="132" t="s">
        <v>80</v>
      </c>
      <c r="C337" s="132" t="s">
        <v>161</v>
      </c>
      <c r="D337" s="132" t="s">
        <v>106</v>
      </c>
      <c r="E337" s="135">
        <v>0</v>
      </c>
      <c r="F337" s="135">
        <v>0</v>
      </c>
      <c r="G337" s="132">
        <v>0</v>
      </c>
      <c r="H337" s="132">
        <v>0</v>
      </c>
      <c r="I337" s="132">
        <v>0</v>
      </c>
      <c r="J337" s="132">
        <v>0</v>
      </c>
    </row>
    <row r="338" spans="1:10" ht="15" customHeight="1" x14ac:dyDescent="0.3">
      <c r="A338" s="130"/>
      <c r="B338" s="132" t="s">
        <v>237</v>
      </c>
      <c r="C338" s="132" t="s">
        <v>238</v>
      </c>
      <c r="D338" s="132" t="s">
        <v>80</v>
      </c>
      <c r="E338" s="135">
        <v>0.31730000000000003</v>
      </c>
      <c r="F338" s="135">
        <v>1.44E-2</v>
      </c>
      <c r="G338" s="132">
        <v>0.32400000000000001</v>
      </c>
      <c r="H338" s="132">
        <v>2.9000000000000001E-2</v>
      </c>
      <c r="I338" s="132">
        <v>3.9E-2</v>
      </c>
      <c r="J338" s="132">
        <v>9</v>
      </c>
    </row>
    <row r="339" spans="1:10" ht="15" customHeight="1" x14ac:dyDescent="0.3">
      <c r="A339" s="130"/>
      <c r="B339" s="136"/>
      <c r="C339" s="132" t="s">
        <v>239</v>
      </c>
      <c r="D339" s="132" t="s">
        <v>81</v>
      </c>
      <c r="E339" s="135">
        <v>0.68269999999999997</v>
      </c>
      <c r="F339" s="135">
        <v>2.24E-2</v>
      </c>
      <c r="G339" s="132">
        <v>-0.122</v>
      </c>
      <c r="H339" s="132">
        <v>1.0999999999999999E-2</v>
      </c>
      <c r="I339" s="132">
        <v>3.9E-2</v>
      </c>
      <c r="J339" s="132">
        <v>-3</v>
      </c>
    </row>
    <row r="340" spans="1:10" ht="15" customHeight="1" x14ac:dyDescent="0.3">
      <c r="A340" s="130"/>
      <c r="B340" s="134" t="s">
        <v>240</v>
      </c>
      <c r="C340" s="132" t="s">
        <v>161</v>
      </c>
      <c r="D340" s="132" t="s">
        <v>106</v>
      </c>
      <c r="E340" s="135">
        <v>4.4000000000000003E-3</v>
      </c>
      <c r="F340" s="135">
        <v>0</v>
      </c>
      <c r="G340" s="132">
        <v>0</v>
      </c>
      <c r="H340" s="132">
        <v>0</v>
      </c>
      <c r="I340" s="132">
        <v>0</v>
      </c>
      <c r="J340" s="132">
        <v>0</v>
      </c>
    </row>
    <row r="341" spans="1:10" ht="15" customHeight="1" x14ac:dyDescent="0.3">
      <c r="A341" s="130"/>
      <c r="B341" s="134"/>
      <c r="C341" s="132" t="s">
        <v>241</v>
      </c>
      <c r="D341" s="132" t="s">
        <v>242</v>
      </c>
      <c r="E341" s="135">
        <v>0.73919999999999997</v>
      </c>
      <c r="F341" s="135">
        <v>2.3599999999999999E-2</v>
      </c>
      <c r="G341" s="132">
        <v>-0.16700000000000001</v>
      </c>
      <c r="H341" s="132">
        <v>2.1999999999999999E-2</v>
      </c>
      <c r="I341" s="132">
        <v>0.14199999999999999</v>
      </c>
      <c r="J341" s="132">
        <v>-4</v>
      </c>
    </row>
    <row r="342" spans="1:10" ht="15" customHeight="1" x14ac:dyDescent="0.3">
      <c r="A342" s="130"/>
      <c r="B342" s="134"/>
      <c r="C342" s="132" t="s">
        <v>108</v>
      </c>
      <c r="D342" s="132" t="s">
        <v>108</v>
      </c>
      <c r="E342" s="135">
        <v>0.15759999999999999</v>
      </c>
      <c r="F342" s="135">
        <v>1.11E-2</v>
      </c>
      <c r="G342" s="132">
        <v>0.60199999999999998</v>
      </c>
      <c r="H342" s="132">
        <v>4.2999999999999997E-2</v>
      </c>
      <c r="I342" s="132">
        <v>0.14199999999999999</v>
      </c>
      <c r="J342" s="132">
        <v>15</v>
      </c>
    </row>
    <row r="343" spans="1:10" ht="15" customHeight="1" x14ac:dyDescent="0.3">
      <c r="A343" s="130"/>
      <c r="B343" s="134"/>
      <c r="C343" s="132" t="s">
        <v>243</v>
      </c>
      <c r="D343" s="132" t="s">
        <v>244</v>
      </c>
      <c r="E343" s="135">
        <v>9.8900000000000002E-2</v>
      </c>
      <c r="F343" s="135">
        <v>6.6E-3</v>
      </c>
      <c r="G343" s="132">
        <v>1.1220000000000001</v>
      </c>
      <c r="H343" s="132">
        <v>7.5999999999999998E-2</v>
      </c>
      <c r="I343" s="132">
        <v>0.14199999999999999</v>
      </c>
      <c r="J343" s="132">
        <v>28</v>
      </c>
    </row>
    <row r="344" spans="1:10" ht="15" customHeight="1" x14ac:dyDescent="0.3">
      <c r="A344" s="130"/>
      <c r="B344" s="134" t="s">
        <v>24</v>
      </c>
      <c r="C344" s="132" t="s">
        <v>161</v>
      </c>
      <c r="D344" s="132" t="s">
        <v>106</v>
      </c>
      <c r="E344" s="135">
        <v>0</v>
      </c>
      <c r="F344" s="135">
        <v>0</v>
      </c>
      <c r="G344" s="132">
        <v>0</v>
      </c>
      <c r="H344" s="132">
        <v>0</v>
      </c>
      <c r="I344" s="132">
        <v>0</v>
      </c>
      <c r="J344" s="132">
        <v>0</v>
      </c>
    </row>
    <row r="345" spans="1:10" ht="15" customHeight="1" x14ac:dyDescent="0.3">
      <c r="A345" s="130"/>
      <c r="B345" s="134"/>
      <c r="C345" s="132" t="s">
        <v>245</v>
      </c>
      <c r="D345" s="132" t="s">
        <v>246</v>
      </c>
      <c r="E345" s="135">
        <v>0.33539999999999998</v>
      </c>
      <c r="F345" s="135">
        <v>1.95E-2</v>
      </c>
      <c r="G345" s="132">
        <v>1.7999999999999999E-2</v>
      </c>
      <c r="H345" s="132">
        <v>0</v>
      </c>
      <c r="I345" s="132">
        <v>5.3999999999999999E-2</v>
      </c>
      <c r="J345" s="132">
        <v>1</v>
      </c>
    </row>
    <row r="346" spans="1:10" ht="15" customHeight="1" x14ac:dyDescent="0.3">
      <c r="A346" s="130"/>
      <c r="B346" s="134"/>
      <c r="C346" s="132" t="s">
        <v>112</v>
      </c>
      <c r="D346" s="132" t="s">
        <v>112</v>
      </c>
      <c r="E346" s="135">
        <v>0.43909999999999999</v>
      </c>
      <c r="F346" s="135">
        <v>1.5900000000000001E-2</v>
      </c>
      <c r="G346" s="132">
        <v>0.22600000000000001</v>
      </c>
      <c r="H346" s="132">
        <v>0.02</v>
      </c>
      <c r="I346" s="132">
        <v>5.3999999999999999E-2</v>
      </c>
      <c r="J346" s="132">
        <v>7</v>
      </c>
    </row>
    <row r="347" spans="1:10" ht="15" customHeight="1" x14ac:dyDescent="0.3">
      <c r="A347" s="130"/>
      <c r="B347" s="134"/>
      <c r="C347" s="132" t="s">
        <v>113</v>
      </c>
      <c r="D347" s="132" t="s">
        <v>113</v>
      </c>
      <c r="E347" s="135">
        <v>0.17330000000000001</v>
      </c>
      <c r="F347" s="135">
        <v>2.7699999999999999E-2</v>
      </c>
      <c r="G347" s="132">
        <v>-0.34100000000000003</v>
      </c>
      <c r="H347" s="132">
        <v>2.4E-2</v>
      </c>
      <c r="I347" s="132">
        <v>5.3999999999999999E-2</v>
      </c>
      <c r="J347" s="132">
        <v>-11</v>
      </c>
    </row>
    <row r="348" spans="1:10" ht="15" customHeight="1" x14ac:dyDescent="0.3">
      <c r="A348" s="130"/>
      <c r="B348" s="134"/>
      <c r="C348" s="132" t="s">
        <v>247</v>
      </c>
      <c r="D348" s="132" t="s">
        <v>248</v>
      </c>
      <c r="E348" s="135">
        <v>5.2200000000000003E-2</v>
      </c>
      <c r="F348" s="135">
        <v>2.93E-2</v>
      </c>
      <c r="G348" s="132">
        <v>-0.39800000000000002</v>
      </c>
      <c r="H348" s="132">
        <v>0.01</v>
      </c>
      <c r="I348" s="132">
        <v>5.3999999999999999E-2</v>
      </c>
      <c r="J348" s="132">
        <v>-13</v>
      </c>
    </row>
    <row r="349" spans="1:10" ht="15" customHeight="1" x14ac:dyDescent="0.3">
      <c r="A349" s="130"/>
      <c r="B349" s="134" t="s">
        <v>249</v>
      </c>
      <c r="C349" s="132" t="s">
        <v>161</v>
      </c>
      <c r="D349" s="132" t="s">
        <v>106</v>
      </c>
      <c r="E349" s="135">
        <v>4.4000000000000003E-3</v>
      </c>
      <c r="F349" s="135">
        <v>0</v>
      </c>
      <c r="G349" s="132">
        <v>0</v>
      </c>
      <c r="H349" s="132">
        <v>0</v>
      </c>
      <c r="I349" s="132">
        <v>0</v>
      </c>
      <c r="J349" s="132">
        <v>0</v>
      </c>
    </row>
    <row r="350" spans="1:10" ht="15" customHeight="1" x14ac:dyDescent="0.3">
      <c r="A350" s="130"/>
      <c r="B350" s="134"/>
      <c r="C350" s="132" t="s">
        <v>250</v>
      </c>
      <c r="D350" s="132" t="s">
        <v>251</v>
      </c>
      <c r="E350" s="135">
        <v>0.21959999999999999</v>
      </c>
      <c r="F350" s="135">
        <v>9.9000000000000008E-3</v>
      </c>
      <c r="G350" s="132">
        <v>0.71199999999999997</v>
      </c>
      <c r="H350" s="132">
        <v>0.08</v>
      </c>
      <c r="I350" s="132">
        <v>0.373</v>
      </c>
      <c r="J350" s="132">
        <v>19</v>
      </c>
    </row>
    <row r="351" spans="1:10" ht="15" customHeight="1" x14ac:dyDescent="0.3">
      <c r="A351" s="130"/>
      <c r="B351" s="134"/>
      <c r="C351" s="132" t="s">
        <v>84</v>
      </c>
      <c r="D351" s="132" t="s">
        <v>84</v>
      </c>
      <c r="E351" s="135">
        <v>0.47210000000000002</v>
      </c>
      <c r="F351" s="135">
        <v>1.34E-2</v>
      </c>
      <c r="G351" s="132">
        <v>0.40899999999999997</v>
      </c>
      <c r="H351" s="132">
        <v>6.5000000000000002E-2</v>
      </c>
      <c r="I351" s="132">
        <v>0.373</v>
      </c>
      <c r="J351" s="132">
        <v>11</v>
      </c>
    </row>
    <row r="352" spans="1:10" ht="15" customHeight="1" x14ac:dyDescent="0.3">
      <c r="A352" s="130"/>
      <c r="B352" s="134"/>
      <c r="C352" s="132" t="s">
        <v>85</v>
      </c>
      <c r="D352" s="132" t="s">
        <v>85</v>
      </c>
      <c r="E352" s="135">
        <v>0.23960000000000001</v>
      </c>
      <c r="F352" s="135">
        <v>3.0099999999999998E-2</v>
      </c>
      <c r="G352" s="132">
        <v>-0.41499999999999998</v>
      </c>
      <c r="H352" s="132">
        <v>5.0999999999999997E-2</v>
      </c>
      <c r="I352" s="132">
        <v>0.373</v>
      </c>
      <c r="J352" s="132">
        <v>-11</v>
      </c>
    </row>
    <row r="353" spans="1:10" ht="15" customHeight="1" x14ac:dyDescent="0.3">
      <c r="A353" s="130"/>
      <c r="B353" s="134"/>
      <c r="C353" s="132" t="s">
        <v>252</v>
      </c>
      <c r="D353" s="132" t="s">
        <v>253</v>
      </c>
      <c r="E353" s="135">
        <v>6.4399999999999999E-2</v>
      </c>
      <c r="F353" s="135">
        <v>6.4399999999999999E-2</v>
      </c>
      <c r="G353" s="132">
        <v>-1.2130000000000001</v>
      </c>
      <c r="H353" s="132">
        <v>0.17599999999999999</v>
      </c>
      <c r="I353" s="132">
        <v>0.373</v>
      </c>
      <c r="J353" s="132">
        <v>-33</v>
      </c>
    </row>
  </sheetData>
  <mergeCells count="29">
    <mergeCell ref="B349:B353"/>
    <mergeCell ref="H333:H335"/>
    <mergeCell ref="I333:I335"/>
    <mergeCell ref="J333:J335"/>
    <mergeCell ref="B340:B343"/>
    <mergeCell ref="B344:B348"/>
    <mergeCell ref="C333:C335"/>
    <mergeCell ref="E333:E335"/>
    <mergeCell ref="F333:F335"/>
    <mergeCell ref="G333:G335"/>
    <mergeCell ref="B316:B320"/>
    <mergeCell ref="B321:B324"/>
    <mergeCell ref="B325:B328"/>
    <mergeCell ref="C331:C332"/>
    <mergeCell ref="D219:E219"/>
    <mergeCell ref="D236:E236"/>
    <mergeCell ref="E331:E332"/>
    <mergeCell ref="F331:F332"/>
    <mergeCell ref="G331:G332"/>
    <mergeCell ref="D170:E170"/>
    <mergeCell ref="D185:E185"/>
    <mergeCell ref="D202:E202"/>
    <mergeCell ref="H331:H332"/>
    <mergeCell ref="I331:I332"/>
    <mergeCell ref="A3:A9"/>
    <mergeCell ref="A137:J137"/>
    <mergeCell ref="D138:E138"/>
    <mergeCell ref="D154:E154"/>
    <mergeCell ref="J331:J332"/>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DE24-4DCF-49BB-9DDE-C047A3BF4317}">
  <dimension ref="A1:Q275"/>
  <sheetViews>
    <sheetView topLeftCell="A79" zoomScale="70" zoomScaleNormal="70" workbookViewId="0">
      <selection activeCell="H95" sqref="H95"/>
    </sheetView>
  </sheetViews>
  <sheetFormatPr defaultRowHeight="12.5" x14ac:dyDescent="0.25"/>
  <cols>
    <col min="1" max="1" width="6.6640625" style="5" customWidth="1"/>
    <col min="2" max="2" width="26.33203125" style="5" customWidth="1"/>
    <col min="3" max="3" width="18.1640625" style="5" bestFit="1" customWidth="1"/>
    <col min="4" max="4" width="18.1640625" style="5" customWidth="1"/>
    <col min="5" max="5" width="22.33203125" style="5" bestFit="1" customWidth="1"/>
    <col min="6" max="6" width="20.9140625" style="6" bestFit="1" customWidth="1"/>
    <col min="7" max="8" width="11.1640625" style="5" bestFit="1" customWidth="1"/>
    <col min="9" max="9" width="10.08203125" style="5" bestFit="1" customWidth="1"/>
    <col min="10" max="10" width="9" style="5" bestFit="1" customWidth="1"/>
    <col min="11" max="11" width="13.4140625" style="5" customWidth="1"/>
    <col min="12" max="12" width="11.1640625" style="5" bestFit="1" customWidth="1"/>
    <col min="13" max="13" width="10.08203125" style="5" bestFit="1" customWidth="1"/>
    <col min="14" max="15" width="8.6640625" style="5"/>
    <col min="16" max="16" width="12.4140625" style="5" bestFit="1" customWidth="1"/>
    <col min="17" max="17" width="11.4140625" style="5" bestFit="1" customWidth="1"/>
    <col min="18" max="18" width="10" style="5" bestFit="1" customWidth="1"/>
    <col min="19" max="16384" width="8.6640625" style="5"/>
  </cols>
  <sheetData>
    <row r="1" spans="1:17" ht="101.5" customHeight="1" x14ac:dyDescent="0.25">
      <c r="B1" s="96" t="s">
        <v>32</v>
      </c>
      <c r="C1" s="96"/>
      <c r="D1" s="96"/>
      <c r="E1" s="96"/>
      <c r="F1" s="96"/>
      <c r="G1" s="96"/>
    </row>
    <row r="2" spans="1:17" x14ac:dyDescent="0.25">
      <c r="B2" s="6"/>
    </row>
    <row r="3" spans="1:17" ht="14" x14ac:dyDescent="0.3">
      <c r="A3" s="97" t="s">
        <v>33</v>
      </c>
      <c r="B3" s="97"/>
      <c r="C3" s="97"/>
      <c r="D3" s="97"/>
      <c r="E3" s="97"/>
      <c r="F3" s="97"/>
      <c r="G3" s="97"/>
      <c r="H3" s="97"/>
      <c r="I3" s="97"/>
      <c r="J3" s="97"/>
      <c r="K3" s="97"/>
      <c r="L3" s="97"/>
      <c r="M3" s="97"/>
      <c r="N3" s="97"/>
      <c r="O3" s="97"/>
    </row>
    <row r="4" spans="1:17" ht="13.5" customHeight="1" x14ac:dyDescent="0.3">
      <c r="A4" s="7"/>
      <c r="B4" s="8"/>
    </row>
    <row r="5" spans="1:17" ht="13.5" customHeight="1" x14ac:dyDescent="0.3">
      <c r="A5" s="7"/>
      <c r="B5" s="92" t="s">
        <v>34</v>
      </c>
      <c r="C5" s="94" t="s">
        <v>35</v>
      </c>
      <c r="D5" s="98"/>
      <c r="E5" s="98"/>
      <c r="F5" s="95"/>
      <c r="G5" s="90" t="s">
        <v>36</v>
      </c>
      <c r="H5" s="99"/>
      <c r="I5" s="99"/>
      <c r="J5" s="91"/>
      <c r="K5" s="90" t="s">
        <v>37</v>
      </c>
      <c r="L5" s="99"/>
      <c r="M5" s="99"/>
      <c r="N5" s="91"/>
      <c r="O5" s="100" t="s">
        <v>38</v>
      </c>
      <c r="P5" s="90" t="s">
        <v>39</v>
      </c>
      <c r="Q5" s="91"/>
    </row>
    <row r="6" spans="1:17" ht="13.5" customHeight="1" x14ac:dyDescent="0.3">
      <c r="A6" s="7"/>
      <c r="B6" s="93"/>
      <c r="C6" s="9" t="s">
        <v>40</v>
      </c>
      <c r="D6" s="9" t="s">
        <v>41</v>
      </c>
      <c r="E6" s="9" t="s">
        <v>42</v>
      </c>
      <c r="F6" s="9" t="s">
        <v>43</v>
      </c>
      <c r="G6" s="9" t="s">
        <v>40</v>
      </c>
      <c r="H6" s="9" t="s">
        <v>41</v>
      </c>
      <c r="I6" s="9" t="s">
        <v>42</v>
      </c>
      <c r="J6" s="9" t="s">
        <v>43</v>
      </c>
      <c r="K6" s="9" t="s">
        <v>40</v>
      </c>
      <c r="L6" s="9" t="s">
        <v>41</v>
      </c>
      <c r="M6" s="9" t="s">
        <v>42</v>
      </c>
      <c r="N6" s="9" t="s">
        <v>43</v>
      </c>
      <c r="O6" s="100"/>
      <c r="P6" s="72" t="s">
        <v>40</v>
      </c>
      <c r="Q6" s="72" t="s">
        <v>41</v>
      </c>
    </row>
    <row r="7" spans="1:17" ht="13.5" customHeight="1" x14ac:dyDescent="0.3">
      <c r="A7" s="10" t="s">
        <v>44</v>
      </c>
      <c r="B7" s="11">
        <v>1</v>
      </c>
      <c r="C7" s="12">
        <v>2979</v>
      </c>
      <c r="D7" s="13">
        <f t="shared" ref="D7:D16" si="0">C7/$C$16</f>
        <v>0.29185852846086019</v>
      </c>
      <c r="E7" s="12">
        <v>15</v>
      </c>
      <c r="F7" s="13">
        <f>E7/C7</f>
        <v>5.0352467270896274E-3</v>
      </c>
      <c r="G7" s="12">
        <v>416</v>
      </c>
      <c r="H7" s="13">
        <f>G7/$G$16</f>
        <v>0.6108663729809104</v>
      </c>
      <c r="I7" s="12">
        <v>0</v>
      </c>
      <c r="J7" s="13">
        <f>I7/G7</f>
        <v>0</v>
      </c>
      <c r="K7" s="12">
        <v>272</v>
      </c>
      <c r="L7" s="13">
        <f>K7/$K$16</f>
        <v>0.18681318681318682</v>
      </c>
      <c r="M7" s="12">
        <v>0</v>
      </c>
      <c r="N7" s="13">
        <f>M7/K7</f>
        <v>0</v>
      </c>
      <c r="O7" s="14">
        <v>3667</v>
      </c>
      <c r="P7" s="12">
        <v>1803</v>
      </c>
      <c r="Q7" s="13">
        <f>P7/$P$16</f>
        <v>0.18053469510363473</v>
      </c>
    </row>
    <row r="8" spans="1:17" ht="13.5" customHeight="1" x14ac:dyDescent="0.3">
      <c r="A8" s="10" t="s">
        <v>45</v>
      </c>
      <c r="B8" s="11">
        <v>2</v>
      </c>
      <c r="C8" s="12">
        <v>3261</v>
      </c>
      <c r="D8" s="13">
        <f t="shared" si="0"/>
        <v>0.31948662682472811</v>
      </c>
      <c r="E8" s="12">
        <v>35</v>
      </c>
      <c r="F8" s="13">
        <f t="shared" ref="F8:F16" si="1">E8/C8</f>
        <v>1.0732904017172647E-2</v>
      </c>
      <c r="G8" s="12">
        <v>173</v>
      </c>
      <c r="H8" s="13">
        <f t="shared" ref="H8:H16" si="2">G8/$G$16</f>
        <v>0.25403817914831128</v>
      </c>
      <c r="I8" s="12">
        <v>2</v>
      </c>
      <c r="J8" s="13">
        <f t="shared" ref="J8:J16" si="3">I8/G8</f>
        <v>1.1560693641618497E-2</v>
      </c>
      <c r="K8" s="12">
        <v>281</v>
      </c>
      <c r="L8" s="13">
        <f t="shared" ref="L8:L16" si="4">K8/$K$16</f>
        <v>0.1929945054945055</v>
      </c>
      <c r="M8" s="12">
        <v>0</v>
      </c>
      <c r="N8" s="13">
        <f t="shared" ref="N8:N15" si="5">M8/K8</f>
        <v>0</v>
      </c>
      <c r="O8" s="14">
        <v>3715</v>
      </c>
      <c r="P8" s="12">
        <v>3730</v>
      </c>
      <c r="Q8" s="13">
        <f t="shared" ref="Q8:Q16" si="6">P8/$P$16</f>
        <v>0.37348553119054773</v>
      </c>
    </row>
    <row r="9" spans="1:17" ht="13.5" customHeight="1" x14ac:dyDescent="0.3">
      <c r="A9" s="10" t="s">
        <v>46</v>
      </c>
      <c r="B9" s="11">
        <v>3</v>
      </c>
      <c r="C9" s="12">
        <v>2567</v>
      </c>
      <c r="D9" s="13">
        <f t="shared" si="0"/>
        <v>0.25149407269520918</v>
      </c>
      <c r="E9" s="12">
        <v>45</v>
      </c>
      <c r="F9" s="13">
        <f t="shared" si="1"/>
        <v>1.7530190884300741E-2</v>
      </c>
      <c r="G9" s="12">
        <v>88</v>
      </c>
      <c r="H9" s="13">
        <f t="shared" si="2"/>
        <v>0.12922173274596183</v>
      </c>
      <c r="I9" s="12">
        <v>0</v>
      </c>
      <c r="J9" s="13">
        <f t="shared" si="3"/>
        <v>0</v>
      </c>
      <c r="K9" s="12">
        <v>235</v>
      </c>
      <c r="L9" s="13">
        <f t="shared" si="4"/>
        <v>0.16140109890109891</v>
      </c>
      <c r="M9" s="12">
        <v>0</v>
      </c>
      <c r="N9" s="13">
        <f t="shared" si="5"/>
        <v>0</v>
      </c>
      <c r="O9" s="14">
        <v>2890</v>
      </c>
      <c r="P9" s="12">
        <v>3280</v>
      </c>
      <c r="Q9" s="13">
        <f t="shared" si="6"/>
        <v>0.328426955041554</v>
      </c>
    </row>
    <row r="10" spans="1:17" ht="13.5" customHeight="1" x14ac:dyDescent="0.3">
      <c r="A10" s="10" t="s">
        <v>47</v>
      </c>
      <c r="B10" s="11">
        <v>4</v>
      </c>
      <c r="C10" s="12">
        <v>802</v>
      </c>
      <c r="D10" s="13">
        <f t="shared" si="0"/>
        <v>7.8573527971000298E-2</v>
      </c>
      <c r="E10" s="12">
        <v>37</v>
      </c>
      <c r="F10" s="13">
        <f t="shared" si="1"/>
        <v>4.6134663341645885E-2</v>
      </c>
      <c r="G10" s="12">
        <v>3</v>
      </c>
      <c r="H10" s="13">
        <f t="shared" si="2"/>
        <v>4.4052863436123352E-3</v>
      </c>
      <c r="I10" s="12">
        <v>0</v>
      </c>
      <c r="J10" s="13">
        <f t="shared" si="3"/>
        <v>0</v>
      </c>
      <c r="K10" s="12">
        <v>222</v>
      </c>
      <c r="L10" s="13">
        <f t="shared" si="4"/>
        <v>0.15247252747252749</v>
      </c>
      <c r="M10" s="12">
        <v>0</v>
      </c>
      <c r="N10" s="13">
        <f t="shared" si="5"/>
        <v>0</v>
      </c>
      <c r="O10" s="14">
        <v>1027</v>
      </c>
      <c r="P10" s="12">
        <v>894</v>
      </c>
      <c r="Q10" s="13">
        <f t="shared" si="6"/>
        <v>8.951637128266747E-2</v>
      </c>
    </row>
    <row r="11" spans="1:17" ht="13.5" customHeight="1" x14ac:dyDescent="0.3">
      <c r="A11" s="10" t="s">
        <v>48</v>
      </c>
      <c r="B11" s="11">
        <v>5</v>
      </c>
      <c r="C11" s="12">
        <v>240</v>
      </c>
      <c r="D11" s="13">
        <f t="shared" si="0"/>
        <v>2.3513275203291859E-2</v>
      </c>
      <c r="E11" s="12">
        <v>12</v>
      </c>
      <c r="F11" s="13">
        <f t="shared" si="1"/>
        <v>0.05</v>
      </c>
      <c r="G11" s="12">
        <v>0</v>
      </c>
      <c r="H11" s="13">
        <f t="shared" si="2"/>
        <v>0</v>
      </c>
      <c r="I11" s="12">
        <v>0</v>
      </c>
      <c r="J11" s="13">
        <v>0</v>
      </c>
      <c r="K11" s="12">
        <v>111</v>
      </c>
      <c r="L11" s="13">
        <f t="shared" si="4"/>
        <v>7.6236263736263743E-2</v>
      </c>
      <c r="M11" s="12">
        <v>0</v>
      </c>
      <c r="N11" s="13">
        <f t="shared" si="5"/>
        <v>0</v>
      </c>
      <c r="O11" s="14">
        <v>351</v>
      </c>
      <c r="P11" s="12">
        <v>176</v>
      </c>
      <c r="Q11" s="13">
        <f t="shared" si="6"/>
        <v>1.7622909782717532E-2</v>
      </c>
    </row>
    <row r="12" spans="1:17" ht="13.5" customHeight="1" x14ac:dyDescent="0.3">
      <c r="A12" s="10" t="s">
        <v>49</v>
      </c>
      <c r="B12" s="11">
        <v>6</v>
      </c>
      <c r="C12" s="12">
        <v>201</v>
      </c>
      <c r="D12" s="13">
        <f t="shared" si="0"/>
        <v>1.969236798275693E-2</v>
      </c>
      <c r="E12" s="12">
        <v>13</v>
      </c>
      <c r="F12" s="13">
        <f t="shared" si="1"/>
        <v>6.4676616915422883E-2</v>
      </c>
      <c r="G12" s="12">
        <v>1</v>
      </c>
      <c r="H12" s="13">
        <f t="shared" si="2"/>
        <v>1.4684287812041115E-3</v>
      </c>
      <c r="I12" s="12">
        <v>0</v>
      </c>
      <c r="J12" s="13">
        <v>0</v>
      </c>
      <c r="K12" s="12">
        <v>187</v>
      </c>
      <c r="L12" s="13">
        <f t="shared" si="4"/>
        <v>0.12843406593406592</v>
      </c>
      <c r="M12" s="12">
        <v>0</v>
      </c>
      <c r="N12" s="13">
        <f t="shared" si="5"/>
        <v>0</v>
      </c>
      <c r="O12" s="14">
        <v>389</v>
      </c>
      <c r="P12" s="12">
        <v>93</v>
      </c>
      <c r="Q12" s="13">
        <f t="shared" si="6"/>
        <v>9.3121057374586959E-3</v>
      </c>
    </row>
    <row r="13" spans="1:17" ht="13.5" customHeight="1" x14ac:dyDescent="0.3">
      <c r="A13" s="10" t="s">
        <v>50</v>
      </c>
      <c r="B13" s="11">
        <v>7</v>
      </c>
      <c r="C13" s="12">
        <v>89</v>
      </c>
      <c r="D13" s="13">
        <f t="shared" si="0"/>
        <v>8.7195062212207311E-3</v>
      </c>
      <c r="E13" s="12">
        <v>3</v>
      </c>
      <c r="F13" s="13">
        <f t="shared" si="1"/>
        <v>3.3707865168539325E-2</v>
      </c>
      <c r="G13" s="12">
        <v>0</v>
      </c>
      <c r="H13" s="13">
        <f t="shared" si="2"/>
        <v>0</v>
      </c>
      <c r="I13" s="12">
        <v>0</v>
      </c>
      <c r="J13" s="13">
        <v>0</v>
      </c>
      <c r="K13" s="12">
        <v>81</v>
      </c>
      <c r="L13" s="13">
        <f t="shared" si="4"/>
        <v>5.5631868131868129E-2</v>
      </c>
      <c r="M13" s="12">
        <v>0</v>
      </c>
      <c r="N13" s="13">
        <f t="shared" si="5"/>
        <v>0</v>
      </c>
      <c r="O13" s="14">
        <v>170</v>
      </c>
      <c r="P13" s="12">
        <v>10</v>
      </c>
      <c r="Q13" s="13">
        <f t="shared" si="6"/>
        <v>1.0013016921998597E-3</v>
      </c>
    </row>
    <row r="14" spans="1:17" ht="13.5" customHeight="1" x14ac:dyDescent="0.3">
      <c r="A14" s="10" t="s">
        <v>51</v>
      </c>
      <c r="B14" s="11">
        <v>8</v>
      </c>
      <c r="C14" s="12">
        <v>60</v>
      </c>
      <c r="D14" s="13">
        <f t="shared" si="0"/>
        <v>5.8783188008229648E-3</v>
      </c>
      <c r="E14" s="12">
        <v>1</v>
      </c>
      <c r="F14" s="13">
        <f t="shared" si="1"/>
        <v>1.6666666666666666E-2</v>
      </c>
      <c r="G14" s="12">
        <v>0</v>
      </c>
      <c r="H14" s="13">
        <f t="shared" si="2"/>
        <v>0</v>
      </c>
      <c r="I14" s="12">
        <v>0</v>
      </c>
      <c r="J14" s="13">
        <v>0</v>
      </c>
      <c r="K14" s="12">
        <v>63</v>
      </c>
      <c r="L14" s="13">
        <f t="shared" si="4"/>
        <v>4.3269230769230768E-2</v>
      </c>
      <c r="M14" s="12">
        <v>0</v>
      </c>
      <c r="N14" s="13">
        <f t="shared" si="5"/>
        <v>0</v>
      </c>
      <c r="O14" s="14">
        <v>123</v>
      </c>
      <c r="P14" s="12">
        <v>1</v>
      </c>
      <c r="Q14" s="13">
        <f t="shared" si="6"/>
        <v>1.0013016921998598E-4</v>
      </c>
    </row>
    <row r="15" spans="1:17" ht="13.5" customHeight="1" x14ac:dyDescent="0.3">
      <c r="A15" s="10" t="s">
        <v>52</v>
      </c>
      <c r="B15" s="11">
        <v>9</v>
      </c>
      <c r="C15" s="12">
        <v>8</v>
      </c>
      <c r="D15" s="13">
        <f t="shared" si="0"/>
        <v>7.8377584010972865E-4</v>
      </c>
      <c r="E15" s="12">
        <v>0</v>
      </c>
      <c r="F15" s="13">
        <f t="shared" si="1"/>
        <v>0</v>
      </c>
      <c r="G15" s="12">
        <v>0</v>
      </c>
      <c r="H15" s="13">
        <f t="shared" si="2"/>
        <v>0</v>
      </c>
      <c r="I15" s="12">
        <v>0</v>
      </c>
      <c r="J15" s="13">
        <v>0</v>
      </c>
      <c r="K15" s="12">
        <v>4</v>
      </c>
      <c r="L15" s="13">
        <f t="shared" si="4"/>
        <v>2.7472527472527475E-3</v>
      </c>
      <c r="M15" s="12">
        <v>0</v>
      </c>
      <c r="N15" s="13">
        <f t="shared" si="5"/>
        <v>0</v>
      </c>
      <c r="O15" s="14">
        <v>12</v>
      </c>
      <c r="P15" s="12"/>
      <c r="Q15" s="13">
        <f t="shared" si="6"/>
        <v>0</v>
      </c>
    </row>
    <row r="16" spans="1:17" ht="13.5" customHeight="1" x14ac:dyDescent="0.3">
      <c r="A16" s="7"/>
      <c r="B16" s="11" t="s">
        <v>38</v>
      </c>
      <c r="C16" s="12">
        <v>10207</v>
      </c>
      <c r="D16" s="13">
        <f t="shared" si="0"/>
        <v>1</v>
      </c>
      <c r="E16" s="12">
        <f>SUM(E7:E15)</f>
        <v>161</v>
      </c>
      <c r="F16" s="13">
        <f t="shared" si="1"/>
        <v>1.577348878220829E-2</v>
      </c>
      <c r="G16" s="12">
        <v>681</v>
      </c>
      <c r="H16" s="13">
        <f t="shared" si="2"/>
        <v>1</v>
      </c>
      <c r="I16" s="12">
        <f>SUM(I7:I15)</f>
        <v>2</v>
      </c>
      <c r="J16" s="13">
        <f t="shared" si="3"/>
        <v>2.936857562408223E-3</v>
      </c>
      <c r="K16" s="12">
        <v>1456</v>
      </c>
      <c r="L16" s="13">
        <f t="shared" si="4"/>
        <v>1</v>
      </c>
      <c r="M16" s="12">
        <f>SUM(M7:M15)</f>
        <v>0</v>
      </c>
      <c r="N16" s="13">
        <f>M16/K16</f>
        <v>0</v>
      </c>
      <c r="O16" s="14">
        <v>12344</v>
      </c>
      <c r="P16" s="12">
        <f>SUM(P7:P15)</f>
        <v>9987</v>
      </c>
      <c r="Q16" s="13">
        <f t="shared" si="6"/>
        <v>1</v>
      </c>
    </row>
    <row r="17" spans="1:2" ht="13.5" customHeight="1" x14ac:dyDescent="0.3">
      <c r="A17" s="7"/>
      <c r="B17" s="8"/>
    </row>
    <row r="18" spans="1:2" ht="13.5" customHeight="1" x14ac:dyDescent="0.3">
      <c r="A18" s="7"/>
      <c r="B18" s="8"/>
    </row>
    <row r="19" spans="1:2" ht="13.5" customHeight="1" x14ac:dyDescent="0.3">
      <c r="A19" s="7"/>
      <c r="B19" s="8"/>
    </row>
    <row r="20" spans="1:2" ht="13.5" customHeight="1" x14ac:dyDescent="0.3">
      <c r="A20" s="7"/>
      <c r="B20" s="8"/>
    </row>
    <row r="21" spans="1:2" ht="13.5" customHeight="1" x14ac:dyDescent="0.3">
      <c r="A21" s="7"/>
      <c r="B21" s="8"/>
    </row>
    <row r="22" spans="1:2" ht="13.5" customHeight="1" x14ac:dyDescent="0.3">
      <c r="A22" s="7"/>
      <c r="B22" s="8"/>
    </row>
    <row r="23" spans="1:2" ht="13.5" customHeight="1" x14ac:dyDescent="0.3">
      <c r="A23" s="7"/>
      <c r="B23" s="8"/>
    </row>
    <row r="24" spans="1:2" ht="13.5" customHeight="1" x14ac:dyDescent="0.3">
      <c r="A24" s="7"/>
      <c r="B24" s="8"/>
    </row>
    <row r="25" spans="1:2" ht="13.5" customHeight="1" x14ac:dyDescent="0.3">
      <c r="A25" s="7"/>
      <c r="B25" s="8"/>
    </row>
    <row r="26" spans="1:2" ht="13.5" customHeight="1" x14ac:dyDescent="0.3">
      <c r="A26" s="7"/>
      <c r="B26" s="8"/>
    </row>
    <row r="27" spans="1:2" ht="13.5" customHeight="1" x14ac:dyDescent="0.3">
      <c r="A27" s="7"/>
      <c r="B27" s="8"/>
    </row>
    <row r="28" spans="1:2" ht="13.5" customHeight="1" x14ac:dyDescent="0.3">
      <c r="A28" s="7"/>
      <c r="B28" s="8"/>
    </row>
    <row r="29" spans="1:2" ht="13.5" customHeight="1" x14ac:dyDescent="0.3">
      <c r="A29" s="7"/>
      <c r="B29" s="8"/>
    </row>
    <row r="30" spans="1:2" ht="13.5" customHeight="1" x14ac:dyDescent="0.3">
      <c r="A30" s="7"/>
      <c r="B30" s="8"/>
    </row>
    <row r="31" spans="1:2" ht="13.5" customHeight="1" x14ac:dyDescent="0.3">
      <c r="A31" s="7"/>
      <c r="B31" s="8"/>
    </row>
    <row r="32" spans="1:2" ht="13.5" customHeight="1" x14ac:dyDescent="0.3">
      <c r="A32" s="7"/>
      <c r="B32" s="8"/>
    </row>
    <row r="33" spans="1:8" ht="13.5" customHeight="1" x14ac:dyDescent="0.3">
      <c r="A33" s="7"/>
      <c r="B33" s="8"/>
    </row>
    <row r="34" spans="1:8" ht="13.5" customHeight="1" x14ac:dyDescent="0.3">
      <c r="A34" s="7"/>
      <c r="B34" s="8"/>
    </row>
    <row r="35" spans="1:8" ht="13.5" customHeight="1" x14ac:dyDescent="0.3">
      <c r="A35" s="7"/>
      <c r="B35" s="15" t="s">
        <v>53</v>
      </c>
    </row>
    <row r="36" spans="1:8" ht="13.5" customHeight="1" x14ac:dyDescent="0.3">
      <c r="A36" s="7"/>
      <c r="B36" s="92" t="s">
        <v>34</v>
      </c>
      <c r="C36" s="94" t="s">
        <v>35</v>
      </c>
      <c r="D36" s="95"/>
      <c r="E36" s="90" t="s">
        <v>36</v>
      </c>
      <c r="F36" s="91"/>
      <c r="G36" s="90" t="s">
        <v>37</v>
      </c>
      <c r="H36" s="91"/>
    </row>
    <row r="37" spans="1:8" ht="13.5" customHeight="1" x14ac:dyDescent="0.3">
      <c r="A37" s="7"/>
      <c r="B37" s="93"/>
      <c r="C37" s="9" t="s">
        <v>54</v>
      </c>
      <c r="D37" s="9" t="s">
        <v>55</v>
      </c>
      <c r="E37" s="9" t="s">
        <v>54</v>
      </c>
      <c r="F37" s="9" t="s">
        <v>55</v>
      </c>
      <c r="G37" s="9" t="s">
        <v>54</v>
      </c>
      <c r="H37" s="9" t="s">
        <v>55</v>
      </c>
    </row>
    <row r="38" spans="1:8" ht="13.5" customHeight="1" x14ac:dyDescent="0.3">
      <c r="A38" s="7"/>
      <c r="B38" s="11">
        <v>1</v>
      </c>
      <c r="C38" s="13">
        <v>0.29185852846086019</v>
      </c>
      <c r="D38" s="13">
        <v>2E-3</v>
      </c>
      <c r="E38" s="13">
        <v>0.6108663729809104</v>
      </c>
      <c r="F38" s="13">
        <v>2E-3</v>
      </c>
      <c r="G38" s="13">
        <v>0.18681318681318682</v>
      </c>
      <c r="H38" s="13">
        <v>2E-3</v>
      </c>
    </row>
    <row r="39" spans="1:8" ht="13.5" customHeight="1" x14ac:dyDescent="0.3">
      <c r="A39" s="7"/>
      <c r="B39" s="11">
        <v>2</v>
      </c>
      <c r="C39" s="13">
        <v>0.31948662682472811</v>
      </c>
      <c r="D39" s="13">
        <v>4.0000000000000001E-3</v>
      </c>
      <c r="E39" s="13">
        <v>0.25403817914831128</v>
      </c>
      <c r="F39" s="13">
        <v>4.0000000000000001E-3</v>
      </c>
      <c r="G39" s="13">
        <v>0.1929945054945055</v>
      </c>
      <c r="H39" s="13">
        <v>4.0000000000000001E-3</v>
      </c>
    </row>
    <row r="40" spans="1:8" ht="13.5" customHeight="1" x14ac:dyDescent="0.3">
      <c r="A40" s="7"/>
      <c r="B40" s="11">
        <v>3</v>
      </c>
      <c r="C40" s="13">
        <v>0.25149407269520918</v>
      </c>
      <c r="D40" s="13">
        <v>7.9000000000000008E-3</v>
      </c>
      <c r="E40" s="13">
        <v>0.12922173274596183</v>
      </c>
      <c r="F40" s="13">
        <v>7.9000000000000008E-3</v>
      </c>
      <c r="G40" s="13">
        <v>0.16140109890109891</v>
      </c>
      <c r="H40" s="13">
        <v>7.9000000000000008E-3</v>
      </c>
    </row>
    <row r="41" spans="1:8" ht="13.5" customHeight="1" x14ac:dyDescent="0.3">
      <c r="A41" s="7"/>
      <c r="B41" s="11">
        <v>4</v>
      </c>
      <c r="C41" s="13">
        <v>7.8573527971000298E-2</v>
      </c>
      <c r="D41" s="13">
        <v>1.5699999999999999E-2</v>
      </c>
      <c r="E41" s="13">
        <v>4.4052863436123352E-3</v>
      </c>
      <c r="F41" s="13">
        <v>1.5699999999999999E-2</v>
      </c>
      <c r="G41" s="13">
        <v>0.15247252747252749</v>
      </c>
      <c r="H41" s="13">
        <v>1.5699999999999999E-2</v>
      </c>
    </row>
    <row r="42" spans="1:8" ht="13.5" customHeight="1" x14ac:dyDescent="0.3">
      <c r="A42" s="7"/>
      <c r="B42" s="11">
        <v>5</v>
      </c>
      <c r="C42" s="13">
        <v>2.3513275203291859E-2</v>
      </c>
      <c r="D42" s="13">
        <v>3.1E-2</v>
      </c>
      <c r="E42" s="13">
        <v>0</v>
      </c>
      <c r="F42" s="13">
        <v>3.1E-2</v>
      </c>
      <c r="G42" s="13">
        <v>7.6236263736263743E-2</v>
      </c>
      <c r="H42" s="13">
        <v>3.1E-2</v>
      </c>
    </row>
    <row r="43" spans="1:8" ht="13.5" customHeight="1" x14ac:dyDescent="0.3">
      <c r="A43" s="7"/>
      <c r="B43" s="11">
        <v>6</v>
      </c>
      <c r="C43" s="13">
        <v>1.969236798275693E-2</v>
      </c>
      <c r="D43" s="13">
        <v>6.0199999999999997E-2</v>
      </c>
      <c r="E43" s="13">
        <v>1.4684287812041115E-3</v>
      </c>
      <c r="F43" s="13">
        <v>6.0199999999999997E-2</v>
      </c>
      <c r="G43" s="13">
        <v>0.12843406593406592</v>
      </c>
      <c r="H43" s="13">
        <v>6.0199999999999997E-2</v>
      </c>
    </row>
    <row r="44" spans="1:8" ht="13.5" customHeight="1" x14ac:dyDescent="0.3">
      <c r="A44" s="7"/>
      <c r="B44" s="11">
        <v>7</v>
      </c>
      <c r="C44" s="13">
        <v>8.7195062212207311E-3</v>
      </c>
      <c r="D44" s="13">
        <v>0.1135</v>
      </c>
      <c r="E44" s="13">
        <v>0</v>
      </c>
      <c r="F44" s="13">
        <v>0.1135</v>
      </c>
      <c r="G44" s="13">
        <v>5.5631868131868129E-2</v>
      </c>
      <c r="H44" s="13">
        <v>0.1135</v>
      </c>
    </row>
    <row r="45" spans="1:8" ht="13.5" customHeight="1" x14ac:dyDescent="0.3">
      <c r="A45" s="7"/>
      <c r="B45" s="11">
        <v>8</v>
      </c>
      <c r="C45" s="13">
        <v>5.8783188008229648E-3</v>
      </c>
      <c r="D45" s="13">
        <v>0.20380000000000001</v>
      </c>
      <c r="E45" s="13">
        <v>0</v>
      </c>
      <c r="F45" s="13">
        <v>0.20380000000000001</v>
      </c>
      <c r="G45" s="13">
        <v>4.3269230769230768E-2</v>
      </c>
      <c r="H45" s="13">
        <v>0.20380000000000001</v>
      </c>
    </row>
    <row r="46" spans="1:8" ht="13.5" customHeight="1" x14ac:dyDescent="0.3">
      <c r="A46" s="7"/>
      <c r="B46" s="11">
        <v>9</v>
      </c>
      <c r="C46" s="13">
        <v>7.8377584010972865E-4</v>
      </c>
      <c r="D46" s="13">
        <v>0.33860000000000001</v>
      </c>
      <c r="E46" s="13">
        <v>0</v>
      </c>
      <c r="F46" s="13">
        <v>0.33860000000000001</v>
      </c>
      <c r="G46" s="13">
        <v>2.7472527472527475E-3</v>
      </c>
      <c r="H46" s="13">
        <v>0.33860000000000001</v>
      </c>
    </row>
    <row r="47" spans="1:8" ht="13.5" customHeight="1" x14ac:dyDescent="0.3">
      <c r="A47" s="7"/>
      <c r="B47" s="11">
        <v>10</v>
      </c>
      <c r="C47" s="13">
        <v>0</v>
      </c>
      <c r="D47" s="13">
        <v>0.50590000000000002</v>
      </c>
      <c r="E47" s="13">
        <v>0</v>
      </c>
      <c r="F47" s="13">
        <v>0.50590000000000002</v>
      </c>
      <c r="G47" s="13">
        <v>0</v>
      </c>
      <c r="H47" s="13">
        <v>0.50590000000000002</v>
      </c>
    </row>
    <row r="48" spans="1:8" ht="13.5" customHeight="1" x14ac:dyDescent="0.3">
      <c r="A48" s="7"/>
      <c r="B48" s="11">
        <v>11</v>
      </c>
      <c r="C48" s="13">
        <v>0</v>
      </c>
      <c r="D48" s="13">
        <v>0.67910000000000004</v>
      </c>
      <c r="E48" s="13">
        <v>0</v>
      </c>
      <c r="F48" s="13">
        <v>0.67910000000000004</v>
      </c>
      <c r="G48" s="13">
        <v>0</v>
      </c>
      <c r="H48" s="13">
        <v>0.67910000000000004</v>
      </c>
    </row>
    <row r="49" spans="1:12" ht="13.5" customHeight="1" x14ac:dyDescent="0.3">
      <c r="A49" s="7"/>
      <c r="B49" s="11">
        <v>12</v>
      </c>
      <c r="C49" s="13">
        <v>0</v>
      </c>
      <c r="D49" s="13">
        <v>0.80379999999999996</v>
      </c>
      <c r="E49" s="13">
        <v>0</v>
      </c>
      <c r="F49" s="13">
        <v>0.80379999999999996</v>
      </c>
      <c r="G49" s="13">
        <v>0</v>
      </c>
      <c r="H49" s="13">
        <v>0.80379999999999996</v>
      </c>
    </row>
    <row r="50" spans="1:12" ht="13.5" customHeight="1" x14ac:dyDescent="0.3">
      <c r="A50" s="7"/>
      <c r="B50" s="87" t="s">
        <v>53</v>
      </c>
      <c r="C50" s="88"/>
      <c r="D50" s="16">
        <f>SUMPRODUCT(C38:C49,D38:D49)</f>
        <v>9.4495150386989333E-3</v>
      </c>
      <c r="E50" s="16"/>
      <c r="F50" s="16">
        <f>SUMPRODUCT(E38:E49,F38:F49)</f>
        <v>3.4162995594713657E-3</v>
      </c>
      <c r="G50" s="16"/>
      <c r="H50" s="17">
        <f>SUMPRODUCT(G38:G49,H38:H49)</f>
        <v>3.0972252747252745E-2</v>
      </c>
    </row>
    <row r="51" spans="1:12" ht="13.5" customHeight="1" x14ac:dyDescent="0.3">
      <c r="A51" s="7"/>
      <c r="B51" s="8"/>
    </row>
    <row r="52" spans="1:12" ht="16.5" x14ac:dyDescent="0.25">
      <c r="I52" s="18"/>
      <c r="J52" s="19"/>
      <c r="K52" s="18"/>
      <c r="L52" s="19"/>
    </row>
    <row r="53" spans="1:12" ht="16.5" x14ac:dyDescent="0.3">
      <c r="A53" s="20" t="s">
        <v>56</v>
      </c>
      <c r="B53" s="21"/>
      <c r="I53" s="18"/>
      <c r="J53" s="19"/>
      <c r="K53" s="18"/>
      <c r="L53" s="19"/>
    </row>
    <row r="54" spans="1:12" s="102" customFormat="1" ht="16.5" x14ac:dyDescent="0.3">
      <c r="A54" s="101"/>
      <c r="F54" s="103"/>
      <c r="I54" s="104"/>
      <c r="J54" s="105"/>
      <c r="K54" s="104"/>
      <c r="L54" s="105"/>
    </row>
    <row r="55" spans="1:12" s="102" customFormat="1" ht="16.5" x14ac:dyDescent="0.3">
      <c r="A55" s="101"/>
      <c r="B55" s="106" t="s">
        <v>174</v>
      </c>
      <c r="C55" s="106"/>
      <c r="D55" s="106"/>
      <c r="E55" s="106"/>
      <c r="F55" s="103"/>
      <c r="I55" s="104"/>
      <c r="J55" s="105"/>
      <c r="K55" s="104"/>
      <c r="L55" s="105"/>
    </row>
    <row r="56" spans="1:12" s="102" customFormat="1" ht="26" x14ac:dyDescent="0.3">
      <c r="A56" s="101"/>
      <c r="B56" s="107" t="s">
        <v>175</v>
      </c>
      <c r="C56" s="107" t="s">
        <v>176</v>
      </c>
      <c r="D56" s="108" t="s">
        <v>177</v>
      </c>
      <c r="E56" s="108" t="s">
        <v>178</v>
      </c>
      <c r="F56" s="103"/>
      <c r="I56" s="104"/>
      <c r="J56" s="105"/>
      <c r="K56" s="104"/>
      <c r="L56" s="105"/>
    </row>
    <row r="57" spans="1:12" s="102" customFormat="1" ht="16.5" x14ac:dyDescent="0.3">
      <c r="A57" s="101"/>
      <c r="B57" s="109" t="s">
        <v>179</v>
      </c>
      <c r="C57" s="110">
        <v>0.32</v>
      </c>
      <c r="D57" s="111" t="s">
        <v>180</v>
      </c>
      <c r="E57" s="112" t="s">
        <v>181</v>
      </c>
      <c r="F57" s="103"/>
      <c r="I57" s="104"/>
      <c r="J57" s="105"/>
      <c r="K57" s="104"/>
      <c r="L57" s="105"/>
    </row>
    <row r="58" spans="1:12" s="102" customFormat="1" ht="16.5" x14ac:dyDescent="0.3">
      <c r="A58" s="101"/>
      <c r="B58" s="109" t="s">
        <v>59</v>
      </c>
      <c r="C58" s="110">
        <v>0.44</v>
      </c>
      <c r="D58" s="111" t="s">
        <v>182</v>
      </c>
      <c r="E58" s="112" t="s">
        <v>181</v>
      </c>
      <c r="F58" s="103"/>
      <c r="I58" s="104"/>
      <c r="J58" s="105"/>
      <c r="K58" s="104"/>
      <c r="L58" s="105"/>
    </row>
    <row r="59" spans="1:12" s="102" customFormat="1" ht="16.5" x14ac:dyDescent="0.3">
      <c r="A59" s="101"/>
      <c r="B59" s="109" t="s">
        <v>183</v>
      </c>
      <c r="C59" s="113">
        <v>4.0099999999999997E-2</v>
      </c>
      <c r="D59" s="111" t="s">
        <v>184</v>
      </c>
      <c r="E59" s="112" t="s">
        <v>181</v>
      </c>
      <c r="F59" s="103"/>
      <c r="I59" s="104"/>
      <c r="J59" s="105"/>
      <c r="K59" s="104"/>
      <c r="L59" s="105"/>
    </row>
    <row r="60" spans="1:12" s="102" customFormat="1" ht="16.5" x14ac:dyDescent="0.3">
      <c r="A60" s="101"/>
      <c r="F60" s="103"/>
      <c r="I60" s="104"/>
      <c r="J60" s="105"/>
      <c r="K60" s="104"/>
      <c r="L60" s="105"/>
    </row>
    <row r="61" spans="1:12" s="102" customFormat="1" ht="16.5" x14ac:dyDescent="0.3">
      <c r="A61" s="101"/>
      <c r="F61" s="103"/>
      <c r="I61" s="104"/>
      <c r="J61" s="105"/>
      <c r="K61" s="104"/>
      <c r="L61" s="105"/>
    </row>
    <row r="62" spans="1:12" ht="17" thickBot="1" x14ac:dyDescent="0.35">
      <c r="D62" s="22" t="s">
        <v>57</v>
      </c>
      <c r="E62" s="23">
        <v>0.32475883397345723</v>
      </c>
      <c r="F62" s="5"/>
      <c r="I62" s="18"/>
      <c r="J62" s="19"/>
      <c r="K62" s="18"/>
      <c r="L62" s="19"/>
    </row>
    <row r="63" spans="1:12" ht="17" thickBot="1" x14ac:dyDescent="0.35">
      <c r="B63" s="24" t="s">
        <v>58</v>
      </c>
      <c r="D63" s="22" t="s">
        <v>59</v>
      </c>
      <c r="E63" s="23">
        <v>0.44018134210013338</v>
      </c>
      <c r="F63" s="5"/>
      <c r="I63" s="18"/>
      <c r="J63" s="19"/>
      <c r="K63" s="18"/>
      <c r="L63" s="19"/>
    </row>
    <row r="64" spans="1:12" ht="17" thickBot="1" x14ac:dyDescent="0.3">
      <c r="E64" s="6"/>
      <c r="F64" s="5"/>
      <c r="I64" s="18"/>
      <c r="J64" s="19"/>
      <c r="K64" s="18"/>
      <c r="L64" s="19"/>
    </row>
    <row r="65" spans="2:12" ht="17" thickBot="1" x14ac:dyDescent="0.35">
      <c r="B65" s="25" t="s">
        <v>60</v>
      </c>
      <c r="C65" s="26" t="s">
        <v>61</v>
      </c>
      <c r="D65" s="26" t="s">
        <v>54</v>
      </c>
      <c r="E65" s="27" t="s">
        <v>62</v>
      </c>
      <c r="F65" s="5"/>
      <c r="I65" s="18"/>
      <c r="J65" s="19"/>
      <c r="K65" s="18"/>
      <c r="L65" s="19"/>
    </row>
    <row r="66" spans="2:12" ht="16.5" x14ac:dyDescent="0.3">
      <c r="B66" s="28" t="s">
        <v>44</v>
      </c>
      <c r="C66" s="29">
        <v>2979</v>
      </c>
      <c r="D66" s="13">
        <v>0.29185852846086019</v>
      </c>
      <c r="E66" s="13">
        <v>5.0352467270896274E-3</v>
      </c>
      <c r="F66" s="5"/>
      <c r="I66" s="18"/>
      <c r="J66" s="19"/>
      <c r="K66" s="18"/>
      <c r="L66" s="19"/>
    </row>
    <row r="67" spans="2:12" ht="16.5" x14ac:dyDescent="0.3">
      <c r="B67" s="30" t="s">
        <v>45</v>
      </c>
      <c r="C67" s="31">
        <v>3261</v>
      </c>
      <c r="D67" s="13">
        <v>0.31948662682472811</v>
      </c>
      <c r="E67" s="13">
        <v>1.0732904017172647E-2</v>
      </c>
      <c r="F67" s="5"/>
      <c r="I67" s="18"/>
      <c r="J67" s="19"/>
      <c r="K67" s="18"/>
      <c r="L67" s="19"/>
    </row>
    <row r="68" spans="2:12" ht="16.5" customHeight="1" x14ac:dyDescent="0.3">
      <c r="B68" s="30" t="s">
        <v>46</v>
      </c>
      <c r="C68" s="31">
        <v>2567</v>
      </c>
      <c r="D68" s="13">
        <v>0.25149407269520918</v>
      </c>
      <c r="E68" s="13">
        <v>1.7530190884300741E-2</v>
      </c>
      <c r="F68" s="5"/>
      <c r="I68" s="89"/>
      <c r="J68" s="89"/>
      <c r="K68" s="89"/>
      <c r="L68" s="19"/>
    </row>
    <row r="69" spans="2:12" ht="13" x14ac:dyDescent="0.3">
      <c r="B69" s="30" t="s">
        <v>47</v>
      </c>
      <c r="C69" s="31">
        <v>802</v>
      </c>
      <c r="D69" s="13">
        <v>7.8573527971000298E-2</v>
      </c>
      <c r="E69" s="13">
        <v>4.6134663341645885E-2</v>
      </c>
      <c r="F69" s="5"/>
    </row>
    <row r="70" spans="2:12" ht="13" x14ac:dyDescent="0.3">
      <c r="B70" s="30" t="s">
        <v>48</v>
      </c>
      <c r="C70" s="31">
        <v>240</v>
      </c>
      <c r="D70" s="13">
        <v>2.3513275203291859E-2</v>
      </c>
      <c r="E70" s="13">
        <v>0.05</v>
      </c>
      <c r="F70" s="5"/>
    </row>
    <row r="71" spans="2:12" ht="13" x14ac:dyDescent="0.3">
      <c r="B71" s="30" t="s">
        <v>49</v>
      </c>
      <c r="C71" s="31">
        <v>201</v>
      </c>
      <c r="D71" s="13">
        <v>1.969236798275693E-2</v>
      </c>
      <c r="E71" s="13">
        <v>6.4676616915422883E-2</v>
      </c>
      <c r="F71" s="5"/>
    </row>
    <row r="72" spans="2:12" ht="13" x14ac:dyDescent="0.3">
      <c r="B72" s="30" t="s">
        <v>50</v>
      </c>
      <c r="C72" s="31">
        <v>89</v>
      </c>
      <c r="D72" s="13">
        <v>8.7195062212207311E-3</v>
      </c>
      <c r="E72" s="13">
        <v>3.3707865168539325E-2</v>
      </c>
      <c r="F72" s="5"/>
    </row>
    <row r="73" spans="2:12" ht="13" x14ac:dyDescent="0.3">
      <c r="B73" s="30" t="s">
        <v>51</v>
      </c>
      <c r="C73" s="31">
        <v>60</v>
      </c>
      <c r="D73" s="13">
        <v>5.8783188008229648E-3</v>
      </c>
      <c r="E73" s="13">
        <v>1.6666666666666666E-2</v>
      </c>
      <c r="F73" s="5"/>
    </row>
    <row r="74" spans="2:12" ht="13.5" thickBot="1" x14ac:dyDescent="0.35">
      <c r="B74" s="32" t="s">
        <v>52</v>
      </c>
      <c r="C74" s="31">
        <v>8</v>
      </c>
      <c r="D74" s="13">
        <v>7.8377584010972865E-4</v>
      </c>
      <c r="E74" s="13">
        <v>0</v>
      </c>
      <c r="F74" s="5"/>
    </row>
    <row r="75" spans="2:12" x14ac:dyDescent="0.25">
      <c r="B75" s="5" t="s">
        <v>63</v>
      </c>
      <c r="C75" s="33">
        <v>10207</v>
      </c>
      <c r="D75" s="13">
        <v>1</v>
      </c>
      <c r="E75" s="13">
        <v>1.577348878220829E-2</v>
      </c>
      <c r="F75" s="5"/>
    </row>
    <row r="76" spans="2:12" x14ac:dyDescent="0.25">
      <c r="E76" s="6"/>
      <c r="F76" s="5"/>
    </row>
    <row r="77" spans="2:12" x14ac:dyDescent="0.25">
      <c r="E77" s="6"/>
      <c r="F77" s="5"/>
    </row>
    <row r="78" spans="2:12" x14ac:dyDescent="0.25">
      <c r="E78" s="6"/>
      <c r="F78" s="5"/>
    </row>
    <row r="79" spans="2:12" ht="16.5" x14ac:dyDescent="0.3">
      <c r="B79" s="114" t="s">
        <v>185</v>
      </c>
      <c r="C79" s="115" t="s">
        <v>186</v>
      </c>
      <c r="D79" s="116" t="s">
        <v>187</v>
      </c>
      <c r="E79" s="116"/>
      <c r="F79" s="116"/>
      <c r="G79" s="116"/>
      <c r="H79" s="116"/>
    </row>
    <row r="80" spans="2:12" ht="39" x14ac:dyDescent="0.3">
      <c r="B80" s="117" t="s">
        <v>188</v>
      </c>
      <c r="C80" s="115" t="s">
        <v>189</v>
      </c>
      <c r="D80" s="117" t="s">
        <v>190</v>
      </c>
      <c r="E80" s="117" t="s">
        <v>191</v>
      </c>
      <c r="F80" s="117" t="s">
        <v>192</v>
      </c>
      <c r="G80" s="117" t="s">
        <v>193</v>
      </c>
      <c r="H80" s="115" t="s">
        <v>194</v>
      </c>
    </row>
    <row r="81" spans="2:8" ht="13" x14ac:dyDescent="0.3">
      <c r="B81" s="118" t="s">
        <v>44</v>
      </c>
      <c r="C81" s="13">
        <v>0.31436731107205623</v>
      </c>
      <c r="D81" s="13">
        <v>0.29743926460932368</v>
      </c>
      <c r="E81" s="13">
        <v>0.29384816753926701</v>
      </c>
      <c r="F81" s="13">
        <v>0.20313725490196077</v>
      </c>
      <c r="G81" s="13">
        <v>0.31591448931116389</v>
      </c>
      <c r="H81" s="13">
        <v>0.28169717138103162</v>
      </c>
    </row>
    <row r="82" spans="2:8" ht="13" x14ac:dyDescent="0.3">
      <c r="B82" s="118" t="s">
        <v>45</v>
      </c>
      <c r="C82" s="13">
        <v>0.32249560632688928</v>
      </c>
      <c r="D82" s="13">
        <v>0.29809586342744582</v>
      </c>
      <c r="E82" s="13">
        <v>0.30955497382198954</v>
      </c>
      <c r="F82" s="13">
        <v>0.29254901960784313</v>
      </c>
      <c r="G82" s="13">
        <v>0.37410926365795727</v>
      </c>
      <c r="H82" s="13">
        <v>0.3211314475873544</v>
      </c>
    </row>
    <row r="83" spans="2:8" ht="13" x14ac:dyDescent="0.3">
      <c r="B83" s="118" t="s">
        <v>46</v>
      </c>
      <c r="C83" s="13">
        <v>0.24275043936731108</v>
      </c>
      <c r="D83" s="13">
        <v>0.2560735390676297</v>
      </c>
      <c r="E83" s="13">
        <v>0.23887434554973822</v>
      </c>
      <c r="F83" s="13">
        <v>0.29882352941176471</v>
      </c>
      <c r="G83" s="13">
        <v>0.23515439429928742</v>
      </c>
      <c r="H83" s="13">
        <v>0.25490848585690518</v>
      </c>
    </row>
    <row r="84" spans="2:8" ht="13" x14ac:dyDescent="0.3">
      <c r="B84" s="118" t="s">
        <v>47</v>
      </c>
      <c r="C84" s="13">
        <v>7.9086115992970121E-2</v>
      </c>
      <c r="D84" s="13">
        <v>8.4044648719632298E-2</v>
      </c>
      <c r="E84" s="13">
        <v>8.3115183246073296E-2</v>
      </c>
      <c r="F84" s="13">
        <v>9.8039215686274508E-2</v>
      </c>
      <c r="G84" s="13">
        <v>3.8598574821852728E-2</v>
      </c>
      <c r="H84" s="13">
        <v>7.4043261231281202E-2</v>
      </c>
    </row>
    <row r="85" spans="2:8" ht="13" x14ac:dyDescent="0.3">
      <c r="B85" s="118" t="s">
        <v>48</v>
      </c>
      <c r="C85" s="13">
        <v>2.218804920913884E-2</v>
      </c>
      <c r="D85" s="13">
        <v>2.3637557452396585E-2</v>
      </c>
      <c r="E85" s="13">
        <v>2.5523560209424083E-2</v>
      </c>
      <c r="F85" s="13">
        <v>3.215686274509804E-2</v>
      </c>
      <c r="G85" s="13">
        <v>1.3657957244655582E-2</v>
      </c>
      <c r="H85" s="13">
        <v>2.3128119800332778E-2</v>
      </c>
    </row>
    <row r="86" spans="2:8" ht="13" x14ac:dyDescent="0.3">
      <c r="B86" s="118" t="s">
        <v>49</v>
      </c>
      <c r="C86" s="13">
        <v>1.2961335676625659E-2</v>
      </c>
      <c r="D86" s="13">
        <v>2.2980958634274459E-2</v>
      </c>
      <c r="E86" s="13">
        <v>2.356020942408377E-2</v>
      </c>
      <c r="F86" s="13">
        <v>4.0784313725490198E-2</v>
      </c>
      <c r="G86" s="13">
        <v>1.1282660332541567E-2</v>
      </c>
      <c r="H86" s="13">
        <v>2.3627287853577372E-2</v>
      </c>
    </row>
    <row r="87" spans="2:8" ht="13" x14ac:dyDescent="0.3">
      <c r="B87" s="118" t="s">
        <v>50</v>
      </c>
      <c r="C87" s="13">
        <v>5.272407732864675E-3</v>
      </c>
      <c r="D87" s="13">
        <v>9.1923834537097834E-3</v>
      </c>
      <c r="E87" s="13">
        <v>1.1780104712041885E-2</v>
      </c>
      <c r="F87" s="13">
        <v>1.7254901960784313E-2</v>
      </c>
      <c r="G87" s="13">
        <v>6.5320665083135393E-3</v>
      </c>
      <c r="H87" s="13">
        <v>1.0815307820299502E-2</v>
      </c>
    </row>
    <row r="88" spans="2:8" ht="13" x14ac:dyDescent="0.3">
      <c r="B88" s="118" t="s">
        <v>51</v>
      </c>
      <c r="C88" s="13">
        <v>6.5905096660808437E-4</v>
      </c>
      <c r="D88" s="13">
        <v>7.222586999343401E-3</v>
      </c>
      <c r="E88" s="13">
        <v>1.2434554973821989E-2</v>
      </c>
      <c r="F88" s="13">
        <v>1.4901960784313726E-2</v>
      </c>
      <c r="G88" s="13">
        <v>4.7505938242280287E-3</v>
      </c>
      <c r="H88" s="13">
        <v>9.4841930116472545E-3</v>
      </c>
    </row>
    <row r="89" spans="2:8" ht="13" x14ac:dyDescent="0.3">
      <c r="B89" s="118" t="s">
        <v>52</v>
      </c>
      <c r="C89" s="13">
        <v>2.1968365553602811E-4</v>
      </c>
      <c r="D89" s="13">
        <v>1.3131976362442547E-3</v>
      </c>
      <c r="E89" s="13">
        <v>1.3089005235602095E-3</v>
      </c>
      <c r="F89" s="13">
        <v>2.352941176470588E-3</v>
      </c>
      <c r="G89" s="13">
        <v>0</v>
      </c>
      <c r="H89" s="13">
        <v>1.1647254575707154E-3</v>
      </c>
    </row>
    <row r="90" spans="2:8" ht="16.5" x14ac:dyDescent="0.25">
      <c r="B90" s="119"/>
      <c r="C90" s="120"/>
      <c r="D90" s="121"/>
      <c r="E90" s="121"/>
      <c r="F90" s="121"/>
      <c r="G90" s="121"/>
      <c r="H90" s="121"/>
    </row>
    <row r="91" spans="2:8" ht="16.5" x14ac:dyDescent="0.3">
      <c r="B91" s="114" t="s">
        <v>195</v>
      </c>
      <c r="C91" s="115" t="s">
        <v>186</v>
      </c>
      <c r="D91" s="116" t="s">
        <v>187</v>
      </c>
      <c r="E91" s="116"/>
      <c r="F91" s="116"/>
      <c r="G91" s="116"/>
      <c r="H91" s="116"/>
    </row>
    <row r="92" spans="2:8" ht="39" x14ac:dyDescent="0.3">
      <c r="B92" s="117" t="s">
        <v>188</v>
      </c>
      <c r="C92" s="115" t="s">
        <v>196</v>
      </c>
      <c r="D92" s="117" t="s">
        <v>190</v>
      </c>
      <c r="E92" s="117" t="s">
        <v>191</v>
      </c>
      <c r="F92" s="117" t="s">
        <v>192</v>
      </c>
      <c r="G92" s="117" t="s">
        <v>193</v>
      </c>
      <c r="H92" s="115" t="s">
        <v>194</v>
      </c>
    </row>
    <row r="93" spans="2:8" ht="13" x14ac:dyDescent="0.3">
      <c r="B93" s="118" t="s">
        <v>44</v>
      </c>
      <c r="C93" s="122">
        <v>0</v>
      </c>
      <c r="D93" s="122">
        <v>9.3700175532392929E-4</v>
      </c>
      <c r="E93" s="122">
        <v>1.385019324689453E-3</v>
      </c>
      <c r="F93" s="122">
        <v>4.8571963134689734E-2</v>
      </c>
      <c r="G93" s="122">
        <v>7.5958573139768416E-6</v>
      </c>
      <c r="H93" s="122">
        <v>3.5848764318321337E-3</v>
      </c>
    </row>
    <row r="94" spans="2:8" ht="13" x14ac:dyDescent="0.3">
      <c r="B94" s="118" t="s">
        <v>45</v>
      </c>
      <c r="C94" s="122">
        <v>0</v>
      </c>
      <c r="D94" s="122">
        <v>1.9196348453904366E-3</v>
      </c>
      <c r="E94" s="122">
        <v>5.2996826444897901E-4</v>
      </c>
      <c r="F94" s="122">
        <v>2.9185126268963025E-3</v>
      </c>
      <c r="G94" s="122">
        <v>7.6624805320932845E-3</v>
      </c>
      <c r="H94" s="122">
        <v>5.7826402476670489E-6</v>
      </c>
    </row>
    <row r="95" spans="2:8" ht="13" x14ac:dyDescent="0.3">
      <c r="B95" s="118" t="s">
        <v>46</v>
      </c>
      <c r="C95" s="122">
        <v>0</v>
      </c>
      <c r="D95" s="122">
        <v>7.1186318377033876E-4</v>
      </c>
      <c r="E95" s="122">
        <v>6.2390591738234507E-5</v>
      </c>
      <c r="F95" s="122">
        <v>1.1653069166124158E-2</v>
      </c>
      <c r="G95" s="122">
        <v>2.4149059116921625E-4</v>
      </c>
      <c r="H95" s="122">
        <v>5.9417205565630055E-4</v>
      </c>
    </row>
    <row r="96" spans="2:8" ht="13" x14ac:dyDescent="0.3">
      <c r="B96" s="118" t="s">
        <v>47</v>
      </c>
      <c r="C96" s="122">
        <v>0</v>
      </c>
      <c r="D96" s="122">
        <v>3.0153261654036339E-4</v>
      </c>
      <c r="E96" s="122">
        <v>2.0020459793490785E-4</v>
      </c>
      <c r="F96" s="122">
        <v>4.0716986538537588E-3</v>
      </c>
      <c r="G96" s="122">
        <v>2.9042603220490855E-2</v>
      </c>
      <c r="H96" s="122">
        <v>3.3226261104537131E-4</v>
      </c>
    </row>
    <row r="97" spans="1:8" ht="13" x14ac:dyDescent="0.3">
      <c r="B97" s="118" t="s">
        <v>48</v>
      </c>
      <c r="C97" s="122">
        <v>0</v>
      </c>
      <c r="D97" s="122">
        <v>9.1729294698674632E-5</v>
      </c>
      <c r="E97" s="122">
        <v>4.6713209608969462E-4</v>
      </c>
      <c r="F97" s="122">
        <v>3.6991482550592695E-3</v>
      </c>
      <c r="G97" s="122">
        <v>4.1390694888830621E-3</v>
      </c>
      <c r="H97" s="122">
        <v>3.9008571899692876E-5</v>
      </c>
    </row>
    <row r="98" spans="1:8" ht="13" x14ac:dyDescent="0.3">
      <c r="B98" s="118" t="s">
        <v>49</v>
      </c>
      <c r="C98" s="122">
        <v>0</v>
      </c>
      <c r="D98" s="122">
        <v>5.7381903793968896E-3</v>
      </c>
      <c r="E98" s="122">
        <v>6.3337650711111325E-3</v>
      </c>
      <c r="F98" s="122">
        <v>3.189422519538563E-2</v>
      </c>
      <c r="G98" s="122">
        <v>2.3283845402022714E-4</v>
      </c>
      <c r="H98" s="122">
        <v>6.4041743255306219E-3</v>
      </c>
    </row>
    <row r="99" spans="1:8" ht="13" x14ac:dyDescent="0.3">
      <c r="B99" s="118" t="s">
        <v>50</v>
      </c>
      <c r="C99" s="122">
        <v>0</v>
      </c>
      <c r="D99" s="122">
        <v>2.1790679424451859E-3</v>
      </c>
      <c r="E99" s="122">
        <v>5.2316998620556545E-3</v>
      </c>
      <c r="F99" s="122">
        <v>1.4206554691285463E-2</v>
      </c>
      <c r="G99" s="122">
        <v>2.6986453889325752E-4</v>
      </c>
      <c r="H99" s="122">
        <v>3.9824372899927747E-3</v>
      </c>
    </row>
    <row r="100" spans="1:8" ht="13" x14ac:dyDescent="0.3">
      <c r="B100" s="118" t="s">
        <v>51</v>
      </c>
      <c r="C100" s="122">
        <v>0</v>
      </c>
      <c r="D100" s="122">
        <v>1.5714205357223038E-2</v>
      </c>
      <c r="E100" s="122">
        <v>3.4589762264979763E-2</v>
      </c>
      <c r="F100" s="122">
        <v>4.4415762364960483E-2</v>
      </c>
      <c r="G100" s="122">
        <v>8.0817137885758668E-3</v>
      </c>
      <c r="H100" s="122">
        <v>2.3532955459279886E-2</v>
      </c>
    </row>
    <row r="101" spans="1:8" ht="13" x14ac:dyDescent="0.3">
      <c r="B101" s="118" t="s">
        <v>52</v>
      </c>
      <c r="C101" s="122">
        <v>0</v>
      </c>
      <c r="D101" s="122">
        <v>1.9552377750464284E-3</v>
      </c>
      <c r="E101" s="122">
        <v>1.9439843653646809E-3</v>
      </c>
      <c r="F101" s="122">
        <v>5.0584502191672598E-3</v>
      </c>
      <c r="G101" s="122">
        <v>0</v>
      </c>
      <c r="H101" s="122">
        <v>1.5763789599505874E-3</v>
      </c>
    </row>
    <row r="102" spans="1:8" ht="16.5" x14ac:dyDescent="0.25">
      <c r="B102" s="123" t="s">
        <v>197</v>
      </c>
      <c r="C102" s="122">
        <v>0</v>
      </c>
      <c r="D102" s="122">
        <v>2.9548463149835287E-2</v>
      </c>
      <c r="E102" s="122">
        <v>5.0743926438412496E-2</v>
      </c>
      <c r="F102" s="122">
        <v>0.16648938430742205</v>
      </c>
      <c r="G102" s="122">
        <v>4.9677656471439749E-2</v>
      </c>
      <c r="H102" s="124">
        <v>4.0052048345435035E-2</v>
      </c>
    </row>
    <row r="103" spans="1:8" x14ac:dyDescent="0.25">
      <c r="E103" s="6"/>
      <c r="F103" s="5"/>
    </row>
    <row r="104" spans="1:8" x14ac:dyDescent="0.25">
      <c r="E104" s="6"/>
      <c r="F104" s="5"/>
    </row>
    <row r="105" spans="1:8" ht="14" x14ac:dyDescent="0.3">
      <c r="A105" s="20" t="s">
        <v>64</v>
      </c>
      <c r="B105" s="21"/>
      <c r="E105" s="6"/>
      <c r="F105" s="5"/>
    </row>
    <row r="106" spans="1:8" x14ac:dyDescent="0.25">
      <c r="E106" s="6"/>
      <c r="F106" s="5"/>
    </row>
    <row r="107" spans="1:8" ht="13.5" thickBot="1" x14ac:dyDescent="0.35">
      <c r="D107" s="34" t="s">
        <v>9</v>
      </c>
      <c r="E107" s="23">
        <v>0.42080355828506683</v>
      </c>
      <c r="F107" s="5"/>
    </row>
    <row r="108" spans="1:8" ht="13.5" thickBot="1" x14ac:dyDescent="0.35">
      <c r="B108" s="35" t="s">
        <v>65</v>
      </c>
      <c r="D108" s="34" t="s">
        <v>59</v>
      </c>
      <c r="E108" s="23">
        <v>0.31799560530874749</v>
      </c>
      <c r="F108" s="5"/>
    </row>
    <row r="109" spans="1:8" ht="13" thickBot="1" x14ac:dyDescent="0.3">
      <c r="E109" s="6"/>
      <c r="F109" s="5"/>
    </row>
    <row r="110" spans="1:8" ht="13.5" thickBot="1" x14ac:dyDescent="0.35">
      <c r="B110" s="25" t="s">
        <v>60</v>
      </c>
      <c r="C110" s="26" t="s">
        <v>66</v>
      </c>
      <c r="D110" s="26" t="s">
        <v>67</v>
      </c>
      <c r="E110" s="26" t="s">
        <v>68</v>
      </c>
      <c r="F110" s="27" t="s">
        <v>69</v>
      </c>
    </row>
    <row r="111" spans="1:8" ht="13" x14ac:dyDescent="0.3">
      <c r="B111" s="30" t="s">
        <v>70</v>
      </c>
      <c r="C111" s="36">
        <v>1.0972861761536201E-2</v>
      </c>
      <c r="D111" s="36">
        <v>1.3215859030837005E-2</v>
      </c>
      <c r="E111" s="36">
        <v>4.4642857142857137E-2</v>
      </c>
      <c r="F111" s="37">
        <v>0</v>
      </c>
      <c r="G111" s="125">
        <f>$C$75*C111*F111</f>
        <v>0</v>
      </c>
    </row>
    <row r="112" spans="1:8" ht="13" x14ac:dyDescent="0.3">
      <c r="B112" s="30" t="s">
        <v>71</v>
      </c>
      <c r="C112" s="36">
        <v>4.5361026746350543E-2</v>
      </c>
      <c r="D112" s="36">
        <v>5.1395007342143903E-2</v>
      </c>
      <c r="E112" s="36">
        <v>0.15109890109890109</v>
      </c>
      <c r="F112" s="37">
        <v>2.1598272138228943E-3</v>
      </c>
      <c r="G112" s="125">
        <f t="shared" ref="G112:G117" si="7">$C$75*C112*F112</f>
        <v>1</v>
      </c>
    </row>
    <row r="113" spans="2:7" ht="13" x14ac:dyDescent="0.3">
      <c r="B113" s="30" t="s">
        <v>72</v>
      </c>
      <c r="C113" s="36">
        <v>6.6425002449299497E-2</v>
      </c>
      <c r="D113" s="36">
        <v>8.5168869309838469E-2</v>
      </c>
      <c r="E113" s="38">
        <v>0.64629120879120883</v>
      </c>
      <c r="F113" s="37">
        <v>1.4749262536873156E-3</v>
      </c>
      <c r="G113" s="125">
        <f t="shared" si="7"/>
        <v>1</v>
      </c>
    </row>
    <row r="114" spans="2:7" ht="13" x14ac:dyDescent="0.3">
      <c r="B114" s="30" t="s">
        <v>73</v>
      </c>
      <c r="C114" s="39">
        <v>0.14734985794062899</v>
      </c>
      <c r="D114" s="39">
        <v>0.12628487518355361</v>
      </c>
      <c r="E114" s="39">
        <v>0.11469780219780219</v>
      </c>
      <c r="F114" s="40">
        <v>8.6436170212765961E-3</v>
      </c>
      <c r="G114" s="125">
        <f t="shared" si="7"/>
        <v>13.000000000000002</v>
      </c>
    </row>
    <row r="115" spans="2:7" ht="13" x14ac:dyDescent="0.3">
      <c r="B115" s="30" t="s">
        <v>74</v>
      </c>
      <c r="C115" s="39">
        <v>0.2986185950818066</v>
      </c>
      <c r="D115" s="39">
        <v>0.23348017621145375</v>
      </c>
      <c r="E115" s="41">
        <v>4.3269230769230768E-2</v>
      </c>
      <c r="F115" s="40">
        <v>1.5748031496062992E-2</v>
      </c>
      <c r="G115" s="125">
        <f t="shared" si="7"/>
        <v>48</v>
      </c>
    </row>
    <row r="116" spans="2:7" ht="13" x14ac:dyDescent="0.3">
      <c r="B116" s="30" t="s">
        <v>75</v>
      </c>
      <c r="C116" s="39">
        <v>0.27931811501910453</v>
      </c>
      <c r="D116" s="39">
        <v>0.24522760646108663</v>
      </c>
      <c r="E116" s="41">
        <v>0</v>
      </c>
      <c r="F116" s="40">
        <v>2.8411083830235006E-2</v>
      </c>
      <c r="G116" s="125">
        <f t="shared" si="7"/>
        <v>81</v>
      </c>
    </row>
    <row r="117" spans="2:7" ht="13.5" thickBot="1" x14ac:dyDescent="0.35">
      <c r="B117" s="32" t="s">
        <v>76</v>
      </c>
      <c r="C117" s="39">
        <v>0.15195454100127365</v>
      </c>
      <c r="D117" s="39">
        <v>0.24522760646108663</v>
      </c>
      <c r="E117" s="41">
        <v>0</v>
      </c>
      <c r="F117" s="40">
        <v>1.096067053513862E-2</v>
      </c>
      <c r="G117" s="125">
        <f t="shared" si="7"/>
        <v>17</v>
      </c>
    </row>
    <row r="118" spans="2:7" x14ac:dyDescent="0.25">
      <c r="B118" s="5" t="s">
        <v>63</v>
      </c>
      <c r="C118" s="42">
        <v>1</v>
      </c>
      <c r="D118" s="42">
        <v>1</v>
      </c>
      <c r="E118" s="42">
        <v>1</v>
      </c>
      <c r="F118" s="43">
        <v>1.577348878220829E-2</v>
      </c>
    </row>
    <row r="119" spans="2:7" x14ac:dyDescent="0.25">
      <c r="E119" s="6"/>
      <c r="F119" s="5"/>
    </row>
    <row r="120" spans="2:7" ht="13" thickBot="1" x14ac:dyDescent="0.3">
      <c r="E120" s="6"/>
      <c r="F120" s="5"/>
    </row>
    <row r="121" spans="2:7" ht="13.5" thickBot="1" x14ac:dyDescent="0.35">
      <c r="B121" s="25" t="s">
        <v>60</v>
      </c>
      <c r="C121" s="26" t="s">
        <v>66</v>
      </c>
      <c r="D121" s="26" t="s">
        <v>67</v>
      </c>
      <c r="E121" s="26" t="s">
        <v>68</v>
      </c>
      <c r="F121" s="27" t="s">
        <v>69</v>
      </c>
    </row>
    <row r="122" spans="2:7" ht="13" x14ac:dyDescent="0.3">
      <c r="B122" s="30" t="s">
        <v>70</v>
      </c>
      <c r="C122" s="36">
        <v>1.0972861761536199E-2</v>
      </c>
      <c r="D122" s="36">
        <v>1.3215859030837005E-2</v>
      </c>
      <c r="E122" s="36">
        <v>4.4642857142857137E-2</v>
      </c>
      <c r="F122" s="37">
        <v>0</v>
      </c>
    </row>
    <row r="123" spans="2:7" ht="13" x14ac:dyDescent="0.3">
      <c r="B123" s="30" t="s">
        <v>71</v>
      </c>
      <c r="C123" s="36">
        <v>4.5361026746350543E-2</v>
      </c>
      <c r="D123" s="36">
        <v>5.1395007342143903E-2</v>
      </c>
      <c r="E123" s="36">
        <v>0.15109890109890109</v>
      </c>
      <c r="F123" s="37">
        <v>2.1598272138228943E-3</v>
      </c>
    </row>
    <row r="124" spans="2:7" ht="13" x14ac:dyDescent="0.3">
      <c r="B124" s="30" t="s">
        <v>72</v>
      </c>
      <c r="C124" s="36">
        <v>6.6425002449299497E-2</v>
      </c>
      <c r="D124" s="36">
        <v>8.5168869309838469E-2</v>
      </c>
      <c r="E124" s="38">
        <v>0.64629120879120883</v>
      </c>
      <c r="F124" s="37">
        <v>1.4749262536873156E-3</v>
      </c>
    </row>
    <row r="125" spans="2:7" ht="13" x14ac:dyDescent="0.3">
      <c r="B125" s="30" t="s">
        <v>73</v>
      </c>
      <c r="C125" s="39">
        <v>0.14734985794062899</v>
      </c>
      <c r="D125" s="39">
        <v>0.12628487518355361</v>
      </c>
      <c r="E125" s="39">
        <v>0.11469780219780219</v>
      </c>
      <c r="F125" s="40">
        <v>8.6436170212765961E-3</v>
      </c>
    </row>
    <row r="126" spans="2:7" ht="13" x14ac:dyDescent="0.3">
      <c r="B126" s="30" t="s">
        <v>74</v>
      </c>
      <c r="C126" s="39">
        <v>0.2986185950818066</v>
      </c>
      <c r="D126" s="39">
        <v>0.23348017621145375</v>
      </c>
      <c r="E126" s="41">
        <v>4.3269230769230768E-2</v>
      </c>
      <c r="F126" s="40">
        <v>1.5748031496062992E-2</v>
      </c>
    </row>
    <row r="127" spans="2:7" ht="13" x14ac:dyDescent="0.3">
      <c r="B127" s="30" t="s">
        <v>77</v>
      </c>
      <c r="C127" s="39">
        <f>SUM(C116:C117)</f>
        <v>0.43127265602037818</v>
      </c>
      <c r="D127" s="39">
        <f t="shared" ref="D127:E127" si="8">SUM(D116:D117)</f>
        <v>0.49045521292217326</v>
      </c>
      <c r="E127" s="39">
        <f t="shared" si="8"/>
        <v>0</v>
      </c>
      <c r="F127" s="40">
        <v>2.22626079054975E-2</v>
      </c>
    </row>
    <row r="128" spans="2:7" x14ac:dyDescent="0.25">
      <c r="B128" s="5" t="s">
        <v>63</v>
      </c>
      <c r="C128" s="42">
        <v>1</v>
      </c>
      <c r="D128" s="42">
        <v>1</v>
      </c>
      <c r="E128" s="42">
        <v>1</v>
      </c>
      <c r="F128" s="43">
        <v>1.577348878220829E-2</v>
      </c>
    </row>
    <row r="129" spans="2:7" x14ac:dyDescent="0.25">
      <c r="E129" s="6"/>
      <c r="F129" s="5"/>
    </row>
    <row r="130" spans="2:7" x14ac:dyDescent="0.25">
      <c r="E130" s="6"/>
      <c r="F130" s="5"/>
    </row>
    <row r="131" spans="2:7" x14ac:dyDescent="0.25">
      <c r="E131" s="6"/>
      <c r="F131" s="5"/>
    </row>
    <row r="132" spans="2:7" x14ac:dyDescent="0.25">
      <c r="E132" s="6"/>
      <c r="F132" s="5"/>
    </row>
    <row r="133" spans="2:7" ht="13.5" thickBot="1" x14ac:dyDescent="0.35">
      <c r="D133" s="34" t="s">
        <v>9</v>
      </c>
      <c r="E133" s="23">
        <v>0.56444567839719562</v>
      </c>
      <c r="F133" s="5"/>
    </row>
    <row r="134" spans="2:7" ht="13.5" thickBot="1" x14ac:dyDescent="0.35">
      <c r="B134" s="35" t="s">
        <v>78</v>
      </c>
      <c r="D134" s="34" t="s">
        <v>59</v>
      </c>
      <c r="E134" s="23">
        <v>0.282562943379708</v>
      </c>
      <c r="F134" s="5"/>
    </row>
    <row r="135" spans="2:7" ht="13" thickBot="1" x14ac:dyDescent="0.3">
      <c r="E135" s="6"/>
      <c r="F135" s="5"/>
    </row>
    <row r="136" spans="2:7" ht="13.5" thickBot="1" x14ac:dyDescent="0.35">
      <c r="B136" s="25" t="s">
        <v>60</v>
      </c>
      <c r="C136" s="26" t="s">
        <v>66</v>
      </c>
      <c r="D136" s="26" t="s">
        <v>67</v>
      </c>
      <c r="E136" s="26" t="s">
        <v>68</v>
      </c>
      <c r="F136" s="27" t="s">
        <v>69</v>
      </c>
      <c r="G136" s="44" t="s">
        <v>79</v>
      </c>
    </row>
    <row r="137" spans="2:7" ht="13" x14ac:dyDescent="0.3">
      <c r="B137" s="28" t="s">
        <v>80</v>
      </c>
      <c r="C137" s="36">
        <v>0.34642892132850006</v>
      </c>
      <c r="D137" s="36">
        <v>0.61233480176211452</v>
      </c>
      <c r="E137" s="38">
        <v>0.98076923076923073</v>
      </c>
      <c r="F137" s="37">
        <v>3.1108597285067871E-3</v>
      </c>
      <c r="G137" s="12">
        <v>9</v>
      </c>
    </row>
    <row r="138" spans="2:7" ht="13.5" thickBot="1" x14ac:dyDescent="0.35">
      <c r="B138" s="32" t="s">
        <v>81</v>
      </c>
      <c r="C138" s="39">
        <v>0.65357107867149999</v>
      </c>
      <c r="D138" s="39">
        <v>0.38766519823788548</v>
      </c>
      <c r="E138" s="39">
        <v>1.9230769230769232E-2</v>
      </c>
      <c r="F138" s="40">
        <v>2.2485384500074951E-2</v>
      </c>
      <c r="G138" s="12">
        <v>-3</v>
      </c>
    </row>
    <row r="139" spans="2:7" x14ac:dyDescent="0.25">
      <c r="B139" s="5" t="s">
        <v>63</v>
      </c>
      <c r="C139" s="42">
        <v>1</v>
      </c>
      <c r="D139" s="42">
        <v>1</v>
      </c>
      <c r="E139" s="42">
        <v>1</v>
      </c>
      <c r="F139" s="43">
        <v>1.577348878220829E-2</v>
      </c>
    </row>
    <row r="140" spans="2:7" x14ac:dyDescent="0.25">
      <c r="E140" s="6"/>
      <c r="F140" s="5"/>
    </row>
    <row r="141" spans="2:7" x14ac:dyDescent="0.25">
      <c r="E141" s="6"/>
      <c r="F141" s="5"/>
    </row>
    <row r="142" spans="2:7" x14ac:dyDescent="0.25">
      <c r="E142" s="6"/>
      <c r="F142" s="5"/>
    </row>
    <row r="143" spans="2:7" x14ac:dyDescent="0.25">
      <c r="E143" s="6"/>
      <c r="F143" s="5"/>
    </row>
    <row r="144" spans="2:7" x14ac:dyDescent="0.25">
      <c r="E144" s="6"/>
      <c r="F144" s="5"/>
    </row>
    <row r="145" spans="2:7" ht="13.5" thickBot="1" x14ac:dyDescent="0.35">
      <c r="D145" s="34" t="s">
        <v>9</v>
      </c>
      <c r="E145" s="23">
        <v>0.13995443288233939</v>
      </c>
      <c r="F145" s="5"/>
    </row>
    <row r="146" spans="2:7" ht="13.5" thickBot="1" x14ac:dyDescent="0.35">
      <c r="B146" s="45" t="s">
        <v>82</v>
      </c>
      <c r="D146" s="34" t="s">
        <v>59</v>
      </c>
      <c r="E146" s="23">
        <v>0.17948554660981844</v>
      </c>
      <c r="F146" s="5"/>
    </row>
    <row r="147" spans="2:7" ht="13" thickBot="1" x14ac:dyDescent="0.3">
      <c r="E147" s="6"/>
      <c r="F147" s="5"/>
    </row>
    <row r="148" spans="2:7" ht="13.5" thickBot="1" x14ac:dyDescent="0.35">
      <c r="B148" s="25" t="s">
        <v>60</v>
      </c>
      <c r="C148" s="26" t="s">
        <v>66</v>
      </c>
      <c r="D148" s="26" t="s">
        <v>67</v>
      </c>
      <c r="E148" s="26" t="s">
        <v>68</v>
      </c>
      <c r="F148" s="27" t="s">
        <v>69</v>
      </c>
      <c r="G148" s="44" t="s">
        <v>79</v>
      </c>
    </row>
    <row r="149" spans="2:7" ht="13" x14ac:dyDescent="0.3">
      <c r="B149" s="28" t="s">
        <v>83</v>
      </c>
      <c r="C149" s="36">
        <v>0.20583913000881748</v>
      </c>
      <c r="D149" s="36">
        <v>0.13362701908957417</v>
      </c>
      <c r="E149" s="36">
        <v>0.10989010989010989</v>
      </c>
      <c r="F149" s="37">
        <v>1.2375059495478343E-2</v>
      </c>
      <c r="G149" s="12">
        <v>19</v>
      </c>
    </row>
    <row r="150" spans="2:7" ht="13" x14ac:dyDescent="0.3">
      <c r="B150" s="30" t="s">
        <v>84</v>
      </c>
      <c r="C150" s="39">
        <v>0.47937689820711277</v>
      </c>
      <c r="D150" s="39">
        <v>0.54478707782672542</v>
      </c>
      <c r="E150" s="39">
        <v>0.18887362637362637</v>
      </c>
      <c r="F150" s="40">
        <v>1.2058042100960556E-2</v>
      </c>
      <c r="G150" s="12">
        <v>11</v>
      </c>
    </row>
    <row r="151" spans="2:7" ht="13" x14ac:dyDescent="0.3">
      <c r="B151" s="30" t="s">
        <v>85</v>
      </c>
      <c r="C151" s="46">
        <v>0.25639267169589497</v>
      </c>
      <c r="D151" s="46">
        <v>0.25697503671071953</v>
      </c>
      <c r="E151" s="41">
        <v>0.48901098901098899</v>
      </c>
      <c r="F151" s="40">
        <v>2.0252197172334733E-2</v>
      </c>
      <c r="G151" s="47">
        <v>-11</v>
      </c>
    </row>
    <row r="152" spans="2:7" ht="13.5" thickBot="1" x14ac:dyDescent="0.35">
      <c r="B152" s="32" t="s">
        <v>86</v>
      </c>
      <c r="C152" s="46">
        <v>5.839130008817478E-2</v>
      </c>
      <c r="D152" s="46">
        <v>6.4610866372980913E-2</v>
      </c>
      <c r="E152" s="41">
        <v>0.21222527472527472</v>
      </c>
      <c r="F152" s="40">
        <v>3.8590604026845637E-2</v>
      </c>
      <c r="G152" s="47">
        <v>-33</v>
      </c>
    </row>
    <row r="153" spans="2:7" x14ac:dyDescent="0.25">
      <c r="B153" s="5" t="s">
        <v>63</v>
      </c>
      <c r="C153" s="42">
        <v>1</v>
      </c>
      <c r="D153" s="42">
        <v>1</v>
      </c>
      <c r="E153" s="42">
        <v>1</v>
      </c>
      <c r="F153" s="43">
        <v>1.577348878220829E-2</v>
      </c>
    </row>
    <row r="154" spans="2:7" x14ac:dyDescent="0.25">
      <c r="E154" s="6"/>
      <c r="F154" s="5"/>
    </row>
    <row r="155" spans="2:7" x14ac:dyDescent="0.25">
      <c r="E155" s="6"/>
      <c r="F155" s="5"/>
    </row>
    <row r="156" spans="2:7" x14ac:dyDescent="0.25">
      <c r="E156" s="6"/>
      <c r="F156" s="5"/>
    </row>
    <row r="157" spans="2:7" x14ac:dyDescent="0.25">
      <c r="E157" s="6"/>
      <c r="F157" s="5"/>
    </row>
    <row r="158" spans="2:7" x14ac:dyDescent="0.25">
      <c r="E158" s="6"/>
      <c r="F158" s="5"/>
    </row>
    <row r="159" spans="2:7" ht="13.5" thickBot="1" x14ac:dyDescent="0.35">
      <c r="D159" s="34" t="s">
        <v>9</v>
      </c>
      <c r="E159" s="23">
        <v>0.23205898468333278</v>
      </c>
      <c r="F159" s="5"/>
    </row>
    <row r="160" spans="2:7" ht="13.5" thickBot="1" x14ac:dyDescent="0.35">
      <c r="B160" s="35" t="s">
        <v>87</v>
      </c>
      <c r="D160" s="34" t="s">
        <v>59</v>
      </c>
      <c r="E160" s="23">
        <v>0.24134694690139635</v>
      </c>
      <c r="F160" s="5"/>
    </row>
    <row r="161" spans="2:7" ht="13" thickBot="1" x14ac:dyDescent="0.3">
      <c r="E161" s="6"/>
      <c r="F161" s="5"/>
    </row>
    <row r="162" spans="2:7" ht="13.5" thickBot="1" x14ac:dyDescent="0.35">
      <c r="B162" s="25" t="s">
        <v>60</v>
      </c>
      <c r="C162" s="26" t="s">
        <v>66</v>
      </c>
      <c r="D162" s="26" t="s">
        <v>67</v>
      </c>
      <c r="E162" s="26" t="s">
        <v>68</v>
      </c>
      <c r="F162" s="27" t="s">
        <v>69</v>
      </c>
    </row>
    <row r="163" spans="2:7" ht="13" x14ac:dyDescent="0.3">
      <c r="B163" s="28" t="s">
        <v>83</v>
      </c>
      <c r="C163" s="48">
        <v>0.39374938767512491</v>
      </c>
      <c r="D163" s="48">
        <v>0.32599118942731276</v>
      </c>
      <c r="E163" s="38">
        <v>0.25206043956043955</v>
      </c>
      <c r="F163" s="37">
        <v>9.7039064443891522E-3</v>
      </c>
    </row>
    <row r="164" spans="2:7" ht="13" x14ac:dyDescent="0.3">
      <c r="B164" s="30" t="s">
        <v>84</v>
      </c>
      <c r="C164" s="46">
        <v>0.46615068090526107</v>
      </c>
      <c r="D164" s="46">
        <v>0.50807635829662257</v>
      </c>
      <c r="E164" s="46">
        <v>0.51098901098901095</v>
      </c>
      <c r="F164" s="40">
        <v>1.5132408575031526E-2</v>
      </c>
    </row>
    <row r="165" spans="2:7" ht="13" x14ac:dyDescent="0.3">
      <c r="B165" s="30" t="s">
        <v>85</v>
      </c>
      <c r="C165" s="46">
        <v>0.1218771431370628</v>
      </c>
      <c r="D165" s="46">
        <v>0.16152716593245228</v>
      </c>
      <c r="E165" s="41">
        <v>0.21153846153846154</v>
      </c>
      <c r="F165" s="40">
        <v>3.1350482315112539E-2</v>
      </c>
    </row>
    <row r="166" spans="2:7" ht="13.5" thickBot="1" x14ac:dyDescent="0.35">
      <c r="B166" s="32" t="s">
        <v>86</v>
      </c>
      <c r="C166" s="46">
        <v>1.8222788282551191E-2</v>
      </c>
      <c r="D166" s="46">
        <v>4.4052863436123352E-3</v>
      </c>
      <c r="E166" s="46">
        <v>2.5412087912087912E-2</v>
      </c>
      <c r="F166" s="40">
        <v>5.9139784946236562E-2</v>
      </c>
    </row>
    <row r="167" spans="2:7" x14ac:dyDescent="0.25">
      <c r="B167" s="5" t="s">
        <v>63</v>
      </c>
      <c r="C167" s="42">
        <v>1</v>
      </c>
      <c r="D167" s="42">
        <v>1</v>
      </c>
      <c r="E167" s="42">
        <v>1</v>
      </c>
      <c r="F167" s="43">
        <v>1.577348878220829E-2</v>
      </c>
    </row>
    <row r="168" spans="2:7" x14ac:dyDescent="0.25">
      <c r="E168" s="6"/>
      <c r="F168" s="5"/>
    </row>
    <row r="169" spans="2:7" x14ac:dyDescent="0.25">
      <c r="E169" s="6"/>
      <c r="F169" s="5"/>
    </row>
    <row r="170" spans="2:7" x14ac:dyDescent="0.25">
      <c r="E170" s="6"/>
      <c r="F170" s="5"/>
    </row>
    <row r="171" spans="2:7" x14ac:dyDescent="0.25">
      <c r="E171" s="6"/>
      <c r="F171" s="5"/>
    </row>
    <row r="172" spans="2:7" x14ac:dyDescent="0.25">
      <c r="E172" s="6"/>
      <c r="F172" s="5"/>
    </row>
    <row r="173" spans="2:7" ht="13.5" thickBot="1" x14ac:dyDescent="0.35">
      <c r="D173" s="34" t="s">
        <v>9</v>
      </c>
      <c r="E173" s="23">
        <v>0.35331571630323472</v>
      </c>
      <c r="F173" s="5"/>
    </row>
    <row r="174" spans="2:7" ht="13.5" thickBot="1" x14ac:dyDescent="0.35">
      <c r="B174" s="45" t="s">
        <v>88</v>
      </c>
      <c r="D174" s="34" t="s">
        <v>59</v>
      </c>
      <c r="E174" s="23">
        <v>0.20051984473904513</v>
      </c>
      <c r="F174" s="5"/>
    </row>
    <row r="175" spans="2:7" ht="13" thickBot="1" x14ac:dyDescent="0.3">
      <c r="E175" s="6"/>
      <c r="F175" s="5"/>
    </row>
    <row r="176" spans="2:7" ht="13.5" thickBot="1" x14ac:dyDescent="0.35">
      <c r="B176" s="49" t="s">
        <v>60</v>
      </c>
      <c r="C176" s="26" t="s">
        <v>66</v>
      </c>
      <c r="D176" s="26" t="s">
        <v>67</v>
      </c>
      <c r="E176" s="26" t="s">
        <v>68</v>
      </c>
      <c r="F176" s="27" t="s">
        <v>69</v>
      </c>
      <c r="G176" s="44" t="s">
        <v>79</v>
      </c>
    </row>
    <row r="177" spans="2:7" ht="14" x14ac:dyDescent="0.3">
      <c r="B177" s="50" t="s">
        <v>89</v>
      </c>
      <c r="C177" s="51">
        <v>0.25325756833545604</v>
      </c>
      <c r="D177" s="51">
        <v>0.13069016152716592</v>
      </c>
      <c r="E177" s="36">
        <v>8.0357142857142863E-2</v>
      </c>
      <c r="F177" s="52">
        <v>3.4816247582205029E-3</v>
      </c>
      <c r="G177" s="12">
        <v>50</v>
      </c>
    </row>
    <row r="178" spans="2:7" ht="14" x14ac:dyDescent="0.3">
      <c r="B178" s="53" t="s">
        <v>90</v>
      </c>
      <c r="C178" s="54">
        <v>0.72019202508082691</v>
      </c>
      <c r="D178" s="54">
        <v>0.86930983847283405</v>
      </c>
      <c r="E178" s="36">
        <v>0.21085164835164835</v>
      </c>
      <c r="F178" s="52">
        <v>2.0541422935655012E-2</v>
      </c>
      <c r="G178" s="12">
        <v>-1</v>
      </c>
    </row>
    <row r="179" spans="2:7" ht="14.5" thickBot="1" x14ac:dyDescent="0.35">
      <c r="B179" s="55" t="s">
        <v>91</v>
      </c>
      <c r="C179" s="56">
        <v>2.6550406583717056E-2</v>
      </c>
      <c r="D179" s="56">
        <v>0</v>
      </c>
      <c r="E179" s="41">
        <v>0.70879120879120883</v>
      </c>
      <c r="F179" s="57">
        <v>3.6900369003690036E-3</v>
      </c>
      <c r="G179" s="47">
        <v>-63</v>
      </c>
    </row>
    <row r="180" spans="2:7" ht="14" x14ac:dyDescent="0.3">
      <c r="B180" s="58" t="s">
        <v>63</v>
      </c>
      <c r="C180" s="59">
        <v>1</v>
      </c>
      <c r="D180" s="42">
        <v>1</v>
      </c>
      <c r="E180" s="59">
        <v>1</v>
      </c>
      <c r="F180" s="60">
        <v>1.577348878220829E-2</v>
      </c>
    </row>
    <row r="181" spans="2:7" x14ac:dyDescent="0.25">
      <c r="C181" s="33"/>
      <c r="D181" s="42"/>
      <c r="E181" s="43"/>
      <c r="F181" s="5"/>
    </row>
    <row r="182" spans="2:7" x14ac:dyDescent="0.25">
      <c r="E182" s="6"/>
      <c r="F182" s="5"/>
    </row>
    <row r="183" spans="2:7" x14ac:dyDescent="0.25">
      <c r="E183" s="6"/>
      <c r="F183" s="5"/>
    </row>
    <row r="184" spans="2:7" x14ac:dyDescent="0.25">
      <c r="E184" s="6"/>
      <c r="F184" s="5"/>
    </row>
    <row r="185" spans="2:7" x14ac:dyDescent="0.25">
      <c r="E185" s="6"/>
      <c r="F185" s="5"/>
    </row>
    <row r="186" spans="2:7" x14ac:dyDescent="0.25">
      <c r="E186" s="6"/>
      <c r="F186" s="5"/>
    </row>
    <row r="187" spans="2:7" ht="13.5" thickBot="1" x14ac:dyDescent="0.35">
      <c r="D187" s="34" t="s">
        <v>9</v>
      </c>
      <c r="E187" s="23">
        <v>9.8036037402174508E-2</v>
      </c>
      <c r="F187" s="5"/>
    </row>
    <row r="188" spans="2:7" ht="13.5" thickBot="1" x14ac:dyDescent="0.35">
      <c r="B188" s="35" t="s">
        <v>92</v>
      </c>
      <c r="D188" s="34" t="s">
        <v>59</v>
      </c>
      <c r="E188" s="23">
        <v>0.16982501610603634</v>
      </c>
      <c r="F188" s="5"/>
    </row>
    <row r="189" spans="2:7" ht="13" thickBot="1" x14ac:dyDescent="0.3">
      <c r="E189" s="6"/>
      <c r="F189" s="5"/>
    </row>
    <row r="190" spans="2:7" ht="13.5" thickBot="1" x14ac:dyDescent="0.35">
      <c r="B190" s="25" t="s">
        <v>60</v>
      </c>
      <c r="C190" s="26" t="s">
        <v>66</v>
      </c>
      <c r="D190" s="26" t="s">
        <v>67</v>
      </c>
      <c r="E190" s="26" t="s">
        <v>68</v>
      </c>
      <c r="F190" s="27" t="s">
        <v>69</v>
      </c>
      <c r="G190" s="44" t="s">
        <v>79</v>
      </c>
    </row>
    <row r="191" spans="2:7" ht="13" x14ac:dyDescent="0.3">
      <c r="B191" s="30" t="s">
        <v>93</v>
      </c>
      <c r="C191" s="39">
        <v>0.16811991770353679</v>
      </c>
      <c r="D191" s="39">
        <v>0.65198237885462551</v>
      </c>
      <c r="E191" s="39">
        <v>0.5130494505494505</v>
      </c>
      <c r="F191" s="40">
        <v>1.048951048951049E-2</v>
      </c>
      <c r="G191" s="12">
        <v>20</v>
      </c>
    </row>
    <row r="192" spans="2:7" ht="13" x14ac:dyDescent="0.3">
      <c r="B192" s="30" t="s">
        <v>94</v>
      </c>
      <c r="C192" s="39">
        <v>0.33692563926716956</v>
      </c>
      <c r="D192" s="39">
        <v>7.3421439060205582E-2</v>
      </c>
      <c r="E192" s="39">
        <v>0.19711538461538461</v>
      </c>
      <c r="F192" s="40">
        <v>1.1631288165164292E-2</v>
      </c>
      <c r="G192" s="12">
        <v>15</v>
      </c>
    </row>
    <row r="193" spans="2:7" ht="13" x14ac:dyDescent="0.3">
      <c r="B193" s="30" t="s">
        <v>95</v>
      </c>
      <c r="C193" s="39">
        <v>0.21112961692955814</v>
      </c>
      <c r="D193" s="39">
        <v>4.8458149779735685E-2</v>
      </c>
      <c r="E193" s="39">
        <v>8.4478021978021983E-2</v>
      </c>
      <c r="F193" s="40">
        <v>1.7633410672853827E-2</v>
      </c>
      <c r="G193" s="12">
        <v>-2</v>
      </c>
    </row>
    <row r="194" spans="2:7" ht="13.5" thickBot="1" x14ac:dyDescent="0.35">
      <c r="B194" s="32" t="s">
        <v>96</v>
      </c>
      <c r="C194" s="39">
        <v>0.28382482609973547</v>
      </c>
      <c r="D194" s="39">
        <v>0.2261380323054332</v>
      </c>
      <c r="E194" s="39">
        <v>0.20535714285714285</v>
      </c>
      <c r="F194" s="40">
        <v>2.243700379703141E-2</v>
      </c>
      <c r="G194" s="12">
        <v>-12</v>
      </c>
    </row>
    <row r="195" spans="2:7" x14ac:dyDescent="0.25">
      <c r="B195" s="5" t="s">
        <v>63</v>
      </c>
      <c r="C195" s="42">
        <v>1</v>
      </c>
      <c r="D195" s="42">
        <v>1</v>
      </c>
      <c r="E195" s="42">
        <v>1</v>
      </c>
      <c r="F195" s="43">
        <v>1.577348878220829E-2</v>
      </c>
    </row>
    <row r="196" spans="2:7" x14ac:dyDescent="0.25">
      <c r="E196" s="6"/>
      <c r="F196" s="5"/>
    </row>
    <row r="197" spans="2:7" x14ac:dyDescent="0.25">
      <c r="E197" s="6"/>
      <c r="F197" s="5"/>
    </row>
    <row r="198" spans="2:7" x14ac:dyDescent="0.25">
      <c r="E198" s="6"/>
      <c r="F198" s="5"/>
    </row>
    <row r="199" spans="2:7" x14ac:dyDescent="0.25">
      <c r="E199" s="6"/>
      <c r="F199" s="5"/>
    </row>
    <row r="200" spans="2:7" ht="13.5" thickBot="1" x14ac:dyDescent="0.35">
      <c r="D200" s="34" t="s">
        <v>9</v>
      </c>
      <c r="E200" s="23">
        <v>7.5913174019516E-2</v>
      </c>
      <c r="F200" s="5"/>
    </row>
    <row r="201" spans="2:7" ht="13.5" thickBot="1" x14ac:dyDescent="0.35">
      <c r="B201" s="61" t="s">
        <v>97</v>
      </c>
      <c r="D201" s="34" t="s">
        <v>59</v>
      </c>
      <c r="E201" s="23">
        <v>0.14983127303843319</v>
      </c>
      <c r="F201" s="5"/>
    </row>
    <row r="202" spans="2:7" ht="13" thickBot="1" x14ac:dyDescent="0.3">
      <c r="E202" s="6"/>
      <c r="F202" s="5"/>
    </row>
    <row r="203" spans="2:7" ht="13.5" thickBot="1" x14ac:dyDescent="0.35">
      <c r="B203" s="25" t="s">
        <v>60</v>
      </c>
      <c r="C203" s="26" t="s">
        <v>66</v>
      </c>
      <c r="D203" s="26" t="s">
        <v>67</v>
      </c>
      <c r="E203" s="26" t="s">
        <v>68</v>
      </c>
      <c r="F203" s="27" t="s">
        <v>69</v>
      </c>
    </row>
    <row r="204" spans="2:7" ht="13" x14ac:dyDescent="0.3">
      <c r="B204" s="50" t="s">
        <v>98</v>
      </c>
      <c r="C204" s="39">
        <v>0.15548153228176742</v>
      </c>
      <c r="D204" s="39">
        <v>0.18355359765051396</v>
      </c>
      <c r="E204" s="39">
        <v>0.19162087912087913</v>
      </c>
      <c r="F204" s="62">
        <v>1.1972274732199117E-2</v>
      </c>
    </row>
    <row r="205" spans="2:7" ht="13" x14ac:dyDescent="0.3">
      <c r="B205" s="63" t="s">
        <v>99</v>
      </c>
      <c r="C205" s="39">
        <v>0.24698736161457824</v>
      </c>
      <c r="D205" s="39">
        <v>4.552129221732746E-2</v>
      </c>
      <c r="E205" s="39">
        <v>8.1730769230769232E-2</v>
      </c>
      <c r="F205" s="62">
        <v>2.1023403411344704E-2</v>
      </c>
    </row>
    <row r="206" spans="2:7" ht="13" x14ac:dyDescent="0.3">
      <c r="B206" s="63" t="s">
        <v>100</v>
      </c>
      <c r="C206" s="39">
        <v>0.20574115802880377</v>
      </c>
      <c r="D206" s="39">
        <v>2.4963289280469897E-2</v>
      </c>
      <c r="E206" s="39">
        <v>0.11675824175824176</v>
      </c>
      <c r="F206" s="62">
        <v>1.2857142857142857E-2</v>
      </c>
    </row>
    <row r="207" spans="2:7" ht="13" x14ac:dyDescent="0.3">
      <c r="B207" s="63" t="s">
        <v>101</v>
      </c>
      <c r="C207" s="39">
        <v>0.13089056529832468</v>
      </c>
      <c r="D207" s="39">
        <v>3.5242290748898682E-2</v>
      </c>
      <c r="E207" s="39">
        <v>9.8901098901098897E-2</v>
      </c>
      <c r="F207" s="62">
        <v>2.0209580838323353E-2</v>
      </c>
    </row>
    <row r="208" spans="2:7" ht="13" x14ac:dyDescent="0.3">
      <c r="B208" s="63" t="s">
        <v>102</v>
      </c>
      <c r="C208" s="39">
        <v>9.5914568433428035E-2</v>
      </c>
      <c r="D208" s="39">
        <v>4.2584434654919234E-2</v>
      </c>
      <c r="E208" s="39">
        <v>8.5851648351648352E-2</v>
      </c>
      <c r="F208" s="62">
        <v>1.7364657814096015E-2</v>
      </c>
    </row>
    <row r="209" spans="2:7" ht="13" x14ac:dyDescent="0.3">
      <c r="B209" s="63" t="s">
        <v>103</v>
      </c>
      <c r="C209" s="39">
        <v>7.1323601449985299E-2</v>
      </c>
      <c r="D209" s="39">
        <v>8.223201174743025E-2</v>
      </c>
      <c r="E209" s="39">
        <v>8.7912087912087919E-2</v>
      </c>
      <c r="F209" s="62">
        <v>9.6153846153846159E-3</v>
      </c>
    </row>
    <row r="210" spans="2:7" ht="13.5" thickBot="1" x14ac:dyDescent="0.35">
      <c r="B210" s="55" t="s">
        <v>104</v>
      </c>
      <c r="C210" s="39">
        <v>9.3661212893112564E-2</v>
      </c>
      <c r="D210" s="39">
        <v>0.58590308370044053</v>
      </c>
      <c r="E210" s="39">
        <v>0.33722527472527475</v>
      </c>
      <c r="F210" s="62">
        <v>1.1506276150627616E-2</v>
      </c>
    </row>
    <row r="211" spans="2:7" ht="14" x14ac:dyDescent="0.3">
      <c r="B211" s="58" t="s">
        <v>63</v>
      </c>
      <c r="C211" s="42">
        <v>1</v>
      </c>
      <c r="D211" s="42">
        <v>1</v>
      </c>
      <c r="E211" s="42">
        <v>1</v>
      </c>
      <c r="F211" s="43">
        <v>1.577348878220829E-2</v>
      </c>
    </row>
    <row r="212" spans="2:7" x14ac:dyDescent="0.25">
      <c r="E212" s="6"/>
      <c r="F212" s="5"/>
    </row>
    <row r="213" spans="2:7" x14ac:dyDescent="0.25">
      <c r="E213" s="6"/>
      <c r="F213" s="5"/>
    </row>
    <row r="214" spans="2:7" x14ac:dyDescent="0.25">
      <c r="E214" s="6"/>
      <c r="F214" s="5"/>
    </row>
    <row r="215" spans="2:7" x14ac:dyDescent="0.25">
      <c r="E215" s="6"/>
      <c r="F215" s="5"/>
    </row>
    <row r="216" spans="2:7" x14ac:dyDescent="0.25">
      <c r="E216" s="6"/>
      <c r="F216" s="5"/>
    </row>
    <row r="217" spans="2:7" x14ac:dyDescent="0.25">
      <c r="E217" s="6"/>
      <c r="F217" s="5"/>
    </row>
    <row r="218" spans="2:7" x14ac:dyDescent="0.25">
      <c r="E218" s="6"/>
      <c r="F218" s="5"/>
    </row>
    <row r="219" spans="2:7" x14ac:dyDescent="0.25">
      <c r="E219" s="6"/>
      <c r="F219" s="5"/>
    </row>
    <row r="220" spans="2:7" ht="13.5" thickBot="1" x14ac:dyDescent="0.35">
      <c r="D220" s="34" t="s">
        <v>9</v>
      </c>
      <c r="E220" s="23">
        <v>0.12779445870907832</v>
      </c>
      <c r="F220" s="5"/>
    </row>
    <row r="221" spans="2:7" ht="13.5" thickBot="1" x14ac:dyDescent="0.35">
      <c r="B221" s="45" t="s">
        <v>105</v>
      </c>
      <c r="D221" s="34" t="s">
        <v>59</v>
      </c>
      <c r="E221" s="23">
        <v>0.14008294763343282</v>
      </c>
      <c r="F221" s="5"/>
    </row>
    <row r="222" spans="2:7" ht="13" thickBot="1" x14ac:dyDescent="0.3">
      <c r="E222" s="6"/>
      <c r="F222" s="5"/>
    </row>
    <row r="223" spans="2:7" ht="13.5" thickBot="1" x14ac:dyDescent="0.35">
      <c r="B223" s="25" t="s">
        <v>60</v>
      </c>
      <c r="C223" s="26" t="s">
        <v>66</v>
      </c>
      <c r="D223" s="26" t="s">
        <v>67</v>
      </c>
      <c r="E223" s="26" t="s">
        <v>68</v>
      </c>
      <c r="F223" s="27" t="s">
        <v>69</v>
      </c>
      <c r="G223" s="44" t="s">
        <v>79</v>
      </c>
    </row>
    <row r="224" spans="2:7" ht="13" x14ac:dyDescent="0.3">
      <c r="B224" s="28" t="s">
        <v>106</v>
      </c>
      <c r="C224" s="36">
        <v>8.0337023611247189E-3</v>
      </c>
      <c r="D224" s="36">
        <v>0</v>
      </c>
      <c r="E224" s="36">
        <v>0</v>
      </c>
      <c r="F224" s="37">
        <v>3.6585365853658534E-2</v>
      </c>
      <c r="G224" s="12">
        <v>0</v>
      </c>
    </row>
    <row r="225" spans="2:7" ht="13" x14ac:dyDescent="0.3">
      <c r="B225" s="30" t="s">
        <v>107</v>
      </c>
      <c r="C225" s="41">
        <v>0.74409718820417359</v>
      </c>
      <c r="D225" s="41">
        <v>0.78414096916299558</v>
      </c>
      <c r="E225" s="41">
        <v>0.8619505494505495</v>
      </c>
      <c r="F225" s="40">
        <v>1.8301514154048716E-2</v>
      </c>
      <c r="G225" s="47">
        <v>-4</v>
      </c>
    </row>
    <row r="226" spans="2:7" ht="13" x14ac:dyDescent="0.3">
      <c r="B226" s="30" t="s">
        <v>108</v>
      </c>
      <c r="C226" s="39">
        <v>0.16038013128245321</v>
      </c>
      <c r="D226" s="39">
        <v>9.544787077826726E-2</v>
      </c>
      <c r="E226" s="46">
        <v>0.10645604395604395</v>
      </c>
      <c r="F226" s="40">
        <v>7.9413561392791699E-3</v>
      </c>
      <c r="G226" s="12">
        <v>15</v>
      </c>
    </row>
    <row r="227" spans="2:7" ht="13.5" thickBot="1" x14ac:dyDescent="0.35">
      <c r="B227" s="32" t="s">
        <v>109</v>
      </c>
      <c r="C227" s="39">
        <v>8.7488978152248459E-2</v>
      </c>
      <c r="D227" s="39">
        <v>0.12041116005873716</v>
      </c>
      <c r="E227" s="46">
        <v>3.1593406593406592E-2</v>
      </c>
      <c r="F227" s="40">
        <v>6.7189249720044789E-3</v>
      </c>
      <c r="G227" s="12">
        <v>28</v>
      </c>
    </row>
    <row r="228" spans="2:7" x14ac:dyDescent="0.25">
      <c r="B228" s="5" t="s">
        <v>63</v>
      </c>
      <c r="C228" s="42">
        <v>1</v>
      </c>
      <c r="D228" s="42">
        <v>1</v>
      </c>
      <c r="E228" s="42">
        <v>1</v>
      </c>
      <c r="F228" s="43">
        <v>1.577348878220829E-2</v>
      </c>
    </row>
    <row r="229" spans="2:7" x14ac:dyDescent="0.25">
      <c r="E229" s="6"/>
      <c r="F229" s="5"/>
    </row>
    <row r="230" spans="2:7" x14ac:dyDescent="0.25">
      <c r="E230" s="6"/>
      <c r="F230" s="5"/>
    </row>
    <row r="231" spans="2:7" x14ac:dyDescent="0.25">
      <c r="E231" s="6"/>
      <c r="F231" s="5"/>
    </row>
    <row r="232" spans="2:7" x14ac:dyDescent="0.25">
      <c r="E232" s="6"/>
      <c r="F232" s="5"/>
    </row>
    <row r="233" spans="2:7" x14ac:dyDescent="0.25">
      <c r="E233" s="6"/>
      <c r="F233" s="5"/>
    </row>
    <row r="234" spans="2:7" ht="13.5" thickBot="1" x14ac:dyDescent="0.35">
      <c r="D234" s="34" t="s">
        <v>9</v>
      </c>
      <c r="E234" s="23">
        <v>2.506363658172794E-2</v>
      </c>
      <c r="F234" s="5"/>
    </row>
    <row r="235" spans="2:7" ht="13.5" thickBot="1" x14ac:dyDescent="0.35">
      <c r="B235" s="35" t="s">
        <v>110</v>
      </c>
      <c r="D235" s="34" t="s">
        <v>59</v>
      </c>
      <c r="E235" s="23">
        <v>4.9957771889061878E-2</v>
      </c>
      <c r="F235" s="5"/>
    </row>
    <row r="236" spans="2:7" ht="13" thickBot="1" x14ac:dyDescent="0.3">
      <c r="E236" s="6"/>
      <c r="F236" s="5"/>
    </row>
    <row r="237" spans="2:7" ht="13.5" thickBot="1" x14ac:dyDescent="0.35">
      <c r="B237" s="25" t="s">
        <v>60</v>
      </c>
      <c r="C237" s="26" t="s">
        <v>66</v>
      </c>
      <c r="D237" s="26" t="s">
        <v>67</v>
      </c>
      <c r="E237" s="26" t="s">
        <v>68</v>
      </c>
      <c r="F237" s="27" t="s">
        <v>69</v>
      </c>
      <c r="G237" s="44" t="s">
        <v>79</v>
      </c>
    </row>
    <row r="238" spans="2:7" ht="13" x14ac:dyDescent="0.3">
      <c r="B238" s="28" t="s">
        <v>111</v>
      </c>
      <c r="C238" s="36">
        <v>0.27392965611835013</v>
      </c>
      <c r="D238" s="36">
        <v>0.23788546255506607</v>
      </c>
      <c r="E238" s="36">
        <v>0.31456043956043955</v>
      </c>
      <c r="F238" s="37">
        <v>1.8240343347639486E-2</v>
      </c>
      <c r="G238" s="12">
        <v>1</v>
      </c>
    </row>
    <row r="239" spans="2:7" ht="13" x14ac:dyDescent="0.3">
      <c r="B239" s="30" t="s">
        <v>112</v>
      </c>
      <c r="C239" s="39">
        <v>0.46732634466542566</v>
      </c>
      <c r="D239" s="39">
        <v>0.46696035242290751</v>
      </c>
      <c r="E239" s="39">
        <v>0.42101648351648352</v>
      </c>
      <c r="F239" s="40">
        <v>1.4884696016771488E-2</v>
      </c>
      <c r="G239" s="12">
        <v>7</v>
      </c>
    </row>
    <row r="240" spans="2:7" ht="13" x14ac:dyDescent="0.3">
      <c r="B240" s="30" t="s">
        <v>113</v>
      </c>
      <c r="C240" s="39">
        <v>0.19104536102674635</v>
      </c>
      <c r="D240" s="39">
        <v>0.20558002936857561</v>
      </c>
      <c r="E240" s="39">
        <v>0.18131868131868131</v>
      </c>
      <c r="F240" s="40">
        <v>1.4358974358974359E-2</v>
      </c>
      <c r="G240" s="12">
        <v>-11</v>
      </c>
    </row>
    <row r="241" spans="2:7" ht="13.5" thickBot="1" x14ac:dyDescent="0.35">
      <c r="B241" s="32" t="s">
        <v>114</v>
      </c>
      <c r="C241" s="39">
        <v>6.7698638189477814E-2</v>
      </c>
      <c r="D241" s="39">
        <v>8.957415565345081E-2</v>
      </c>
      <c r="E241" s="39">
        <v>8.3104395604395601E-2</v>
      </c>
      <c r="F241" s="40">
        <v>1.5918958031837915E-2</v>
      </c>
      <c r="G241" s="12">
        <v>-13</v>
      </c>
    </row>
    <row r="242" spans="2:7" x14ac:dyDescent="0.25">
      <c r="B242" s="5" t="s">
        <v>63</v>
      </c>
      <c r="C242" s="42">
        <v>1</v>
      </c>
      <c r="D242" s="42">
        <v>1</v>
      </c>
      <c r="E242" s="42">
        <v>1</v>
      </c>
      <c r="F242" s="43">
        <v>1.577348878220829E-2</v>
      </c>
    </row>
    <row r="243" spans="2:7" x14ac:dyDescent="0.25">
      <c r="E243" s="6"/>
      <c r="F243" s="5"/>
    </row>
    <row r="244" spans="2:7" x14ac:dyDescent="0.25">
      <c r="E244" s="6"/>
      <c r="F244" s="5"/>
    </row>
    <row r="245" spans="2:7" x14ac:dyDescent="0.25">
      <c r="E245" s="6"/>
      <c r="F245" s="5"/>
    </row>
    <row r="246" spans="2:7" x14ac:dyDescent="0.25">
      <c r="E246" s="6"/>
      <c r="F246" s="5"/>
    </row>
    <row r="247" spans="2:7" x14ac:dyDescent="0.25">
      <c r="E247" s="6"/>
      <c r="F247" s="5"/>
    </row>
    <row r="248" spans="2:7" ht="13.5" thickBot="1" x14ac:dyDescent="0.35">
      <c r="D248" s="34" t="s">
        <v>9</v>
      </c>
      <c r="E248" s="23">
        <v>0.69242717029075351</v>
      </c>
      <c r="F248" s="5"/>
    </row>
    <row r="249" spans="2:7" ht="13.5" thickBot="1" x14ac:dyDescent="0.35">
      <c r="B249" s="45" t="s">
        <v>115</v>
      </c>
      <c r="D249" s="34" t="s">
        <v>59</v>
      </c>
      <c r="E249" s="23">
        <v>0.35729247943929976</v>
      </c>
      <c r="F249" s="5"/>
    </row>
    <row r="250" spans="2:7" ht="13" thickBot="1" x14ac:dyDescent="0.3">
      <c r="E250" s="6"/>
      <c r="F250" s="5"/>
    </row>
    <row r="251" spans="2:7" ht="13.5" thickBot="1" x14ac:dyDescent="0.35">
      <c r="B251" s="25" t="s">
        <v>60</v>
      </c>
      <c r="C251" s="26" t="s">
        <v>66</v>
      </c>
      <c r="D251" s="26" t="s">
        <v>67</v>
      </c>
      <c r="E251" s="26" t="s">
        <v>68</v>
      </c>
      <c r="F251" s="27" t="s">
        <v>69</v>
      </c>
      <c r="G251" s="44" t="s">
        <v>79</v>
      </c>
    </row>
    <row r="252" spans="2:7" ht="13" x14ac:dyDescent="0.3">
      <c r="B252" s="28" t="s">
        <v>106</v>
      </c>
      <c r="C252" s="36">
        <v>0.54041344175565786</v>
      </c>
      <c r="D252" s="36">
        <v>0.18649045521292218</v>
      </c>
      <c r="E252" s="36">
        <v>0.10164835164835165</v>
      </c>
      <c r="F252" s="37">
        <v>2.5924583031182016E-2</v>
      </c>
      <c r="G252" s="12">
        <v>0</v>
      </c>
    </row>
    <row r="253" spans="2:7" ht="13" x14ac:dyDescent="0.3">
      <c r="B253" s="30" t="s">
        <v>116</v>
      </c>
      <c r="C253" s="39">
        <v>7.7691780150876855E-2</v>
      </c>
      <c r="D253" s="39">
        <v>0.42584434654919234</v>
      </c>
      <c r="E253" s="39">
        <v>0.27129120879120877</v>
      </c>
      <c r="F253" s="40">
        <v>2.5220680958385876E-3</v>
      </c>
      <c r="G253" s="12">
        <v>70</v>
      </c>
    </row>
    <row r="254" spans="2:7" ht="13" x14ac:dyDescent="0.3">
      <c r="B254" s="30" t="s">
        <v>117</v>
      </c>
      <c r="C254" s="39">
        <v>6.2604095228764575E-2</v>
      </c>
      <c r="D254" s="39">
        <v>6.4610866372980913E-2</v>
      </c>
      <c r="E254" s="39">
        <v>0.13736263736263737</v>
      </c>
      <c r="F254" s="40">
        <v>4.6948356807511738E-3</v>
      </c>
      <c r="G254" s="12">
        <v>17</v>
      </c>
    </row>
    <row r="255" spans="2:7" ht="13.5" thickBot="1" x14ac:dyDescent="0.35">
      <c r="B255" s="32" t="s">
        <v>118</v>
      </c>
      <c r="C255" s="41">
        <v>0.31929068286470069</v>
      </c>
      <c r="D255" s="41">
        <v>0.32305433186490456</v>
      </c>
      <c r="E255" s="41">
        <v>0.48969780219780218</v>
      </c>
      <c r="F255" s="40">
        <v>3.9889536667689473E-3</v>
      </c>
      <c r="G255" s="47">
        <v>-4</v>
      </c>
    </row>
    <row r="256" spans="2:7" x14ac:dyDescent="0.25">
      <c r="B256" s="5" t="s">
        <v>63</v>
      </c>
      <c r="C256" s="42">
        <v>1</v>
      </c>
      <c r="D256" s="42">
        <v>1</v>
      </c>
      <c r="E256" s="42">
        <v>1</v>
      </c>
      <c r="F256" s="43">
        <v>1.577348878220829E-2</v>
      </c>
    </row>
    <row r="257" spans="2:7" x14ac:dyDescent="0.25">
      <c r="E257" s="6"/>
      <c r="F257" s="5"/>
    </row>
    <row r="258" spans="2:7" x14ac:dyDescent="0.25">
      <c r="E258" s="6"/>
      <c r="F258" s="5"/>
    </row>
    <row r="259" spans="2:7" x14ac:dyDescent="0.25">
      <c r="E259" s="6"/>
      <c r="F259" s="5"/>
    </row>
    <row r="260" spans="2:7" x14ac:dyDescent="0.25">
      <c r="E260" s="6"/>
    </row>
    <row r="261" spans="2:7" ht="13.5" thickBot="1" x14ac:dyDescent="0.35">
      <c r="D261" s="34" t="s">
        <v>9</v>
      </c>
      <c r="E261" s="23">
        <v>3.8311127896087135E-2</v>
      </c>
    </row>
    <row r="262" spans="2:7" ht="13.5" thickBot="1" x14ac:dyDescent="0.35">
      <c r="B262" s="35" t="s">
        <v>119</v>
      </c>
      <c r="D262" s="34" t="s">
        <v>59</v>
      </c>
      <c r="E262" s="23">
        <v>0.10103585617958633</v>
      </c>
    </row>
    <row r="263" spans="2:7" ht="13" thickBot="1" x14ac:dyDescent="0.3">
      <c r="E263" s="6"/>
    </row>
    <row r="264" spans="2:7" ht="13.5" thickBot="1" x14ac:dyDescent="0.35">
      <c r="B264" s="25" t="s">
        <v>60</v>
      </c>
      <c r="C264" s="26" t="s">
        <v>66</v>
      </c>
      <c r="D264" s="26" t="s">
        <v>67</v>
      </c>
      <c r="E264" s="26" t="s">
        <v>68</v>
      </c>
      <c r="F264" s="27" t="s">
        <v>69</v>
      </c>
      <c r="G264" s="44" t="s">
        <v>79</v>
      </c>
    </row>
    <row r="265" spans="2:7" ht="13" x14ac:dyDescent="0.3">
      <c r="B265" s="28" t="s">
        <v>120</v>
      </c>
      <c r="C265" s="36">
        <v>0.35681395120995396</v>
      </c>
      <c r="D265" s="36">
        <v>0.76505139500734209</v>
      </c>
      <c r="E265" s="48">
        <v>0.81799450549450547</v>
      </c>
      <c r="F265" s="37">
        <v>1.2081274025260845E-2</v>
      </c>
      <c r="G265" s="14">
        <v>25</v>
      </c>
    </row>
    <row r="266" spans="2:7" ht="13" x14ac:dyDescent="0.3">
      <c r="B266" s="28" t="s">
        <v>121</v>
      </c>
      <c r="C266" s="39">
        <v>7.5634368570588806E-2</v>
      </c>
      <c r="D266" s="39">
        <v>8.5168869309838469E-2</v>
      </c>
      <c r="E266" s="46">
        <v>2.6785714285714284E-2</v>
      </c>
      <c r="F266" s="40">
        <v>1.4248704663212436E-2</v>
      </c>
      <c r="G266" s="14">
        <v>3</v>
      </c>
    </row>
    <row r="267" spans="2:7" ht="13" x14ac:dyDescent="0.3">
      <c r="B267" s="28" t="s">
        <v>122</v>
      </c>
      <c r="C267" s="39">
        <v>0.45184677182325855</v>
      </c>
      <c r="D267" s="39">
        <v>0.13803230543318648</v>
      </c>
      <c r="E267" s="46">
        <v>0.14697802197802198</v>
      </c>
      <c r="F267" s="40">
        <v>1.7996530789245447E-2</v>
      </c>
      <c r="G267" s="14">
        <v>-2</v>
      </c>
    </row>
    <row r="268" spans="2:7" ht="13" x14ac:dyDescent="0.3">
      <c r="B268" s="28" t="s">
        <v>123</v>
      </c>
      <c r="C268" s="39">
        <v>0.11570490839619869</v>
      </c>
      <c r="D268" s="39">
        <v>1.1747430249632892E-2</v>
      </c>
      <c r="E268" s="46">
        <v>8.241758241758242E-3</v>
      </c>
      <c r="F268" s="40">
        <v>1.9475021168501271E-2</v>
      </c>
      <c r="G268" s="12">
        <v>-11</v>
      </c>
    </row>
    <row r="269" spans="2:7" x14ac:dyDescent="0.25">
      <c r="B269" s="5" t="s">
        <v>63</v>
      </c>
      <c r="C269" s="42">
        <v>1</v>
      </c>
      <c r="D269" s="42">
        <v>1</v>
      </c>
      <c r="E269" s="42">
        <v>1</v>
      </c>
      <c r="F269" s="43">
        <v>1.577348878220829E-2</v>
      </c>
      <c r="G269" s="6"/>
    </row>
    <row r="271" spans="2:7" x14ac:dyDescent="0.25">
      <c r="B271" s="5" t="s">
        <v>124</v>
      </c>
    </row>
    <row r="272" spans="2:7" x14ac:dyDescent="0.25">
      <c r="B272" s="5" t="s">
        <v>125</v>
      </c>
    </row>
    <row r="273" spans="2:2" x14ac:dyDescent="0.25">
      <c r="B273" s="5" t="s">
        <v>126</v>
      </c>
    </row>
    <row r="274" spans="2:2" x14ac:dyDescent="0.25">
      <c r="B274" s="5" t="s">
        <v>127</v>
      </c>
    </row>
    <row r="275" spans="2:2" x14ac:dyDescent="0.25">
      <c r="B275" s="5" t="s">
        <v>128</v>
      </c>
    </row>
  </sheetData>
  <mergeCells count="17">
    <mergeCell ref="D79:H79"/>
    <mergeCell ref="D91:H91"/>
    <mergeCell ref="B1:G1"/>
    <mergeCell ref="A3:O3"/>
    <mergeCell ref="B5:B6"/>
    <mergeCell ref="C5:F5"/>
    <mergeCell ref="G5:J5"/>
    <mergeCell ref="K5:N5"/>
    <mergeCell ref="O5:O6"/>
    <mergeCell ref="B50:C50"/>
    <mergeCell ref="I68:K68"/>
    <mergeCell ref="P5:Q5"/>
    <mergeCell ref="B36:B37"/>
    <mergeCell ref="C36:D36"/>
    <mergeCell ref="E36:F36"/>
    <mergeCell ref="G36:H36"/>
    <mergeCell ref="B55:E55"/>
  </mergeCells>
  <phoneticPr fontId="1" type="noConversion"/>
  <conditionalFormatting sqref="E62:E63">
    <cfRule type="cellIs" dxfId="22" priority="15" stopIfTrue="1" operator="greaterThanOrEqual">
      <formula>0.02</formula>
    </cfRule>
  </conditionalFormatting>
  <conditionalFormatting sqref="E187">
    <cfRule type="cellIs" dxfId="21" priority="16" stopIfTrue="1" operator="greaterThanOrEqual">
      <formula>0.02</formula>
    </cfRule>
  </conditionalFormatting>
  <conditionalFormatting sqref="E146">
    <cfRule type="cellIs" dxfId="20" priority="13" stopIfTrue="1" operator="greaterThanOrEqual">
      <formula>0.02</formula>
    </cfRule>
  </conditionalFormatting>
  <conditionalFormatting sqref="E188">
    <cfRule type="cellIs" dxfId="19" priority="14" stopIfTrue="1" operator="greaterThanOrEqual">
      <formula>0.02</formula>
    </cfRule>
  </conditionalFormatting>
  <conditionalFormatting sqref="E145">
    <cfRule type="cellIs" dxfId="18" priority="17" stopIfTrue="1" operator="greaterThanOrEqual">
      <formula>0.02</formula>
    </cfRule>
  </conditionalFormatting>
  <conditionalFormatting sqref="E220">
    <cfRule type="cellIs" dxfId="17" priority="18" stopIfTrue="1" operator="greaterThanOrEqual">
      <formula>0.02</formula>
    </cfRule>
  </conditionalFormatting>
  <conditionalFormatting sqref="E173">
    <cfRule type="cellIs" dxfId="16" priority="19" stopIfTrue="1" operator="greaterThanOrEqual">
      <formula>0.02</formula>
    </cfRule>
  </conditionalFormatting>
  <conditionalFormatting sqref="E234">
    <cfRule type="cellIs" dxfId="15" priority="20" stopIfTrue="1" operator="greaterThanOrEqual">
      <formula>0.02</formula>
    </cfRule>
  </conditionalFormatting>
  <conditionalFormatting sqref="E248">
    <cfRule type="cellIs" dxfId="14" priority="21" stopIfTrue="1" operator="greaterThanOrEqual">
      <formula>0.02</formula>
    </cfRule>
  </conditionalFormatting>
  <conditionalFormatting sqref="E133">
    <cfRule type="cellIs" dxfId="13" priority="22" stopIfTrue="1" operator="greaterThanOrEqual">
      <formula>0.02</formula>
    </cfRule>
  </conditionalFormatting>
  <conditionalFormatting sqref="E261">
    <cfRule type="cellIs" dxfId="12" priority="23" stopIfTrue="1" operator="greaterThanOrEqual">
      <formula>0.02</formula>
    </cfRule>
  </conditionalFormatting>
  <conditionalFormatting sqref="E221">
    <cfRule type="cellIs" dxfId="11" priority="12" stopIfTrue="1" operator="greaterThanOrEqual">
      <formula>0.02</formula>
    </cfRule>
  </conditionalFormatting>
  <conditionalFormatting sqref="E174">
    <cfRule type="cellIs" dxfId="10" priority="11" stopIfTrue="1" operator="greaterThanOrEqual">
      <formula>0.02</formula>
    </cfRule>
  </conditionalFormatting>
  <conditionalFormatting sqref="E235">
    <cfRule type="cellIs" dxfId="9" priority="10" stopIfTrue="1" operator="greaterThanOrEqual">
      <formula>0.02</formula>
    </cfRule>
  </conditionalFormatting>
  <conditionalFormatting sqref="E249">
    <cfRule type="cellIs" dxfId="8" priority="9" stopIfTrue="1" operator="greaterThanOrEqual">
      <formula>0.02</formula>
    </cfRule>
  </conditionalFormatting>
  <conditionalFormatting sqref="E134">
    <cfRule type="cellIs" dxfId="7" priority="8" stopIfTrue="1" operator="greaterThanOrEqual">
      <formula>0.02</formula>
    </cfRule>
  </conditionalFormatting>
  <conditionalFormatting sqref="E262">
    <cfRule type="cellIs" dxfId="6" priority="7" stopIfTrue="1" operator="greaterThanOrEqual">
      <formula>0.02</formula>
    </cfRule>
  </conditionalFormatting>
  <conditionalFormatting sqref="E107">
    <cfRule type="cellIs" dxfId="5" priority="6" stopIfTrue="1" operator="greaterThanOrEqual">
      <formula>0.02</formula>
    </cfRule>
  </conditionalFormatting>
  <conditionalFormatting sqref="E108">
    <cfRule type="cellIs" dxfId="4" priority="5" stopIfTrue="1" operator="greaterThanOrEqual">
      <formula>0.02</formula>
    </cfRule>
  </conditionalFormatting>
  <conditionalFormatting sqref="E160">
    <cfRule type="cellIs" dxfId="3" priority="3" stopIfTrue="1" operator="greaterThanOrEqual">
      <formula>0.02</formula>
    </cfRule>
  </conditionalFormatting>
  <conditionalFormatting sqref="E159">
    <cfRule type="cellIs" dxfId="2" priority="4" stopIfTrue="1" operator="greaterThanOrEqual">
      <formula>0.02</formula>
    </cfRule>
  </conditionalFormatting>
  <conditionalFormatting sqref="E200">
    <cfRule type="cellIs" dxfId="1" priority="2" stopIfTrue="1" operator="greaterThanOrEqual">
      <formula>0.02</formula>
    </cfRule>
  </conditionalFormatting>
  <conditionalFormatting sqref="E201">
    <cfRule type="cellIs" dxfId="0" priority="1" stopIfTrue="1" operator="greaterThanOrEqual">
      <formula>0.02</formula>
    </cfRule>
  </conditionalFormatting>
  <pageMargins left="0.75" right="0.75" top="1" bottom="1" header="0.4921259845" footer="0.4921259845"/>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40DD7-B75D-4098-B53D-A46A6986FA52}">
  <dimension ref="A1"/>
  <sheetViews>
    <sheetView workbookViewId="0">
      <selection activeCell="G10" sqref="G10"/>
    </sheetView>
  </sheetViews>
  <sheetFormatPr defaultRowHeight="14"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 scorecard</vt:lpstr>
      <vt:lpstr>2021</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Rong Ji</dc:creator>
  <cp:lastModifiedBy>Rong Ji</cp:lastModifiedBy>
  <dcterms:created xsi:type="dcterms:W3CDTF">2015-06-05T18:19:34Z</dcterms:created>
  <dcterms:modified xsi:type="dcterms:W3CDTF">2021-07-16T08:21:57Z</dcterms:modified>
</cp:coreProperties>
</file>