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ne\OneDrive\Dokumentumok\GitHub\diku-oktv\2015.3\tk_forras\"/>
    </mc:Choice>
  </mc:AlternateContent>
  <xr:revisionPtr revIDLastSave="0" documentId="8_{2623CCB7-4135-461A-BDD4-6C21A0A5E74B}" xr6:coauthVersionLast="47" xr6:coauthVersionMax="47" xr10:uidLastSave="{00000000-0000-0000-0000-000000000000}"/>
  <bookViews>
    <workbookView xWindow="-120" yWindow="-120" windowWidth="38640" windowHeight="21120" xr2:uid="{C09BBD63-2C63-455D-85E8-E30FD6049C40}"/>
  </bookViews>
  <sheets>
    <sheet name="Rangsor" sheetId="7" r:id="rId1"/>
    <sheet name="Helyezések" sheetId="9" r:id="rId2"/>
  </sheets>
  <definedNames>
    <definedName name="ExternalData_4" localSheetId="0" hidden="1">Rangsor!$B$1:$D$101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8" i="7" l="1" a="1"/>
  <c r="B108" i="7" s="1"/>
  <c r="C105" i="7" a="1"/>
  <c r="C105" i="7" s="1"/>
  <c r="C104" i="7" a="1"/>
  <c r="C104" i="7" s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CEAC3A-7E79-4EED-A58E-20EA93AE8697}" keepAlive="1" name="Lekérdezés - adatok" description="A munkafüzetben levő „adatok” lekérdezés kapcsolata" type="5" refreshedVersion="0" background="1">
    <dbPr connection="Provider=Microsoft.Mashup.OleDb.1;Data Source=$Workbook$;Location=adatok;Extended Properties=&quot;&quot;" command="SELECT * FROM [adatok]"/>
  </connection>
  <connection id="2" xr16:uid="{F7D2EB1F-74B6-4318-9765-4AE3512F8816}" keepAlive="1" name="Lekérdezés - egyeb" description="A munkafüzetben levő „egyeb” lekérdezés kapcsolata" type="5" refreshedVersion="0" background="1">
    <dbPr connection="Provider=Microsoft.Mashup.OleDb.1;Data Source=$Workbook$;Location=egyeb;Extended Properties=&quot;&quot;" command="SELECT * FROM [egyeb]"/>
  </connection>
  <connection id="3" xr16:uid="{0850EDDE-2081-4A94-9CB9-8CC977A307AA}" keepAlive="1" name="Lekérdezés - Közös" description="A munkafüzetben levő „Közös” lekérdezés kapcsolata" type="5" refreshedVersion="8" background="1" saveData="1">
    <dbPr connection="Provider=Microsoft.Mashup.OleDb.1;Data Source=$Workbook$;Location=Közös;Extended Properties=&quot;&quot;" command="SELECT * FROM [Közös]"/>
  </connection>
  <connection id="4" xr16:uid="{637DB39C-952C-43F9-8B17-B30C607A90A5}" keepAlive="1" name="Lekérdezés - Rangsor" description="A munkafüzetben levő „Rangsor” lekérdezés kapcsolata" type="5" refreshedVersion="8" background="1" saveData="1">
    <dbPr connection="Provider=Microsoft.Mashup.OleDb.1;Data Source=$Workbook$;Location=Rangsor;Extended Properties=&quot;&quot;" command="SELECT * FROM [Rangsor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<sst xmlns="http://schemas.openxmlformats.org/spreadsheetml/2006/main" count="308" uniqueCount="181">
  <si>
    <t>Hely</t>
  </si>
  <si>
    <t>Szerző</t>
  </si>
  <si>
    <t>Cím</t>
  </si>
  <si>
    <t>Magyar / Világirodalmi</t>
  </si>
  <si>
    <t>Egri csillagok</t>
  </si>
  <si>
    <t>Gárdonyi Géza</t>
  </si>
  <si>
    <t>M</t>
  </si>
  <si>
    <t>A Pál utcai fiúk</t>
  </si>
  <si>
    <t>Molnár Ferenc</t>
  </si>
  <si>
    <t>Abigél</t>
  </si>
  <si>
    <t>Szabó Magda</t>
  </si>
  <si>
    <t>1984</t>
  </si>
  <si>
    <t>Orwell, George</t>
  </si>
  <si>
    <t>V</t>
  </si>
  <si>
    <t>Az arany ember</t>
  </si>
  <si>
    <t>Jókai Mór</t>
  </si>
  <si>
    <t>Micimackó</t>
  </si>
  <si>
    <t>Milne, Alan Alexander</t>
  </si>
  <si>
    <t>A kis herceg</t>
  </si>
  <si>
    <t>Saint-Exupéry, Antoine de</t>
  </si>
  <si>
    <t>A Gyűrűk Ura</t>
  </si>
  <si>
    <t>Tolkien, J. R. R.</t>
  </si>
  <si>
    <t>Harry Potter és a bölcsek köve</t>
  </si>
  <si>
    <t>Rowling, J. K.</t>
  </si>
  <si>
    <t>A Mester és Margarita</t>
  </si>
  <si>
    <t>Bulgakov, Mihail</t>
  </si>
  <si>
    <t>Tüskevár</t>
  </si>
  <si>
    <t>Fekete István</t>
  </si>
  <si>
    <t>Száz év magány</t>
  </si>
  <si>
    <t>García Márquez, Gabriel</t>
  </si>
  <si>
    <t>Ábel a rengetegben</t>
  </si>
  <si>
    <t>Tamási Áron</t>
  </si>
  <si>
    <t>A kőszívű ember fiai</t>
  </si>
  <si>
    <t>Indul a bakterház</t>
  </si>
  <si>
    <t>Rideg Sándor</t>
  </si>
  <si>
    <t>Harry Potter és az azkabani fogoly</t>
  </si>
  <si>
    <t>Rowling, J. K</t>
  </si>
  <si>
    <t>Harry Potter és a Titkok Kamrája</t>
  </si>
  <si>
    <t>Légy jó mindhalálig</t>
  </si>
  <si>
    <t>Móricz Zsigmond</t>
  </si>
  <si>
    <t>Vuk</t>
  </si>
  <si>
    <t>Az öreg halász és a tenger</t>
  </si>
  <si>
    <t>Hemingway, Ernest</t>
  </si>
  <si>
    <t>A két Lotti</t>
  </si>
  <si>
    <t>Kästner, Erich</t>
  </si>
  <si>
    <t>Elfújta a szél</t>
  </si>
  <si>
    <t>Mitchell, Margaret</t>
  </si>
  <si>
    <t>A nyomorultak</t>
  </si>
  <si>
    <t>Hugo, Victor</t>
  </si>
  <si>
    <t>Monte Cristo grófja</t>
  </si>
  <si>
    <t>Dumas, Alexandre</t>
  </si>
  <si>
    <t>A funtineli boszorkány</t>
  </si>
  <si>
    <t>Wass Albert</t>
  </si>
  <si>
    <t>Harry Potter és a Főnix Rendje</t>
  </si>
  <si>
    <t>Sorstalanság</t>
  </si>
  <si>
    <t>Kertész Imre</t>
  </si>
  <si>
    <t>A három testőr</t>
  </si>
  <si>
    <t>Kincskereső kisködmön</t>
  </si>
  <si>
    <t>Móra Ferenc</t>
  </si>
  <si>
    <t>Quo vadis</t>
  </si>
  <si>
    <t>Sienkiewicz, Henryk</t>
  </si>
  <si>
    <t>Adjátok vissza a hegyeimet!</t>
  </si>
  <si>
    <t>A gyertyák csonkig égnek</t>
  </si>
  <si>
    <t>Márai Sándor</t>
  </si>
  <si>
    <t>Árvácska</t>
  </si>
  <si>
    <t>Bűn és bűnhődés</t>
  </si>
  <si>
    <t>Dosztojevszkij, Fjodor Mihajlovics</t>
  </si>
  <si>
    <t>Szent Péter esernyője</t>
  </si>
  <si>
    <t>Mikszáth Kálmán</t>
  </si>
  <si>
    <t>Jane Eyre</t>
  </si>
  <si>
    <t>Brontë, Charlotte</t>
  </si>
  <si>
    <t>Piszkos Fred, a kapitány</t>
  </si>
  <si>
    <t>Rejtő Jenő</t>
  </si>
  <si>
    <t>A láthatatlan ember</t>
  </si>
  <si>
    <t>Üvöltő szelek</t>
  </si>
  <si>
    <t>Brontë, Emily</t>
  </si>
  <si>
    <t>A nap szerelmese</t>
  </si>
  <si>
    <t>Dallos Sándor</t>
  </si>
  <si>
    <t>Vörös és fekete</t>
  </si>
  <si>
    <t>Stendhal</t>
  </si>
  <si>
    <t>Zabhegyező</t>
  </si>
  <si>
    <t>Salinger, Jerome David</t>
  </si>
  <si>
    <t>Édes Anna</t>
  </si>
  <si>
    <t>Kosztolányi Dezső</t>
  </si>
  <si>
    <t>A 22-es csapdája</t>
  </si>
  <si>
    <t>Heller, Joseph</t>
  </si>
  <si>
    <t>Bogáncs</t>
  </si>
  <si>
    <t>A Legyek Ura</t>
  </si>
  <si>
    <t>Golding, William</t>
  </si>
  <si>
    <t>A tizennégy karátos autó</t>
  </si>
  <si>
    <t>Aranyecset</t>
  </si>
  <si>
    <t>Lassie hazatér</t>
  </si>
  <si>
    <t>Knight, Eric</t>
  </si>
  <si>
    <t>Winnetou</t>
  </si>
  <si>
    <t>May, Karl</t>
  </si>
  <si>
    <t>Téli berek</t>
  </si>
  <si>
    <t>Háború és béke</t>
  </si>
  <si>
    <t>Tolsztoj, Lev Nyikolajevics</t>
  </si>
  <si>
    <t>Akiért a harang szól</t>
  </si>
  <si>
    <t>Büszkeség és balítélet</t>
  </si>
  <si>
    <t>Austen, Jane</t>
  </si>
  <si>
    <t>Aranykoporsó</t>
  </si>
  <si>
    <t>A fekete város</t>
  </si>
  <si>
    <t>A neveletlen hercegnő naplója</t>
  </si>
  <si>
    <t>Cabot, Meg</t>
  </si>
  <si>
    <t>Tóték</t>
  </si>
  <si>
    <t>Örkény István</t>
  </si>
  <si>
    <t>Virágot Algernonnak</t>
  </si>
  <si>
    <t>Keyes, Daniel</t>
  </si>
  <si>
    <t>Állítsátok meg Terézanyut!</t>
  </si>
  <si>
    <t>Rácz Zsuzsa</t>
  </si>
  <si>
    <t>A rózsa neve</t>
  </si>
  <si>
    <t>Eco, Umberto</t>
  </si>
  <si>
    <t>Robinson Crusoe</t>
  </si>
  <si>
    <t>Defoe, Daniel</t>
  </si>
  <si>
    <t>Mesterségem a halál</t>
  </si>
  <si>
    <t>Merle, Robert</t>
  </si>
  <si>
    <t>A da Vinci-kód</t>
  </si>
  <si>
    <t>Brown, Dan</t>
  </si>
  <si>
    <t>Édentől keletre</t>
  </si>
  <si>
    <t>Steinbeck, John</t>
  </si>
  <si>
    <t>Švejk</t>
  </si>
  <si>
    <t>Hašek, Jaroslav</t>
  </si>
  <si>
    <t>Oroszlánkölykök</t>
  </si>
  <si>
    <t>Shaw, Irwin</t>
  </si>
  <si>
    <t>Kard és kasza</t>
  </si>
  <si>
    <t>A katedrális</t>
  </si>
  <si>
    <t>Follett, Ken</t>
  </si>
  <si>
    <t>A Diadalív árnyékában</t>
  </si>
  <si>
    <t>Remarque, Erich Maria</t>
  </si>
  <si>
    <t>Iskola a határon</t>
  </si>
  <si>
    <t>Ottlik Géza</t>
  </si>
  <si>
    <t>Egy magyar nábob</t>
  </si>
  <si>
    <t>Légy hű magadhoz</t>
  </si>
  <si>
    <t>Iszony</t>
  </si>
  <si>
    <t>Németh László</t>
  </si>
  <si>
    <t>Búcsú a fegyverektől</t>
  </si>
  <si>
    <t>Anna Karenina</t>
  </si>
  <si>
    <t>Utazás a koponyám körül</t>
  </si>
  <si>
    <t>Karinthy Frigyes</t>
  </si>
  <si>
    <t>Galaxis útikalauz stopposoknak</t>
  </si>
  <si>
    <t>Adams, Douglas</t>
  </si>
  <si>
    <t>Szerelem a kolera idején</t>
  </si>
  <si>
    <t>Apák könyve</t>
  </si>
  <si>
    <t>Vámos Miklós</t>
  </si>
  <si>
    <t>A Pendragon legenda</t>
  </si>
  <si>
    <t>Szerb Antal</t>
  </si>
  <si>
    <t>Bezzeg az én időmben</t>
  </si>
  <si>
    <t>Fehér Klára</t>
  </si>
  <si>
    <t>Gergő és az álomfogók</t>
  </si>
  <si>
    <t>Böszörményi Gyula</t>
  </si>
  <si>
    <t>Malevil</t>
  </si>
  <si>
    <t>Az alkimista</t>
  </si>
  <si>
    <t>Coelho, Paulo</t>
  </si>
  <si>
    <t>Für Elisé</t>
  </si>
  <si>
    <t>Utas és holdvilág</t>
  </si>
  <si>
    <t>Jadviga párnája</t>
  </si>
  <si>
    <t>Závada Pál</t>
  </si>
  <si>
    <t>Ida regénye</t>
  </si>
  <si>
    <t>A varázshegy</t>
  </si>
  <si>
    <t>Mann, Thomas</t>
  </si>
  <si>
    <t>Régimódi történet</t>
  </si>
  <si>
    <t>A lét elviselhetetlen könnyűsége</t>
  </si>
  <si>
    <t>Kundera, Milan</t>
  </si>
  <si>
    <t>Az ajtó</t>
  </si>
  <si>
    <t>Egy polgár vallomásai</t>
  </si>
  <si>
    <t>A vörös oroszlán</t>
  </si>
  <si>
    <t>Szepes Mária</t>
  </si>
  <si>
    <t>József és testvérei</t>
  </si>
  <si>
    <t>Ne féljetek</t>
  </si>
  <si>
    <t>Jókai Anna</t>
  </si>
  <si>
    <t>Pokolbéli víg napjaim</t>
  </si>
  <si>
    <t>Faludy György</t>
  </si>
  <si>
    <t>PetePite</t>
  </si>
  <si>
    <t>Nógrádi Gábor</t>
  </si>
  <si>
    <t>Harmonia caelestis</t>
  </si>
  <si>
    <t>Esterházy Péter</t>
  </si>
  <si>
    <t>Olvasottsággal korrigált átlag</t>
  </si>
  <si>
    <t>Megelőzők</t>
  </si>
  <si>
    <t>legnagyobb előrelépés</t>
  </si>
  <si>
    <t>legnagyobb visszaesés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</si>
</sst>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.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ál" xfId="0" builtinId="0"/>
    <cellStyle name="Százalék" xfId="1" builtinId="5"/>
  </cellStyles>
  <dxfs count="7">
    <dxf>
      <numFmt numFmtId="0" formatCode="General"/>
    </dxf>
    <dxf>
      <numFmt numFmtId="164" formatCode="0&quot;.&quot;"/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F5597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A </a:t>
            </a:r>
            <a:r>
              <a:rPr lang="hu-HU" b="1">
                <a:solidFill>
                  <a:srgbClr val="2F5597"/>
                </a:solidFill>
              </a:rPr>
              <a:t>végleges rangsor szerinti</a:t>
            </a:r>
            <a:r>
              <a:rPr lang="hu-HU" b="1" baseline="0">
                <a:solidFill>
                  <a:srgbClr val="2F5597"/>
                </a:solidFill>
              </a:rPr>
              <a:t> helyezés </a:t>
            </a:r>
            <a:r>
              <a:rPr lang="hu-HU" b="1" baseline="0"/>
              <a:t>és a </a:t>
            </a:r>
            <a:r>
              <a:rPr lang="hu-HU" b="1" baseline="0">
                <a:solidFill>
                  <a:srgbClr val="FF0000"/>
                </a:solidFill>
              </a:rPr>
              <a:t>tetszési index </a:t>
            </a:r>
            <a:r>
              <a:rPr lang="hu-HU" b="1" baseline="0"/>
              <a:t>értékei</a:t>
            </a:r>
            <a:endParaRPr lang="hu-H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végleges rangsor szerinti helyezés</c:v>
          </c:tx>
          <c:spPr>
            <a:solidFill>
              <a:srgbClr val="2F5597"/>
            </a:solidFill>
            <a:ln>
              <a:noFill/>
            </a:ln>
            <a:effectLst/>
          </c:spPr>
          <c:invertIfNegative val="0"/>
          <c:val>
            <c:numRef>
              <c:f>Rangsor!$A$2:$A$101</c:f>
              <c:numCache>
                <c:formatCode>0"."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F-4AE0-AB19-CF3B6797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1673892687"/>
        <c:axId val="1673891727"/>
      </c:barChart>
      <c:barChart>
        <c:barDir val="col"/>
        <c:grouping val="clustered"/>
        <c:varyColors val="0"/>
        <c:ser>
          <c:idx val="1"/>
          <c:order val="1"/>
          <c:tx>
            <c:v>Tetszési index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Rangsor!$E$2:$E$101</c:f>
              <c:numCache>
                <c:formatCode>0.00%</c:formatCode>
                <c:ptCount val="100"/>
                <c:pt idx="0">
                  <c:v>0.77650000000000008</c:v>
                </c:pt>
                <c:pt idx="1">
                  <c:v>0.8506999999999999</c:v>
                </c:pt>
                <c:pt idx="2">
                  <c:v>0.94209999999999994</c:v>
                </c:pt>
                <c:pt idx="3">
                  <c:v>0.91969999999999996</c:v>
                </c:pt>
                <c:pt idx="4">
                  <c:v>0.8286</c:v>
                </c:pt>
                <c:pt idx="5">
                  <c:v>0.90590000000000004</c:v>
                </c:pt>
                <c:pt idx="6">
                  <c:v>0.90790000000000004</c:v>
                </c:pt>
                <c:pt idx="7">
                  <c:v>0.92849999999999999</c:v>
                </c:pt>
                <c:pt idx="8">
                  <c:v>0.92299999999999993</c:v>
                </c:pt>
                <c:pt idx="9">
                  <c:v>0.90689999999999993</c:v>
                </c:pt>
                <c:pt idx="10">
                  <c:v>0.87080000000000002</c:v>
                </c:pt>
                <c:pt idx="11">
                  <c:v>0.87829999999999997</c:v>
                </c:pt>
                <c:pt idx="12">
                  <c:v>0.76829999999999998</c:v>
                </c:pt>
                <c:pt idx="13">
                  <c:v>0.74109999999999998</c:v>
                </c:pt>
                <c:pt idx="14">
                  <c:v>0.89359999999999995</c:v>
                </c:pt>
                <c:pt idx="15">
                  <c:v>0.9405</c:v>
                </c:pt>
                <c:pt idx="16">
                  <c:v>0.91370000000000007</c:v>
                </c:pt>
                <c:pt idx="17">
                  <c:v>0.7206999999999999</c:v>
                </c:pt>
                <c:pt idx="18">
                  <c:v>0.88549999999999995</c:v>
                </c:pt>
                <c:pt idx="19">
                  <c:v>0.82269999999999999</c:v>
                </c:pt>
                <c:pt idx="20">
                  <c:v>0.8649</c:v>
                </c:pt>
                <c:pt idx="21">
                  <c:v>0.92120000000000002</c:v>
                </c:pt>
                <c:pt idx="22">
                  <c:v>0.9022</c:v>
                </c:pt>
                <c:pt idx="23">
                  <c:v>0.93579999999999997</c:v>
                </c:pt>
                <c:pt idx="24">
                  <c:v>0.93430000000000002</c:v>
                </c:pt>
                <c:pt idx="25">
                  <c:v>0.91590000000000005</c:v>
                </c:pt>
                <c:pt idx="26">
                  <c:v>0.73819999999999997</c:v>
                </c:pt>
                <c:pt idx="27">
                  <c:v>0.90150000000000008</c:v>
                </c:pt>
                <c:pt idx="28">
                  <c:v>0.76439999999999997</c:v>
                </c:pt>
                <c:pt idx="29">
                  <c:v>0.9123</c:v>
                </c:pt>
                <c:pt idx="30">
                  <c:v>0.88430000000000009</c:v>
                </c:pt>
                <c:pt idx="31">
                  <c:v>0.83889999999999998</c:v>
                </c:pt>
                <c:pt idx="32">
                  <c:v>0.85870000000000002</c:v>
                </c:pt>
                <c:pt idx="33">
                  <c:v>0.9042</c:v>
                </c:pt>
                <c:pt idx="34">
                  <c:v>0.81110000000000004</c:v>
                </c:pt>
                <c:pt idx="35">
                  <c:v>0.91620000000000001</c:v>
                </c:pt>
                <c:pt idx="36">
                  <c:v>0.91849999999999998</c:v>
                </c:pt>
                <c:pt idx="37">
                  <c:v>0.87580000000000002</c:v>
                </c:pt>
                <c:pt idx="38">
                  <c:v>0.8347</c:v>
                </c:pt>
                <c:pt idx="39">
                  <c:v>0.90910000000000002</c:v>
                </c:pt>
                <c:pt idx="40">
                  <c:v>0.77329999999999999</c:v>
                </c:pt>
                <c:pt idx="41">
                  <c:v>0.78859999999999997</c:v>
                </c:pt>
                <c:pt idx="42">
                  <c:v>0.82239999999999991</c:v>
                </c:pt>
                <c:pt idx="43">
                  <c:v>0.87209999999999999</c:v>
                </c:pt>
                <c:pt idx="44">
                  <c:v>0.86599999999999999</c:v>
                </c:pt>
                <c:pt idx="45">
                  <c:v>0.83420000000000005</c:v>
                </c:pt>
                <c:pt idx="46">
                  <c:v>0.88529999999999998</c:v>
                </c:pt>
                <c:pt idx="47">
                  <c:v>0.90579999999999994</c:v>
                </c:pt>
                <c:pt idx="48">
                  <c:v>0.78799999999999992</c:v>
                </c:pt>
                <c:pt idx="49">
                  <c:v>0.9</c:v>
                </c:pt>
                <c:pt idx="50">
                  <c:v>0.87219999999999998</c:v>
                </c:pt>
                <c:pt idx="51">
                  <c:v>0.88730000000000009</c:v>
                </c:pt>
                <c:pt idx="52">
                  <c:v>0.84279999999999999</c:v>
                </c:pt>
                <c:pt idx="53">
                  <c:v>0.92870000000000008</c:v>
                </c:pt>
                <c:pt idx="54">
                  <c:v>0.89069999999999994</c:v>
                </c:pt>
                <c:pt idx="55">
                  <c:v>0.87959999999999994</c:v>
                </c:pt>
                <c:pt idx="56">
                  <c:v>0.84189999999999998</c:v>
                </c:pt>
                <c:pt idx="57">
                  <c:v>0.87139999999999995</c:v>
                </c:pt>
                <c:pt idx="58">
                  <c:v>0.95040000000000002</c:v>
                </c:pt>
                <c:pt idx="59">
                  <c:v>0.62240000000000006</c:v>
                </c:pt>
                <c:pt idx="60">
                  <c:v>0.87360000000000004</c:v>
                </c:pt>
                <c:pt idx="61">
                  <c:v>0.78680000000000005</c:v>
                </c:pt>
                <c:pt idx="62">
                  <c:v>0.92290000000000005</c:v>
                </c:pt>
                <c:pt idx="63">
                  <c:v>0.82819999999999994</c:v>
                </c:pt>
                <c:pt idx="64">
                  <c:v>0.92849999999999999</c:v>
                </c:pt>
                <c:pt idx="65">
                  <c:v>0.87069999999999992</c:v>
                </c:pt>
                <c:pt idx="66">
                  <c:v>0.89870000000000005</c:v>
                </c:pt>
                <c:pt idx="67">
                  <c:v>0.93180000000000007</c:v>
                </c:pt>
                <c:pt idx="68">
                  <c:v>0.87360000000000004</c:v>
                </c:pt>
                <c:pt idx="69">
                  <c:v>0.87829999999999997</c:v>
                </c:pt>
                <c:pt idx="70">
                  <c:v>0.86239999999999994</c:v>
                </c:pt>
                <c:pt idx="71">
                  <c:v>0.88319999999999999</c:v>
                </c:pt>
                <c:pt idx="72">
                  <c:v>0.87430000000000008</c:v>
                </c:pt>
                <c:pt idx="73">
                  <c:v>0.85719999999999996</c:v>
                </c:pt>
                <c:pt idx="74">
                  <c:v>0.82879999999999998</c:v>
                </c:pt>
                <c:pt idx="75">
                  <c:v>0.8508</c:v>
                </c:pt>
                <c:pt idx="76">
                  <c:v>0.88659999999999994</c:v>
                </c:pt>
                <c:pt idx="77">
                  <c:v>0.88790000000000002</c:v>
                </c:pt>
                <c:pt idx="78">
                  <c:v>0.88419999999999999</c:v>
                </c:pt>
                <c:pt idx="79">
                  <c:v>0.90379999999999994</c:v>
                </c:pt>
                <c:pt idx="80">
                  <c:v>0.88049999999999995</c:v>
                </c:pt>
                <c:pt idx="81">
                  <c:v>0.93019999999999992</c:v>
                </c:pt>
                <c:pt idx="82">
                  <c:v>0.85809999999999997</c:v>
                </c:pt>
                <c:pt idx="83">
                  <c:v>0.89459999999999995</c:v>
                </c:pt>
                <c:pt idx="84">
                  <c:v>0.71939999999999993</c:v>
                </c:pt>
                <c:pt idx="85">
                  <c:v>0.92849999999999999</c:v>
                </c:pt>
                <c:pt idx="86">
                  <c:v>0.90150000000000008</c:v>
                </c:pt>
                <c:pt idx="87">
                  <c:v>0.82120000000000004</c:v>
                </c:pt>
                <c:pt idx="88">
                  <c:v>0.90599999999999992</c:v>
                </c:pt>
                <c:pt idx="89">
                  <c:v>0.86109999999999998</c:v>
                </c:pt>
                <c:pt idx="90">
                  <c:v>0.90560000000000007</c:v>
                </c:pt>
                <c:pt idx="91">
                  <c:v>0.84519999999999995</c:v>
                </c:pt>
                <c:pt idx="92">
                  <c:v>0.92370000000000008</c:v>
                </c:pt>
                <c:pt idx="93">
                  <c:v>0.8337</c:v>
                </c:pt>
                <c:pt idx="94">
                  <c:v>0.872</c:v>
                </c:pt>
                <c:pt idx="95">
                  <c:v>0.92130000000000001</c:v>
                </c:pt>
                <c:pt idx="96">
                  <c:v>0.86239999999999994</c:v>
                </c:pt>
                <c:pt idx="97">
                  <c:v>0.94569999999999999</c:v>
                </c:pt>
                <c:pt idx="98">
                  <c:v>0.83609999999999995</c:v>
                </c:pt>
                <c:pt idx="99">
                  <c:v>0.82510000000000006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F-4AE0-AB19-CF3B6797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83325919"/>
        <c:axId val="1670295903"/>
      </c:barChart>
      <c:catAx>
        <c:axId val="1673892687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891727"/>
        <c:crosses val="autoZero"/>
        <c:auto val="1"/>
        <c:lblAlgn val="ctr"/>
        <c:lblOffset val="100"/>
        <c:noMultiLvlLbl val="0"/>
      </c:catAx>
      <c:valAx>
        <c:axId val="1673891727"/>
        <c:scaling>
          <c:orientation val="maxMin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F5597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892687"/>
        <c:crosses val="autoZero"/>
        <c:crossBetween val="between"/>
      </c:valAx>
      <c:valAx>
        <c:axId val="1670295903"/>
        <c:scaling>
          <c:orientation val="minMax"/>
          <c:min val="0.60000000000000009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83325919"/>
        <c:crosses val="max"/>
        <c:crossBetween val="between"/>
      </c:valAx>
      <c:catAx>
        <c:axId val="883325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295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F5597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0CE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45481B-0FC5-4030-BAA4-10E9A868799B}">
  <sheetPr/>
  <sheetViews>
    <sheetView zoomScale="14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63" cy="6072876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F65998D-6706-5E4F-FA8F-4F067A711E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FA2E88E1-E3CC-440A-8566-1875B2E34680}" autoFormatId="16" applyNumberFormats="0" applyBorderFormats="0" applyFontFormats="0" applyPatternFormats="0" applyAlignmentFormats="0" applyWidthHeightFormats="0">
  <queryTableRefresh nextId="11" unboundColumnsLeft="1" unboundColumnsRight="2">
    <queryTableFields count="6">
      <queryTableField id="6" dataBound="0" tableColumnId="6"/>
      <queryTableField id="3" name="Cím" tableColumnId="3"/>
      <queryTableField id="2" name="Szerző" tableColumnId="2"/>
      <queryTableField id="4" name="Magyar / Világirodalmi" tableColumnId="4"/>
      <queryTableField id="9" dataBound="0" tableColumnId="8"/>
      <queryTableField id="10" dataBound="0" tableColumnId="9"/>
    </queryTableFields>
    <queryTableDeletedFields count="2">
      <deletedField name="Hely"/>
      <deletedField name="értékelé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47812F-1B72-4751-8EE4-EB6FEFD34E65}" name="Közös" displayName="Közös" ref="A1:F101" tableType="queryTable" totalsRowShown="0" headerRowDxfId="6">
  <autoFilter ref="A1:F101" xr:uid="{DE47812F-1B72-4751-8EE4-EB6FEFD34E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232075DC-3682-4A41-A2C8-DFDD502D27E9}" uniqueName="6" name="Hely" queryTableFieldId="6" dataDxfId="1"/>
    <tableColumn id="3" xr3:uid="{5C6EDE43-C4C9-4224-8CD2-C0BB51614EE7}" uniqueName="3" name="Cím" queryTableFieldId="3" dataDxfId="2"/>
    <tableColumn id="2" xr3:uid="{79C1D100-CF80-41FC-A64A-BFD49AC41C96}" uniqueName="2" name="Szerző" queryTableFieldId="2" dataDxfId="5"/>
    <tableColumn id="4" xr3:uid="{9B4C5C47-100F-42B5-954B-ADA7C3B25E48}" uniqueName="4" name="Magyar / Világirodalmi" queryTableFieldId="4" dataDxfId="4"/>
    <tableColumn id="8" xr3:uid="{2E5FDDAC-B18E-481B-BFBC-835178A618A7}" uniqueName="8" name="Olvasottsággal korrigált átlag" queryTableFieldId="9" dataDxfId="3" dataCellStyle="Százalék"/>
    <tableColumn id="9" xr3:uid="{DB37FF5B-5AFD-464E-9DF9-9E14B97E022C}" uniqueName="9" name="Megelőzők" queryTableFieldId="10" dataDxfId="0">
      <calculatedColumnFormula>IF(Közös[[#This Row],[Hely]]=1,0,COUNTIF($E$2:E1, "&gt;"&amp;Közös[[#This Row],[Olvasottsággal korrigált átlag]]))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A7BA-291F-4513-9A20-486B4F411AE7}">
  <dimension ref="A1:J109"/>
  <sheetViews>
    <sheetView tabSelected="1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B108" sqref="B108:C109"/>
    </sheetView>
  </sheetViews>
  <sheetFormatPr defaultRowHeight="15" x14ac:dyDescent="0.25"/>
  <cols>
    <col min="1" max="1" width="10.42578125" bestFit="1" customWidth="1"/>
    <col min="2" max="2" width="31.140625" bestFit="1" customWidth="1"/>
    <col min="3" max="3" width="31.42578125" bestFit="1" customWidth="1"/>
    <col min="4" max="4" width="14.85546875" customWidth="1"/>
    <col min="5" max="5" width="15" customWidth="1"/>
  </cols>
  <sheetData>
    <row r="1" spans="1:10" s="3" customFormat="1" ht="54" customHeight="1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177</v>
      </c>
      <c r="F1" s="3" t="s">
        <v>178</v>
      </c>
    </row>
    <row r="2" spans="1:10" x14ac:dyDescent="0.25">
      <c r="A2" s="4">
        <v>1</v>
      </c>
      <c r="B2" s="1" t="s">
        <v>4</v>
      </c>
      <c r="C2" s="1" t="s">
        <v>5</v>
      </c>
      <c r="D2" s="5" t="s">
        <v>6</v>
      </c>
      <c r="E2" s="6">
        <v>0.77650000000000008</v>
      </c>
      <c r="F2">
        <f>IF(Közös[[#This Row],[Hely]]=1,0,COUNTIF($E1:E$2, "&gt;"&amp;Közös[[#This Row],[Olvasottsággal korrigált átlag]]))</f>
        <v>0</v>
      </c>
      <c r="J2" s="2"/>
    </row>
    <row r="3" spans="1:10" x14ac:dyDescent="0.25">
      <c r="A3" s="4">
        <v>2</v>
      </c>
      <c r="B3" s="1" t="s">
        <v>7</v>
      </c>
      <c r="C3" s="1" t="s">
        <v>8</v>
      </c>
      <c r="D3" s="5" t="s">
        <v>6</v>
      </c>
      <c r="E3" s="6">
        <v>0.8506999999999999</v>
      </c>
      <c r="F3">
        <f>IF(Közös[[#This Row],[Hely]]=1,0,COUNTIF($E$2:E2, "&gt;"&amp;Közös[[#This Row],[Olvasottsággal korrigált átlag]]))</f>
        <v>0</v>
      </c>
    </row>
    <row r="4" spans="1:10" x14ac:dyDescent="0.25">
      <c r="A4" s="4">
        <v>3</v>
      </c>
      <c r="B4" s="1" t="s">
        <v>9</v>
      </c>
      <c r="C4" s="1" t="s">
        <v>10</v>
      </c>
      <c r="D4" s="5" t="s">
        <v>6</v>
      </c>
      <c r="E4" s="6">
        <v>0.94209999999999994</v>
      </c>
      <c r="F4">
        <f>IF(Közös[[#This Row],[Hely]]=1,0,COUNTIF($E$2:E3, "&gt;"&amp;Közös[[#This Row],[Olvasottsággal korrigált átlag]]))</f>
        <v>0</v>
      </c>
    </row>
    <row r="5" spans="1:10" x14ac:dyDescent="0.25">
      <c r="A5" s="4">
        <v>4</v>
      </c>
      <c r="B5" s="1" t="s">
        <v>11</v>
      </c>
      <c r="C5" s="1" t="s">
        <v>12</v>
      </c>
      <c r="D5" s="5" t="s">
        <v>13</v>
      </c>
      <c r="E5" s="6">
        <v>0.91969999999999996</v>
      </c>
      <c r="F5">
        <f>IF(Közös[[#This Row],[Hely]]=1,0,COUNTIF($E$2:E4, "&gt;"&amp;Közös[[#This Row],[Olvasottsággal korrigált átlag]]))</f>
        <v>1</v>
      </c>
    </row>
    <row r="6" spans="1:10" x14ac:dyDescent="0.25">
      <c r="A6" s="4">
        <v>5</v>
      </c>
      <c r="B6" s="1" t="s">
        <v>14</v>
      </c>
      <c r="C6" s="1" t="s">
        <v>15</v>
      </c>
      <c r="D6" s="5" t="s">
        <v>6</v>
      </c>
      <c r="E6" s="6">
        <v>0.8286</v>
      </c>
      <c r="F6">
        <f>IF(Közös[[#This Row],[Hely]]=1,0,COUNTIF($E$2:E5, "&gt;"&amp;Közös[[#This Row],[Olvasottsággal korrigált átlag]]))</f>
        <v>3</v>
      </c>
    </row>
    <row r="7" spans="1:10" x14ac:dyDescent="0.25">
      <c r="A7" s="4">
        <v>6</v>
      </c>
      <c r="B7" s="1" t="s">
        <v>16</v>
      </c>
      <c r="C7" s="1" t="s">
        <v>17</v>
      </c>
      <c r="D7" s="5" t="s">
        <v>13</v>
      </c>
      <c r="E7" s="6">
        <v>0.90590000000000004</v>
      </c>
      <c r="F7">
        <f>IF(Közös[[#This Row],[Hely]]=1,0,COUNTIF($E$2:E6, "&gt;"&amp;Közös[[#This Row],[Olvasottsággal korrigált átlag]]))</f>
        <v>2</v>
      </c>
    </row>
    <row r="8" spans="1:10" x14ac:dyDescent="0.25">
      <c r="A8" s="4">
        <v>7</v>
      </c>
      <c r="B8" s="1" t="s">
        <v>18</v>
      </c>
      <c r="C8" s="1" t="s">
        <v>19</v>
      </c>
      <c r="D8" s="5" t="s">
        <v>13</v>
      </c>
      <c r="E8" s="6">
        <v>0.90790000000000004</v>
      </c>
      <c r="F8">
        <f>IF(Közös[[#This Row],[Hely]]=1,0,COUNTIF($E$2:E7, "&gt;"&amp;Közös[[#This Row],[Olvasottsággal korrigált átlag]]))</f>
        <v>2</v>
      </c>
    </row>
    <row r="9" spans="1:10" x14ac:dyDescent="0.25">
      <c r="A9" s="4">
        <v>8</v>
      </c>
      <c r="B9" s="1" t="s">
        <v>20</v>
      </c>
      <c r="C9" s="1" t="s">
        <v>21</v>
      </c>
      <c r="D9" s="5" t="s">
        <v>13</v>
      </c>
      <c r="E9" s="6">
        <v>0.92849999999999999</v>
      </c>
      <c r="F9">
        <f>IF(Közös[[#This Row],[Hely]]=1,0,COUNTIF($E$2:E8, "&gt;"&amp;Közös[[#This Row],[Olvasottsággal korrigált átlag]]))</f>
        <v>1</v>
      </c>
    </row>
    <row r="10" spans="1:10" x14ac:dyDescent="0.25">
      <c r="A10" s="4">
        <v>9</v>
      </c>
      <c r="B10" s="1" t="s">
        <v>22</v>
      </c>
      <c r="C10" s="1" t="s">
        <v>23</v>
      </c>
      <c r="D10" s="5" t="s">
        <v>13</v>
      </c>
      <c r="E10" s="6">
        <v>0.92299999999999993</v>
      </c>
      <c r="F10">
        <f>IF(Közös[[#This Row],[Hely]]=1,0,COUNTIF($E$2:E9, "&gt;"&amp;Közös[[#This Row],[Olvasottsággal korrigált átlag]]))</f>
        <v>2</v>
      </c>
    </row>
    <row r="11" spans="1:10" x14ac:dyDescent="0.25">
      <c r="A11" s="4">
        <v>10</v>
      </c>
      <c r="B11" s="1" t="s">
        <v>24</v>
      </c>
      <c r="C11" s="1" t="s">
        <v>25</v>
      </c>
      <c r="D11" s="5" t="s">
        <v>13</v>
      </c>
      <c r="E11" s="6">
        <v>0.90689999999999993</v>
      </c>
      <c r="F11">
        <f>IF(Közös[[#This Row],[Hely]]=1,0,COUNTIF($E$2:E10, "&gt;"&amp;Közös[[#This Row],[Olvasottsággal korrigált átlag]]))</f>
        <v>5</v>
      </c>
    </row>
    <row r="12" spans="1:10" x14ac:dyDescent="0.25">
      <c r="A12" s="4">
        <v>11</v>
      </c>
      <c r="B12" s="1" t="s">
        <v>26</v>
      </c>
      <c r="C12" s="1" t="s">
        <v>27</v>
      </c>
      <c r="D12" s="5" t="s">
        <v>6</v>
      </c>
      <c r="E12" s="6">
        <v>0.87080000000000002</v>
      </c>
      <c r="F12">
        <f>IF(Közös[[#This Row],[Hely]]=1,0,COUNTIF($E$2:E11, "&gt;"&amp;Közös[[#This Row],[Olvasottsággal korrigált átlag]]))</f>
        <v>7</v>
      </c>
    </row>
    <row r="13" spans="1:10" x14ac:dyDescent="0.25">
      <c r="A13" s="4">
        <v>12</v>
      </c>
      <c r="B13" s="1" t="s">
        <v>28</v>
      </c>
      <c r="C13" s="1" t="s">
        <v>29</v>
      </c>
      <c r="D13" s="5" t="s">
        <v>13</v>
      </c>
      <c r="E13" s="6">
        <v>0.87829999999999997</v>
      </c>
      <c r="F13">
        <f>IF(Közös[[#This Row],[Hely]]=1,0,COUNTIF($E$2:E12, "&gt;"&amp;Közös[[#This Row],[Olvasottsággal korrigált átlag]]))</f>
        <v>7</v>
      </c>
    </row>
    <row r="14" spans="1:10" x14ac:dyDescent="0.25">
      <c r="A14" s="4">
        <v>13</v>
      </c>
      <c r="B14" s="1" t="s">
        <v>30</v>
      </c>
      <c r="C14" s="1" t="s">
        <v>31</v>
      </c>
      <c r="D14" s="5" t="s">
        <v>6</v>
      </c>
      <c r="E14" s="6">
        <v>0.76829999999999998</v>
      </c>
      <c r="F14">
        <f>IF(Közös[[#This Row],[Hely]]=1,0,COUNTIF($E$2:E13, "&gt;"&amp;Közös[[#This Row],[Olvasottsággal korrigált átlag]]))</f>
        <v>12</v>
      </c>
    </row>
    <row r="15" spans="1:10" x14ac:dyDescent="0.25">
      <c r="A15" s="4">
        <v>14</v>
      </c>
      <c r="B15" s="1" t="s">
        <v>32</v>
      </c>
      <c r="C15" s="1" t="s">
        <v>15</v>
      </c>
      <c r="D15" s="5" t="s">
        <v>6</v>
      </c>
      <c r="E15" s="6">
        <v>0.74109999999999998</v>
      </c>
      <c r="F15">
        <f>IF(Közös[[#This Row],[Hely]]=1,0,COUNTIF($E$2:E14, "&gt;"&amp;Közös[[#This Row],[Olvasottsággal korrigált átlag]]))</f>
        <v>13</v>
      </c>
    </row>
    <row r="16" spans="1:10" x14ac:dyDescent="0.25">
      <c r="A16" s="4">
        <v>15</v>
      </c>
      <c r="B16" s="1" t="s">
        <v>33</v>
      </c>
      <c r="C16" s="1" t="s">
        <v>34</v>
      </c>
      <c r="D16" s="5" t="s">
        <v>6</v>
      </c>
      <c r="E16" s="6">
        <v>0.89359999999999995</v>
      </c>
      <c r="F16">
        <f>IF(Közös[[#This Row],[Hely]]=1,0,COUNTIF($E$2:E15, "&gt;"&amp;Közös[[#This Row],[Olvasottsággal korrigált átlag]]))</f>
        <v>7</v>
      </c>
    </row>
    <row r="17" spans="1:6" x14ac:dyDescent="0.25">
      <c r="A17" s="4">
        <v>16</v>
      </c>
      <c r="B17" s="1" t="s">
        <v>35</v>
      </c>
      <c r="C17" s="1" t="s">
        <v>36</v>
      </c>
      <c r="D17" s="5" t="s">
        <v>13</v>
      </c>
      <c r="E17" s="6">
        <v>0.9405</v>
      </c>
      <c r="F17">
        <f>IF(Közös[[#This Row],[Hely]]=1,0,COUNTIF($E$2:E16, "&gt;"&amp;Közös[[#This Row],[Olvasottsággal korrigált átlag]]))</f>
        <v>1</v>
      </c>
    </row>
    <row r="18" spans="1:6" x14ac:dyDescent="0.25">
      <c r="A18" s="4">
        <v>17</v>
      </c>
      <c r="B18" s="1" t="s">
        <v>37</v>
      </c>
      <c r="C18" s="1" t="s">
        <v>36</v>
      </c>
      <c r="D18" s="5" t="s">
        <v>13</v>
      </c>
      <c r="E18" s="6">
        <v>0.91370000000000007</v>
      </c>
      <c r="F18">
        <f>IF(Közös[[#This Row],[Hely]]=1,0,COUNTIF($E$2:E17, "&gt;"&amp;Közös[[#This Row],[Olvasottsággal korrigált átlag]]))</f>
        <v>5</v>
      </c>
    </row>
    <row r="19" spans="1:6" x14ac:dyDescent="0.25">
      <c r="A19" s="4">
        <v>18</v>
      </c>
      <c r="B19" s="1" t="s">
        <v>38</v>
      </c>
      <c r="C19" s="1" t="s">
        <v>39</v>
      </c>
      <c r="D19" s="5" t="s">
        <v>6</v>
      </c>
      <c r="E19" s="6">
        <v>0.7206999999999999</v>
      </c>
      <c r="F19">
        <f>IF(Közös[[#This Row],[Hely]]=1,0,COUNTIF($E$2:E18, "&gt;"&amp;Közös[[#This Row],[Olvasottsággal korrigált átlag]]))</f>
        <v>17</v>
      </c>
    </row>
    <row r="20" spans="1:6" x14ac:dyDescent="0.25">
      <c r="A20" s="4">
        <v>19</v>
      </c>
      <c r="B20" s="1" t="s">
        <v>40</v>
      </c>
      <c r="C20" s="1" t="s">
        <v>27</v>
      </c>
      <c r="D20" s="5" t="s">
        <v>6</v>
      </c>
      <c r="E20" s="6">
        <v>0.88549999999999995</v>
      </c>
      <c r="F20">
        <f>IF(Közös[[#This Row],[Hely]]=1,0,COUNTIF($E$2:E19, "&gt;"&amp;Közös[[#This Row],[Olvasottsággal korrigált átlag]]))</f>
        <v>10</v>
      </c>
    </row>
    <row r="21" spans="1:6" x14ac:dyDescent="0.25">
      <c r="A21" s="4">
        <v>20</v>
      </c>
      <c r="B21" s="1" t="s">
        <v>41</v>
      </c>
      <c r="C21" s="1" t="s">
        <v>42</v>
      </c>
      <c r="D21" s="5" t="s">
        <v>13</v>
      </c>
      <c r="E21" s="6">
        <v>0.82269999999999999</v>
      </c>
      <c r="F21">
        <f>IF(Közös[[#This Row],[Hely]]=1,0,COUNTIF($E$2:E20, "&gt;"&amp;Közös[[#This Row],[Olvasottsággal korrigált átlag]]))</f>
        <v>15</v>
      </c>
    </row>
    <row r="22" spans="1:6" x14ac:dyDescent="0.25">
      <c r="A22" s="4">
        <v>21</v>
      </c>
      <c r="B22" s="1" t="s">
        <v>43</v>
      </c>
      <c r="C22" s="1" t="s">
        <v>44</v>
      </c>
      <c r="D22" s="5" t="s">
        <v>13</v>
      </c>
      <c r="E22" s="6">
        <v>0.8649</v>
      </c>
      <c r="F22">
        <f>IF(Közös[[#This Row],[Hely]]=1,0,COUNTIF($E$2:E21, "&gt;"&amp;Közös[[#This Row],[Olvasottsággal korrigált átlag]]))</f>
        <v>13</v>
      </c>
    </row>
    <row r="23" spans="1:6" x14ac:dyDescent="0.25">
      <c r="A23" s="4">
        <v>22</v>
      </c>
      <c r="B23" s="1" t="s">
        <v>45</v>
      </c>
      <c r="C23" s="1" t="s">
        <v>46</v>
      </c>
      <c r="D23" s="5" t="s">
        <v>13</v>
      </c>
      <c r="E23" s="6">
        <v>0.92120000000000002</v>
      </c>
      <c r="F23">
        <f>IF(Közös[[#This Row],[Hely]]=1,0,COUNTIF($E$2:E22, "&gt;"&amp;Közös[[#This Row],[Olvasottsággal korrigált átlag]]))</f>
        <v>4</v>
      </c>
    </row>
    <row r="24" spans="1:6" x14ac:dyDescent="0.25">
      <c r="A24" s="4">
        <v>23</v>
      </c>
      <c r="B24" s="1" t="s">
        <v>47</v>
      </c>
      <c r="C24" s="1" t="s">
        <v>48</v>
      </c>
      <c r="D24" s="5" t="s">
        <v>13</v>
      </c>
      <c r="E24" s="6">
        <v>0.9022</v>
      </c>
      <c r="F24">
        <f>IF(Közös[[#This Row],[Hely]]=1,0,COUNTIF($E$2:E23, "&gt;"&amp;Közös[[#This Row],[Olvasottsággal korrigált átlag]]))</f>
        <v>10</v>
      </c>
    </row>
    <row r="25" spans="1:6" x14ac:dyDescent="0.25">
      <c r="A25" s="4">
        <v>24</v>
      </c>
      <c r="B25" s="1" t="s">
        <v>49</v>
      </c>
      <c r="C25" s="1" t="s">
        <v>50</v>
      </c>
      <c r="D25" s="5" t="s">
        <v>13</v>
      </c>
      <c r="E25" s="6">
        <v>0.93579999999999997</v>
      </c>
      <c r="F25">
        <f>IF(Közös[[#This Row],[Hely]]=1,0,COUNTIF($E$2:E24, "&gt;"&amp;Közös[[#This Row],[Olvasottsággal korrigált átlag]]))</f>
        <v>2</v>
      </c>
    </row>
    <row r="26" spans="1:6" x14ac:dyDescent="0.25">
      <c r="A26" s="4">
        <v>25</v>
      </c>
      <c r="B26" s="1" t="s">
        <v>51</v>
      </c>
      <c r="C26" s="1" t="s">
        <v>52</v>
      </c>
      <c r="D26" s="5" t="s">
        <v>6</v>
      </c>
      <c r="E26" s="6">
        <v>0.93430000000000002</v>
      </c>
      <c r="F26">
        <f>IF(Közös[[#This Row],[Hely]]=1,0,COUNTIF($E$2:E25, "&gt;"&amp;Közös[[#This Row],[Olvasottsággal korrigált átlag]]))</f>
        <v>3</v>
      </c>
    </row>
    <row r="27" spans="1:6" x14ac:dyDescent="0.25">
      <c r="A27" s="4">
        <v>26</v>
      </c>
      <c r="B27" s="1" t="s">
        <v>53</v>
      </c>
      <c r="C27" s="1" t="s">
        <v>36</v>
      </c>
      <c r="D27" s="5" t="s">
        <v>13</v>
      </c>
      <c r="E27" s="6">
        <v>0.91590000000000005</v>
      </c>
      <c r="F27">
        <f>IF(Közös[[#This Row],[Hely]]=1,0,COUNTIF($E$2:E26, "&gt;"&amp;Közös[[#This Row],[Olvasottsággal korrigált átlag]]))</f>
        <v>8</v>
      </c>
    </row>
    <row r="28" spans="1:6" x14ac:dyDescent="0.25">
      <c r="A28" s="4">
        <v>27</v>
      </c>
      <c r="B28" s="1" t="s">
        <v>54</v>
      </c>
      <c r="C28" s="1" t="s">
        <v>55</v>
      </c>
      <c r="D28" s="5" t="s">
        <v>6</v>
      </c>
      <c r="E28" s="6">
        <v>0.73819999999999997</v>
      </c>
      <c r="F28">
        <f>IF(Közös[[#This Row],[Hely]]=1,0,COUNTIF($E$2:E27, "&gt;"&amp;Közös[[#This Row],[Olvasottsággal korrigált átlag]]))</f>
        <v>25</v>
      </c>
    </row>
    <row r="29" spans="1:6" x14ac:dyDescent="0.25">
      <c r="A29" s="4">
        <v>28</v>
      </c>
      <c r="B29" s="1" t="s">
        <v>56</v>
      </c>
      <c r="C29" s="1" t="s">
        <v>50</v>
      </c>
      <c r="D29" s="5" t="s">
        <v>13</v>
      </c>
      <c r="E29" s="6">
        <v>0.90150000000000008</v>
      </c>
      <c r="F29">
        <f>IF(Közös[[#This Row],[Hely]]=1,0,COUNTIF($E$2:E28, "&gt;"&amp;Közös[[#This Row],[Olvasottsággal korrigált átlag]]))</f>
        <v>14</v>
      </c>
    </row>
    <row r="30" spans="1:6" x14ac:dyDescent="0.25">
      <c r="A30" s="4">
        <v>29</v>
      </c>
      <c r="B30" s="1" t="s">
        <v>57</v>
      </c>
      <c r="C30" s="1" t="s">
        <v>58</v>
      </c>
      <c r="D30" s="5" t="s">
        <v>6</v>
      </c>
      <c r="E30" s="6">
        <v>0.76439999999999997</v>
      </c>
      <c r="F30">
        <f>IF(Közös[[#This Row],[Hely]]=1,0,COUNTIF($E$2:E29, "&gt;"&amp;Közös[[#This Row],[Olvasottsággal korrigált átlag]]))</f>
        <v>25</v>
      </c>
    </row>
    <row r="31" spans="1:6" x14ac:dyDescent="0.25">
      <c r="A31" s="4">
        <v>30</v>
      </c>
      <c r="B31" s="1" t="s">
        <v>59</v>
      </c>
      <c r="C31" s="1" t="s">
        <v>60</v>
      </c>
      <c r="D31" s="5" t="s">
        <v>13</v>
      </c>
      <c r="E31" s="6">
        <v>0.9123</v>
      </c>
      <c r="F31">
        <f>IF(Közös[[#This Row],[Hely]]=1,0,COUNTIF($E$2:E30, "&gt;"&amp;Közös[[#This Row],[Olvasottsággal korrigált átlag]]))</f>
        <v>10</v>
      </c>
    </row>
    <row r="32" spans="1:6" x14ac:dyDescent="0.25">
      <c r="A32" s="4">
        <v>31</v>
      </c>
      <c r="B32" s="1" t="s">
        <v>61</v>
      </c>
      <c r="C32" s="1" t="s">
        <v>52</v>
      </c>
      <c r="D32" s="5" t="s">
        <v>6</v>
      </c>
      <c r="E32" s="6">
        <v>0.88430000000000009</v>
      </c>
      <c r="F32">
        <f>IF(Közös[[#This Row],[Hely]]=1,0,COUNTIF($E$2:E31, "&gt;"&amp;Közös[[#This Row],[Olvasottsággal korrigált átlag]]))</f>
        <v>18</v>
      </c>
    </row>
    <row r="33" spans="1:6" x14ac:dyDescent="0.25">
      <c r="A33" s="4">
        <v>32</v>
      </c>
      <c r="B33" s="1" t="s">
        <v>62</v>
      </c>
      <c r="C33" s="1" t="s">
        <v>63</v>
      </c>
      <c r="D33" s="5" t="s">
        <v>6</v>
      </c>
      <c r="E33" s="6">
        <v>0.83889999999999998</v>
      </c>
      <c r="F33">
        <f>IF(Közös[[#This Row],[Hely]]=1,0,COUNTIF($E$2:E32, "&gt;"&amp;Közös[[#This Row],[Olvasottsággal korrigált átlag]]))</f>
        <v>23</v>
      </c>
    </row>
    <row r="34" spans="1:6" x14ac:dyDescent="0.25">
      <c r="A34" s="4">
        <v>33</v>
      </c>
      <c r="B34" s="1" t="s">
        <v>64</v>
      </c>
      <c r="C34" s="1" t="s">
        <v>39</v>
      </c>
      <c r="D34" s="5" t="s">
        <v>6</v>
      </c>
      <c r="E34" s="6">
        <v>0.85870000000000002</v>
      </c>
      <c r="F34">
        <f>IF(Közös[[#This Row],[Hely]]=1,0,COUNTIF($E$2:E33, "&gt;"&amp;Közös[[#This Row],[Olvasottsággal korrigált átlag]]))</f>
        <v>22</v>
      </c>
    </row>
    <row r="35" spans="1:6" x14ac:dyDescent="0.25">
      <c r="A35" s="4">
        <v>34</v>
      </c>
      <c r="B35" s="1" t="s">
        <v>65</v>
      </c>
      <c r="C35" s="1" t="s">
        <v>66</v>
      </c>
      <c r="D35" s="5" t="s">
        <v>13</v>
      </c>
      <c r="E35" s="6">
        <v>0.9042</v>
      </c>
      <c r="F35">
        <f>IF(Közös[[#This Row],[Hely]]=1,0,COUNTIF($E$2:E34, "&gt;"&amp;Közös[[#This Row],[Olvasottsággal korrigált átlag]]))</f>
        <v>14</v>
      </c>
    </row>
    <row r="36" spans="1:6" x14ac:dyDescent="0.25">
      <c r="A36" s="4">
        <v>35</v>
      </c>
      <c r="B36" s="1" t="s">
        <v>67</v>
      </c>
      <c r="C36" s="1" t="s">
        <v>68</v>
      </c>
      <c r="D36" s="5" t="s">
        <v>6</v>
      </c>
      <c r="E36" s="6">
        <v>0.81110000000000004</v>
      </c>
      <c r="F36">
        <f>IF(Közös[[#This Row],[Hely]]=1,0,COUNTIF($E$2:E35, "&gt;"&amp;Közös[[#This Row],[Olvasottsággal korrigált átlag]]))</f>
        <v>28</v>
      </c>
    </row>
    <row r="37" spans="1:6" x14ac:dyDescent="0.25">
      <c r="A37" s="4">
        <v>36</v>
      </c>
      <c r="B37" s="1" t="s">
        <v>69</v>
      </c>
      <c r="C37" s="1" t="s">
        <v>70</v>
      </c>
      <c r="D37" s="5" t="s">
        <v>13</v>
      </c>
      <c r="E37" s="6">
        <v>0.91620000000000001</v>
      </c>
      <c r="F37">
        <f>IF(Közös[[#This Row],[Hely]]=1,0,COUNTIF($E$2:E36, "&gt;"&amp;Közös[[#This Row],[Olvasottsággal korrigált átlag]]))</f>
        <v>8</v>
      </c>
    </row>
    <row r="38" spans="1:6" x14ac:dyDescent="0.25">
      <c r="A38" s="4">
        <v>37</v>
      </c>
      <c r="B38" s="1" t="s">
        <v>71</v>
      </c>
      <c r="C38" s="1" t="s">
        <v>72</v>
      </c>
      <c r="D38" s="5" t="s">
        <v>6</v>
      </c>
      <c r="E38" s="6">
        <v>0.91849999999999998</v>
      </c>
      <c r="F38">
        <f>IF(Közös[[#This Row],[Hely]]=1,0,COUNTIF($E$2:E37, "&gt;"&amp;Közös[[#This Row],[Olvasottsággal korrigált átlag]]))</f>
        <v>8</v>
      </c>
    </row>
    <row r="39" spans="1:6" x14ac:dyDescent="0.25">
      <c r="A39" s="4">
        <v>38</v>
      </c>
      <c r="B39" s="1" t="s">
        <v>73</v>
      </c>
      <c r="C39" s="1" t="s">
        <v>5</v>
      </c>
      <c r="D39" s="5" t="s">
        <v>6</v>
      </c>
      <c r="E39" s="6">
        <v>0.87580000000000002</v>
      </c>
      <c r="F39">
        <f>IF(Közös[[#This Row],[Hely]]=1,0,COUNTIF($E$2:E38, "&gt;"&amp;Közös[[#This Row],[Olvasottsággal korrigált átlag]]))</f>
        <v>23</v>
      </c>
    </row>
    <row r="40" spans="1:6" x14ac:dyDescent="0.25">
      <c r="A40" s="4">
        <v>39</v>
      </c>
      <c r="B40" s="1" t="s">
        <v>74</v>
      </c>
      <c r="C40" s="1" t="s">
        <v>75</v>
      </c>
      <c r="D40" s="5" t="s">
        <v>13</v>
      </c>
      <c r="E40" s="6">
        <v>0.8347</v>
      </c>
      <c r="F40">
        <f>IF(Közös[[#This Row],[Hely]]=1,0,COUNTIF($E$2:E39, "&gt;"&amp;Közös[[#This Row],[Olvasottsággal korrigált átlag]]))</f>
        <v>29</v>
      </c>
    </row>
    <row r="41" spans="1:6" x14ac:dyDescent="0.25">
      <c r="A41" s="4">
        <v>40</v>
      </c>
      <c r="B41" s="1" t="s">
        <v>76</v>
      </c>
      <c r="C41" s="1" t="s">
        <v>77</v>
      </c>
      <c r="D41" s="5" t="s">
        <v>6</v>
      </c>
      <c r="E41" s="6">
        <v>0.90910000000000002</v>
      </c>
      <c r="F41">
        <f>IF(Közös[[#This Row],[Hely]]=1,0,COUNTIF($E$2:E40, "&gt;"&amp;Közös[[#This Row],[Olvasottsággal korrigált átlag]]))</f>
        <v>13</v>
      </c>
    </row>
    <row r="42" spans="1:6" x14ac:dyDescent="0.25">
      <c r="A42" s="4">
        <v>41</v>
      </c>
      <c r="B42" s="1" t="s">
        <v>78</v>
      </c>
      <c r="C42" s="1" t="s">
        <v>79</v>
      </c>
      <c r="D42" s="5" t="s">
        <v>13</v>
      </c>
      <c r="E42" s="6">
        <v>0.77329999999999999</v>
      </c>
      <c r="F42">
        <f>IF(Közös[[#This Row],[Hely]]=1,0,COUNTIF($E$2:E41, "&gt;"&amp;Közös[[#This Row],[Olvasottsággal korrigált átlag]]))</f>
        <v>35</v>
      </c>
    </row>
    <row r="43" spans="1:6" x14ac:dyDescent="0.25">
      <c r="A43" s="4">
        <v>42</v>
      </c>
      <c r="B43" s="1" t="s">
        <v>80</v>
      </c>
      <c r="C43" s="1" t="s">
        <v>81</v>
      </c>
      <c r="D43" s="5" t="s">
        <v>13</v>
      </c>
      <c r="E43" s="6">
        <v>0.78859999999999997</v>
      </c>
      <c r="F43">
        <f>IF(Közös[[#This Row],[Hely]]=1,0,COUNTIF($E$2:E42, "&gt;"&amp;Közös[[#This Row],[Olvasottsággal korrigált átlag]]))</f>
        <v>34</v>
      </c>
    </row>
    <row r="44" spans="1:6" x14ac:dyDescent="0.25">
      <c r="A44" s="4">
        <v>43</v>
      </c>
      <c r="B44" s="1" t="s">
        <v>82</v>
      </c>
      <c r="C44" s="1" t="s">
        <v>83</v>
      </c>
      <c r="D44" s="5" t="s">
        <v>6</v>
      </c>
      <c r="E44" s="6">
        <v>0.82239999999999991</v>
      </c>
      <c r="F44">
        <f>IF(Közös[[#This Row],[Hely]]=1,0,COUNTIF($E$2:E43, "&gt;"&amp;Közös[[#This Row],[Olvasottsággal korrigált átlag]]))</f>
        <v>33</v>
      </c>
    </row>
    <row r="45" spans="1:6" x14ac:dyDescent="0.25">
      <c r="A45" s="4">
        <v>44</v>
      </c>
      <c r="B45" s="1" t="s">
        <v>84</v>
      </c>
      <c r="C45" s="1" t="s">
        <v>85</v>
      </c>
      <c r="D45" s="5" t="s">
        <v>13</v>
      </c>
      <c r="E45" s="6">
        <v>0.87209999999999999</v>
      </c>
      <c r="F45">
        <f>IF(Közös[[#This Row],[Hely]]=1,0,COUNTIF($E$2:E44, "&gt;"&amp;Közös[[#This Row],[Olvasottsággal korrigált átlag]]))</f>
        <v>25</v>
      </c>
    </row>
    <row r="46" spans="1:6" x14ac:dyDescent="0.25">
      <c r="A46" s="4">
        <v>45</v>
      </c>
      <c r="B46" s="1" t="s">
        <v>86</v>
      </c>
      <c r="C46" s="1" t="s">
        <v>27</v>
      </c>
      <c r="D46" s="5" t="s">
        <v>6</v>
      </c>
      <c r="E46" s="6">
        <v>0.86599999999999999</v>
      </c>
      <c r="F46">
        <f>IF(Közös[[#This Row],[Hely]]=1,0,COUNTIF($E$2:E45, "&gt;"&amp;Közös[[#This Row],[Olvasottsággal korrigált átlag]]))</f>
        <v>27</v>
      </c>
    </row>
    <row r="47" spans="1:6" x14ac:dyDescent="0.25">
      <c r="A47" s="4">
        <v>46</v>
      </c>
      <c r="B47" s="1" t="s">
        <v>87</v>
      </c>
      <c r="C47" s="1" t="s">
        <v>88</v>
      </c>
      <c r="D47" s="5" t="s">
        <v>13</v>
      </c>
      <c r="E47" s="6">
        <v>0.83420000000000005</v>
      </c>
      <c r="F47">
        <f>IF(Közös[[#This Row],[Hely]]=1,0,COUNTIF($E$2:E46, "&gt;"&amp;Közös[[#This Row],[Olvasottsággal korrigált átlag]]))</f>
        <v>33</v>
      </c>
    </row>
    <row r="48" spans="1:6" x14ac:dyDescent="0.25">
      <c r="A48" s="4">
        <v>47</v>
      </c>
      <c r="B48" s="1" t="s">
        <v>89</v>
      </c>
      <c r="C48" s="1" t="s">
        <v>72</v>
      </c>
      <c r="D48" s="5" t="s">
        <v>6</v>
      </c>
      <c r="E48" s="6">
        <v>0.88529999999999998</v>
      </c>
      <c r="F48">
        <f>IF(Közös[[#This Row],[Hely]]=1,0,COUNTIF($E$2:E47, "&gt;"&amp;Közös[[#This Row],[Olvasottsággal korrigált átlag]]))</f>
        <v>22</v>
      </c>
    </row>
    <row r="49" spans="1:6" x14ac:dyDescent="0.25">
      <c r="A49" s="4">
        <v>48</v>
      </c>
      <c r="B49" s="1" t="s">
        <v>90</v>
      </c>
      <c r="C49" s="1" t="s">
        <v>77</v>
      </c>
      <c r="D49" s="5" t="s">
        <v>6</v>
      </c>
      <c r="E49" s="6">
        <v>0.90579999999999994</v>
      </c>
      <c r="F49">
        <f>IF(Közös[[#This Row],[Hely]]=1,0,COUNTIF($E$2:E48, "&gt;"&amp;Közös[[#This Row],[Olvasottsággal korrigált átlag]]))</f>
        <v>17</v>
      </c>
    </row>
    <row r="50" spans="1:6" x14ac:dyDescent="0.25">
      <c r="A50" s="4">
        <v>49</v>
      </c>
      <c r="B50" s="1" t="s">
        <v>91</v>
      </c>
      <c r="C50" s="1" t="s">
        <v>92</v>
      </c>
      <c r="D50" s="5" t="s">
        <v>13</v>
      </c>
      <c r="E50" s="6">
        <v>0.78799999999999992</v>
      </c>
      <c r="F50">
        <f>IF(Közös[[#This Row],[Hely]]=1,0,COUNTIF($E$2:E49, "&gt;"&amp;Közös[[#This Row],[Olvasottsággal korrigált átlag]]))</f>
        <v>41</v>
      </c>
    </row>
    <row r="51" spans="1:6" x14ac:dyDescent="0.25">
      <c r="A51" s="4">
        <v>50</v>
      </c>
      <c r="B51" s="1" t="s">
        <v>93</v>
      </c>
      <c r="C51" s="1" t="s">
        <v>94</v>
      </c>
      <c r="D51" s="5" t="s">
        <v>13</v>
      </c>
      <c r="E51" s="6">
        <v>0.9</v>
      </c>
      <c r="F51">
        <f>IF(Közös[[#This Row],[Hely]]=1,0,COUNTIF($E$2:E50, "&gt;"&amp;Közös[[#This Row],[Olvasottsággal korrigált átlag]]))</f>
        <v>21</v>
      </c>
    </row>
    <row r="52" spans="1:6" x14ac:dyDescent="0.25">
      <c r="A52" s="4">
        <v>51</v>
      </c>
      <c r="B52" s="1" t="s">
        <v>95</v>
      </c>
      <c r="C52" s="1" t="s">
        <v>27</v>
      </c>
      <c r="D52" s="5" t="s">
        <v>6</v>
      </c>
      <c r="E52" s="6">
        <v>0.87219999999999998</v>
      </c>
      <c r="F52">
        <f>IF(Közös[[#This Row],[Hely]]=1,0,COUNTIF($E$2:E51, "&gt;"&amp;Közös[[#This Row],[Olvasottsággal korrigált átlag]]))</f>
        <v>28</v>
      </c>
    </row>
    <row r="53" spans="1:6" x14ac:dyDescent="0.25">
      <c r="A53" s="4">
        <v>52</v>
      </c>
      <c r="B53" s="1" t="s">
        <v>96</v>
      </c>
      <c r="C53" s="1" t="s">
        <v>97</v>
      </c>
      <c r="D53" s="5" t="s">
        <v>13</v>
      </c>
      <c r="E53" s="6">
        <v>0.88730000000000009</v>
      </c>
      <c r="F53">
        <f>IF(Közös[[#This Row],[Hely]]=1,0,COUNTIF($E$2:E52, "&gt;"&amp;Közös[[#This Row],[Olvasottsággal korrigált átlag]]))</f>
        <v>23</v>
      </c>
    </row>
    <row r="54" spans="1:6" x14ac:dyDescent="0.25">
      <c r="A54" s="4">
        <v>53</v>
      </c>
      <c r="B54" s="1" t="s">
        <v>98</v>
      </c>
      <c r="C54" s="1" t="s">
        <v>42</v>
      </c>
      <c r="D54" s="5" t="s">
        <v>13</v>
      </c>
      <c r="E54" s="6">
        <v>0.84279999999999999</v>
      </c>
      <c r="F54">
        <f>IF(Közös[[#This Row],[Hely]]=1,0,COUNTIF($E$2:E53, "&gt;"&amp;Közös[[#This Row],[Olvasottsággal korrigált átlag]]))</f>
        <v>36</v>
      </c>
    </row>
    <row r="55" spans="1:6" x14ac:dyDescent="0.25">
      <c r="A55" s="4">
        <v>54</v>
      </c>
      <c r="B55" s="1" t="s">
        <v>99</v>
      </c>
      <c r="C55" s="1" t="s">
        <v>100</v>
      </c>
      <c r="D55" s="5" t="s">
        <v>13</v>
      </c>
      <c r="E55" s="6">
        <v>0.92870000000000008</v>
      </c>
      <c r="F55">
        <f>IF(Közös[[#This Row],[Hely]]=1,0,COUNTIF($E$2:E54, "&gt;"&amp;Közös[[#This Row],[Olvasottsággal korrigált átlag]]))</f>
        <v>4</v>
      </c>
    </row>
    <row r="56" spans="1:6" x14ac:dyDescent="0.25">
      <c r="A56" s="4">
        <v>55</v>
      </c>
      <c r="B56" s="1" t="s">
        <v>101</v>
      </c>
      <c r="C56" s="1" t="s">
        <v>58</v>
      </c>
      <c r="D56" s="5" t="s">
        <v>6</v>
      </c>
      <c r="E56" s="6">
        <v>0.89069999999999994</v>
      </c>
      <c r="F56">
        <f>IF(Közös[[#This Row],[Hely]]=1,0,COUNTIF($E$2:E55, "&gt;"&amp;Közös[[#This Row],[Olvasottsággal korrigált átlag]]))</f>
        <v>24</v>
      </c>
    </row>
    <row r="57" spans="1:6" x14ac:dyDescent="0.25">
      <c r="A57" s="4">
        <v>56</v>
      </c>
      <c r="B57" s="1" t="s">
        <v>102</v>
      </c>
      <c r="C57" s="1" t="s">
        <v>68</v>
      </c>
      <c r="D57" s="5" t="s">
        <v>6</v>
      </c>
      <c r="E57" s="6">
        <v>0.87959999999999994</v>
      </c>
      <c r="F57">
        <f>IF(Közös[[#This Row],[Hely]]=1,0,COUNTIF($E$2:E56, "&gt;"&amp;Közös[[#This Row],[Olvasottsággal korrigált átlag]]))</f>
        <v>29</v>
      </c>
    </row>
    <row r="58" spans="1:6" x14ac:dyDescent="0.25">
      <c r="A58" s="4">
        <v>57</v>
      </c>
      <c r="B58" s="1" t="s">
        <v>103</v>
      </c>
      <c r="C58" s="1" t="s">
        <v>104</v>
      </c>
      <c r="D58" s="5" t="s">
        <v>13</v>
      </c>
      <c r="E58" s="6">
        <v>0.84189999999999998</v>
      </c>
      <c r="F58">
        <f>IF(Közös[[#This Row],[Hely]]=1,0,COUNTIF($E$2:E57, "&gt;"&amp;Közös[[#This Row],[Olvasottsággal korrigált átlag]]))</f>
        <v>40</v>
      </c>
    </row>
    <row r="59" spans="1:6" x14ac:dyDescent="0.25">
      <c r="A59" s="4">
        <v>58</v>
      </c>
      <c r="B59" s="1" t="s">
        <v>105</v>
      </c>
      <c r="C59" s="1" t="s">
        <v>106</v>
      </c>
      <c r="D59" s="5" t="s">
        <v>6</v>
      </c>
      <c r="E59" s="6">
        <v>0.87139999999999995</v>
      </c>
      <c r="F59">
        <f>IF(Közös[[#This Row],[Hely]]=1,0,COUNTIF($E$2:E58, "&gt;"&amp;Közös[[#This Row],[Olvasottsággal korrigált átlag]]))</f>
        <v>34</v>
      </c>
    </row>
    <row r="60" spans="1:6" x14ac:dyDescent="0.25">
      <c r="A60" s="4">
        <v>59</v>
      </c>
      <c r="B60" s="1" t="s">
        <v>107</v>
      </c>
      <c r="C60" s="1" t="s">
        <v>108</v>
      </c>
      <c r="D60" s="5" t="s">
        <v>13</v>
      </c>
      <c r="E60" s="6">
        <v>0.95040000000000002</v>
      </c>
      <c r="F60">
        <f>IF(Közös[[#This Row],[Hely]]=1,0,COUNTIF($E$2:E59, "&gt;"&amp;Közös[[#This Row],[Olvasottsággal korrigált átlag]]))</f>
        <v>0</v>
      </c>
    </row>
    <row r="61" spans="1:6" x14ac:dyDescent="0.25">
      <c r="A61" s="4">
        <v>60</v>
      </c>
      <c r="B61" s="1" t="s">
        <v>109</v>
      </c>
      <c r="C61" s="1" t="s">
        <v>110</v>
      </c>
      <c r="D61" s="5" t="s">
        <v>6</v>
      </c>
      <c r="E61" s="6">
        <v>0.62240000000000006</v>
      </c>
      <c r="F61">
        <f>IF(Közös[[#This Row],[Hely]]=1,0,COUNTIF($E$2:E60, "&gt;"&amp;Közös[[#This Row],[Olvasottsággal korrigált átlag]]))</f>
        <v>59</v>
      </c>
    </row>
    <row r="62" spans="1:6" x14ac:dyDescent="0.25">
      <c r="A62" s="4">
        <v>61</v>
      </c>
      <c r="B62" s="1" t="s">
        <v>111</v>
      </c>
      <c r="C62" s="1" t="s">
        <v>112</v>
      </c>
      <c r="D62" s="5" t="s">
        <v>13</v>
      </c>
      <c r="E62" s="6">
        <v>0.87360000000000004</v>
      </c>
      <c r="F62">
        <f>IF(Közös[[#This Row],[Hely]]=1,0,COUNTIF($E$2:E61, "&gt;"&amp;Közös[[#This Row],[Olvasottsággal korrigált átlag]]))</f>
        <v>33</v>
      </c>
    </row>
    <row r="63" spans="1:6" x14ac:dyDescent="0.25">
      <c r="A63" s="4">
        <v>62</v>
      </c>
      <c r="B63" s="1" t="s">
        <v>113</v>
      </c>
      <c r="C63" s="1" t="s">
        <v>114</v>
      </c>
      <c r="D63" s="5" t="s">
        <v>13</v>
      </c>
      <c r="E63" s="6">
        <v>0.78680000000000005</v>
      </c>
      <c r="F63">
        <f>IF(Közös[[#This Row],[Hely]]=1,0,COUNTIF($E$2:E62, "&gt;"&amp;Közös[[#This Row],[Olvasottsággal korrigált átlag]]))</f>
        <v>53</v>
      </c>
    </row>
    <row r="64" spans="1:6" x14ac:dyDescent="0.25">
      <c r="A64" s="4">
        <v>63</v>
      </c>
      <c r="B64" s="1" t="s">
        <v>115</v>
      </c>
      <c r="C64" s="1" t="s">
        <v>116</v>
      </c>
      <c r="D64" s="5" t="s">
        <v>13</v>
      </c>
      <c r="E64" s="6">
        <v>0.92290000000000005</v>
      </c>
      <c r="F64">
        <f>IF(Közös[[#This Row],[Hely]]=1,0,COUNTIF($E$2:E63, "&gt;"&amp;Közös[[#This Row],[Olvasottsággal korrigált átlag]]))</f>
        <v>8</v>
      </c>
    </row>
    <row r="65" spans="1:6" x14ac:dyDescent="0.25">
      <c r="A65" s="4">
        <v>64</v>
      </c>
      <c r="B65" s="1" t="s">
        <v>117</v>
      </c>
      <c r="C65" s="1" t="s">
        <v>118</v>
      </c>
      <c r="D65" s="5" t="s">
        <v>13</v>
      </c>
      <c r="E65" s="6">
        <v>0.82819999999999994</v>
      </c>
      <c r="F65">
        <f>IF(Közös[[#This Row],[Hely]]=1,0,COUNTIF($E$2:E64, "&gt;"&amp;Közös[[#This Row],[Olvasottsággal korrigált átlag]]))</f>
        <v>49</v>
      </c>
    </row>
    <row r="66" spans="1:6" x14ac:dyDescent="0.25">
      <c r="A66" s="4">
        <v>65</v>
      </c>
      <c r="B66" s="1" t="s">
        <v>119</v>
      </c>
      <c r="C66" s="1" t="s">
        <v>120</v>
      </c>
      <c r="D66" s="5" t="s">
        <v>13</v>
      </c>
      <c r="E66" s="6">
        <v>0.92849999999999999</v>
      </c>
      <c r="F66">
        <f>IF(Közös[[#This Row],[Hely]]=1,0,COUNTIF($E$2:E65, "&gt;"&amp;Közös[[#This Row],[Olvasottsággal korrigált átlag]]))</f>
        <v>6</v>
      </c>
    </row>
    <row r="67" spans="1:6" x14ac:dyDescent="0.25">
      <c r="A67" s="4">
        <v>66</v>
      </c>
      <c r="B67" s="1" t="s">
        <v>121</v>
      </c>
      <c r="C67" s="1" t="s">
        <v>122</v>
      </c>
      <c r="D67" s="5" t="s">
        <v>13</v>
      </c>
      <c r="E67" s="6">
        <v>0.87069999999999992</v>
      </c>
      <c r="F67">
        <f>IF(Közös[[#This Row],[Hely]]=1,0,COUNTIF($E$2:E66, "&gt;"&amp;Közös[[#This Row],[Olvasottsággal korrigált átlag]]))</f>
        <v>40</v>
      </c>
    </row>
    <row r="68" spans="1:6" x14ac:dyDescent="0.25">
      <c r="A68" s="4">
        <v>67</v>
      </c>
      <c r="B68" s="1" t="s">
        <v>123</v>
      </c>
      <c r="C68" s="1" t="s">
        <v>124</v>
      </c>
      <c r="D68" s="5" t="s">
        <v>13</v>
      </c>
      <c r="E68" s="6">
        <v>0.89870000000000005</v>
      </c>
      <c r="F68">
        <f>IF(Közös[[#This Row],[Hely]]=1,0,COUNTIF($E$2:E67, "&gt;"&amp;Közös[[#This Row],[Olvasottsággal korrigált átlag]]))</f>
        <v>26</v>
      </c>
    </row>
    <row r="69" spans="1:6" x14ac:dyDescent="0.25">
      <c r="A69" s="4">
        <v>68</v>
      </c>
      <c r="B69" s="1" t="s">
        <v>125</v>
      </c>
      <c r="C69" s="1" t="s">
        <v>52</v>
      </c>
      <c r="D69" s="5" t="s">
        <v>6</v>
      </c>
      <c r="E69" s="6">
        <v>0.93180000000000007</v>
      </c>
      <c r="F69">
        <f>IF(Közös[[#This Row],[Hely]]=1,0,COUNTIF($E$2:E68, "&gt;"&amp;Közös[[#This Row],[Olvasottsággal korrigált átlag]]))</f>
        <v>5</v>
      </c>
    </row>
    <row r="70" spans="1:6" x14ac:dyDescent="0.25">
      <c r="A70" s="4">
        <v>69</v>
      </c>
      <c r="B70" s="1" t="s">
        <v>126</v>
      </c>
      <c r="C70" s="1" t="s">
        <v>127</v>
      </c>
      <c r="D70" s="5" t="s">
        <v>13</v>
      </c>
      <c r="E70" s="6">
        <v>0.87360000000000004</v>
      </c>
      <c r="F70">
        <f>IF(Közös[[#This Row],[Hely]]=1,0,COUNTIF($E$2:E69, "&gt;"&amp;Közös[[#This Row],[Olvasottsággal korrigált átlag]]))</f>
        <v>37</v>
      </c>
    </row>
    <row r="71" spans="1:6" x14ac:dyDescent="0.25">
      <c r="A71" s="4">
        <v>70</v>
      </c>
      <c r="B71" s="1" t="s">
        <v>128</v>
      </c>
      <c r="C71" s="1" t="s">
        <v>129</v>
      </c>
      <c r="D71" s="5" t="s">
        <v>13</v>
      </c>
      <c r="E71" s="6">
        <v>0.87829999999999997</v>
      </c>
      <c r="F71">
        <f>IF(Közös[[#This Row],[Hely]]=1,0,COUNTIF($E$2:E70, "&gt;"&amp;Közös[[#This Row],[Olvasottsággal korrigált átlag]]))</f>
        <v>35</v>
      </c>
    </row>
    <row r="72" spans="1:6" x14ac:dyDescent="0.25">
      <c r="A72" s="4">
        <v>71</v>
      </c>
      <c r="B72" s="1" t="s">
        <v>130</v>
      </c>
      <c r="C72" s="1" t="s">
        <v>131</v>
      </c>
      <c r="D72" s="5" t="s">
        <v>6</v>
      </c>
      <c r="E72" s="6">
        <v>0.86239999999999994</v>
      </c>
      <c r="F72">
        <f>IF(Közös[[#This Row],[Hely]]=1,0,COUNTIF($E$2:E71, "&gt;"&amp;Közös[[#This Row],[Olvasottsággal korrigált átlag]]))</f>
        <v>47</v>
      </c>
    </row>
    <row r="73" spans="1:6" x14ac:dyDescent="0.25">
      <c r="A73" s="4">
        <v>72</v>
      </c>
      <c r="B73" s="1" t="s">
        <v>132</v>
      </c>
      <c r="C73" s="1" t="s">
        <v>15</v>
      </c>
      <c r="D73" s="5" t="s">
        <v>6</v>
      </c>
      <c r="E73" s="6">
        <v>0.88319999999999999</v>
      </c>
      <c r="F73">
        <f>IF(Közös[[#This Row],[Hely]]=1,0,COUNTIF($E$2:E72, "&gt;"&amp;Közös[[#This Row],[Olvasottsággal korrigált átlag]]))</f>
        <v>34</v>
      </c>
    </row>
    <row r="74" spans="1:6" x14ac:dyDescent="0.25">
      <c r="A74" s="4">
        <v>73</v>
      </c>
      <c r="B74" s="1" t="s">
        <v>133</v>
      </c>
      <c r="C74" s="1" t="s">
        <v>92</v>
      </c>
      <c r="D74" s="5" t="s">
        <v>13</v>
      </c>
      <c r="E74" s="6">
        <v>0.87430000000000008</v>
      </c>
      <c r="F74">
        <f>IF(Közös[[#This Row],[Hely]]=1,0,COUNTIF($E$2:E73, "&gt;"&amp;Közös[[#This Row],[Olvasottsággal korrigált átlag]]))</f>
        <v>39</v>
      </c>
    </row>
    <row r="75" spans="1:6" x14ac:dyDescent="0.25">
      <c r="A75" s="4">
        <v>74</v>
      </c>
      <c r="B75" s="1" t="s">
        <v>134</v>
      </c>
      <c r="C75" s="1" t="s">
        <v>135</v>
      </c>
      <c r="D75" s="5" t="s">
        <v>6</v>
      </c>
      <c r="E75" s="6">
        <v>0.85719999999999996</v>
      </c>
      <c r="F75">
        <f>IF(Közös[[#This Row],[Hely]]=1,0,COUNTIF($E$2:E74, "&gt;"&amp;Közös[[#This Row],[Olvasottsággal korrigált átlag]]))</f>
        <v>51</v>
      </c>
    </row>
    <row r="76" spans="1:6" x14ac:dyDescent="0.25">
      <c r="A76" s="4">
        <v>75</v>
      </c>
      <c r="B76" s="1" t="s">
        <v>136</v>
      </c>
      <c r="C76" s="1" t="s">
        <v>42</v>
      </c>
      <c r="D76" s="5" t="s">
        <v>13</v>
      </c>
      <c r="E76" s="6">
        <v>0.82879999999999998</v>
      </c>
      <c r="F76">
        <f>IF(Közös[[#This Row],[Hely]]=1,0,COUNTIF($E$2:E75, "&gt;"&amp;Közös[[#This Row],[Olvasottsággal korrigált átlag]]))</f>
        <v>58</v>
      </c>
    </row>
    <row r="77" spans="1:6" x14ac:dyDescent="0.25">
      <c r="A77" s="4">
        <v>76</v>
      </c>
      <c r="B77" s="1" t="s">
        <v>137</v>
      </c>
      <c r="C77" s="1" t="s">
        <v>97</v>
      </c>
      <c r="D77" s="5" t="s">
        <v>13</v>
      </c>
      <c r="E77" s="6">
        <v>0.8508</v>
      </c>
      <c r="F77">
        <f>IF(Közös[[#This Row],[Hely]]=1,0,COUNTIF($E$2:E76, "&gt;"&amp;Közös[[#This Row],[Olvasottsággal korrigált átlag]]))</f>
        <v>52</v>
      </c>
    </row>
    <row r="78" spans="1:6" x14ac:dyDescent="0.25">
      <c r="A78" s="4">
        <v>77</v>
      </c>
      <c r="B78" s="1" t="s">
        <v>138</v>
      </c>
      <c r="C78" s="1" t="s">
        <v>139</v>
      </c>
      <c r="D78" s="5" t="s">
        <v>6</v>
      </c>
      <c r="E78" s="6">
        <v>0.88659999999999994</v>
      </c>
      <c r="F78">
        <f>IF(Közös[[#This Row],[Hely]]=1,0,COUNTIF($E$2:E77, "&gt;"&amp;Közös[[#This Row],[Olvasottsággal korrigált átlag]]))</f>
        <v>31</v>
      </c>
    </row>
    <row r="79" spans="1:6" x14ac:dyDescent="0.25">
      <c r="A79" s="4">
        <v>78</v>
      </c>
      <c r="B79" s="1" t="s">
        <v>140</v>
      </c>
      <c r="C79" s="1" t="s">
        <v>141</v>
      </c>
      <c r="D79" s="5" t="s">
        <v>13</v>
      </c>
      <c r="E79" s="6">
        <v>0.88790000000000002</v>
      </c>
      <c r="F79">
        <f>IF(Közös[[#This Row],[Hely]]=1,0,COUNTIF($E$2:E78, "&gt;"&amp;Közös[[#This Row],[Olvasottsággal korrigált átlag]]))</f>
        <v>30</v>
      </c>
    </row>
    <row r="80" spans="1:6" x14ac:dyDescent="0.25">
      <c r="A80" s="4">
        <v>79</v>
      </c>
      <c r="B80" s="1" t="s">
        <v>142</v>
      </c>
      <c r="C80" s="1" t="s">
        <v>29</v>
      </c>
      <c r="D80" s="5" t="s">
        <v>13</v>
      </c>
      <c r="E80" s="6">
        <v>0.88419999999999999</v>
      </c>
      <c r="F80">
        <f>IF(Közös[[#This Row],[Hely]]=1,0,COUNTIF($E$2:E79, "&gt;"&amp;Közös[[#This Row],[Olvasottsággal korrigált átlag]]))</f>
        <v>36</v>
      </c>
    </row>
    <row r="81" spans="1:6" x14ac:dyDescent="0.25">
      <c r="A81" s="4">
        <v>80</v>
      </c>
      <c r="B81" s="1" t="s">
        <v>143</v>
      </c>
      <c r="C81" s="1" t="s">
        <v>144</v>
      </c>
      <c r="D81" s="5" t="s">
        <v>6</v>
      </c>
      <c r="E81" s="6">
        <v>0.90379999999999994</v>
      </c>
      <c r="F81">
        <f>IF(Közös[[#This Row],[Hely]]=1,0,COUNTIF($E$2:E80, "&gt;"&amp;Közös[[#This Row],[Olvasottsággal korrigált átlag]]))</f>
        <v>24</v>
      </c>
    </row>
    <row r="82" spans="1:6" x14ac:dyDescent="0.25">
      <c r="A82" s="4">
        <v>81</v>
      </c>
      <c r="B82" s="1" t="s">
        <v>145</v>
      </c>
      <c r="C82" s="1" t="s">
        <v>146</v>
      </c>
      <c r="D82" s="5" t="s">
        <v>6</v>
      </c>
      <c r="E82" s="6">
        <v>0.88049999999999995</v>
      </c>
      <c r="F82">
        <f>IF(Közös[[#This Row],[Hely]]=1,0,COUNTIF($E$2:E81, "&gt;"&amp;Közös[[#This Row],[Olvasottsággal korrigált átlag]]))</f>
        <v>39</v>
      </c>
    </row>
    <row r="83" spans="1:6" x14ac:dyDescent="0.25">
      <c r="A83" s="4">
        <v>82</v>
      </c>
      <c r="B83" s="1" t="s">
        <v>147</v>
      </c>
      <c r="C83" s="1" t="s">
        <v>148</v>
      </c>
      <c r="D83" s="5" t="s">
        <v>6</v>
      </c>
      <c r="E83" s="6">
        <v>0.93019999999999992</v>
      </c>
      <c r="F83">
        <f>IF(Közös[[#This Row],[Hely]]=1,0,COUNTIF($E$2:E82, "&gt;"&amp;Közös[[#This Row],[Olvasottsággal korrigált átlag]]))</f>
        <v>6</v>
      </c>
    </row>
    <row r="84" spans="1:6" x14ac:dyDescent="0.25">
      <c r="A84" s="4">
        <v>83</v>
      </c>
      <c r="B84" s="1" t="s">
        <v>149</v>
      </c>
      <c r="C84" s="1" t="s">
        <v>150</v>
      </c>
      <c r="D84" s="5" t="s">
        <v>6</v>
      </c>
      <c r="E84" s="6">
        <v>0.85809999999999997</v>
      </c>
      <c r="F84">
        <f>IF(Közös[[#This Row],[Hely]]=1,0,COUNTIF($E$2:E83, "&gt;"&amp;Közös[[#This Row],[Olvasottsággal korrigált átlag]]))</f>
        <v>57</v>
      </c>
    </row>
    <row r="85" spans="1:6" x14ac:dyDescent="0.25">
      <c r="A85" s="4">
        <v>84</v>
      </c>
      <c r="B85" s="1" t="s">
        <v>151</v>
      </c>
      <c r="C85" s="1" t="s">
        <v>116</v>
      </c>
      <c r="D85" s="5" t="s">
        <v>13</v>
      </c>
      <c r="E85" s="6">
        <v>0.89459999999999995</v>
      </c>
      <c r="F85">
        <f>IF(Közös[[#This Row],[Hely]]=1,0,COUNTIF($E$2:E84, "&gt;"&amp;Közös[[#This Row],[Olvasottsággal korrigált átlag]]))</f>
        <v>30</v>
      </c>
    </row>
    <row r="86" spans="1:6" x14ac:dyDescent="0.25">
      <c r="A86" s="4">
        <v>85</v>
      </c>
      <c r="B86" s="1" t="s">
        <v>152</v>
      </c>
      <c r="C86" s="1" t="s">
        <v>153</v>
      </c>
      <c r="D86" s="5" t="s">
        <v>13</v>
      </c>
      <c r="E86" s="6">
        <v>0.71939999999999993</v>
      </c>
      <c r="F86">
        <f>IF(Közös[[#This Row],[Hely]]=1,0,COUNTIF($E$2:E85, "&gt;"&amp;Közös[[#This Row],[Olvasottsággal korrigált átlag]]))</f>
        <v>83</v>
      </c>
    </row>
    <row r="87" spans="1:6" x14ac:dyDescent="0.25">
      <c r="A87" s="4">
        <v>86</v>
      </c>
      <c r="B87" s="1" t="s">
        <v>154</v>
      </c>
      <c r="C87" s="1" t="s">
        <v>10</v>
      </c>
      <c r="D87" s="5" t="s">
        <v>6</v>
      </c>
      <c r="E87" s="6">
        <v>0.92849999999999999</v>
      </c>
      <c r="F87">
        <f>IF(Közös[[#This Row],[Hely]]=1,0,COUNTIF($E$2:E86, "&gt;"&amp;Közös[[#This Row],[Olvasottsággal korrigált átlag]]))</f>
        <v>8</v>
      </c>
    </row>
    <row r="88" spans="1:6" x14ac:dyDescent="0.25">
      <c r="A88" s="4">
        <v>87</v>
      </c>
      <c r="B88" s="1" t="s">
        <v>155</v>
      </c>
      <c r="C88" s="1" t="s">
        <v>146</v>
      </c>
      <c r="D88" s="5" t="s">
        <v>6</v>
      </c>
      <c r="E88" s="6">
        <v>0.90150000000000008</v>
      </c>
      <c r="F88">
        <f>IF(Közös[[#This Row],[Hely]]=1,0,COUNTIF($E$2:E87, "&gt;"&amp;Közös[[#This Row],[Olvasottsággal korrigált átlag]]))</f>
        <v>28</v>
      </c>
    </row>
    <row r="89" spans="1:6" x14ac:dyDescent="0.25">
      <c r="A89" s="4">
        <v>88</v>
      </c>
      <c r="B89" s="1" t="s">
        <v>156</v>
      </c>
      <c r="C89" s="1" t="s">
        <v>157</v>
      </c>
      <c r="D89" s="5" t="s">
        <v>6</v>
      </c>
      <c r="E89" s="6">
        <v>0.82120000000000004</v>
      </c>
      <c r="F89">
        <f>IF(Közös[[#This Row],[Hely]]=1,0,COUNTIF($E$2:E88, "&gt;"&amp;Közös[[#This Row],[Olvasottsággal korrigált átlag]]))</f>
        <v>74</v>
      </c>
    </row>
    <row r="90" spans="1:6" x14ac:dyDescent="0.25">
      <c r="A90" s="4">
        <v>89</v>
      </c>
      <c r="B90" s="1" t="s">
        <v>158</v>
      </c>
      <c r="C90" s="1" t="s">
        <v>5</v>
      </c>
      <c r="D90" s="5" t="s">
        <v>6</v>
      </c>
      <c r="E90" s="6">
        <v>0.90599999999999992</v>
      </c>
      <c r="F90">
        <f>IF(Közös[[#This Row],[Hely]]=1,0,COUNTIF($E$2:E89, "&gt;"&amp;Közös[[#This Row],[Olvasottsággal korrigált átlag]]))</f>
        <v>23</v>
      </c>
    </row>
    <row r="91" spans="1:6" x14ac:dyDescent="0.25">
      <c r="A91" s="4">
        <v>90</v>
      </c>
      <c r="B91" s="1" t="s">
        <v>159</v>
      </c>
      <c r="C91" s="1" t="s">
        <v>160</v>
      </c>
      <c r="D91" s="5" t="s">
        <v>13</v>
      </c>
      <c r="E91" s="6">
        <v>0.86109999999999998</v>
      </c>
      <c r="F91">
        <f>IF(Közös[[#This Row],[Hely]]=1,0,COUNTIF($E$2:E90, "&gt;"&amp;Közös[[#This Row],[Olvasottsággal korrigált átlag]]))</f>
        <v>60</v>
      </c>
    </row>
    <row r="92" spans="1:6" x14ac:dyDescent="0.25">
      <c r="A92" s="4">
        <v>91</v>
      </c>
      <c r="B92" s="1" t="s">
        <v>161</v>
      </c>
      <c r="C92" s="1" t="s">
        <v>10</v>
      </c>
      <c r="D92" s="5" t="s">
        <v>6</v>
      </c>
      <c r="E92" s="6">
        <v>0.90560000000000007</v>
      </c>
      <c r="F92">
        <f>IF(Közös[[#This Row],[Hely]]=1,0,COUNTIF($E$2:E91, "&gt;"&amp;Közös[[#This Row],[Olvasottsággal korrigált átlag]]))</f>
        <v>26</v>
      </c>
    </row>
    <row r="93" spans="1:6" x14ac:dyDescent="0.25">
      <c r="A93" s="4">
        <v>92</v>
      </c>
      <c r="B93" s="1" t="s">
        <v>162</v>
      </c>
      <c r="C93" s="1" t="s">
        <v>163</v>
      </c>
      <c r="D93" s="5" t="s">
        <v>13</v>
      </c>
      <c r="E93" s="6">
        <v>0.84519999999999995</v>
      </c>
      <c r="F93">
        <f>IF(Közös[[#This Row],[Hely]]=1,0,COUNTIF($E$2:E92, "&gt;"&amp;Közös[[#This Row],[Olvasottsággal korrigált átlag]]))</f>
        <v>67</v>
      </c>
    </row>
    <row r="94" spans="1:6" x14ac:dyDescent="0.25">
      <c r="A94" s="4">
        <v>93</v>
      </c>
      <c r="B94" s="1" t="s">
        <v>164</v>
      </c>
      <c r="C94" s="1" t="s">
        <v>10</v>
      </c>
      <c r="D94" s="5" t="s">
        <v>6</v>
      </c>
      <c r="E94" s="6">
        <v>0.92370000000000008</v>
      </c>
      <c r="F94">
        <f>IF(Közös[[#This Row],[Hely]]=1,0,COUNTIF($E$2:E93, "&gt;"&amp;Közös[[#This Row],[Olvasottsággal korrigált átlag]]))</f>
        <v>11</v>
      </c>
    </row>
    <row r="95" spans="1:6" x14ac:dyDescent="0.25">
      <c r="A95" s="4">
        <v>94</v>
      </c>
      <c r="B95" s="1" t="s">
        <v>165</v>
      </c>
      <c r="C95" s="1" t="s">
        <v>63</v>
      </c>
      <c r="D95" s="5" t="s">
        <v>6</v>
      </c>
      <c r="E95" s="6">
        <v>0.8337</v>
      </c>
      <c r="F95">
        <f>IF(Közös[[#This Row],[Hely]]=1,0,COUNTIF($E$2:E94, "&gt;"&amp;Közös[[#This Row],[Olvasottsággal korrigált átlag]]))</f>
        <v>74</v>
      </c>
    </row>
    <row r="96" spans="1:6" x14ac:dyDescent="0.25">
      <c r="A96" s="4">
        <v>95</v>
      </c>
      <c r="B96" s="1" t="s">
        <v>166</v>
      </c>
      <c r="C96" s="1" t="s">
        <v>167</v>
      </c>
      <c r="D96" s="5" t="s">
        <v>6</v>
      </c>
      <c r="E96" s="6">
        <v>0.872</v>
      </c>
      <c r="F96">
        <f>IF(Közös[[#This Row],[Hely]]=1,0,COUNTIF($E$2:E95, "&gt;"&amp;Közös[[#This Row],[Olvasottsággal korrigált átlag]]))</f>
        <v>56</v>
      </c>
    </row>
    <row r="97" spans="1:6" x14ac:dyDescent="0.25">
      <c r="A97" s="4">
        <v>96</v>
      </c>
      <c r="B97" s="1" t="s">
        <v>168</v>
      </c>
      <c r="C97" s="1" t="s">
        <v>160</v>
      </c>
      <c r="D97" s="5" t="s">
        <v>13</v>
      </c>
      <c r="E97" s="6">
        <v>0.92130000000000001</v>
      </c>
      <c r="F97">
        <f>IF(Közös[[#This Row],[Hely]]=1,0,COUNTIF($E$2:E96, "&gt;"&amp;Közös[[#This Row],[Olvasottsággal korrigált átlag]]))</f>
        <v>14</v>
      </c>
    </row>
    <row r="98" spans="1:6" x14ac:dyDescent="0.25">
      <c r="A98" s="4">
        <v>97</v>
      </c>
      <c r="B98" s="1" t="s">
        <v>169</v>
      </c>
      <c r="C98" s="1" t="s">
        <v>170</v>
      </c>
      <c r="D98" s="5" t="s">
        <v>6</v>
      </c>
      <c r="E98" s="6">
        <v>0.86239999999999994</v>
      </c>
      <c r="F98">
        <f>IF(Közös[[#This Row],[Hely]]=1,0,COUNTIF($E$2:E97, "&gt;"&amp;Közös[[#This Row],[Olvasottsággal korrigált átlag]]))</f>
        <v>63</v>
      </c>
    </row>
    <row r="99" spans="1:6" x14ac:dyDescent="0.25">
      <c r="A99" s="4">
        <v>98</v>
      </c>
      <c r="B99" s="1" t="s">
        <v>171</v>
      </c>
      <c r="C99" s="1" t="s">
        <v>172</v>
      </c>
      <c r="D99" s="5" t="s">
        <v>6</v>
      </c>
      <c r="E99" s="6">
        <v>0.94569999999999999</v>
      </c>
      <c r="F99">
        <f>IF(Közös[[#This Row],[Hely]]=1,0,COUNTIF($E$2:E98, "&gt;"&amp;Közös[[#This Row],[Olvasottsággal korrigált átlag]]))</f>
        <v>1</v>
      </c>
    </row>
    <row r="100" spans="1:6" x14ac:dyDescent="0.25">
      <c r="A100" s="4">
        <v>99</v>
      </c>
      <c r="B100" s="1" t="s">
        <v>173</v>
      </c>
      <c r="C100" s="1" t="s">
        <v>174</v>
      </c>
      <c r="D100" s="5" t="s">
        <v>6</v>
      </c>
      <c r="E100" s="6">
        <v>0.83609999999999995</v>
      </c>
      <c r="F100">
        <f>IF(Közös[[#This Row],[Hely]]=1,0,COUNTIF($E$2:E99, "&gt;"&amp;Közös[[#This Row],[Olvasottsággal korrigált átlag]]))</f>
        <v>76</v>
      </c>
    </row>
    <row r="101" spans="1:6" x14ac:dyDescent="0.25">
      <c r="A101" s="4">
        <v>100</v>
      </c>
      <c r="B101" s="1" t="s">
        <v>175</v>
      </c>
      <c r="C101" s="1" t="s">
        <v>176</v>
      </c>
      <c r="D101" s="5" t="s">
        <v>6</v>
      </c>
      <c r="E101" s="6">
        <v>0.82510000000000006</v>
      </c>
      <c r="F101">
        <f>IF(Közös[[#This Row],[Hely]]=1,0,COUNTIF($E$2:E100, "&gt;"&amp;Közös[[#This Row],[Olvasottsággal korrigált átlag]]))</f>
        <v>83</v>
      </c>
    </row>
    <row r="104" spans="1:6" x14ac:dyDescent="0.25">
      <c r="B104" t="s">
        <v>179</v>
      </c>
      <c r="C104" cm="1">
        <f t="array" ref="C104">-MIN(Közös[Hely]-_xlfn.RANK.EQ(Közös[Olvasottsággal korrigált átlag],Közös[Olvasottsággal korrigált átlag],0))</f>
        <v>91</v>
      </c>
    </row>
    <row r="105" spans="1:6" x14ac:dyDescent="0.25">
      <c r="B105" t="s">
        <v>180</v>
      </c>
      <c r="C105" cm="1">
        <f t="array" ref="C105">MAX(Közös[Hely]-_xlfn.RANK.EQ(Közös[Olvasottsággal korrigált átlag],Közös[Olvasottsággal korrigált átlag],0))</f>
        <v>96</v>
      </c>
    </row>
    <row r="108" spans="1:6" x14ac:dyDescent="0.25">
      <c r="B108" s="7" t="str" cm="1">
        <f t="array" ref="B108">_xlfn.LET(
  _xlpm.maxvalue,
  _xlfn.MAXIFS(Közös[Olvasottsággal korrigált átlag],Közös[Magyar / Világirodalmi], "M"),
"A legnagyobb tetszési indexű magyar könyv
" &amp; _xlfn.XLOOKUP(_xlpm.maxvalue, Közös[Olvasottsággal korrigált átlag],Közös[Szerző]&amp;": "&amp;Közös[Cím]) &amp; " című műve, " &amp; TEXT(_xlpm.maxvalue, "0,00%")
)</f>
        <v>A legnagyobb tetszési indexű magyar könyv
Faludy György: Pokolbéli víg napjaim című műve, 94,57%</v>
      </c>
      <c r="C108" s="7"/>
    </row>
    <row r="109" spans="1:6" x14ac:dyDescent="0.25">
      <c r="B109" s="7"/>
      <c r="C109" s="7"/>
    </row>
  </sheetData>
  <mergeCells count="1">
    <mergeCell ref="B108:C10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2 8 d f 4 - d 3 1 d - 4 b 5 e - a d 3 7 - b 6 0 c d 9 f 8 0 7 6 d "   x m l n s = " h t t p : / / s c h e m a s . m i c r o s o f t . c o m / D a t a M a s h u p " > A A A A A E U G A A B Q S w M E F A A C A A g A o 5 Z z W u J I 1 b i m A A A A 9 g A A A B I A H A B D b 2 5 m a W c v U G F j a 2 F n Z S 5 4 b W w g o h g A K K A U A A A A A A A A A A A A A A A A A A A A A A A A A A A A h Y + 7 D o I w G I V f h X S n F 0 i 8 k J 8 y u D h I Y m I 0 r k 2 t 0 A j F Q G t 5 N w c f y V c Q o 6 i b 4 / n O N 5 x z v 9 4 g 6 + s q u K i 2 0 4 1 J E c M U B c r I 5 q B N k S J n j + E M Z R z W Q p 5 E o Y J B N l 3 S d 4 c U l d a e E 0 K 8 9 9 j H u G k L E l H K y D 5 f b W S p a o E + s v 4 v h 9 p 0 V h i p E I f d a w y P M I v n m E 0 n m A I Z I e T a f I V o 2 P t s f y A s X G V d q 3 j p w u U W y B i B v D / w B 1 B L A w Q U A A I A C A C j l n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5 Z z W g 0 3 7 g I 9 A w A A X Q k A A B M A H A B G b 3 J t d W x h c y 9 T Z W N 0 a W 9 u M S 5 t I K I Y A C i g F A A A A A A A A A A A A A A A A A A A A A A A A A A A A M V V z U 7 b Q B C + I / E O K / c S q m A T Q j h Q 5 V A l 0 F A K a U n a C 6 6 q j T 2 E r d e 7 0 e 7 a J U E 8 B I / A k Q O n S r y A 1 f f q 2 A 6 J Y 0 L U H 1 V N D v H O j O f n + 2 a / a P A M k 4 L 0 8 t / a q / W 1 9 T V 9 Q R X 4 5 J S K o Z a K N A k H s 7 5 G 8 H M g l U p u N Z o O G A e 7 J Y U B Y X T F O s f j n u M 4 r T 3 n o w a l n U A q A U 5 X Q F u x G J y 2 D K I Q Q 6 N Q B s 4 b Z j r R w P F Z E G 3 K w M T O 9 l a t Y d c d E 3 w 5 x w J U O y d 0 O D 6 S Y h x v f m M B s y 9 M y K 2 N a t 7 D C 6 v T P 3 6 3 O f h x w 0 n A x B i U I S a 5 H X B q Y V 8 d D L X 7 d M C h M m 2 2 S q 6 u r J b k U S h q V p V Y d p r S p B G k 3 9 4 T 5 m L T u 2 D c r 9 Q 2 r G u M n Y Z u l 0 I P u i f 9 o r + e + R G e J Z m 2 F z L t l D I d k p d F d 2 N F o v p C o t 0 0 c s G / g 3 4 M O D u V 3 3 r A k U K p m q v m + z z H s J / c j y J N w u S 7 L 3 V y b + I M v Q w 4 u 6 + o 0 M h E m N f t j 0 e g K y t g r y 4 A b D C c G L g 0 J T Q P h d n d s d N k J R i X v b D z j L 3 x j H 1 3 w X 4 9 n 7 O r J 1 y O Z E C A Y 7 e x 5 K V Z T y G U M e R J 0 i G X 4 F J d 2 I n H v p f V S G 6 N g B g m M R Q L C B o W C j z T 0 C K G V g f 4 + M k S 9 S a g J j 9 u n m x P K 7 k P n y z K M V 4 h q o h D P j G e 3 A 6 Z k j 7 l I c O F 2 V h f Y 2 J V 7 0 U R o D 4 1 6 F 2 q A S 0 d 2 2 3 p Z R e 7 U h K E 1 p 6 b C Y G b C Y H 7 K A R u U Q j c X A j c m R C 4 u R C 4 M y F w 8 / K 2 u T R 4 / 8 / a w F n I D O C W v 8 I Z p 6 A 2 6 1 W y L z z p M z F s 7 j a 2 t m p V 8 i G S B n p m z K E 5 f 7 R P p I C / u Q O P i v J L + 7 7 M X i + t a Z G J J d 0 U i Y D h G A b / j Y e s u u 3 p + B / Q s M 9 R U 5 K 7 k Q H 8 G n I O X / H k Q T A n 4 7 2 S I b 7 d A e r j K H N h P 5 s 6 X n P e 8 y i n S j e N i v 6 K 4 h X t p L T r 6 R U s 0 + u l V 7 B s T O 6 U e T S K K B y A + j 3 K j 5 K H S f K g l 5 O e z 3 A Q T S b j E 9 A G / L e S i c r 0 P z v b u L y l o m p k L K a + + R h 5 5 + i z M i d a 0 j x H T P j 2 O z g 3 3 Q h p R q A P h 0 I q a F E N G c K o 5 p m h N 6 I e l D E / Y g N c P 4 n Y 5 S l n z e 5 f j q j w s + c c 8 j m T s + p T 1 D L 8 8 q X L z 3 + o t u V e s q v 7 F J i r 2 W F B T g s N o D 3 9 T e 4 C w H X Q v y S j P w F Q S w E C L Q A U A A I A C A C j l n N a 4 k j V u K Y A A A D 2 A A A A E g A A A A A A A A A A A A A A A A A A A A A A Q 2 9 u Z m l n L 1 B h Y 2 t h Z 2 U u e G 1 s U E s B A i 0 A F A A C A A g A o 5 Z z W g / K 6 a u k A A A A 6 Q A A A B M A A A A A A A A A A A A A A A A A 8 g A A A F t D b 2 5 0 Z W 5 0 X 1 R 5 c G V z X S 5 4 b W x Q S w E C L Q A U A A I A C A C j l n N a D T f u A j 0 D A A B d C Q A A E w A A A A A A A A A A A A A A A A D j A Q A A R m 9 y b X V s Y X M v U 2 V j d G l v b j E u b V B L B Q Y A A A A A A w A D A M I A A A B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J g A A A A A A A D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W 5 n c 2 9 y P C 9 J d G V t U G F 0 a D 4 8 L 0 l 0 Z W 1 M b 2 N h d G l v b j 4 8 U 3 R h Y m x l R W 5 0 c m l l c z 4 8 R W 5 0 c n k g V H l w Z T 0 i U X V l c n l J R C I g V m F s d W U 9 I n M z Z W M z Z T B k M y 0 w O D h l L T Q 5 M G Q t Y T l h Y i 0 4 Y W E z N 2 I 0 M j M 0 Y 2 I i I C 8 + P E V u d H J 5 I F R 5 c G U 9 I k Z p b G x F b m F i b G V k I i B W Y W x 1 Z T 0 i b D A i I C 8 + P E V u d H J 5 I F R 5 c G U 9 I k Z p b G x D b 2 x 1 b W 5 U e X B l c y I g V m F s d W U 9 I n N C Z 1 l H Q m c 9 P S I g L z 4 8 R W 5 0 c n k g V H l w Z T 0 i R m l s b E x h c 3 R V c G R h d G V k I i B W Y W x 1 Z T 0 i Z D I w M j U t M D M t M T l U M T c 6 M z A 6 M j U u M z U 3 O D A 3 M V o i I C 8 + P E V u d H J 5 I F R 5 c G U 9 I k l z U H J p d m F 0 Z S I g V m F s d W U 9 I m w w I i A v P j x F b n R y e S B U e X B l P S J O Y X Z p Z 2 F 0 a W 9 u U 3 R l c E 5 h b W U i I F Z h b H V l P S J z T m F 2 a W f D o W z D o X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S G V s e S Z x d W 9 0 O y w m c X V v d D t T e m V y e s W R J n F 1 b 3 Q 7 L C Z x d W 9 0 O 0 P D r W 0 m c X V v d D s s J n F 1 b 3 Q 7 T W F n e W F y I C 8 g V m l s w 6 F n a X J v Z G F s b W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H T D o W J s Y S 9 B d X R v U m V t b 3 Z l Z E N v b H V t b n M x L n t I Z W x 5 L D B 9 J n F 1 b 3 Q 7 L C Z x d W 9 0 O 1 N l Y 3 R p b 2 4 x L z M g d M O h Y m x h L 0 F 1 d G 9 S Z W 1 v d m V k Q 2 9 s d W 1 u c z E u e 1 N 6 Z X J 6 x Z E s M X 0 m c X V v d D s s J n F 1 b 3 Q 7 U 2 V j d G l v b j E v M y B 0 w 6 F i b G E v Q X V 0 b 1 J l b W 9 2 Z W R D b 2 x 1 b W 5 z M S 5 7 Q 8 O t b S w y f S Z x d W 9 0 O y w m c X V v d D t T Z W N 0 a W 9 u M S 8 z I H T D o W J s Y S 9 B d X R v U m V t b 3 Z l Z E N v b H V t b n M x L n t N Y W d 5 Y X I g L y B W a W z D o W d p c m 9 k Y W x t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z I H T D o W J s Y S 9 B d X R v U m V t b 3 Z l Z E N v b H V t b n M x L n t I Z W x 5 L D B 9 J n F 1 b 3 Q 7 L C Z x d W 9 0 O 1 N l Y 3 R p b 2 4 x L z M g d M O h Y m x h L 0 F 1 d G 9 S Z W 1 v d m V k Q 2 9 s d W 1 u c z E u e 1 N 6 Z X J 6 x Z E s M X 0 m c X V v d D s s J n F 1 b 3 Q 7 U 2 V j d G l v b j E v M y B 0 w 6 F i b G E v Q X V 0 b 1 J l b W 9 2 Z W R D b 2 x 1 b W 5 z M S 5 7 Q 8 O t b S w y f S Z x d W 9 0 O y w m c X V v d D t T Z W N 0 a W 9 u M S 8 z I H T D o W J s Y S 9 B d X R v U m V t b 3 Z l Z E N v b H V t b n M x L n t N Y W d 5 Y X I g L y B W a W z D o W d p c m 9 k Y W x t a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3 N v c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d z b 3 I v S F R N T C 1 i J U M 1 J T k x b C U y M G t p b n l l c n Q l M j B 0 J U M z J U E x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3 N v c i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d z b 3 I v T 3 N 6 b G 9 w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n c 2 9 y L 0 9 z e m x v c G 9 r J T I w J U M z J U E x d G 5 l d m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z U 4 M 2 V h N C 0 2 Z T g 0 L T Q z N z c t O T Z k M y 0 x M G Z j O T Z m Y j d l M D g i I C 8 + P E V u d H J 5 I F R 5 c G U 9 I k 5 h d m l n Y X R p b 2 5 T d G V w T m F t Z S I g V m F s d W U 9 I n N O Y X Z p Z 8 O h b M O h c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c 6 N D U 6 M z c u N T M 1 M j c z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h d G 9 r L 0 F 1 d G 9 S Z W 1 v d m V k Q 2 9 s d W 1 u c z E u e 0 N v b H V t b j E s M H 0 m c X V v d D s s J n F 1 b 3 Q 7 U 2 V j d G l v b j E v Y W R h d G 9 r L 0 F 1 d G 9 S Z W 1 v d m V k Q 2 9 s d W 1 u c z E u e 0 N v b H V t b j I s M X 0 m c X V v d D s s J n F 1 b 3 Q 7 U 2 V j d G l v b j E v Y W R h d G 9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R h d G 9 r L 0 F 1 d G 9 S Z W 1 v d m V k Q 2 9 s d W 1 u c z E u e 0 N v b H V t b j E s M H 0 m c X V v d D s s J n F 1 b 3 Q 7 U 2 V j d G l v b j E v Y W R h d G 9 r L 0 F 1 d G 9 S Z W 1 v d m V k Q 2 9 s d W 1 u c z E u e 0 N v b H V t b j I s M X 0 m c X V v d D s s J n F 1 b 3 Q 7 U 2 V j d G l v b j E v Y W R h d G 9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Y X R v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X R v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n e W V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M 2 N j l i M D g t N j B k N C 0 0 N 2 Z j L W F k M j c t M j U 5 Y T k z M D h m N T Z l I i A v P j x F b n R y e S B U e X B l P S J O Y X Z p Z 2 F 0 a W 9 u U 3 R l c E 5 h b W U i I F Z h b H V l P S J z T m F 2 a W f D o W z D o X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3 O j Q 4 O j E 1 L j g 5 O D M 5 O D V a I i A v P j x F b n R y e S B U e X B l P S J G a W x s Q 2 9 s d W 1 u V H l w Z X M i I F Z h b H V l P S J z Q m d Z R i I g L z 4 8 R W 5 0 c n k g V H l w Z T 0 i R m l s b E N v b H V t b k 5 h b W V z I i B W Y W x 1 Z T 0 i c 1 s m c X V v d D t z e m V y e s W R J n F 1 b 3 Q 7 L C Z x d W 9 0 O 2 P D r W 0 m c X V v d D s s J n F 1 b 3 Q 7 w 6 l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n e W V i L 0 F 1 d G 9 S Z W 1 v d m V k Q 2 9 s d W 1 u c z E u e 3 N 6 Z X J 6 x Z E s M H 0 m c X V v d D s s J n F 1 b 3 Q 7 U 2 V j d G l v b j E v Z W d 5 Z W I v Q X V 0 b 1 J l b W 9 2 Z W R D b 2 x 1 b W 5 z M S 5 7 Y 8 O t b S w x f S Z x d W 9 0 O y w m c X V v d D t T Z W N 0 a W 9 u M S 9 l Z 3 l l Y i 9 B d X R v U m V t b 3 Z l Z E N v b H V t b n M x L n v D q X J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n e W V i L 0 F 1 d G 9 S Z W 1 v d m V k Q 2 9 s d W 1 u c z E u e 3 N 6 Z X J 6 x Z E s M H 0 m c X V v d D s s J n F 1 b 3 Q 7 U 2 V j d G l v b j E v Z W d 5 Z W I v Q X V 0 b 1 J l b W 9 2 Z W R D b 2 x 1 b W 5 z M S 5 7 Y 8 O t b S w x f S Z x d W 9 0 O y w m c X V v d D t T Z W N 0 a W 9 u M S 9 l Z 3 l l Y i 9 B d X R v U m V t b 3 Z l Z E N v b H V t b n M x L n v D q X J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Z 3 l l Y i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n e W V i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d 5 Z W I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J U M z J U I 2 e i V D M y V C N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j g 3 Z j Y w Z i 1 h M 2 Z k L T Q x N j c t O T h i O C 0 2 Z G M x M G E w Z T E w Y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L w 7 Z 6 w 7 Z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D t n r D t n M v Q X V 0 b 1 J l b W 9 2 Z W R D b 2 x 1 b W 5 z M S 5 7 S G V s e S w w f S Z x d W 9 0 O y w m c X V v d D t T Z W N 0 a W 9 u M S 9 L w 7 Z 6 w 7 Z z L 0 F 1 d G 9 S Z W 1 v d m V k Q 2 9 s d W 1 u c z E u e 0 P D r W 0 s M X 0 m c X V v d D s s J n F 1 b 3 Q 7 U 2 V j d G l v b j E v S 8 O 2 e s O 2 c y 9 B d X R v U m V t b 3 Z l Z E N v b H V t b n M x L n t T e m V y e s W R L D J 9 J n F 1 b 3 Q 7 L C Z x d W 9 0 O 1 N l Y 3 R p b 2 4 x L 0 v D t n r D t n M v Q X V 0 b 1 J l b W 9 2 Z W R D b 2 x 1 b W 5 z M S 5 7 T W F n e W F y I C 8 g V m l s w 6 F n a X J v Z G F s b W k s M 3 0 m c X V v d D s s J n F 1 b 3 Q 7 U 2 V j d G l v b j E v S 8 O 2 e s O 2 c y 9 B d X R v U m V t b 3 Z l Z E N v b H V t b n M x L n v D q X J 0 w 6 l r Z W z D q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8 O 2 e s O 2 c y 9 B d X R v U m V t b 3 Z l Z E N v b H V t b n M x L n t I Z W x 5 L D B 9 J n F 1 b 3 Q 7 L C Z x d W 9 0 O 1 N l Y 3 R p b 2 4 x L 0 v D t n r D t n M v Q X V 0 b 1 J l b W 9 2 Z W R D b 2 x 1 b W 5 z M S 5 7 Q 8 O t b S w x f S Z x d W 9 0 O y w m c X V v d D t T Z W N 0 a W 9 u M S 9 L w 7 Z 6 w 7 Z z L 0 F 1 d G 9 S Z W 1 v d m V k Q 2 9 s d W 1 u c z E u e 1 N 6 Z X J 6 x Z E s M n 0 m c X V v d D s s J n F 1 b 3 Q 7 U 2 V j d G l v b j E v S 8 O 2 e s O 2 c y 9 B d X R v U m V t b 3 Z l Z E N v b H V t b n M x L n t N Y W d 5 Y X I g L y B W a W z D o W d p c m 9 k Y W x t a S w z f S Z x d W 9 0 O y w m c X V v d D t T Z W N 0 a W 9 u M S 9 L w 7 Z 6 w 7 Z z L 0 F 1 d G 9 S Z W 1 v d m V k Q 2 9 s d W 1 u c z E u e 8 O p c n T D q W t l b M O p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V s e S Z x d W 9 0 O y w m c X V v d D t D w 6 1 t J n F 1 b 3 Q 7 L C Z x d W 9 0 O 1 N 6 Z X J 6 x Z E m c X V v d D s s J n F 1 b 3 Q 7 T W F n e W F y I C 8 g V m l s w 6 F n a X J v Z G F s b W k m c X V v d D s s J n F 1 b 3 Q 7 w 6 l y d M O p a 2 V s w 6 l z J n F 1 b 3 Q 7 X S I g L z 4 8 R W 5 0 c n k g V H l w Z T 0 i R m l s b E N v b H V t b l R 5 c G V z I i B W Y W x 1 Z T 0 i c 0 J n W U d C Z 1 U 9 I i A v P j x F b n R y e S B U e X B l P S J G a W x s T G F z d F V w Z G F 0 Z W Q i I F Z h b H V l P S J k M j A y N S 0 w M y 0 x O V Q x N z o 1 M z o w N i 4 3 N z E y O D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y V D M y V C N n o l Q z M l Q j Z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y V D M y V C N n o l Q z M l Q j Z z L 0 t p Y m 9 u d G 9 0 d C U y M G V n e W V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y V D M y V C N n o l Q z M l Q j Z z L 0 9 z e m x v c G 9 r J T I w J U M z J U E x d G 5 l d m V 6 d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L r K 4 u 6 Z N 0 a M x B z T T D 5 T v Q A A A A A C A A A A A A A Q Z g A A A A E A A C A A A A B b 0 r L F 7 w 4 4 O i 8 t s l q R 4 2 u p T z 5 v s 5 7 R h W D s a a L S A r V r N w A A A A A O g A A A A A I A A C A A A A D G d X C 6 R p Y F + z r A k Y g 1 7 t F Q / j z 4 D r a P R h A G f j k H k p r t + V A A A A B 3 w 8 l M a v w S 3 6 u m J x 3 M u 9 K o 6 4 G B y 8 v X M E D o N P R y Y l V o I k Q H c v z M k 6 m N D m o b d A 1 h R O k A 2 / E R O V X j h w q W b B L R u 5 h k n A q F G B v 2 V U o 6 4 + Z 9 w 8 t v d k A A A A A d v V H o 6 k U K N B G P o e b b / B 1 o u k 3 X P m N x x s f b U e T A n D U B z x r e O V E f 1 v Y C d v V X v A 2 k + d 8 V 1 K N m k j V 3 Q G a y 5 b E S I f y Y < / D a t a M a s h u p > 
</file>

<file path=customXml/itemProps1.xml><?xml version="1.0" encoding="utf-8"?>
<ds:datastoreItem xmlns:ds="http://schemas.openxmlformats.org/officeDocument/2006/customXml" ds:itemID="{C09AF006-3C00-40B9-A3D0-939CA49832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Rangsor</vt:lpstr>
      <vt:lpstr>Helyezések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Kornél Patyi</dc:creator>
  <cp:lastModifiedBy>Kornél Patyi</cp:lastModifiedBy>
  <dcterms:created xsi:type="dcterms:W3CDTF">2025-03-19T16:27:11Z</dcterms:created>
  <dcterms:modified xsi:type="dcterms:W3CDTF">2025-03-19T18:21:29Z</dcterms:modified>
</cp:coreProperties>
</file>