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1.3\"/>
    </mc:Choice>
  </mc:AlternateContent>
  <xr:revisionPtr revIDLastSave="0" documentId="13_ncr:1_{99C90519-D484-4771-BD44-98D26E3499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redmények" sheetId="1" r:id="rId1"/>
    <sheet name="Válaszok" sheetId="4" r:id="rId2"/>
    <sheet name="Válaszok (flex)" sheetId="2" r:id="rId3"/>
    <sheet name="Világcsúcso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K7" i="4" l="1"/>
  <c r="K9" i="4"/>
  <c r="R7" i="4" a="1"/>
  <c r="R7" i="4" s="1"/>
  <c r="F7" i="4" l="1"/>
  <c r="F9" i="4" s="1" a="1"/>
  <c r="F9" i="4" s="1"/>
  <c r="F5" i="4"/>
  <c r="R2" i="4"/>
  <c r="A2" i="2" l="1" a="1"/>
  <c r="A2" i="2" s="1"/>
  <c r="C2" i="2" s="1"/>
  <c r="C18" i="2" l="1"/>
  <c r="D9" i="2"/>
  <c r="C26" i="2"/>
  <c r="D10" i="2"/>
  <c r="C25" i="2"/>
  <c r="B14" i="2"/>
  <c r="C8" i="2"/>
  <c r="D8" i="2"/>
  <c r="B24" i="2"/>
  <c r="C10" i="2"/>
  <c r="B23" i="2"/>
  <c r="C17" i="2"/>
  <c r="D17" i="2"/>
  <c r="B6" i="2"/>
  <c r="D24" i="2"/>
  <c r="B5" i="2"/>
  <c r="C15" i="2"/>
  <c r="D7" i="2"/>
  <c r="B16" i="2"/>
  <c r="D26" i="2"/>
  <c r="B7" i="2"/>
  <c r="D25" i="2"/>
  <c r="B22" i="2"/>
  <c r="C16" i="2"/>
  <c r="B21" i="2"/>
  <c r="C23" i="2"/>
  <c r="D23" i="2"/>
  <c r="B8" i="2"/>
  <c r="D18" i="2"/>
  <c r="B15" i="2"/>
  <c r="C9" i="2"/>
  <c r="C24" i="2"/>
  <c r="D16" i="2"/>
  <c r="B13" i="2"/>
  <c r="C7" i="2"/>
  <c r="D15" i="2"/>
  <c r="B20" i="2"/>
  <c r="B12" i="2"/>
  <c r="B4" i="2"/>
  <c r="C22" i="2"/>
  <c r="C14" i="2"/>
  <c r="C6" i="2"/>
  <c r="D22" i="2"/>
  <c r="D14" i="2"/>
  <c r="D6" i="2"/>
  <c r="B2" i="2"/>
  <c r="B19" i="2"/>
  <c r="B11" i="2"/>
  <c r="B3" i="2"/>
  <c r="C21" i="2"/>
  <c r="C13" i="2"/>
  <c r="C5" i="2"/>
  <c r="D21" i="2"/>
  <c r="D13" i="2"/>
  <c r="D5" i="2"/>
  <c r="B26" i="2"/>
  <c r="B18" i="2"/>
  <c r="B10" i="2"/>
  <c r="D2" i="2"/>
  <c r="C20" i="2"/>
  <c r="C12" i="2"/>
  <c r="C4" i="2"/>
  <c r="D20" i="2"/>
  <c r="D12" i="2"/>
  <c r="D4" i="2"/>
  <c r="B25" i="2"/>
  <c r="B17" i="2"/>
  <c r="B9" i="2"/>
  <c r="C19" i="2"/>
  <c r="C11" i="2"/>
  <c r="C3" i="2"/>
  <c r="D19" i="2"/>
  <c r="D11" i="2"/>
  <c r="D3" i="2"/>
  <c r="B2" i="4"/>
  <c r="C2" i="4"/>
  <c r="D2" i="4"/>
  <c r="D22" i="4"/>
  <c r="C9" i="4"/>
  <c r="C14" i="4"/>
  <c r="C6" i="4"/>
  <c r="D24" i="4"/>
  <c r="B22" i="4"/>
  <c r="C19" i="4"/>
  <c r="D16" i="4"/>
  <c r="B14" i="4"/>
  <c r="C11" i="4"/>
  <c r="D8" i="4"/>
  <c r="B6" i="4"/>
  <c r="C3" i="4"/>
  <c r="C17" i="4"/>
  <c r="B4" i="4"/>
  <c r="B17" i="4"/>
  <c r="D3" i="4"/>
  <c r="D26" i="4"/>
  <c r="C24" i="4"/>
  <c r="D21" i="4"/>
  <c r="B19" i="4"/>
  <c r="C16" i="4"/>
  <c r="D13" i="4"/>
  <c r="B11" i="4"/>
  <c r="C8" i="4"/>
  <c r="D5" i="4"/>
  <c r="B3" i="4"/>
  <c r="D14" i="4"/>
  <c r="C22" i="4"/>
  <c r="B9" i="4"/>
  <c r="C26" i="4"/>
  <c r="B24" i="4"/>
  <c r="C21" i="4"/>
  <c r="D18" i="4"/>
  <c r="B16" i="4"/>
  <c r="C13" i="4"/>
  <c r="D10" i="4"/>
  <c r="B8" i="4"/>
  <c r="C5" i="4"/>
  <c r="C25" i="4"/>
  <c r="B12" i="4"/>
  <c r="B25" i="4"/>
  <c r="D19" i="4"/>
  <c r="D11" i="4"/>
  <c r="B26" i="4"/>
  <c r="D23" i="4"/>
  <c r="B21" i="4"/>
  <c r="C18" i="4"/>
  <c r="D15" i="4"/>
  <c r="B13" i="4"/>
  <c r="C10" i="4"/>
  <c r="D7" i="4"/>
  <c r="B5" i="4"/>
  <c r="C23" i="4"/>
  <c r="D20" i="4"/>
  <c r="B18" i="4"/>
  <c r="C15" i="4"/>
  <c r="D12" i="4"/>
  <c r="B10" i="4"/>
  <c r="C7" i="4"/>
  <c r="D4" i="4"/>
  <c r="B20" i="4"/>
  <c r="D6" i="4"/>
  <c r="D25" i="4"/>
  <c r="B23" i="4"/>
  <c r="C20" i="4"/>
  <c r="D17" i="4"/>
  <c r="B15" i="4"/>
  <c r="C12" i="4"/>
  <c r="D9" i="4"/>
  <c r="B7" i="4"/>
  <c r="C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<sst xmlns="http://schemas.openxmlformats.org/spreadsheetml/2006/main" count="1334" uniqueCount="175">
  <si>
    <t>Helyezés</t>
  </si>
  <si>
    <t>Idő</t>
  </si>
  <si>
    <t>Versenyző neve</t>
  </si>
  <si>
    <t>Születési év</t>
  </si>
  <si>
    <t>Ország</t>
  </si>
  <si>
    <t>Versenynap</t>
  </si>
  <si>
    <t>Férfi/Női</t>
  </si>
  <si>
    <t>Táv</t>
  </si>
  <si>
    <t>Versenyszám</t>
  </si>
  <si>
    <t>ACKMAN Aly</t>
  </si>
  <si>
    <t>CAN</t>
  </si>
  <si>
    <t>női</t>
  </si>
  <si>
    <t>gyors</t>
  </si>
  <si>
    <t>ANDREW Michael</t>
  </si>
  <si>
    <t>USA</t>
  </si>
  <si>
    <t>férfi</t>
  </si>
  <si>
    <t>hát</t>
  </si>
  <si>
    <t>mell</t>
  </si>
  <si>
    <t>pillangó</t>
  </si>
  <si>
    <t>vegyes</t>
  </si>
  <si>
    <t>ANDRUSENKO Veronika</t>
  </si>
  <si>
    <t>RUS</t>
  </si>
  <si>
    <t>AUBRY David</t>
  </si>
  <si>
    <t>FRA</t>
  </si>
  <si>
    <t>BACH Helena</t>
  </si>
  <si>
    <t>DEN</t>
  </si>
  <si>
    <t>BALOG Gabor</t>
  </si>
  <si>
    <t>HUN</t>
  </si>
  <si>
    <t>BECKMANN Emilie</t>
  </si>
  <si>
    <t>BELMONTE Mireia</t>
  </si>
  <si>
    <t>ESP</t>
  </si>
  <si>
    <t>BICZO Bence</t>
  </si>
  <si>
    <t>BJERG Tobias</t>
  </si>
  <si>
    <t>BRZOSKOWSKI Maarten</t>
  </si>
  <si>
    <t>NED</t>
  </si>
  <si>
    <t>BURIAN Katalin</t>
  </si>
  <si>
    <t>BUSCH Kim</t>
  </si>
  <si>
    <t>CAMPBELL Cate</t>
  </si>
  <si>
    <t>AUS</t>
  </si>
  <si>
    <t>COLEMAN Michelle</t>
  </si>
  <si>
    <t>SWE</t>
  </si>
  <si>
    <t>CUSINATO Ilaria</t>
  </si>
  <si>
    <t>ITA</t>
  </si>
  <si>
    <t>DE JONG Imani</t>
  </si>
  <si>
    <t>FAIN Katja</t>
  </si>
  <si>
    <t>SLO</t>
  </si>
  <si>
    <t>FARKAS Adel</t>
  </si>
  <si>
    <t>FRASER-HOLMES Thomas</t>
  </si>
  <si>
    <t>GANTRIIS Emily</t>
  </si>
  <si>
    <t>GOUGH Maddy</t>
  </si>
  <si>
    <t>GRINEV Vladislav</t>
  </si>
  <si>
    <t>GYURTA Gergely</t>
  </si>
  <si>
    <t>HENDERSON Hanna</t>
  </si>
  <si>
    <t>HERASIMOWICZ Zuzanna</t>
  </si>
  <si>
    <t>POL</t>
  </si>
  <si>
    <t>HOLLO Balazs</t>
  </si>
  <si>
    <t>HORVATH David</t>
  </si>
  <si>
    <t>HOSSZU Katinka</t>
  </si>
  <si>
    <t>HULKKO Ida</t>
  </si>
  <si>
    <t>FIN</t>
  </si>
  <si>
    <t>IKARI Yuki</t>
  </si>
  <si>
    <t>JPN</t>
  </si>
  <si>
    <t>ILYES Laura</t>
  </si>
  <si>
    <t>IRIE Ryosuke</t>
  </si>
  <si>
    <t>JAKABOS Zsuzsanna</t>
  </si>
  <si>
    <t>JALLOW Mimosa</t>
  </si>
  <si>
    <t>JOLY Damien</t>
  </si>
  <si>
    <t>KALMAR Akos</t>
  </si>
  <si>
    <t>KAMENEVA Mariia</t>
  </si>
  <si>
    <t>KAMMINGA Arno</t>
  </si>
  <si>
    <t>KAPAS Boglarka</t>
  </si>
  <si>
    <t>KESELY Ajna</t>
  </si>
  <si>
    <t>KLANCAR Neza</t>
  </si>
  <si>
    <t>KOHINATA Kazuki</t>
  </si>
  <si>
    <t>KOS Hubert</t>
  </si>
  <si>
    <t>KROMOWIDJOJO Ranomi</t>
  </si>
  <si>
    <t>KROON Luc</t>
  </si>
  <si>
    <t>LAHTINEN Laura</t>
  </si>
  <si>
    <t>LAITAROVSKY Michael</t>
  </si>
  <si>
    <t>ISR</t>
  </si>
  <si>
    <t>LUNAK Sebastian</t>
  </si>
  <si>
    <t>CZE</t>
  </si>
  <si>
    <t>MAJERSKI Jakub</t>
  </si>
  <si>
    <t>MAKELA Niko</t>
  </si>
  <si>
    <t>MARTON Richard</t>
  </si>
  <si>
    <t>MATSUI Kosuke</t>
  </si>
  <si>
    <t>MATSUMOTO Katsuhiro</t>
  </si>
  <si>
    <t>MEITZ Kaersten</t>
  </si>
  <si>
    <t>MICKA Jan</t>
  </si>
  <si>
    <t>MIKKELSEN Amalie</t>
  </si>
  <si>
    <t>MILAK Kristof</t>
  </si>
  <si>
    <t>MOROZOV Vladimir</t>
  </si>
  <si>
    <t>MUSTAFIN Vladislav</t>
  </si>
  <si>
    <t>UZB</t>
  </si>
  <si>
    <t>NAGY Richard</t>
  </si>
  <si>
    <t>SVK</t>
  </si>
  <si>
    <t>NEMETH Nandor</t>
  </si>
  <si>
    <t>NGUYEN Huu Kim Son</t>
  </si>
  <si>
    <t>VIE</t>
  </si>
  <si>
    <t>ODER Tjasa</t>
  </si>
  <si>
    <t>OMOTO Rika</t>
  </si>
  <si>
    <t>PAKHOMOV Daniil</t>
  </si>
  <si>
    <t>PAPP Mark</t>
  </si>
  <si>
    <t>PEREZ BLANCO Jimena</t>
  </si>
  <si>
    <t>PIECHOTA Paulina</t>
  </si>
  <si>
    <t>PODMANIKOVA Andrea</t>
  </si>
  <si>
    <t>PONS RAMON Joan Lluis</t>
  </si>
  <si>
    <t>POPRAWA Michal</t>
  </si>
  <si>
    <t>POYTAKIVI Riku</t>
  </si>
  <si>
    <t>RAPSYS Danas</t>
  </si>
  <si>
    <t>LTU</t>
  </si>
  <si>
    <t>RUOTSALAINEN Vilma</t>
  </si>
  <si>
    <t>SCHMIDTKE Aliena</t>
  </si>
  <si>
    <t>GER</t>
  </si>
  <si>
    <t>SCHOUTEN Tes</t>
  </si>
  <si>
    <t>SEBESTYEN Dalma</t>
  </si>
  <si>
    <t>SIDLAUSKAS Andrius</t>
  </si>
  <si>
    <t>SILADI Caba</t>
  </si>
  <si>
    <t>CLB</t>
  </si>
  <si>
    <t>SIMONOVA Vitalina</t>
  </si>
  <si>
    <t>SYOUD Jaouad</t>
  </si>
  <si>
    <t>ALG</t>
  </si>
  <si>
    <t>SZABO Szebasztian</t>
  </si>
  <si>
    <t>SZABO-FELTOTHY Eszter</t>
  </si>
  <si>
    <t>SZENTES Bence</t>
  </si>
  <si>
    <t>SZTANKOVICS Anna</t>
  </si>
  <si>
    <t>TANG Qianting</t>
  </si>
  <si>
    <t>CHN</t>
  </si>
  <si>
    <t>TARASEVICH Grigory</t>
  </si>
  <si>
    <t>TEKAUER Mark</t>
  </si>
  <si>
    <t>TELEGDY Adam</t>
  </si>
  <si>
    <t>TERAMURA Miho</t>
  </si>
  <si>
    <t>TOUSSAINT Kira</t>
  </si>
  <si>
    <t>VALL MONTERO Jessica</t>
  </si>
  <si>
    <t>VEKOVISHCHEV Mikhail</t>
  </si>
  <si>
    <t>VERRASZTO David</t>
  </si>
  <si>
    <t>VERRASZTO Evelin</t>
  </si>
  <si>
    <t>VOZEL Tjasa</t>
  </si>
  <si>
    <t>WATANABE Hayato</t>
  </si>
  <si>
    <t>WATANABE Ippei</t>
  </si>
  <si>
    <t>WELLBROCK Florian</t>
  </si>
  <si>
    <t>WOJDAK Wojciech</t>
  </si>
  <si>
    <t>ZABOROWSKI Filip</t>
  </si>
  <si>
    <t>ZHANG Ruixuan</t>
  </si>
  <si>
    <t>ZHANG Wenwen</t>
  </si>
  <si>
    <t>ZHILKIN Andrey</t>
  </si>
  <si>
    <t>Világcsúcshoz képest</t>
  </si>
  <si>
    <t>ORSZÁG KERESÉSE</t>
  </si>
  <si>
    <t>VERSENY KERESÉSE</t>
  </si>
  <si>
    <t>1-3. legjobb eredmények száma</t>
  </si>
  <si>
    <t>Legfiatalabb versenyző születési éve</t>
  </si>
  <si>
    <t>Legfiatalabb versenyző neve</t>
  </si>
  <si>
    <t>Úszásnem</t>
  </si>
  <si>
    <t>&lt;=3</t>
  </si>
  <si>
    <t>nő</t>
  </si>
  <si>
    <t>FÉRFI</t>
  </si>
  <si>
    <t>NŐI</t>
  </si>
  <si>
    <t>Világcsúcs</t>
  </si>
  <si>
    <t>50 m gyors</t>
  </si>
  <si>
    <t>100 m gyors</t>
  </si>
  <si>
    <t>200 m gyors</t>
  </si>
  <si>
    <t>400 m gyors</t>
  </si>
  <si>
    <t>800 m gyors</t>
  </si>
  <si>
    <t>1500 m gyors</t>
  </si>
  <si>
    <t>50 m hát</t>
  </si>
  <si>
    <t>100 m hát</t>
  </si>
  <si>
    <t>200 m hát</t>
  </si>
  <si>
    <t>50 m mell</t>
  </si>
  <si>
    <t>100 m mell</t>
  </si>
  <si>
    <t>200 m mell</t>
  </si>
  <si>
    <t>50 m pillangó</t>
  </si>
  <si>
    <t>100 m pillangó</t>
  </si>
  <si>
    <t>200 m pillangó</t>
  </si>
  <si>
    <t>200 m vegyes</t>
  </si>
  <si>
    <t>400 m vegyes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</si>
</sst>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-F400]h:mm:ss\ AM/PM"/>
    <numFmt numFmtId="165" formatCode="0&quot; m&quot;"/>
    <numFmt numFmtId="166" formatCode="0&quot;. legjobb&quot;"/>
    <numFmt numFmtId="167" formatCode="mm:ss.00"/>
    <numFmt numFmtId="170" formatCode="\+mm:ss.00;\-mm:ss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3D5626"/>
        <bgColor indexed="64"/>
      </patternFill>
    </fill>
    <fill>
      <patternFill patternType="solid">
        <fgColor rgb="FFABCE8B"/>
        <bgColor indexed="64"/>
      </patternFill>
    </fill>
    <fill>
      <patternFill patternType="solid">
        <fgColor rgb="FFE2EED8"/>
        <bgColor indexed="64"/>
      </patternFill>
    </fill>
    <fill>
      <patternFill patternType="solid">
        <fgColor rgb="FF76AB4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0" fontId="3" fillId="3" borderId="0" xfId="0" applyFont="1" applyFill="1"/>
    <xf numFmtId="0" fontId="1" fillId="2" borderId="0" xfId="0" applyFont="1" applyFill="1"/>
    <xf numFmtId="166" fontId="1" fillId="2" borderId="0" xfId="0" applyNumberFormat="1" applyFont="1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2" fillId="0" borderId="0" xfId="0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70" fontId="0" fillId="0" borderId="0" xfId="0" applyNumberFormat="1" applyAlignment="1">
      <alignment horizontal="center"/>
    </xf>
  </cellXfs>
  <cellStyles count="1">
    <cellStyle name="Normál" xfId="0" builtinId="0"/>
  </cellStyles>
  <dxfs count="18">
    <dxf>
      <font>
        <color auto="1"/>
      </font>
      <fill>
        <patternFill>
          <bgColor rgb="FFE2EED8"/>
        </patternFill>
      </fill>
    </dxf>
    <dxf>
      <font>
        <color auto="1"/>
      </font>
      <fill>
        <patternFill>
          <bgColor rgb="FFABCE8B"/>
        </patternFill>
      </fill>
    </dxf>
    <dxf>
      <font>
        <color theme="0"/>
      </font>
      <fill>
        <patternFill>
          <bgColor rgb="FF3D5626"/>
        </patternFill>
      </fill>
    </dxf>
    <dxf>
      <font>
        <color rgb="FFFF0000"/>
      </font>
    </dxf>
    <dxf>
      <font>
        <color auto="1"/>
      </font>
      <fill>
        <patternFill>
          <bgColor rgb="FFE2EED8"/>
        </patternFill>
      </fill>
    </dxf>
    <dxf>
      <font>
        <color auto="1"/>
      </font>
      <fill>
        <patternFill>
          <bgColor rgb="FFABCE8B"/>
        </patternFill>
      </fill>
    </dxf>
    <dxf>
      <font>
        <color theme="0"/>
      </font>
      <fill>
        <patternFill>
          <bgColor rgb="FF3D5626"/>
        </patternFill>
      </fill>
    </dxf>
    <dxf>
      <numFmt numFmtId="167" formatCode="mm:ss.00"/>
      <alignment horizontal="center" vertical="bottom" textRotation="0" wrapText="0" indent="0" justifyLastLine="0" shrinkToFit="0" readingOrder="0"/>
    </dxf>
    <dxf>
      <numFmt numFmtId="170" formatCode="\+mm:ss.00;\-mm:ss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&quot; m&quot;"/>
    </dxf>
    <dxf>
      <alignment horizontal="center" vertical="bottom" textRotation="0" wrapText="0" indent="0" justifyLastLine="0" shrinkToFit="0" readingOrder="0"/>
    </dxf>
    <dxf>
      <numFmt numFmtId="19" formatCode="yy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fill>
        <patternFill>
          <bgColor theme="1"/>
        </patternFill>
      </fill>
    </dxf>
  </dxfs>
  <tableStyles count="1" defaultTableStyle="TableStyleMedium2" defaultPivotStyle="PivotStyleLight16">
    <tableStyle name="Táblázatstílus 1" pivot="0" count="1" xr9:uid="{13389346-06A7-4424-940F-E60052491953}">
      <tableStyleElement type="headerRow" dxfId="17"/>
    </tableStyle>
  </tableStyles>
  <colors>
    <mruColors>
      <color rgb="FF76AB44"/>
      <color rgb="FFABCE8B"/>
      <color rgb="FF3D5626"/>
      <color rgb="FFE2E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3B810-5F9D-4CEE-849D-5AA003F3D204}" name="Táblázat1" displayName="Táblázat1" ref="A1:J305" totalsRowShown="0" headerRowDxfId="16">
  <autoFilter ref="A1:J305" xr:uid="{3BF3B810-5F9D-4CEE-849D-5AA003F3D2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BDAF3F60-E2CA-4CE1-813B-C9A706083931}" name="Helyezés" dataDxfId="15"/>
    <tableColumn id="2" xr3:uid="{68CE8654-7A79-4A8A-BE8B-1E2F7D6EC9C7}" name="Idő" dataDxfId="7"/>
    <tableColumn id="10" xr3:uid="{C35CFEE6-5B36-4158-8A09-98DE76916342}" name="Világcsúcshoz képest" dataDxfId="8">
      <calculatedColumnFormula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calculatedColumnFormula>
    </tableColumn>
    <tableColumn id="3" xr3:uid="{55F93D4D-18EC-416D-98F0-B4C838DE1197}" name="Versenyző neve"/>
    <tableColumn id="4" xr3:uid="{B27FCF33-975A-4865-B77B-F185B8C91415}" name="Születési év" dataDxfId="14"/>
    <tableColumn id="5" xr3:uid="{4F5D4529-2918-4E75-8E3A-E6814E99714F}" name="Ország" dataDxfId="13"/>
    <tableColumn id="6" xr3:uid="{028BE1BD-B1CC-4F31-A720-DAB194E3CF56}" name="Versenynap" dataDxfId="12"/>
    <tableColumn id="7" xr3:uid="{374B1B1A-9ADA-4E64-B09D-547958244E79}" name="Férfi/Női" dataDxfId="11"/>
    <tableColumn id="8" xr3:uid="{B8604589-9801-4548-A2AC-20FFFB9A9B19}" name="Táv" dataDxfId="10"/>
    <tableColumn id="9" xr3:uid="{5BD3CA74-49AC-43FC-BE4D-538D7CF8F286}" name="Úszásnem" dataDxfId="9"/>
  </tableColumns>
  <tableStyleInfo name="Táblázatstílus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5"/>
  <sheetViews>
    <sheetView tabSelected="1" zoomScaleNormal="100"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11.140625" customWidth="1"/>
    <col min="2" max="2" width="11.140625" style="5" customWidth="1"/>
    <col min="3" max="3" width="16" style="5" customWidth="1"/>
    <col min="4" max="4" width="23.42578125" bestFit="1" customWidth="1"/>
    <col min="5" max="5" width="13.7109375" customWidth="1"/>
    <col min="7" max="7" width="13.7109375" style="1" customWidth="1"/>
    <col min="8" max="8" width="11.28515625" customWidth="1"/>
    <col min="10" max="10" width="14.85546875" customWidth="1"/>
    <col min="12" max="12" width="10.140625" bestFit="1" customWidth="1"/>
  </cols>
  <sheetData>
    <row r="1" spans="1:12" s="3" customFormat="1" ht="30" customHeight="1" x14ac:dyDescent="0.25">
      <c r="A1" s="2" t="s">
        <v>0</v>
      </c>
      <c r="B1" s="2" t="s">
        <v>1</v>
      </c>
      <c r="C1" s="2" t="s">
        <v>146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152</v>
      </c>
    </row>
    <row r="2" spans="1:12" x14ac:dyDescent="0.25">
      <c r="A2" s="4">
        <v>4</v>
      </c>
      <c r="B2" s="15">
        <v>1.397800925925926E-3</v>
      </c>
      <c r="C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9.0162037037037034E-5</v>
      </c>
      <c r="D2" t="s">
        <v>9</v>
      </c>
      <c r="E2" s="4">
        <v>1993</v>
      </c>
      <c r="F2" s="4" t="s">
        <v>10</v>
      </c>
      <c r="G2" s="6">
        <v>43743</v>
      </c>
      <c r="H2" s="4" t="s">
        <v>11</v>
      </c>
      <c r="I2" s="7">
        <v>200</v>
      </c>
      <c r="J2" s="4" t="s">
        <v>12</v>
      </c>
      <c r="L2" s="1"/>
    </row>
    <row r="3" spans="1:12" x14ac:dyDescent="0.25">
      <c r="A3" s="4">
        <v>8</v>
      </c>
      <c r="B3" s="15">
        <v>1.4033564814814816E-3</v>
      </c>
      <c r="C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9.5717592592592556E-5</v>
      </c>
      <c r="D3" t="s">
        <v>9</v>
      </c>
      <c r="E3" s="4">
        <v>1993</v>
      </c>
      <c r="F3" s="4" t="s">
        <v>10</v>
      </c>
      <c r="G3" s="6">
        <v>43743</v>
      </c>
      <c r="H3" s="4" t="s">
        <v>11</v>
      </c>
      <c r="I3" s="7">
        <v>200</v>
      </c>
      <c r="J3" s="4" t="s">
        <v>12</v>
      </c>
      <c r="L3" s="1"/>
    </row>
    <row r="4" spans="1:12" x14ac:dyDescent="0.25">
      <c r="A4" s="4">
        <v>9</v>
      </c>
      <c r="B4" s="15">
        <v>3.063888888888889E-3</v>
      </c>
      <c r="C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3.2708333333333331E-4</v>
      </c>
      <c r="D4" t="s">
        <v>9</v>
      </c>
      <c r="E4" s="4">
        <v>1993</v>
      </c>
      <c r="F4" s="4" t="s">
        <v>10</v>
      </c>
      <c r="G4" s="6">
        <v>43744</v>
      </c>
      <c r="H4" s="4" t="s">
        <v>11</v>
      </c>
      <c r="I4" s="7">
        <v>400</v>
      </c>
      <c r="J4" s="4" t="s">
        <v>12</v>
      </c>
      <c r="L4" s="1"/>
    </row>
    <row r="5" spans="1:12" x14ac:dyDescent="0.25">
      <c r="A5" s="4">
        <v>8</v>
      </c>
      <c r="B5" s="15">
        <v>6.1116898148148146E-3</v>
      </c>
      <c r="C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5.0069444444444423E-4</v>
      </c>
      <c r="D5" t="s">
        <v>9</v>
      </c>
      <c r="E5" s="4">
        <v>1993</v>
      </c>
      <c r="F5" s="4" t="s">
        <v>10</v>
      </c>
      <c r="G5" s="6">
        <v>43744</v>
      </c>
      <c r="H5" s="4" t="s">
        <v>11</v>
      </c>
      <c r="I5" s="7">
        <v>800</v>
      </c>
      <c r="J5" s="4" t="s">
        <v>12</v>
      </c>
      <c r="L5" s="1"/>
    </row>
    <row r="6" spans="1:12" x14ac:dyDescent="0.25">
      <c r="A6" s="4">
        <v>2</v>
      </c>
      <c r="B6" s="15">
        <v>6.2708333333333333E-4</v>
      </c>
      <c r="C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2.6967592592592538E-5</v>
      </c>
      <c r="D6" t="s">
        <v>13</v>
      </c>
      <c r="E6" s="4">
        <v>1999</v>
      </c>
      <c r="F6" s="4" t="s">
        <v>14</v>
      </c>
      <c r="G6" s="6">
        <v>43744</v>
      </c>
      <c r="H6" s="4" t="s">
        <v>15</v>
      </c>
      <c r="I6" s="7">
        <v>100</v>
      </c>
      <c r="J6" s="4" t="s">
        <v>16</v>
      </c>
      <c r="L6" s="1"/>
    </row>
    <row r="7" spans="1:12" x14ac:dyDescent="0.25">
      <c r="A7" s="4">
        <v>9</v>
      </c>
      <c r="B7" s="15">
        <v>3.224537037037037E-4</v>
      </c>
      <c r="C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2.210648148148151E-5</v>
      </c>
      <c r="D7" t="s">
        <v>13</v>
      </c>
      <c r="E7" s="4">
        <v>1999</v>
      </c>
      <c r="F7" s="4" t="s">
        <v>14</v>
      </c>
      <c r="G7" s="6">
        <v>43743</v>
      </c>
      <c r="H7" s="4" t="s">
        <v>15</v>
      </c>
      <c r="I7" s="7">
        <v>50</v>
      </c>
      <c r="J7" s="4" t="s">
        <v>17</v>
      </c>
      <c r="L7" s="1"/>
    </row>
    <row r="8" spans="1:12" x14ac:dyDescent="0.25">
      <c r="A8" s="4">
        <v>3</v>
      </c>
      <c r="B8" s="15">
        <v>2.7141203703703702E-4</v>
      </c>
      <c r="C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1.3657407407407379E-5</v>
      </c>
      <c r="D8" t="s">
        <v>13</v>
      </c>
      <c r="E8" s="4">
        <v>1999</v>
      </c>
      <c r="F8" s="4" t="s">
        <v>14</v>
      </c>
      <c r="G8" s="6">
        <v>43744</v>
      </c>
      <c r="H8" s="4" t="s">
        <v>15</v>
      </c>
      <c r="I8" s="7">
        <v>50</v>
      </c>
      <c r="J8" s="4" t="s">
        <v>18</v>
      </c>
      <c r="L8" s="1"/>
    </row>
    <row r="9" spans="1:12" x14ac:dyDescent="0.25">
      <c r="A9" s="4">
        <v>7</v>
      </c>
      <c r="B9" s="15">
        <v>2.746527777777778E-4</v>
      </c>
      <c r="C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1.6898148148148154E-5</v>
      </c>
      <c r="D9" t="s">
        <v>13</v>
      </c>
      <c r="E9" s="4">
        <v>1999</v>
      </c>
      <c r="F9" s="4" t="s">
        <v>14</v>
      </c>
      <c r="G9" s="6">
        <v>43744</v>
      </c>
      <c r="H9" s="4" t="s">
        <v>15</v>
      </c>
      <c r="I9" s="7">
        <v>50</v>
      </c>
      <c r="J9" s="4" t="s">
        <v>18</v>
      </c>
      <c r="L9" s="1"/>
    </row>
    <row r="10" spans="1:12" x14ac:dyDescent="0.25">
      <c r="A10" s="4">
        <v>1</v>
      </c>
      <c r="B10" s="15">
        <v>1.3775462962962964E-3</v>
      </c>
      <c r="C1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5.8101851851851934E-5</v>
      </c>
      <c r="D10" t="s">
        <v>13</v>
      </c>
      <c r="E10" s="4">
        <v>1999</v>
      </c>
      <c r="F10" s="4" t="s">
        <v>14</v>
      </c>
      <c r="G10" s="6">
        <v>43743</v>
      </c>
      <c r="H10" s="4" t="s">
        <v>15</v>
      </c>
      <c r="I10" s="7">
        <v>200</v>
      </c>
      <c r="J10" s="4" t="s">
        <v>19</v>
      </c>
      <c r="L10" s="1"/>
    </row>
    <row r="11" spans="1:12" x14ac:dyDescent="0.25">
      <c r="A11" s="4">
        <v>5</v>
      </c>
      <c r="B11" s="15">
        <v>1.3983796296296296E-3</v>
      </c>
      <c r="C1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7.8935185185185141E-5</v>
      </c>
      <c r="D11" t="s">
        <v>13</v>
      </c>
      <c r="E11" s="4">
        <v>1999</v>
      </c>
      <c r="F11" s="4" t="s">
        <v>14</v>
      </c>
      <c r="G11" s="6">
        <v>43743</v>
      </c>
      <c r="H11" s="4" t="s">
        <v>15</v>
      </c>
      <c r="I11" s="7">
        <v>200</v>
      </c>
      <c r="J11" s="4" t="s">
        <v>19</v>
      </c>
      <c r="L11" s="1"/>
    </row>
    <row r="12" spans="1:12" x14ac:dyDescent="0.25">
      <c r="A12" s="4">
        <v>1</v>
      </c>
      <c r="B12" s="15">
        <v>1.3840277777777779E-3</v>
      </c>
      <c r="C1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7.638888888888886E-5</v>
      </c>
      <c r="D12" t="s">
        <v>20</v>
      </c>
      <c r="E12" s="4">
        <v>1991</v>
      </c>
      <c r="F12" s="4" t="s">
        <v>21</v>
      </c>
      <c r="G12" s="6">
        <v>43743</v>
      </c>
      <c r="H12" s="4" t="s">
        <v>11</v>
      </c>
      <c r="I12" s="7">
        <v>200</v>
      </c>
      <c r="J12" s="4" t="s">
        <v>12</v>
      </c>
      <c r="L12" s="1"/>
    </row>
    <row r="13" spans="1:12" x14ac:dyDescent="0.25">
      <c r="A13" s="4">
        <v>3</v>
      </c>
      <c r="B13" s="15">
        <v>1.3965277777777778E-3</v>
      </c>
      <c r="C1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8.8888888888888785E-5</v>
      </c>
      <c r="D13" t="s">
        <v>20</v>
      </c>
      <c r="E13" s="4">
        <v>1991</v>
      </c>
      <c r="F13" s="4" t="s">
        <v>21</v>
      </c>
      <c r="G13" s="6">
        <v>43743</v>
      </c>
      <c r="H13" s="4" t="s">
        <v>11</v>
      </c>
      <c r="I13" s="7">
        <v>200</v>
      </c>
      <c r="J13" s="4" t="s">
        <v>12</v>
      </c>
      <c r="L13" s="1"/>
    </row>
    <row r="14" spans="1:12" x14ac:dyDescent="0.25">
      <c r="A14" s="4">
        <v>4</v>
      </c>
      <c r="B14" s="15">
        <v>2.784953703703704E-3</v>
      </c>
      <c r="C1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2.3784722222222263E-4</v>
      </c>
      <c r="D14" t="s">
        <v>22</v>
      </c>
      <c r="E14" s="4">
        <v>1996</v>
      </c>
      <c r="F14" s="4" t="s">
        <v>23</v>
      </c>
      <c r="G14" s="6">
        <v>43743</v>
      </c>
      <c r="H14" s="4" t="s">
        <v>15</v>
      </c>
      <c r="I14" s="7">
        <v>400</v>
      </c>
      <c r="J14" s="4" t="s">
        <v>12</v>
      </c>
      <c r="L14" s="1"/>
    </row>
    <row r="15" spans="1:12" x14ac:dyDescent="0.25">
      <c r="A15" s="4">
        <v>4</v>
      </c>
      <c r="B15" s="15">
        <v>5.6202546296296296E-3</v>
      </c>
      <c r="C1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3.8738425925925919E-4</v>
      </c>
      <c r="D15" t="s">
        <v>22</v>
      </c>
      <c r="E15" s="4">
        <v>1996</v>
      </c>
      <c r="F15" s="4" t="s">
        <v>23</v>
      </c>
      <c r="G15" s="6">
        <v>43743</v>
      </c>
      <c r="H15" s="4" t="s">
        <v>15</v>
      </c>
      <c r="I15" s="7">
        <v>800</v>
      </c>
      <c r="J15" s="4" t="s">
        <v>12</v>
      </c>
      <c r="L15" s="1"/>
    </row>
    <row r="16" spans="1:12" x14ac:dyDescent="0.25">
      <c r="A16" s="4">
        <v>4</v>
      </c>
      <c r="B16" s="15">
        <v>1.0684374999999999E-2</v>
      </c>
      <c r="C1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6.0312499999999949E-4</v>
      </c>
      <c r="D16" t="s">
        <v>22</v>
      </c>
      <c r="E16" s="4">
        <v>1996</v>
      </c>
      <c r="F16" s="4" t="s">
        <v>23</v>
      </c>
      <c r="G16" s="6">
        <v>43743</v>
      </c>
      <c r="H16" s="4" t="s">
        <v>15</v>
      </c>
      <c r="I16" s="7">
        <v>1500</v>
      </c>
      <c r="J16" s="4" t="s">
        <v>12</v>
      </c>
      <c r="L16" s="1"/>
    </row>
    <row r="17" spans="1:12" x14ac:dyDescent="0.25">
      <c r="A17" s="4">
        <v>9</v>
      </c>
      <c r="B17" s="15">
        <v>1.4068287037037038E-3</v>
      </c>
      <c r="C1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9.9189814814814757E-5</v>
      </c>
      <c r="D17" t="s">
        <v>24</v>
      </c>
      <c r="E17" s="4">
        <v>2000</v>
      </c>
      <c r="F17" s="4" t="s">
        <v>25</v>
      </c>
      <c r="G17" s="6">
        <v>43743</v>
      </c>
      <c r="H17" s="4" t="s">
        <v>11</v>
      </c>
      <c r="I17" s="7">
        <v>200</v>
      </c>
      <c r="J17" s="4" t="s">
        <v>12</v>
      </c>
      <c r="L17" s="1"/>
    </row>
    <row r="18" spans="1:12" x14ac:dyDescent="0.25">
      <c r="A18" s="4">
        <v>6</v>
      </c>
      <c r="B18" s="15">
        <v>3.0263888888888892E-3</v>
      </c>
      <c r="C1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2.8958333333333353E-4</v>
      </c>
      <c r="D18" t="s">
        <v>24</v>
      </c>
      <c r="E18" s="4">
        <v>2000</v>
      </c>
      <c r="F18" s="4" t="s">
        <v>25</v>
      </c>
      <c r="G18" s="6">
        <v>43744</v>
      </c>
      <c r="H18" s="4" t="s">
        <v>11</v>
      </c>
      <c r="I18" s="7">
        <v>400</v>
      </c>
      <c r="J18" s="4" t="s">
        <v>12</v>
      </c>
      <c r="L18" s="1"/>
    </row>
    <row r="19" spans="1:12" x14ac:dyDescent="0.25">
      <c r="A19" s="4">
        <v>7</v>
      </c>
      <c r="B19" s="15">
        <v>6.0938657407407408E-3</v>
      </c>
      <c r="C1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4.8287037037037048E-4</v>
      </c>
      <c r="D19" t="s">
        <v>24</v>
      </c>
      <c r="E19" s="4">
        <v>2000</v>
      </c>
      <c r="F19" s="4" t="s">
        <v>25</v>
      </c>
      <c r="G19" s="6">
        <v>43744</v>
      </c>
      <c r="H19" s="4" t="s">
        <v>11</v>
      </c>
      <c r="I19" s="7">
        <v>800</v>
      </c>
      <c r="J19" s="4" t="s">
        <v>12</v>
      </c>
      <c r="L19" s="1"/>
    </row>
    <row r="20" spans="1:12" x14ac:dyDescent="0.25">
      <c r="A20" s="4">
        <v>10</v>
      </c>
      <c r="B20" s="15">
        <v>7.0011574074074073E-4</v>
      </c>
      <c r="C2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5.7986111111111194E-5</v>
      </c>
      <c r="D20" t="s">
        <v>24</v>
      </c>
      <c r="E20" s="4">
        <v>2000</v>
      </c>
      <c r="F20" s="4" t="s">
        <v>25</v>
      </c>
      <c r="G20" s="6">
        <v>43744</v>
      </c>
      <c r="H20" s="4" t="s">
        <v>11</v>
      </c>
      <c r="I20" s="7">
        <v>100</v>
      </c>
      <c r="J20" s="4" t="s">
        <v>18</v>
      </c>
      <c r="L20" s="1"/>
    </row>
    <row r="21" spans="1:12" x14ac:dyDescent="0.25">
      <c r="A21" s="4">
        <v>7</v>
      </c>
      <c r="B21" s="15">
        <v>3.4005787037037038E-3</v>
      </c>
      <c r="C2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3.1770833333333347E-4</v>
      </c>
      <c r="D21" t="s">
        <v>24</v>
      </c>
      <c r="E21" s="4">
        <v>2000</v>
      </c>
      <c r="F21" s="4" t="s">
        <v>25</v>
      </c>
      <c r="G21" s="6">
        <v>43743</v>
      </c>
      <c r="H21" s="4" t="s">
        <v>11</v>
      </c>
      <c r="I21" s="7">
        <v>400</v>
      </c>
      <c r="J21" s="4" t="s">
        <v>19</v>
      </c>
      <c r="L21" s="1"/>
    </row>
    <row r="22" spans="1:12" x14ac:dyDescent="0.25">
      <c r="A22" s="4">
        <v>7</v>
      </c>
      <c r="B22" s="15">
        <v>2.9317129629629631E-4</v>
      </c>
      <c r="C2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1.5393518518518534E-5</v>
      </c>
      <c r="D22" t="s">
        <v>26</v>
      </c>
      <c r="E22" s="4">
        <v>1990</v>
      </c>
      <c r="F22" s="4" t="s">
        <v>27</v>
      </c>
      <c r="G22" s="6">
        <v>43743</v>
      </c>
      <c r="H22" s="4" t="s">
        <v>15</v>
      </c>
      <c r="I22" s="7">
        <v>50</v>
      </c>
      <c r="J22" s="4" t="s">
        <v>16</v>
      </c>
      <c r="L22" s="1"/>
    </row>
    <row r="23" spans="1:12" x14ac:dyDescent="0.25">
      <c r="A23" s="4">
        <v>4</v>
      </c>
      <c r="B23" s="15">
        <v>6.339120370370371E-4</v>
      </c>
      <c r="C2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3.3796296296296309E-5</v>
      </c>
      <c r="D23" t="s">
        <v>26</v>
      </c>
      <c r="E23" s="4">
        <v>1990</v>
      </c>
      <c r="F23" s="4" t="s">
        <v>27</v>
      </c>
      <c r="G23" s="6">
        <v>43744</v>
      </c>
      <c r="H23" s="4" t="s">
        <v>15</v>
      </c>
      <c r="I23" s="7">
        <v>100</v>
      </c>
      <c r="J23" s="4" t="s">
        <v>16</v>
      </c>
      <c r="L23" s="1"/>
    </row>
    <row r="24" spans="1:12" x14ac:dyDescent="0.25">
      <c r="A24" s="4">
        <v>10</v>
      </c>
      <c r="B24" s="15">
        <v>6.4467592592592593E-4</v>
      </c>
      <c r="C2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4.4560185185185132E-5</v>
      </c>
      <c r="D24" t="s">
        <v>26</v>
      </c>
      <c r="E24" s="4">
        <v>1990</v>
      </c>
      <c r="F24" s="4" t="s">
        <v>27</v>
      </c>
      <c r="G24" s="6">
        <v>43744</v>
      </c>
      <c r="H24" s="4" t="s">
        <v>15</v>
      </c>
      <c r="I24" s="7">
        <v>100</v>
      </c>
      <c r="J24" s="4" t="s">
        <v>16</v>
      </c>
      <c r="L24" s="1"/>
    </row>
    <row r="25" spans="1:12" x14ac:dyDescent="0.25">
      <c r="A25" s="4">
        <v>2</v>
      </c>
      <c r="B25" s="15">
        <v>3.0115740740740737E-4</v>
      </c>
      <c r="C2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1.8402777777777775E-5</v>
      </c>
      <c r="D25" t="s">
        <v>28</v>
      </c>
      <c r="E25" s="4">
        <v>1997</v>
      </c>
      <c r="F25" s="4" t="s">
        <v>25</v>
      </c>
      <c r="G25" s="6">
        <v>43743</v>
      </c>
      <c r="H25" s="4" t="s">
        <v>11</v>
      </c>
      <c r="I25" s="7">
        <v>50</v>
      </c>
      <c r="J25" s="4" t="s">
        <v>18</v>
      </c>
      <c r="L25" s="1"/>
    </row>
    <row r="26" spans="1:12" x14ac:dyDescent="0.25">
      <c r="A26" s="4">
        <v>4</v>
      </c>
      <c r="B26" s="15">
        <v>3.0405092592592593E-4</v>
      </c>
      <c r="C2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2.129629629629633E-5</v>
      </c>
      <c r="D26" t="s">
        <v>28</v>
      </c>
      <c r="E26" s="4">
        <v>1997</v>
      </c>
      <c r="F26" s="4" t="s">
        <v>25</v>
      </c>
      <c r="G26" s="6">
        <v>43743</v>
      </c>
      <c r="H26" s="4" t="s">
        <v>11</v>
      </c>
      <c r="I26" s="7">
        <v>50</v>
      </c>
      <c r="J26" s="4" t="s">
        <v>18</v>
      </c>
      <c r="L26" s="1"/>
    </row>
    <row r="27" spans="1:12" x14ac:dyDescent="0.25">
      <c r="A27" s="4">
        <v>7</v>
      </c>
      <c r="B27" s="15">
        <v>6.9421296296296288E-4</v>
      </c>
      <c r="C2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5.2083333333333343E-5</v>
      </c>
      <c r="D27" t="s">
        <v>28</v>
      </c>
      <c r="E27" s="4">
        <v>1997</v>
      </c>
      <c r="F27" s="4" t="s">
        <v>25</v>
      </c>
      <c r="G27" s="6">
        <v>43744</v>
      </c>
      <c r="H27" s="4" t="s">
        <v>11</v>
      </c>
      <c r="I27" s="7">
        <v>100</v>
      </c>
      <c r="J27" s="4" t="s">
        <v>18</v>
      </c>
      <c r="L27" s="1"/>
    </row>
    <row r="28" spans="1:12" x14ac:dyDescent="0.25">
      <c r="A28" s="4">
        <v>2</v>
      </c>
      <c r="B28" s="15">
        <v>2.9806712962962964E-3</v>
      </c>
      <c r="C2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2.4386574074074067E-4</v>
      </c>
      <c r="D28" t="s">
        <v>29</v>
      </c>
      <c r="E28" s="4">
        <v>1990</v>
      </c>
      <c r="F28" s="4" t="s">
        <v>30</v>
      </c>
      <c r="G28" s="6">
        <v>43744</v>
      </c>
      <c r="H28" s="4" t="s">
        <v>11</v>
      </c>
      <c r="I28" s="7">
        <v>400</v>
      </c>
      <c r="J28" s="4" t="s">
        <v>12</v>
      </c>
      <c r="L28" s="1"/>
    </row>
    <row r="29" spans="1:12" x14ac:dyDescent="0.25">
      <c r="A29" s="4">
        <v>1</v>
      </c>
      <c r="B29" s="15">
        <v>5.9192129629629629E-3</v>
      </c>
      <c r="C2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3.0821759259259257E-4</v>
      </c>
      <c r="D29" t="s">
        <v>29</v>
      </c>
      <c r="E29" s="4">
        <v>1990</v>
      </c>
      <c r="F29" s="4" t="s">
        <v>30</v>
      </c>
      <c r="G29" s="6">
        <v>43744</v>
      </c>
      <c r="H29" s="4" t="s">
        <v>11</v>
      </c>
      <c r="I29" s="7">
        <v>800</v>
      </c>
      <c r="J29" s="4" t="s">
        <v>12</v>
      </c>
      <c r="L29" s="1"/>
    </row>
    <row r="30" spans="1:12" x14ac:dyDescent="0.25">
      <c r="A30" s="4">
        <v>8</v>
      </c>
      <c r="B30" s="15">
        <v>1.5753472222222223E-3</v>
      </c>
      <c r="C3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1.1562500000000006E-4</v>
      </c>
      <c r="D30" t="s">
        <v>29</v>
      </c>
      <c r="E30" s="4">
        <v>1990</v>
      </c>
      <c r="F30" s="4" t="s">
        <v>30</v>
      </c>
      <c r="G30" s="6">
        <v>43744</v>
      </c>
      <c r="H30" s="4" t="s">
        <v>11</v>
      </c>
      <c r="I30" s="7">
        <v>200</v>
      </c>
      <c r="J30" s="4" t="s">
        <v>19</v>
      </c>
      <c r="L30" s="1"/>
    </row>
    <row r="31" spans="1:12" x14ac:dyDescent="0.25">
      <c r="A31" s="4">
        <v>3</v>
      </c>
      <c r="B31" s="15">
        <v>3.2616898148148149E-3</v>
      </c>
      <c r="C3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1.7881944444444456E-4</v>
      </c>
      <c r="D31" t="s">
        <v>29</v>
      </c>
      <c r="E31" s="4">
        <v>1990</v>
      </c>
      <c r="F31" s="4" t="s">
        <v>30</v>
      </c>
      <c r="G31" s="6">
        <v>43743</v>
      </c>
      <c r="H31" s="4" t="s">
        <v>11</v>
      </c>
      <c r="I31" s="7">
        <v>400</v>
      </c>
      <c r="J31" s="4" t="s">
        <v>19</v>
      </c>
      <c r="L31" s="1"/>
    </row>
    <row r="32" spans="1:12" x14ac:dyDescent="0.25">
      <c r="A32" s="4">
        <v>7</v>
      </c>
      <c r="B32" s="15">
        <v>6.6296296296296296E-4</v>
      </c>
      <c r="C3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9.0046296296296294E-5</v>
      </c>
      <c r="D32" t="s">
        <v>31</v>
      </c>
      <c r="E32" s="4">
        <v>1993</v>
      </c>
      <c r="F32" s="4" t="s">
        <v>27</v>
      </c>
      <c r="G32" s="6">
        <v>43743</v>
      </c>
      <c r="H32" s="4" t="s">
        <v>15</v>
      </c>
      <c r="I32" s="7">
        <v>100</v>
      </c>
      <c r="J32" s="4" t="s">
        <v>18</v>
      </c>
      <c r="L32" s="1"/>
    </row>
    <row r="33" spans="1:12" x14ac:dyDescent="0.25">
      <c r="A33" s="4">
        <v>1</v>
      </c>
      <c r="B33" s="15">
        <v>1.3734953703703704E-3</v>
      </c>
      <c r="C3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9.1898148148148243E-5</v>
      </c>
      <c r="D33" t="s">
        <v>31</v>
      </c>
      <c r="E33" s="4">
        <v>1993</v>
      </c>
      <c r="F33" s="4" t="s">
        <v>27</v>
      </c>
      <c r="G33" s="6">
        <v>43743</v>
      </c>
      <c r="H33" s="4" t="s">
        <v>15</v>
      </c>
      <c r="I33" s="7">
        <v>200</v>
      </c>
      <c r="J33" s="4" t="s">
        <v>18</v>
      </c>
      <c r="L33" s="1"/>
    </row>
    <row r="34" spans="1:12" x14ac:dyDescent="0.25">
      <c r="A34" s="4">
        <v>7</v>
      </c>
      <c r="B34" s="15">
        <v>1.3895833333333334E-3</v>
      </c>
      <c r="C3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1.0798611111111122E-4</v>
      </c>
      <c r="D34" t="s">
        <v>31</v>
      </c>
      <c r="E34" s="4">
        <v>1993</v>
      </c>
      <c r="F34" s="4" t="s">
        <v>27</v>
      </c>
      <c r="G34" s="6">
        <v>43743</v>
      </c>
      <c r="H34" s="4" t="s">
        <v>15</v>
      </c>
      <c r="I34" s="7">
        <v>200</v>
      </c>
      <c r="J34" s="4" t="s">
        <v>18</v>
      </c>
      <c r="L34" s="1"/>
    </row>
    <row r="35" spans="1:12" x14ac:dyDescent="0.25">
      <c r="A35" s="4">
        <v>7</v>
      </c>
      <c r="B35" s="15">
        <v>3.1874999999999997E-4</v>
      </c>
      <c r="C3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1.8402777777777775E-5</v>
      </c>
      <c r="D35" t="s">
        <v>32</v>
      </c>
      <c r="E35" s="4">
        <v>1998</v>
      </c>
      <c r="F35" s="4" t="s">
        <v>25</v>
      </c>
      <c r="G35" s="6">
        <v>43743</v>
      </c>
      <c r="H35" s="4" t="s">
        <v>15</v>
      </c>
      <c r="I35" s="7">
        <v>50</v>
      </c>
      <c r="J35" s="4" t="s">
        <v>17</v>
      </c>
      <c r="L35" s="1"/>
    </row>
    <row r="36" spans="1:12" x14ac:dyDescent="0.25">
      <c r="A36" s="4">
        <v>8</v>
      </c>
      <c r="B36" s="15">
        <v>3.201388888888889E-4</v>
      </c>
      <c r="C3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1.979166666666671E-5</v>
      </c>
      <c r="D36" t="s">
        <v>32</v>
      </c>
      <c r="E36" s="4">
        <v>1998</v>
      </c>
      <c r="F36" s="4" t="s">
        <v>25</v>
      </c>
      <c r="G36" s="6">
        <v>43743</v>
      </c>
      <c r="H36" s="4" t="s">
        <v>15</v>
      </c>
      <c r="I36" s="7">
        <v>50</v>
      </c>
      <c r="J36" s="4" t="s">
        <v>17</v>
      </c>
      <c r="L36" s="1"/>
    </row>
    <row r="37" spans="1:12" x14ac:dyDescent="0.25">
      <c r="A37" s="4">
        <v>9</v>
      </c>
      <c r="B37" s="15">
        <v>1.2750000000000001E-3</v>
      </c>
      <c r="C3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9.4444444444444524E-5</v>
      </c>
      <c r="D37" t="s">
        <v>33</v>
      </c>
      <c r="E37" s="4">
        <v>1995</v>
      </c>
      <c r="F37" s="4" t="s">
        <v>34</v>
      </c>
      <c r="G37" s="6">
        <v>43744</v>
      </c>
      <c r="H37" s="4" t="s">
        <v>15</v>
      </c>
      <c r="I37" s="7">
        <v>200</v>
      </c>
      <c r="J37" s="4" t="s">
        <v>12</v>
      </c>
      <c r="L37" s="1"/>
    </row>
    <row r="38" spans="1:12" x14ac:dyDescent="0.25">
      <c r="A38" s="4">
        <v>5</v>
      </c>
      <c r="B38" s="15">
        <v>3.4363425925925924E-4</v>
      </c>
      <c r="C3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3.1365740740740714E-5</v>
      </c>
      <c r="D38" t="s">
        <v>35</v>
      </c>
      <c r="E38" s="4">
        <v>1995</v>
      </c>
      <c r="F38" s="4" t="s">
        <v>27</v>
      </c>
      <c r="G38" s="6">
        <v>43743</v>
      </c>
      <c r="H38" s="4" t="s">
        <v>11</v>
      </c>
      <c r="I38" s="7">
        <v>50</v>
      </c>
      <c r="J38" s="4" t="s">
        <v>16</v>
      </c>
      <c r="L38" s="1"/>
    </row>
    <row r="39" spans="1:12" x14ac:dyDescent="0.25">
      <c r="A39" s="4">
        <v>10</v>
      </c>
      <c r="B39" s="15">
        <v>3.476851851851852E-4</v>
      </c>
      <c r="C3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3.5416666666666669E-5</v>
      </c>
      <c r="D39" t="s">
        <v>35</v>
      </c>
      <c r="E39" s="4">
        <v>1995</v>
      </c>
      <c r="F39" s="4" t="s">
        <v>27</v>
      </c>
      <c r="G39" s="6">
        <v>43743</v>
      </c>
      <c r="H39" s="4" t="s">
        <v>11</v>
      </c>
      <c r="I39" s="7">
        <v>50</v>
      </c>
      <c r="J39" s="4" t="s">
        <v>16</v>
      </c>
      <c r="L39" s="1"/>
    </row>
    <row r="40" spans="1:12" x14ac:dyDescent="0.25">
      <c r="A40" s="4">
        <v>7</v>
      </c>
      <c r="B40" s="15">
        <v>7.063657407407408E-4</v>
      </c>
      <c r="C4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4.0046296296296271E-5</v>
      </c>
      <c r="D40" t="s">
        <v>35</v>
      </c>
      <c r="E40" s="4">
        <v>1995</v>
      </c>
      <c r="F40" s="4" t="s">
        <v>27</v>
      </c>
      <c r="G40" s="6">
        <v>43743</v>
      </c>
      <c r="H40" s="4" t="s">
        <v>11</v>
      </c>
      <c r="I40" s="7">
        <v>100</v>
      </c>
      <c r="J40" s="4" t="s">
        <v>16</v>
      </c>
      <c r="L40" s="1"/>
    </row>
    <row r="41" spans="1:12" x14ac:dyDescent="0.25">
      <c r="A41" s="4">
        <v>9</v>
      </c>
      <c r="B41" s="15">
        <v>7.0995370370370374E-4</v>
      </c>
      <c r="C4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4.3634259259259212E-5</v>
      </c>
      <c r="D41" t="s">
        <v>35</v>
      </c>
      <c r="E41" s="4">
        <v>1995</v>
      </c>
      <c r="F41" s="4" t="s">
        <v>27</v>
      </c>
      <c r="G41" s="6">
        <v>43743</v>
      </c>
      <c r="H41" s="4" t="s">
        <v>11</v>
      </c>
      <c r="I41" s="7">
        <v>100</v>
      </c>
      <c r="J41" s="4" t="s">
        <v>16</v>
      </c>
      <c r="L41" s="1"/>
    </row>
    <row r="42" spans="1:12" x14ac:dyDescent="0.25">
      <c r="A42" s="4">
        <v>1</v>
      </c>
      <c r="B42" s="15">
        <v>1.5043981481481482E-3</v>
      </c>
      <c r="C4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7.6736111111110972E-5</v>
      </c>
      <c r="D42" t="s">
        <v>35</v>
      </c>
      <c r="E42" s="4">
        <v>1995</v>
      </c>
      <c r="F42" s="4" t="s">
        <v>27</v>
      </c>
      <c r="G42" s="6">
        <v>43744</v>
      </c>
      <c r="H42" s="4" t="s">
        <v>11</v>
      </c>
      <c r="I42" s="7">
        <v>200</v>
      </c>
      <c r="J42" s="4" t="s">
        <v>16</v>
      </c>
      <c r="L42" s="1"/>
    </row>
    <row r="43" spans="1:12" x14ac:dyDescent="0.25">
      <c r="A43" s="4">
        <v>3</v>
      </c>
      <c r="B43" s="15">
        <v>1.5359953703703705E-3</v>
      </c>
      <c r="C4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1.0833333333333333E-4</v>
      </c>
      <c r="D43" t="s">
        <v>35</v>
      </c>
      <c r="E43" s="4">
        <v>1995</v>
      </c>
      <c r="F43" s="4" t="s">
        <v>27</v>
      </c>
      <c r="G43" s="6">
        <v>43744</v>
      </c>
      <c r="H43" s="4" t="s">
        <v>11</v>
      </c>
      <c r="I43" s="7">
        <v>200</v>
      </c>
      <c r="J43" s="4" t="s">
        <v>16</v>
      </c>
      <c r="L43" s="1"/>
    </row>
    <row r="44" spans="1:12" x14ac:dyDescent="0.25">
      <c r="A44" s="4">
        <v>6</v>
      </c>
      <c r="B44" s="15">
        <v>3.0659722222222221E-4</v>
      </c>
      <c r="C4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2.3842592592592611E-5</v>
      </c>
      <c r="D44" t="s">
        <v>36</v>
      </c>
      <c r="E44" s="4">
        <v>1998</v>
      </c>
      <c r="F44" s="4" t="s">
        <v>34</v>
      </c>
      <c r="G44" s="6">
        <v>43743</v>
      </c>
      <c r="H44" s="4" t="s">
        <v>11</v>
      </c>
      <c r="I44" s="7">
        <v>50</v>
      </c>
      <c r="J44" s="4" t="s">
        <v>18</v>
      </c>
      <c r="L44" s="1"/>
    </row>
    <row r="45" spans="1:12" x14ac:dyDescent="0.25">
      <c r="A45" s="4">
        <v>6</v>
      </c>
      <c r="B45" s="15">
        <v>3.0659722222222221E-4</v>
      </c>
      <c r="C4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2.3842592592592611E-5</v>
      </c>
      <c r="D45" t="s">
        <v>36</v>
      </c>
      <c r="E45" s="4">
        <v>1998</v>
      </c>
      <c r="F45" s="4" t="s">
        <v>34</v>
      </c>
      <c r="G45" s="6">
        <v>43743</v>
      </c>
      <c r="H45" s="4" t="s">
        <v>11</v>
      </c>
      <c r="I45" s="7">
        <v>50</v>
      </c>
      <c r="J45" s="4" t="s">
        <v>18</v>
      </c>
      <c r="L45" s="1"/>
    </row>
    <row r="46" spans="1:12" x14ac:dyDescent="0.25">
      <c r="A46" s="4">
        <v>5</v>
      </c>
      <c r="B46" s="15">
        <v>6.92824074074074E-4</v>
      </c>
      <c r="C4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5.0694444444444463E-5</v>
      </c>
      <c r="D46" t="s">
        <v>36</v>
      </c>
      <c r="E46" s="4">
        <v>1998</v>
      </c>
      <c r="F46" s="4" t="s">
        <v>34</v>
      </c>
      <c r="G46" s="6">
        <v>43744</v>
      </c>
      <c r="H46" s="4" t="s">
        <v>11</v>
      </c>
      <c r="I46" s="7">
        <v>100</v>
      </c>
      <c r="J46" s="4" t="s">
        <v>18</v>
      </c>
      <c r="L46" s="1"/>
    </row>
    <row r="47" spans="1:12" x14ac:dyDescent="0.25">
      <c r="A47" s="4">
        <v>1</v>
      </c>
      <c r="B47" s="15">
        <v>2.9479166666666667E-4</v>
      </c>
      <c r="C4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2.0833333333333316E-5</v>
      </c>
      <c r="D47" t="s">
        <v>37</v>
      </c>
      <c r="E47" s="4">
        <v>1992</v>
      </c>
      <c r="F47" s="4" t="s">
        <v>38</v>
      </c>
      <c r="G47" s="6">
        <v>43744</v>
      </c>
      <c r="H47" s="4" t="s">
        <v>11</v>
      </c>
      <c r="I47" s="7">
        <v>50</v>
      </c>
      <c r="J47" s="4" t="s">
        <v>12</v>
      </c>
      <c r="L47" s="1"/>
    </row>
    <row r="48" spans="1:12" x14ac:dyDescent="0.25">
      <c r="A48" s="4">
        <v>4</v>
      </c>
      <c r="B48" s="15">
        <v>3.0243055555555551E-4</v>
      </c>
      <c r="C4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2.8472222222222158E-5</v>
      </c>
      <c r="D48" t="s">
        <v>37</v>
      </c>
      <c r="E48" s="4">
        <v>1992</v>
      </c>
      <c r="F48" s="4" t="s">
        <v>38</v>
      </c>
      <c r="G48" s="6">
        <v>43744</v>
      </c>
      <c r="H48" s="4" t="s">
        <v>11</v>
      </c>
      <c r="I48" s="7">
        <v>50</v>
      </c>
      <c r="J48" s="4" t="s">
        <v>12</v>
      </c>
      <c r="L48" s="1"/>
    </row>
    <row r="49" spans="1:12" x14ac:dyDescent="0.25">
      <c r="A49" s="4">
        <v>1</v>
      </c>
      <c r="B49" s="15">
        <v>6.134259259259259E-4</v>
      </c>
      <c r="C4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1.4930555555555465E-5</v>
      </c>
      <c r="D49" t="s">
        <v>37</v>
      </c>
      <c r="E49" s="4">
        <v>1992</v>
      </c>
      <c r="F49" s="4" t="s">
        <v>38</v>
      </c>
      <c r="G49" s="6">
        <v>43744</v>
      </c>
      <c r="H49" s="4" t="s">
        <v>11</v>
      </c>
      <c r="I49" s="7">
        <v>100</v>
      </c>
      <c r="J49" s="4" t="s">
        <v>12</v>
      </c>
      <c r="L49" s="1"/>
    </row>
    <row r="50" spans="1:12" x14ac:dyDescent="0.25">
      <c r="A50" s="4">
        <v>6</v>
      </c>
      <c r="B50" s="15">
        <v>6.3090277777777776E-4</v>
      </c>
      <c r="C5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3.240740740740732E-5</v>
      </c>
      <c r="D50" t="s">
        <v>37</v>
      </c>
      <c r="E50" s="4">
        <v>1992</v>
      </c>
      <c r="F50" s="4" t="s">
        <v>38</v>
      </c>
      <c r="G50" s="6">
        <v>43744</v>
      </c>
      <c r="H50" s="4" t="s">
        <v>11</v>
      </c>
      <c r="I50" s="7">
        <v>100</v>
      </c>
      <c r="J50" s="4" t="s">
        <v>12</v>
      </c>
      <c r="L50" s="1"/>
    </row>
    <row r="51" spans="1:12" x14ac:dyDescent="0.25">
      <c r="A51" s="4">
        <v>3</v>
      </c>
      <c r="B51" s="15">
        <v>3.0254629629629631E-4</v>
      </c>
      <c r="C5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1.979166666666671E-5</v>
      </c>
      <c r="D51" t="s">
        <v>37</v>
      </c>
      <c r="E51" s="4">
        <v>1992</v>
      </c>
      <c r="F51" s="4" t="s">
        <v>38</v>
      </c>
      <c r="G51" s="6">
        <v>43743</v>
      </c>
      <c r="H51" s="4" t="s">
        <v>11</v>
      </c>
      <c r="I51" s="7">
        <v>50</v>
      </c>
      <c r="J51" s="4" t="s">
        <v>18</v>
      </c>
      <c r="L51" s="1"/>
    </row>
    <row r="52" spans="1:12" x14ac:dyDescent="0.25">
      <c r="A52" s="4">
        <v>10</v>
      </c>
      <c r="B52" s="15">
        <v>3.0856481481481485E-4</v>
      </c>
      <c r="C5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2.5810185185185246E-5</v>
      </c>
      <c r="D52" t="s">
        <v>37</v>
      </c>
      <c r="E52" s="4">
        <v>1992</v>
      </c>
      <c r="F52" s="4" t="s">
        <v>38</v>
      </c>
      <c r="G52" s="6">
        <v>43743</v>
      </c>
      <c r="H52" s="4" t="s">
        <v>11</v>
      </c>
      <c r="I52" s="7">
        <v>50</v>
      </c>
      <c r="J52" s="4" t="s">
        <v>18</v>
      </c>
      <c r="L52" s="1"/>
    </row>
    <row r="53" spans="1:12" x14ac:dyDescent="0.25">
      <c r="A53" s="4">
        <v>2</v>
      </c>
      <c r="B53" s="15">
        <v>3.0115740740740737E-4</v>
      </c>
      <c r="C5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2.7199074074074018E-5</v>
      </c>
      <c r="D53" t="s">
        <v>39</v>
      </c>
      <c r="E53" s="4">
        <v>1993</v>
      </c>
      <c r="F53" s="4" t="s">
        <v>40</v>
      </c>
      <c r="G53" s="6">
        <v>43744</v>
      </c>
      <c r="H53" s="4" t="s">
        <v>11</v>
      </c>
      <c r="I53" s="7">
        <v>50</v>
      </c>
      <c r="J53" s="4" t="s">
        <v>12</v>
      </c>
      <c r="L53" s="1"/>
    </row>
    <row r="54" spans="1:12" x14ac:dyDescent="0.25">
      <c r="A54" s="4">
        <v>6</v>
      </c>
      <c r="B54" s="15">
        <v>3.0763888888888887E-4</v>
      </c>
      <c r="C5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3.3680555555555514E-5</v>
      </c>
      <c r="D54" t="s">
        <v>39</v>
      </c>
      <c r="E54" s="4">
        <v>1993</v>
      </c>
      <c r="F54" s="4" t="s">
        <v>40</v>
      </c>
      <c r="G54" s="6">
        <v>43744</v>
      </c>
      <c r="H54" s="4" t="s">
        <v>11</v>
      </c>
      <c r="I54" s="7">
        <v>50</v>
      </c>
      <c r="J54" s="4" t="s">
        <v>12</v>
      </c>
      <c r="L54" s="1"/>
    </row>
    <row r="55" spans="1:12" x14ac:dyDescent="0.25">
      <c r="A55" s="4">
        <v>2</v>
      </c>
      <c r="B55" s="15">
        <v>6.1863425925925931E-4</v>
      </c>
      <c r="C5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2.0138888888888875E-5</v>
      </c>
      <c r="D55" t="s">
        <v>39</v>
      </c>
      <c r="E55" s="4">
        <v>1993</v>
      </c>
      <c r="F55" s="4" t="s">
        <v>40</v>
      </c>
      <c r="G55" s="6">
        <v>43744</v>
      </c>
      <c r="H55" s="4" t="s">
        <v>11</v>
      </c>
      <c r="I55" s="7">
        <v>100</v>
      </c>
      <c r="J55" s="4" t="s">
        <v>12</v>
      </c>
      <c r="L55" s="1"/>
    </row>
    <row r="56" spans="1:12" x14ac:dyDescent="0.25">
      <c r="A56" s="4">
        <v>7</v>
      </c>
      <c r="B56" s="15">
        <v>6.3368055555555562E-4</v>
      </c>
      <c r="C5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3.5185185185185189E-5</v>
      </c>
      <c r="D56" t="s">
        <v>39</v>
      </c>
      <c r="E56" s="4">
        <v>1993</v>
      </c>
      <c r="F56" s="4" t="s">
        <v>40</v>
      </c>
      <c r="G56" s="6">
        <v>43744</v>
      </c>
      <c r="H56" s="4" t="s">
        <v>11</v>
      </c>
      <c r="I56" s="7">
        <v>100</v>
      </c>
      <c r="J56" s="4" t="s">
        <v>12</v>
      </c>
      <c r="L56" s="1"/>
    </row>
    <row r="57" spans="1:12" x14ac:dyDescent="0.25">
      <c r="A57" s="4">
        <v>7</v>
      </c>
      <c r="B57" s="15">
        <v>1.4031250000000001E-3</v>
      </c>
      <c r="C5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9.5486111111111075E-5</v>
      </c>
      <c r="D57" t="s">
        <v>39</v>
      </c>
      <c r="E57" s="4">
        <v>1993</v>
      </c>
      <c r="F57" s="4" t="s">
        <v>40</v>
      </c>
      <c r="G57" s="6">
        <v>43743</v>
      </c>
      <c r="H57" s="4" t="s">
        <v>11</v>
      </c>
      <c r="I57" s="7">
        <v>200</v>
      </c>
      <c r="J57" s="4" t="s">
        <v>12</v>
      </c>
      <c r="L57" s="1"/>
    </row>
    <row r="58" spans="1:12" x14ac:dyDescent="0.25">
      <c r="A58" s="4">
        <v>9</v>
      </c>
      <c r="B58" s="15">
        <v>3.0810185185185188E-4</v>
      </c>
      <c r="C5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2.5347222222222286E-5</v>
      </c>
      <c r="D58" t="s">
        <v>39</v>
      </c>
      <c r="E58" s="4">
        <v>1993</v>
      </c>
      <c r="F58" s="4" t="s">
        <v>40</v>
      </c>
      <c r="G58" s="6">
        <v>43743</v>
      </c>
      <c r="H58" s="4" t="s">
        <v>11</v>
      </c>
      <c r="I58" s="7">
        <v>50</v>
      </c>
      <c r="J58" s="4" t="s">
        <v>18</v>
      </c>
      <c r="L58" s="1"/>
    </row>
    <row r="59" spans="1:12" x14ac:dyDescent="0.25">
      <c r="A59" s="4">
        <v>6</v>
      </c>
      <c r="B59" s="15">
        <v>1.5721064814814816E-3</v>
      </c>
      <c r="C5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1.1238425925925934E-4</v>
      </c>
      <c r="D59" t="s">
        <v>41</v>
      </c>
      <c r="E59" s="4">
        <v>1999</v>
      </c>
      <c r="F59" s="4" t="s">
        <v>42</v>
      </c>
      <c r="G59" s="6">
        <v>43744</v>
      </c>
      <c r="H59" s="4" t="s">
        <v>11</v>
      </c>
      <c r="I59" s="7">
        <v>200</v>
      </c>
      <c r="J59" s="4" t="s">
        <v>19</v>
      </c>
      <c r="L59" s="1"/>
    </row>
    <row r="60" spans="1:12" x14ac:dyDescent="0.25">
      <c r="A60" s="4">
        <v>9</v>
      </c>
      <c r="B60" s="15">
        <v>1.5759259259259259E-3</v>
      </c>
      <c r="C6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1.1620370370370365E-4</v>
      </c>
      <c r="D60" t="s">
        <v>41</v>
      </c>
      <c r="E60" s="4">
        <v>1999</v>
      </c>
      <c r="F60" s="4" t="s">
        <v>42</v>
      </c>
      <c r="G60" s="6">
        <v>43744</v>
      </c>
      <c r="H60" s="4" t="s">
        <v>11</v>
      </c>
      <c r="I60" s="7">
        <v>200</v>
      </c>
      <c r="J60" s="4" t="s">
        <v>19</v>
      </c>
      <c r="L60" s="1"/>
    </row>
    <row r="61" spans="1:12" x14ac:dyDescent="0.25">
      <c r="A61" s="4">
        <v>5</v>
      </c>
      <c r="B61" s="15">
        <v>3.3407407407407409E-3</v>
      </c>
      <c r="C6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2.5787037037037054E-4</v>
      </c>
      <c r="D61" t="s">
        <v>41</v>
      </c>
      <c r="E61" s="4">
        <v>1999</v>
      </c>
      <c r="F61" s="4" t="s">
        <v>42</v>
      </c>
      <c r="G61" s="6">
        <v>43743</v>
      </c>
      <c r="H61" s="4" t="s">
        <v>11</v>
      </c>
      <c r="I61" s="7">
        <v>400</v>
      </c>
      <c r="J61" s="4" t="s">
        <v>19</v>
      </c>
      <c r="L61" s="1"/>
    </row>
    <row r="62" spans="1:12" x14ac:dyDescent="0.25">
      <c r="A62" s="4">
        <v>8</v>
      </c>
      <c r="B62" s="15">
        <v>3.0565972222222223E-3</v>
      </c>
      <c r="C6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3.1979166666666657E-4</v>
      </c>
      <c r="D62" t="s">
        <v>43</v>
      </c>
      <c r="E62" s="4">
        <v>2002</v>
      </c>
      <c r="F62" s="4" t="s">
        <v>34</v>
      </c>
      <c r="G62" s="6">
        <v>43744</v>
      </c>
      <c r="H62" s="4" t="s">
        <v>11</v>
      </c>
      <c r="I62" s="7">
        <v>400</v>
      </c>
      <c r="J62" s="4" t="s">
        <v>12</v>
      </c>
      <c r="L62" s="1"/>
    </row>
    <row r="63" spans="1:12" x14ac:dyDescent="0.25">
      <c r="A63" s="4">
        <v>9</v>
      </c>
      <c r="B63" s="15">
        <v>6.1902777777777781E-3</v>
      </c>
      <c r="C6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5.792824074074077E-4</v>
      </c>
      <c r="D63" t="s">
        <v>43</v>
      </c>
      <c r="E63" s="4">
        <v>2002</v>
      </c>
      <c r="F63" s="4" t="s">
        <v>34</v>
      </c>
      <c r="G63" s="6">
        <v>43744</v>
      </c>
      <c r="H63" s="4" t="s">
        <v>11</v>
      </c>
      <c r="I63" s="7">
        <v>800</v>
      </c>
      <c r="J63" s="4" t="s">
        <v>12</v>
      </c>
      <c r="L63" s="1"/>
    </row>
    <row r="64" spans="1:12" x14ac:dyDescent="0.25">
      <c r="A64" s="4">
        <v>6</v>
      </c>
      <c r="B64" s="15">
        <v>1.3989583333333334E-3</v>
      </c>
      <c r="C6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9.1319444444444434E-5</v>
      </c>
      <c r="D64" t="s">
        <v>44</v>
      </c>
      <c r="E64" s="4">
        <v>2001</v>
      </c>
      <c r="F64" s="4" t="s">
        <v>45</v>
      </c>
      <c r="G64" s="6">
        <v>43743</v>
      </c>
      <c r="H64" s="4" t="s">
        <v>11</v>
      </c>
      <c r="I64" s="7">
        <v>200</v>
      </c>
      <c r="J64" s="4" t="s">
        <v>12</v>
      </c>
      <c r="L64" s="1"/>
    </row>
    <row r="65" spans="1:12" x14ac:dyDescent="0.25">
      <c r="A65" s="4">
        <v>10</v>
      </c>
      <c r="B65" s="15">
        <v>1.4071759259259261E-3</v>
      </c>
      <c r="C6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9.9537037037037085E-5</v>
      </c>
      <c r="D65" t="s">
        <v>44</v>
      </c>
      <c r="E65" s="4">
        <v>2001</v>
      </c>
      <c r="F65" s="4" t="s">
        <v>45</v>
      </c>
      <c r="G65" s="6">
        <v>43743</v>
      </c>
      <c r="H65" s="4" t="s">
        <v>11</v>
      </c>
      <c r="I65" s="7">
        <v>200</v>
      </c>
      <c r="J65" s="4" t="s">
        <v>12</v>
      </c>
      <c r="L65" s="1"/>
    </row>
    <row r="66" spans="1:12" x14ac:dyDescent="0.25">
      <c r="A66" s="4">
        <v>10</v>
      </c>
      <c r="B66" s="15">
        <v>3.5334490740740738E-3</v>
      </c>
      <c r="C6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4.5057870370370347E-4</v>
      </c>
      <c r="D66" t="s">
        <v>46</v>
      </c>
      <c r="E66" s="4">
        <v>1998</v>
      </c>
      <c r="F66" s="4" t="s">
        <v>27</v>
      </c>
      <c r="G66" s="6">
        <v>43743</v>
      </c>
      <c r="H66" s="4" t="s">
        <v>11</v>
      </c>
      <c r="I66" s="7">
        <v>400</v>
      </c>
      <c r="J66" s="4" t="s">
        <v>19</v>
      </c>
      <c r="L66" s="1"/>
    </row>
    <row r="67" spans="1:12" x14ac:dyDescent="0.25">
      <c r="A67" s="4">
        <v>10</v>
      </c>
      <c r="B67" s="15">
        <v>6.6585648148148157E-4</v>
      </c>
      <c r="C6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9.2939814814814903E-5</v>
      </c>
      <c r="D67" t="s">
        <v>47</v>
      </c>
      <c r="E67" s="4">
        <v>1991</v>
      </c>
      <c r="F67" s="4" t="s">
        <v>38</v>
      </c>
      <c r="G67" s="6">
        <v>43744</v>
      </c>
      <c r="H67" s="4" t="s">
        <v>15</v>
      </c>
      <c r="I67" s="7">
        <v>100</v>
      </c>
      <c r="J67" s="4" t="s">
        <v>18</v>
      </c>
      <c r="L67" s="1"/>
    </row>
    <row r="68" spans="1:12" x14ac:dyDescent="0.25">
      <c r="A68" s="4">
        <v>3</v>
      </c>
      <c r="B68" s="15">
        <v>1.3855324074074074E-3</v>
      </c>
      <c r="C6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6.6087962962962888E-5</v>
      </c>
      <c r="D68" t="s">
        <v>47</v>
      </c>
      <c r="E68" s="4">
        <v>1991</v>
      </c>
      <c r="F68" s="4" t="s">
        <v>38</v>
      </c>
      <c r="G68" s="6">
        <v>43743</v>
      </c>
      <c r="H68" s="4" t="s">
        <v>15</v>
      </c>
      <c r="I68" s="7">
        <v>200</v>
      </c>
      <c r="J68" s="4" t="s">
        <v>19</v>
      </c>
      <c r="L68" s="1"/>
    </row>
    <row r="69" spans="1:12" x14ac:dyDescent="0.25">
      <c r="A69" s="4">
        <v>10</v>
      </c>
      <c r="B69" s="15">
        <v>1.4126157407407408E-3</v>
      </c>
      <c r="C6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9.3171296296296275E-5</v>
      </c>
      <c r="D69" t="s">
        <v>47</v>
      </c>
      <c r="E69" s="4">
        <v>1991</v>
      </c>
      <c r="F69" s="4" t="s">
        <v>38</v>
      </c>
      <c r="G69" s="6">
        <v>43743</v>
      </c>
      <c r="H69" s="4" t="s">
        <v>15</v>
      </c>
      <c r="I69" s="7">
        <v>200</v>
      </c>
      <c r="J69" s="4" t="s">
        <v>19</v>
      </c>
      <c r="L69" s="1"/>
    </row>
    <row r="70" spans="1:12" x14ac:dyDescent="0.25">
      <c r="A70" s="4">
        <v>5</v>
      </c>
      <c r="B70" s="15">
        <v>3.0163194444444447E-3</v>
      </c>
      <c r="C7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1.9409722222222224E-4</v>
      </c>
      <c r="D70" t="s">
        <v>47</v>
      </c>
      <c r="E70" s="4">
        <v>1991</v>
      </c>
      <c r="F70" s="4" t="s">
        <v>38</v>
      </c>
      <c r="G70" s="6">
        <v>43744</v>
      </c>
      <c r="H70" s="4" t="s">
        <v>15</v>
      </c>
      <c r="I70" s="7">
        <v>400</v>
      </c>
      <c r="J70" s="4" t="s">
        <v>19</v>
      </c>
      <c r="L70" s="1"/>
    </row>
    <row r="71" spans="1:12" x14ac:dyDescent="0.25">
      <c r="A71" s="4">
        <v>7</v>
      </c>
      <c r="B71" s="15">
        <v>3.0960648148148151E-4</v>
      </c>
      <c r="C7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3.5648148148148149E-5</v>
      </c>
      <c r="D71" t="s">
        <v>48</v>
      </c>
      <c r="E71" s="4">
        <v>1999</v>
      </c>
      <c r="F71" s="4" t="s">
        <v>25</v>
      </c>
      <c r="G71" s="6">
        <v>43744</v>
      </c>
      <c r="H71" s="4" t="s">
        <v>11</v>
      </c>
      <c r="I71" s="7">
        <v>50</v>
      </c>
      <c r="J71" s="4" t="s">
        <v>12</v>
      </c>
      <c r="L71" s="1"/>
    </row>
    <row r="72" spans="1:12" x14ac:dyDescent="0.25">
      <c r="A72" s="4">
        <v>1</v>
      </c>
      <c r="B72" s="15">
        <v>2.9656249999999999E-3</v>
      </c>
      <c r="C7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2.2881944444444425E-4</v>
      </c>
      <c r="D72" t="s">
        <v>49</v>
      </c>
      <c r="E72" s="4">
        <v>1999</v>
      </c>
      <c r="F72" s="4" t="s">
        <v>38</v>
      </c>
      <c r="G72" s="6">
        <v>43744</v>
      </c>
      <c r="H72" s="4" t="s">
        <v>11</v>
      </c>
      <c r="I72" s="7">
        <v>400</v>
      </c>
      <c r="J72" s="4" t="s">
        <v>12</v>
      </c>
      <c r="L72" s="1"/>
    </row>
    <row r="73" spans="1:12" x14ac:dyDescent="0.25">
      <c r="A73" s="4">
        <v>2</v>
      </c>
      <c r="B73" s="15">
        <v>5.9321759259259258E-3</v>
      </c>
      <c r="C7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3.2118055555555546E-4</v>
      </c>
      <c r="D73" t="s">
        <v>49</v>
      </c>
      <c r="E73" s="4">
        <v>1999</v>
      </c>
      <c r="F73" s="4" t="s">
        <v>38</v>
      </c>
      <c r="G73" s="6">
        <v>43744</v>
      </c>
      <c r="H73" s="4" t="s">
        <v>11</v>
      </c>
      <c r="I73" s="7">
        <v>800</v>
      </c>
      <c r="J73" s="4" t="s">
        <v>12</v>
      </c>
      <c r="L73" s="1"/>
    </row>
    <row r="74" spans="1:12" x14ac:dyDescent="0.25">
      <c r="A74" s="4">
        <v>3</v>
      </c>
      <c r="B74" s="15">
        <v>2.6886574074074074E-4</v>
      </c>
      <c r="C7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2.6851851851851825E-5</v>
      </c>
      <c r="D74" t="s">
        <v>50</v>
      </c>
      <c r="E74" s="4">
        <v>1996</v>
      </c>
      <c r="F74" s="4" t="s">
        <v>21</v>
      </c>
      <c r="G74" s="6">
        <v>43743</v>
      </c>
      <c r="H74" s="4" t="s">
        <v>15</v>
      </c>
      <c r="I74" s="7">
        <v>50</v>
      </c>
      <c r="J74" s="4" t="s">
        <v>12</v>
      </c>
      <c r="L74" s="1"/>
    </row>
    <row r="75" spans="1:12" x14ac:dyDescent="0.25">
      <c r="A75" s="4">
        <v>5</v>
      </c>
      <c r="B75" s="15">
        <v>2.7083333333333332E-4</v>
      </c>
      <c r="C7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2.8819444444444406E-5</v>
      </c>
      <c r="D75" t="s">
        <v>50</v>
      </c>
      <c r="E75" s="4">
        <v>1996</v>
      </c>
      <c r="F75" s="4" t="s">
        <v>21</v>
      </c>
      <c r="G75" s="6">
        <v>43743</v>
      </c>
      <c r="H75" s="4" t="s">
        <v>15</v>
      </c>
      <c r="I75" s="7">
        <v>50</v>
      </c>
      <c r="J75" s="4" t="s">
        <v>12</v>
      </c>
      <c r="L75" s="1"/>
    </row>
    <row r="76" spans="1:12" x14ac:dyDescent="0.25">
      <c r="A76" s="4">
        <v>2</v>
      </c>
      <c r="B76" s="15">
        <v>5.6215277777777785E-4</v>
      </c>
      <c r="C7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1.9212962962963064E-5</v>
      </c>
      <c r="D76" t="s">
        <v>50</v>
      </c>
      <c r="E76" s="4">
        <v>1996</v>
      </c>
      <c r="F76" s="4" t="s">
        <v>21</v>
      </c>
      <c r="G76" s="6">
        <v>43743</v>
      </c>
      <c r="H76" s="4" t="s">
        <v>15</v>
      </c>
      <c r="I76" s="7">
        <v>100</v>
      </c>
      <c r="J76" s="4" t="s">
        <v>12</v>
      </c>
      <c r="L76" s="1"/>
    </row>
    <row r="77" spans="1:12" x14ac:dyDescent="0.25">
      <c r="A77" s="4">
        <v>4</v>
      </c>
      <c r="B77" s="15">
        <v>5.6724537037037041E-4</v>
      </c>
      <c r="C7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2.4305555555555625E-5</v>
      </c>
      <c r="D77" t="s">
        <v>50</v>
      </c>
      <c r="E77" s="4">
        <v>1996</v>
      </c>
      <c r="F77" s="4" t="s">
        <v>21</v>
      </c>
      <c r="G77" s="6">
        <v>43743</v>
      </c>
      <c r="H77" s="4" t="s">
        <v>15</v>
      </c>
      <c r="I77" s="7">
        <v>100</v>
      </c>
      <c r="J77" s="4" t="s">
        <v>12</v>
      </c>
      <c r="L77" s="1"/>
    </row>
    <row r="78" spans="1:12" x14ac:dyDescent="0.25">
      <c r="A78" s="4">
        <v>1</v>
      </c>
      <c r="B78" s="15">
        <v>2.7747685185185184E-3</v>
      </c>
      <c r="C7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2.2766203703703707E-4</v>
      </c>
      <c r="D78" t="s">
        <v>51</v>
      </c>
      <c r="E78" s="4">
        <v>1991</v>
      </c>
      <c r="F78" s="4" t="s">
        <v>27</v>
      </c>
      <c r="G78" s="6">
        <v>43743</v>
      </c>
      <c r="H78" s="4" t="s">
        <v>15</v>
      </c>
      <c r="I78" s="7">
        <v>400</v>
      </c>
      <c r="J78" s="4" t="s">
        <v>12</v>
      </c>
      <c r="L78" s="1"/>
    </row>
    <row r="79" spans="1:12" x14ac:dyDescent="0.25">
      <c r="A79" s="4">
        <v>3</v>
      </c>
      <c r="B79" s="15">
        <v>5.5888888888888889E-3</v>
      </c>
      <c r="C7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3.5601851851851853E-4</v>
      </c>
      <c r="D79" t="s">
        <v>51</v>
      </c>
      <c r="E79" s="4">
        <v>1991</v>
      </c>
      <c r="F79" s="4" t="s">
        <v>27</v>
      </c>
      <c r="G79" s="6">
        <v>43743</v>
      </c>
      <c r="H79" s="4" t="s">
        <v>15</v>
      </c>
      <c r="I79" s="7">
        <v>800</v>
      </c>
      <c r="J79" s="4" t="s">
        <v>12</v>
      </c>
      <c r="L79" s="1"/>
    </row>
    <row r="80" spans="1:12" x14ac:dyDescent="0.25">
      <c r="A80" s="4">
        <v>3</v>
      </c>
      <c r="B80" s="15">
        <v>1.0544444444444443E-2</v>
      </c>
      <c r="C8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4.6319444444444316E-4</v>
      </c>
      <c r="D80" t="s">
        <v>51</v>
      </c>
      <c r="E80" s="4">
        <v>1991</v>
      </c>
      <c r="F80" s="4" t="s">
        <v>27</v>
      </c>
      <c r="G80" s="6">
        <v>43743</v>
      </c>
      <c r="H80" s="4" t="s">
        <v>15</v>
      </c>
      <c r="I80" s="7">
        <v>1500</v>
      </c>
      <c r="J80" s="4" t="s">
        <v>12</v>
      </c>
      <c r="L80" s="1"/>
    </row>
    <row r="81" spans="1:12" x14ac:dyDescent="0.25">
      <c r="A81" s="4">
        <v>4</v>
      </c>
      <c r="B81" s="15">
        <v>3.0141203703703706E-3</v>
      </c>
      <c r="C8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1.9189814814814807E-4</v>
      </c>
      <c r="D81" t="s">
        <v>51</v>
      </c>
      <c r="E81" s="4">
        <v>1991</v>
      </c>
      <c r="F81" s="4" t="s">
        <v>27</v>
      </c>
      <c r="G81" s="6">
        <v>43744</v>
      </c>
      <c r="H81" s="4" t="s">
        <v>15</v>
      </c>
      <c r="I81" s="7">
        <v>400</v>
      </c>
      <c r="J81" s="4" t="s">
        <v>19</v>
      </c>
      <c r="L81" s="1"/>
    </row>
    <row r="82" spans="1:12" x14ac:dyDescent="0.25">
      <c r="A82" s="4">
        <v>6</v>
      </c>
      <c r="B82" s="15">
        <v>3.4375000000000003E-4</v>
      </c>
      <c r="C8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3.1481481481481508E-5</v>
      </c>
      <c r="D82" t="s">
        <v>52</v>
      </c>
      <c r="E82" s="4">
        <v>2002</v>
      </c>
      <c r="F82" s="4" t="s">
        <v>10</v>
      </c>
      <c r="G82" s="6">
        <v>43743</v>
      </c>
      <c r="H82" s="4" t="s">
        <v>11</v>
      </c>
      <c r="I82" s="7">
        <v>50</v>
      </c>
      <c r="J82" s="4" t="s">
        <v>16</v>
      </c>
      <c r="L82" s="1"/>
    </row>
    <row r="83" spans="1:12" x14ac:dyDescent="0.25">
      <c r="A83" s="4">
        <v>8</v>
      </c>
      <c r="B83" s="15">
        <v>7.075231481481482E-4</v>
      </c>
      <c r="C8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4.1203703703703671E-5</v>
      </c>
      <c r="D83" t="s">
        <v>52</v>
      </c>
      <c r="E83" s="4">
        <v>2002</v>
      </c>
      <c r="F83" s="4" t="s">
        <v>10</v>
      </c>
      <c r="G83" s="6">
        <v>43743</v>
      </c>
      <c r="H83" s="4" t="s">
        <v>11</v>
      </c>
      <c r="I83" s="7">
        <v>100</v>
      </c>
      <c r="J83" s="4" t="s">
        <v>16</v>
      </c>
      <c r="L83" s="1"/>
    </row>
    <row r="84" spans="1:12" x14ac:dyDescent="0.25">
      <c r="A84" s="4">
        <v>2</v>
      </c>
      <c r="B84" s="15">
        <v>6.9039351851851857E-4</v>
      </c>
      <c r="C8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4.8263888888889031E-5</v>
      </c>
      <c r="D84" t="s">
        <v>52</v>
      </c>
      <c r="E84" s="4">
        <v>2002</v>
      </c>
      <c r="F84" s="4" t="s">
        <v>10</v>
      </c>
      <c r="G84" s="6">
        <v>43744</v>
      </c>
      <c r="H84" s="4" t="s">
        <v>11</v>
      </c>
      <c r="I84" s="7">
        <v>100</v>
      </c>
      <c r="J84" s="4" t="s">
        <v>18</v>
      </c>
      <c r="L84" s="1"/>
    </row>
    <row r="85" spans="1:12" x14ac:dyDescent="0.25">
      <c r="A85" s="4">
        <v>10</v>
      </c>
      <c r="B85" s="15">
        <v>7.0011574074074073E-4</v>
      </c>
      <c r="C8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5.7986111111111194E-5</v>
      </c>
      <c r="D85" t="s">
        <v>52</v>
      </c>
      <c r="E85" s="4">
        <v>2002</v>
      </c>
      <c r="F85" s="4" t="s">
        <v>10</v>
      </c>
      <c r="G85" s="6">
        <v>43744</v>
      </c>
      <c r="H85" s="4" t="s">
        <v>11</v>
      </c>
      <c r="I85" s="7">
        <v>100</v>
      </c>
      <c r="J85" s="4" t="s">
        <v>18</v>
      </c>
      <c r="L85" s="1"/>
    </row>
    <row r="86" spans="1:12" x14ac:dyDescent="0.25">
      <c r="A86" s="4">
        <v>2</v>
      </c>
      <c r="B86" s="15">
        <v>1.5329861111111113E-3</v>
      </c>
      <c r="C8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1.0532407407407409E-4</v>
      </c>
      <c r="D86" t="s">
        <v>53</v>
      </c>
      <c r="E86" s="4">
        <v>2002</v>
      </c>
      <c r="F86" s="4" t="s">
        <v>54</v>
      </c>
      <c r="G86" s="6">
        <v>43744</v>
      </c>
      <c r="H86" s="4" t="s">
        <v>11</v>
      </c>
      <c r="I86" s="7">
        <v>200</v>
      </c>
      <c r="J86" s="4" t="s">
        <v>16</v>
      </c>
      <c r="L86" s="1"/>
    </row>
    <row r="87" spans="1:12" x14ac:dyDescent="0.25">
      <c r="A87" s="4">
        <v>10</v>
      </c>
      <c r="B87" s="15">
        <v>1.5898148148148147E-3</v>
      </c>
      <c r="C8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1.6215277777777756E-4</v>
      </c>
      <c r="D87" t="s">
        <v>53</v>
      </c>
      <c r="E87" s="4">
        <v>2002</v>
      </c>
      <c r="F87" s="4" t="s">
        <v>54</v>
      </c>
      <c r="G87" s="6">
        <v>43744</v>
      </c>
      <c r="H87" s="4" t="s">
        <v>11</v>
      </c>
      <c r="I87" s="7">
        <v>200</v>
      </c>
      <c r="J87" s="4" t="s">
        <v>16</v>
      </c>
      <c r="L87" s="1"/>
    </row>
    <row r="88" spans="1:12" x14ac:dyDescent="0.25">
      <c r="A88" s="4">
        <v>6</v>
      </c>
      <c r="B88" s="15">
        <v>1.2679398148148148E-3</v>
      </c>
      <c r="C8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8.7384259259259273E-5</v>
      </c>
      <c r="D88" t="s">
        <v>55</v>
      </c>
      <c r="E88" s="4">
        <v>1999</v>
      </c>
      <c r="F88" s="4" t="s">
        <v>27</v>
      </c>
      <c r="G88" s="6">
        <v>43744</v>
      </c>
      <c r="H88" s="4" t="s">
        <v>15</v>
      </c>
      <c r="I88" s="7">
        <v>200</v>
      </c>
      <c r="J88" s="4" t="s">
        <v>12</v>
      </c>
      <c r="L88" s="1"/>
    </row>
    <row r="89" spans="1:12" x14ac:dyDescent="0.25">
      <c r="A89" s="4">
        <v>3</v>
      </c>
      <c r="B89" s="15">
        <v>2.9702546296296295E-3</v>
      </c>
      <c r="C8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1.4803240740740705E-4</v>
      </c>
      <c r="D89" t="s">
        <v>55</v>
      </c>
      <c r="E89" s="4">
        <v>1999</v>
      </c>
      <c r="F89" s="4" t="s">
        <v>27</v>
      </c>
      <c r="G89" s="6">
        <v>43744</v>
      </c>
      <c r="H89" s="4" t="s">
        <v>15</v>
      </c>
      <c r="I89" s="7">
        <v>400</v>
      </c>
      <c r="J89" s="4" t="s">
        <v>19</v>
      </c>
      <c r="L89" s="1"/>
    </row>
    <row r="90" spans="1:12" x14ac:dyDescent="0.25">
      <c r="A90" s="4">
        <v>10</v>
      </c>
      <c r="B90" s="15">
        <v>7.4560185185185189E-4</v>
      </c>
      <c r="C9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8.7268518518518533E-5</v>
      </c>
      <c r="D90" t="s">
        <v>56</v>
      </c>
      <c r="E90" s="4">
        <v>1996</v>
      </c>
      <c r="F90" s="4" t="s">
        <v>27</v>
      </c>
      <c r="G90" s="6">
        <v>43744</v>
      </c>
      <c r="H90" s="4" t="s">
        <v>15</v>
      </c>
      <c r="I90" s="7">
        <v>100</v>
      </c>
      <c r="J90" s="4" t="s">
        <v>17</v>
      </c>
      <c r="L90" s="1"/>
    </row>
    <row r="91" spans="1:12" x14ac:dyDescent="0.25">
      <c r="A91" s="4">
        <v>10</v>
      </c>
      <c r="B91" s="15">
        <v>1.5407407407407407E-3</v>
      </c>
      <c r="C9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8.1018518518518462E-5</v>
      </c>
      <c r="D91" t="s">
        <v>56</v>
      </c>
      <c r="E91" s="4">
        <v>1996</v>
      </c>
      <c r="F91" s="4" t="s">
        <v>27</v>
      </c>
      <c r="G91" s="6">
        <v>43744</v>
      </c>
      <c r="H91" s="4" t="s">
        <v>15</v>
      </c>
      <c r="I91" s="7">
        <v>200</v>
      </c>
      <c r="J91" s="4" t="s">
        <v>17</v>
      </c>
      <c r="L91" s="1"/>
    </row>
    <row r="92" spans="1:12" x14ac:dyDescent="0.25">
      <c r="A92" s="4">
        <v>9</v>
      </c>
      <c r="B92" s="15">
        <v>3.4710648148148144E-4</v>
      </c>
      <c r="C9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3.4837962962962915E-5</v>
      </c>
      <c r="D92" t="s">
        <v>57</v>
      </c>
      <c r="E92" s="4">
        <v>1989</v>
      </c>
      <c r="F92" s="4" t="s">
        <v>27</v>
      </c>
      <c r="G92" s="6">
        <v>43743</v>
      </c>
      <c r="H92" s="4" t="s">
        <v>11</v>
      </c>
      <c r="I92" s="7">
        <v>50</v>
      </c>
      <c r="J92" s="4" t="s">
        <v>16</v>
      </c>
      <c r="L92" s="1"/>
    </row>
    <row r="93" spans="1:12" x14ac:dyDescent="0.25">
      <c r="A93" s="4">
        <v>10</v>
      </c>
      <c r="B93" s="15">
        <v>3.476851851851852E-4</v>
      </c>
      <c r="C9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3.5416666666666669E-5</v>
      </c>
      <c r="D93" t="s">
        <v>57</v>
      </c>
      <c r="E93" s="4">
        <v>1989</v>
      </c>
      <c r="F93" s="4" t="s">
        <v>27</v>
      </c>
      <c r="G93" s="6">
        <v>43743</v>
      </c>
      <c r="H93" s="4" t="s">
        <v>11</v>
      </c>
      <c r="I93" s="7">
        <v>50</v>
      </c>
      <c r="J93" s="4" t="s">
        <v>16</v>
      </c>
      <c r="L93" s="1"/>
    </row>
    <row r="94" spans="1:12" x14ac:dyDescent="0.25">
      <c r="A94" s="4">
        <v>5</v>
      </c>
      <c r="B94" s="15">
        <v>7.0243055555555553E-4</v>
      </c>
      <c r="C9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3.6111111111111001E-5</v>
      </c>
      <c r="D94" t="s">
        <v>57</v>
      </c>
      <c r="E94" s="4">
        <v>1989</v>
      </c>
      <c r="F94" s="4" t="s">
        <v>27</v>
      </c>
      <c r="G94" s="6">
        <v>43743</v>
      </c>
      <c r="H94" s="4" t="s">
        <v>11</v>
      </c>
      <c r="I94" s="7">
        <v>100</v>
      </c>
      <c r="J94" s="4" t="s">
        <v>16</v>
      </c>
      <c r="L94" s="1"/>
    </row>
    <row r="95" spans="1:12" x14ac:dyDescent="0.25">
      <c r="A95" s="4">
        <v>6</v>
      </c>
      <c r="B95" s="15">
        <v>7.0428240740740748E-4</v>
      </c>
      <c r="C9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3.796296296296295E-5</v>
      </c>
      <c r="D95" t="s">
        <v>57</v>
      </c>
      <c r="E95" s="4">
        <v>1989</v>
      </c>
      <c r="F95" s="4" t="s">
        <v>27</v>
      </c>
      <c r="G95" s="6">
        <v>43743</v>
      </c>
      <c r="H95" s="4" t="s">
        <v>11</v>
      </c>
      <c r="I95" s="7">
        <v>100</v>
      </c>
      <c r="J95" s="4" t="s">
        <v>16</v>
      </c>
      <c r="L95" s="1"/>
    </row>
    <row r="96" spans="1:12" x14ac:dyDescent="0.25">
      <c r="A96" s="4">
        <v>1</v>
      </c>
      <c r="B96" s="15">
        <v>1.4995370370370371E-3</v>
      </c>
      <c r="C9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3.9814814814814791E-5</v>
      </c>
      <c r="D96" t="s">
        <v>57</v>
      </c>
      <c r="E96" s="4">
        <v>1989</v>
      </c>
      <c r="F96" s="4" t="s">
        <v>27</v>
      </c>
      <c r="G96" s="6">
        <v>43744</v>
      </c>
      <c r="H96" s="4" t="s">
        <v>11</v>
      </c>
      <c r="I96" s="7">
        <v>200</v>
      </c>
      <c r="J96" s="4" t="s">
        <v>19</v>
      </c>
      <c r="L96" s="1"/>
    </row>
    <row r="97" spans="1:12" x14ac:dyDescent="0.25">
      <c r="A97" s="4">
        <v>3</v>
      </c>
      <c r="B97" s="15">
        <v>1.5377314814814815E-3</v>
      </c>
      <c r="C9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7.8009259259259221E-5</v>
      </c>
      <c r="D97" t="s">
        <v>57</v>
      </c>
      <c r="E97" s="4">
        <v>1989</v>
      </c>
      <c r="F97" s="4" t="s">
        <v>27</v>
      </c>
      <c r="G97" s="6">
        <v>43744</v>
      </c>
      <c r="H97" s="4" t="s">
        <v>11</v>
      </c>
      <c r="I97" s="7">
        <v>200</v>
      </c>
      <c r="J97" s="4" t="s">
        <v>19</v>
      </c>
      <c r="L97" s="1"/>
    </row>
    <row r="98" spans="1:12" x14ac:dyDescent="0.25">
      <c r="A98" s="4">
        <v>1</v>
      </c>
      <c r="B98" s="15">
        <v>3.1755787037037039E-3</v>
      </c>
      <c r="C9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9.2708333333333531E-5</v>
      </c>
      <c r="D98" t="s">
        <v>57</v>
      </c>
      <c r="E98" s="4">
        <v>1989</v>
      </c>
      <c r="F98" s="4" t="s">
        <v>27</v>
      </c>
      <c r="G98" s="6">
        <v>43743</v>
      </c>
      <c r="H98" s="4" t="s">
        <v>11</v>
      </c>
      <c r="I98" s="7">
        <v>400</v>
      </c>
      <c r="J98" s="4" t="s">
        <v>19</v>
      </c>
      <c r="L98" s="1"/>
    </row>
    <row r="99" spans="1:12" x14ac:dyDescent="0.25">
      <c r="A99" s="4">
        <v>1</v>
      </c>
      <c r="B99" s="15">
        <v>3.5671296296296297E-4</v>
      </c>
      <c r="C9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1.6435185185185248E-5</v>
      </c>
      <c r="D99" t="s">
        <v>58</v>
      </c>
      <c r="E99" s="4">
        <v>1998</v>
      </c>
      <c r="F99" s="4" t="s">
        <v>59</v>
      </c>
      <c r="G99" s="6">
        <v>43744</v>
      </c>
      <c r="H99" s="4" t="s">
        <v>11</v>
      </c>
      <c r="I99" s="7">
        <v>50</v>
      </c>
      <c r="J99" s="4" t="s">
        <v>17</v>
      </c>
      <c r="L99" s="1"/>
    </row>
    <row r="100" spans="1:12" x14ac:dyDescent="0.25">
      <c r="A100" s="4">
        <v>2</v>
      </c>
      <c r="B100" s="15">
        <v>3.6111111111111109E-4</v>
      </c>
      <c r="C10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2.083333333333337E-5</v>
      </c>
      <c r="D100" t="s">
        <v>58</v>
      </c>
      <c r="E100" s="4">
        <v>1998</v>
      </c>
      <c r="F100" s="4" t="s">
        <v>59</v>
      </c>
      <c r="G100" s="6">
        <v>43744</v>
      </c>
      <c r="H100" s="4" t="s">
        <v>11</v>
      </c>
      <c r="I100" s="7">
        <v>50</v>
      </c>
      <c r="J100" s="4" t="s">
        <v>17</v>
      </c>
      <c r="L100" s="1"/>
    </row>
    <row r="101" spans="1:12" x14ac:dyDescent="0.25">
      <c r="A101" s="4">
        <v>4</v>
      </c>
      <c r="B101" s="15">
        <v>3.6261574074074077E-4</v>
      </c>
      <c r="C10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2.2337962962963045E-5</v>
      </c>
      <c r="D101" t="s">
        <v>58</v>
      </c>
      <c r="E101" s="4">
        <v>1998</v>
      </c>
      <c r="F101" s="4" t="s">
        <v>59</v>
      </c>
      <c r="G101" s="6">
        <v>43743</v>
      </c>
      <c r="H101" s="4" t="s">
        <v>11</v>
      </c>
      <c r="I101" s="7">
        <v>50</v>
      </c>
      <c r="J101" s="4" t="s">
        <v>17</v>
      </c>
      <c r="L101" s="1"/>
    </row>
    <row r="102" spans="1:12" x14ac:dyDescent="0.25">
      <c r="A102" s="4">
        <v>9</v>
      </c>
      <c r="B102" s="15">
        <v>3.6828703703703703E-4</v>
      </c>
      <c r="C10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2.8009259259259307E-5</v>
      </c>
      <c r="D102" t="s">
        <v>58</v>
      </c>
      <c r="E102" s="4">
        <v>1998</v>
      </c>
      <c r="F102" s="4" t="s">
        <v>59</v>
      </c>
      <c r="G102" s="6">
        <v>43743</v>
      </c>
      <c r="H102" s="4" t="s">
        <v>11</v>
      </c>
      <c r="I102" s="7">
        <v>50</v>
      </c>
      <c r="J102" s="4" t="s">
        <v>17</v>
      </c>
      <c r="L102" s="1"/>
    </row>
    <row r="103" spans="1:12" x14ac:dyDescent="0.25">
      <c r="A103" s="4">
        <v>1</v>
      </c>
      <c r="B103" s="15">
        <v>7.8032407407407412E-4</v>
      </c>
      <c r="C10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3.807870370370369E-5</v>
      </c>
      <c r="D103" t="s">
        <v>58</v>
      </c>
      <c r="E103" s="4">
        <v>1998</v>
      </c>
      <c r="F103" s="4" t="s">
        <v>59</v>
      </c>
      <c r="G103" s="6">
        <v>43743</v>
      </c>
      <c r="H103" s="4" t="s">
        <v>11</v>
      </c>
      <c r="I103" s="7">
        <v>100</v>
      </c>
      <c r="J103" s="4" t="s">
        <v>17</v>
      </c>
      <c r="L103" s="1"/>
    </row>
    <row r="104" spans="1:12" x14ac:dyDescent="0.25">
      <c r="A104" s="4">
        <v>4</v>
      </c>
      <c r="B104" s="15">
        <v>7.8784722222222223E-4</v>
      </c>
      <c r="C10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4.5601851851851793E-5</v>
      </c>
      <c r="D104" t="s">
        <v>58</v>
      </c>
      <c r="E104" s="4">
        <v>1998</v>
      </c>
      <c r="F104" s="4" t="s">
        <v>59</v>
      </c>
      <c r="G104" s="6">
        <v>43743</v>
      </c>
      <c r="H104" s="4" t="s">
        <v>11</v>
      </c>
      <c r="I104" s="7">
        <v>100</v>
      </c>
      <c r="J104" s="4" t="s">
        <v>17</v>
      </c>
      <c r="L104" s="1"/>
    </row>
    <row r="105" spans="1:12" x14ac:dyDescent="0.25">
      <c r="A105" s="4">
        <v>4</v>
      </c>
      <c r="B105" s="15">
        <v>1.3888888888888889E-3</v>
      </c>
      <c r="C10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6.9444444444444458E-5</v>
      </c>
      <c r="D105" t="s">
        <v>60</v>
      </c>
      <c r="E105" s="4">
        <v>2000</v>
      </c>
      <c r="F105" s="4" t="s">
        <v>61</v>
      </c>
      <c r="G105" s="6">
        <v>43743</v>
      </c>
      <c r="H105" s="4" t="s">
        <v>15</v>
      </c>
      <c r="I105" s="7">
        <v>200</v>
      </c>
      <c r="J105" s="4" t="s">
        <v>19</v>
      </c>
      <c r="L105" s="1"/>
    </row>
    <row r="106" spans="1:12" x14ac:dyDescent="0.25">
      <c r="A106" s="4">
        <v>8</v>
      </c>
      <c r="B106" s="15">
        <v>1.409837962962963E-3</v>
      </c>
      <c r="C10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9.0393518518518514E-5</v>
      </c>
      <c r="D106" t="s">
        <v>60</v>
      </c>
      <c r="E106" s="4">
        <v>2000</v>
      </c>
      <c r="F106" s="4" t="s">
        <v>61</v>
      </c>
      <c r="G106" s="6">
        <v>43743</v>
      </c>
      <c r="H106" s="4" t="s">
        <v>15</v>
      </c>
      <c r="I106" s="7">
        <v>200</v>
      </c>
      <c r="J106" s="4" t="s">
        <v>19</v>
      </c>
      <c r="L106" s="1"/>
    </row>
    <row r="107" spans="1:12" x14ac:dyDescent="0.25">
      <c r="A107" s="4">
        <v>1</v>
      </c>
      <c r="B107" s="15">
        <v>2.9447916666666667E-3</v>
      </c>
      <c r="C10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1.2256944444444424E-4</v>
      </c>
      <c r="D107" t="s">
        <v>60</v>
      </c>
      <c r="E107" s="4">
        <v>2000</v>
      </c>
      <c r="F107" s="4" t="s">
        <v>61</v>
      </c>
      <c r="G107" s="6">
        <v>43744</v>
      </c>
      <c r="H107" s="4" t="s">
        <v>15</v>
      </c>
      <c r="I107" s="7">
        <v>400</v>
      </c>
      <c r="J107" s="4" t="s">
        <v>19</v>
      </c>
      <c r="L107" s="1"/>
    </row>
    <row r="108" spans="1:12" x14ac:dyDescent="0.25">
      <c r="A108" s="4">
        <v>5</v>
      </c>
      <c r="B108" s="15">
        <v>1.5577546296296296E-3</v>
      </c>
      <c r="C10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1.3009259259259246E-4</v>
      </c>
      <c r="D108" t="s">
        <v>62</v>
      </c>
      <c r="E108" s="4">
        <v>2001</v>
      </c>
      <c r="F108" s="4" t="s">
        <v>27</v>
      </c>
      <c r="G108" s="6">
        <v>43744</v>
      </c>
      <c r="H108" s="4" t="s">
        <v>11</v>
      </c>
      <c r="I108" s="7">
        <v>200</v>
      </c>
      <c r="J108" s="4" t="s">
        <v>16</v>
      </c>
      <c r="L108" s="1"/>
    </row>
    <row r="109" spans="1:12" x14ac:dyDescent="0.25">
      <c r="A109" s="4">
        <v>8</v>
      </c>
      <c r="B109" s="15">
        <v>1.5740740740740741E-3</v>
      </c>
      <c r="C10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1.4641203703703691E-4</v>
      </c>
      <c r="D109" t="s">
        <v>62</v>
      </c>
      <c r="E109" s="4">
        <v>2001</v>
      </c>
      <c r="F109" s="4" t="s">
        <v>27</v>
      </c>
      <c r="G109" s="6">
        <v>43744</v>
      </c>
      <c r="H109" s="4" t="s">
        <v>11</v>
      </c>
      <c r="I109" s="7">
        <v>200</v>
      </c>
      <c r="J109" s="4" t="s">
        <v>16</v>
      </c>
      <c r="L109" s="1"/>
    </row>
    <row r="110" spans="1:12" x14ac:dyDescent="0.25">
      <c r="A110" s="4">
        <v>4</v>
      </c>
      <c r="B110" s="15">
        <v>2.9166666666666669E-4</v>
      </c>
      <c r="C11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1.3888888888888913E-5</v>
      </c>
      <c r="D110" t="s">
        <v>63</v>
      </c>
      <c r="E110" s="4">
        <v>1990</v>
      </c>
      <c r="F110" s="4" t="s">
        <v>61</v>
      </c>
      <c r="G110" s="6">
        <v>43743</v>
      </c>
      <c r="H110" s="4" t="s">
        <v>15</v>
      </c>
      <c r="I110" s="7">
        <v>50</v>
      </c>
      <c r="J110" s="4" t="s">
        <v>16</v>
      </c>
      <c r="L110" s="1"/>
    </row>
    <row r="111" spans="1:12" x14ac:dyDescent="0.25">
      <c r="A111" s="4">
        <v>6</v>
      </c>
      <c r="B111" s="15">
        <v>2.9293981481481483E-4</v>
      </c>
      <c r="C11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1.5162037037037054E-5</v>
      </c>
      <c r="D111" t="s">
        <v>63</v>
      </c>
      <c r="E111" s="4">
        <v>1990</v>
      </c>
      <c r="F111" s="4" t="s">
        <v>61</v>
      </c>
      <c r="G111" s="6">
        <v>43743</v>
      </c>
      <c r="H111" s="4" t="s">
        <v>15</v>
      </c>
      <c r="I111" s="7">
        <v>50</v>
      </c>
      <c r="J111" s="4" t="s">
        <v>16</v>
      </c>
      <c r="L111" s="1"/>
    </row>
    <row r="112" spans="1:12" x14ac:dyDescent="0.25">
      <c r="A112" s="4">
        <v>1</v>
      </c>
      <c r="B112" s="15">
        <v>6.1921296296296301E-4</v>
      </c>
      <c r="C11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1.9097222222222215E-5</v>
      </c>
      <c r="D112" t="s">
        <v>63</v>
      </c>
      <c r="E112" s="4">
        <v>1990</v>
      </c>
      <c r="F112" s="4" t="s">
        <v>61</v>
      </c>
      <c r="G112" s="6">
        <v>43744</v>
      </c>
      <c r="H112" s="4" t="s">
        <v>15</v>
      </c>
      <c r="I112" s="7">
        <v>100</v>
      </c>
      <c r="J112" s="4" t="s">
        <v>16</v>
      </c>
      <c r="L112" s="1"/>
    </row>
    <row r="113" spans="1:12" x14ac:dyDescent="0.25">
      <c r="A113" s="4">
        <v>6</v>
      </c>
      <c r="B113" s="15">
        <v>6.3611111111111106E-4</v>
      </c>
      <c r="C11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3.5995370370370261E-5</v>
      </c>
      <c r="D113" t="s">
        <v>63</v>
      </c>
      <c r="E113" s="4">
        <v>1990</v>
      </c>
      <c r="F113" s="4" t="s">
        <v>61</v>
      </c>
      <c r="G113" s="6">
        <v>43744</v>
      </c>
      <c r="H113" s="4" t="s">
        <v>15</v>
      </c>
      <c r="I113" s="7">
        <v>100</v>
      </c>
      <c r="J113" s="4" t="s">
        <v>16</v>
      </c>
      <c r="L113" s="1"/>
    </row>
    <row r="114" spans="1:12" x14ac:dyDescent="0.25">
      <c r="A114" s="4">
        <v>6</v>
      </c>
      <c r="B114" s="15">
        <v>1.4026620370370371E-3</v>
      </c>
      <c r="C11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8.3217592592592631E-5</v>
      </c>
      <c r="D114" t="s">
        <v>63</v>
      </c>
      <c r="E114" s="4">
        <v>1990</v>
      </c>
      <c r="F114" s="4" t="s">
        <v>61</v>
      </c>
      <c r="G114" s="6">
        <v>43743</v>
      </c>
      <c r="H114" s="4" t="s">
        <v>15</v>
      </c>
      <c r="I114" s="7">
        <v>200</v>
      </c>
      <c r="J114" s="4" t="s">
        <v>19</v>
      </c>
      <c r="L114" s="1"/>
    </row>
    <row r="115" spans="1:12" x14ac:dyDescent="0.25">
      <c r="A115" s="4">
        <v>9</v>
      </c>
      <c r="B115" s="15">
        <v>1.4114583333333334E-3</v>
      </c>
      <c r="C11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9.2013888888888874E-5</v>
      </c>
      <c r="D115" t="s">
        <v>63</v>
      </c>
      <c r="E115" s="4">
        <v>1990</v>
      </c>
      <c r="F115" s="4" t="s">
        <v>61</v>
      </c>
      <c r="G115" s="6">
        <v>43743</v>
      </c>
      <c r="H115" s="4" t="s">
        <v>15</v>
      </c>
      <c r="I115" s="7">
        <v>200</v>
      </c>
      <c r="J115" s="4" t="s">
        <v>19</v>
      </c>
      <c r="L115" s="1"/>
    </row>
    <row r="116" spans="1:12" x14ac:dyDescent="0.25">
      <c r="A116" s="4">
        <v>2</v>
      </c>
      <c r="B116" s="15">
        <v>1.3868055555555556E-3</v>
      </c>
      <c r="C11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7.9166666666666621E-5</v>
      </c>
      <c r="D116" t="s">
        <v>64</v>
      </c>
      <c r="E116" s="4">
        <v>1989</v>
      </c>
      <c r="F116" s="4" t="s">
        <v>27</v>
      </c>
      <c r="G116" s="6">
        <v>43743</v>
      </c>
      <c r="H116" s="4" t="s">
        <v>11</v>
      </c>
      <c r="I116" s="7">
        <v>200</v>
      </c>
      <c r="J116" s="4" t="s">
        <v>12</v>
      </c>
      <c r="L116" s="1"/>
    </row>
    <row r="117" spans="1:12" x14ac:dyDescent="0.25">
      <c r="A117" s="4">
        <v>5</v>
      </c>
      <c r="B117" s="15">
        <v>1.398726851851852E-3</v>
      </c>
      <c r="C11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9.1087962962962954E-5</v>
      </c>
      <c r="D117" t="s">
        <v>64</v>
      </c>
      <c r="E117" s="4">
        <v>1989</v>
      </c>
      <c r="F117" s="4" t="s">
        <v>27</v>
      </c>
      <c r="G117" s="6">
        <v>43743</v>
      </c>
      <c r="H117" s="4" t="s">
        <v>11</v>
      </c>
      <c r="I117" s="7">
        <v>200</v>
      </c>
      <c r="J117" s="4" t="s">
        <v>12</v>
      </c>
      <c r="L117" s="1"/>
    </row>
    <row r="118" spans="1:12" x14ac:dyDescent="0.25">
      <c r="A118" s="4">
        <v>1</v>
      </c>
      <c r="B118" s="15">
        <v>6.8449074074074072E-4</v>
      </c>
      <c r="C11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4.236111111111118E-5</v>
      </c>
      <c r="D118" t="s">
        <v>64</v>
      </c>
      <c r="E118" s="4">
        <v>1989</v>
      </c>
      <c r="F118" s="4" t="s">
        <v>27</v>
      </c>
      <c r="G118" s="6">
        <v>43744</v>
      </c>
      <c r="H118" s="4" t="s">
        <v>11</v>
      </c>
      <c r="I118" s="7">
        <v>100</v>
      </c>
      <c r="J118" s="4" t="s">
        <v>18</v>
      </c>
      <c r="L118" s="1"/>
    </row>
    <row r="119" spans="1:12" x14ac:dyDescent="0.25">
      <c r="A119" s="4">
        <v>3</v>
      </c>
      <c r="B119" s="15">
        <v>6.9085648148148142E-4</v>
      </c>
      <c r="C11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4.8726851851851882E-5</v>
      </c>
      <c r="D119" t="s">
        <v>64</v>
      </c>
      <c r="E119" s="4">
        <v>1989</v>
      </c>
      <c r="F119" s="4" t="s">
        <v>27</v>
      </c>
      <c r="G119" s="6">
        <v>43744</v>
      </c>
      <c r="H119" s="4" t="s">
        <v>11</v>
      </c>
      <c r="I119" s="7">
        <v>100</v>
      </c>
      <c r="J119" s="4" t="s">
        <v>18</v>
      </c>
      <c r="L119" s="1"/>
    </row>
    <row r="120" spans="1:12" x14ac:dyDescent="0.25">
      <c r="A120" s="4">
        <v>4</v>
      </c>
      <c r="B120" s="15">
        <v>1.5446759259259259E-3</v>
      </c>
      <c r="C12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8.4953703703703623E-5</v>
      </c>
      <c r="D120" t="s">
        <v>64</v>
      </c>
      <c r="E120" s="4">
        <v>1989</v>
      </c>
      <c r="F120" s="4" t="s">
        <v>27</v>
      </c>
      <c r="G120" s="6">
        <v>43744</v>
      </c>
      <c r="H120" s="4" t="s">
        <v>11</v>
      </c>
      <c r="I120" s="7">
        <v>200</v>
      </c>
      <c r="J120" s="4" t="s">
        <v>19</v>
      </c>
      <c r="L120" s="1"/>
    </row>
    <row r="121" spans="1:12" x14ac:dyDescent="0.25">
      <c r="A121" s="4">
        <v>2</v>
      </c>
      <c r="B121" s="15">
        <v>3.260763888888889E-3</v>
      </c>
      <c r="C12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1.7789351851851863E-4</v>
      </c>
      <c r="D121" t="s">
        <v>64</v>
      </c>
      <c r="E121" s="4">
        <v>1989</v>
      </c>
      <c r="F121" s="4" t="s">
        <v>27</v>
      </c>
      <c r="G121" s="6">
        <v>43743</v>
      </c>
      <c r="H121" s="4" t="s">
        <v>11</v>
      </c>
      <c r="I121" s="7">
        <v>400</v>
      </c>
      <c r="J121" s="4" t="s">
        <v>19</v>
      </c>
      <c r="L121" s="1"/>
    </row>
    <row r="122" spans="1:12" x14ac:dyDescent="0.25">
      <c r="A122" s="4">
        <v>4</v>
      </c>
      <c r="B122" s="15">
        <v>3.4351851851851855E-4</v>
      </c>
      <c r="C12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3.1250000000000028E-5</v>
      </c>
      <c r="D122" t="s">
        <v>65</v>
      </c>
      <c r="E122" s="4">
        <v>1994</v>
      </c>
      <c r="F122" s="4" t="s">
        <v>59</v>
      </c>
      <c r="G122" s="6">
        <v>43743</v>
      </c>
      <c r="H122" s="4" t="s">
        <v>11</v>
      </c>
      <c r="I122" s="7">
        <v>50</v>
      </c>
      <c r="J122" s="4" t="s">
        <v>16</v>
      </c>
      <c r="L122" s="1"/>
    </row>
    <row r="123" spans="1:12" x14ac:dyDescent="0.25">
      <c r="A123" s="4">
        <v>8</v>
      </c>
      <c r="B123" s="15">
        <v>3.4421296296296299E-4</v>
      </c>
      <c r="C12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3.1944444444444468E-5</v>
      </c>
      <c r="D123" t="s">
        <v>65</v>
      </c>
      <c r="E123" s="4">
        <v>1994</v>
      </c>
      <c r="F123" s="4" t="s">
        <v>59</v>
      </c>
      <c r="G123" s="6">
        <v>43743</v>
      </c>
      <c r="H123" s="4" t="s">
        <v>11</v>
      </c>
      <c r="I123" s="7">
        <v>50</v>
      </c>
      <c r="J123" s="4" t="s">
        <v>16</v>
      </c>
      <c r="L123" s="1"/>
    </row>
    <row r="124" spans="1:12" x14ac:dyDescent="0.25">
      <c r="A124" s="4">
        <v>10</v>
      </c>
      <c r="B124" s="15">
        <v>7.1006944444444448E-4</v>
      </c>
      <c r="C12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4.3749999999999952E-5</v>
      </c>
      <c r="D124" t="s">
        <v>65</v>
      </c>
      <c r="E124" s="4">
        <v>1994</v>
      </c>
      <c r="F124" s="4" t="s">
        <v>59</v>
      </c>
      <c r="G124" s="6">
        <v>43743</v>
      </c>
      <c r="H124" s="4" t="s">
        <v>11</v>
      </c>
      <c r="I124" s="7">
        <v>100</v>
      </c>
      <c r="J124" s="4" t="s">
        <v>16</v>
      </c>
      <c r="L124" s="1"/>
    </row>
    <row r="125" spans="1:12" x14ac:dyDescent="0.25">
      <c r="A125" s="4">
        <v>6</v>
      </c>
      <c r="B125" s="15">
        <v>2.8119212962962963E-3</v>
      </c>
      <c r="C12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2.6481481481481495E-4</v>
      </c>
      <c r="D125" t="s">
        <v>66</v>
      </c>
      <c r="E125" s="4">
        <v>1992</v>
      </c>
      <c r="F125" s="4" t="s">
        <v>23</v>
      </c>
      <c r="G125" s="6">
        <v>43743</v>
      </c>
      <c r="H125" s="4" t="s">
        <v>15</v>
      </c>
      <c r="I125" s="7">
        <v>400</v>
      </c>
      <c r="J125" s="4" t="s">
        <v>12</v>
      </c>
      <c r="L125" s="1"/>
    </row>
    <row r="126" spans="1:12" x14ac:dyDescent="0.25">
      <c r="A126" s="4">
        <v>7</v>
      </c>
      <c r="B126" s="15">
        <v>5.7039351851851851E-3</v>
      </c>
      <c r="C12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4.7106481481481478E-4</v>
      </c>
      <c r="D126" t="s">
        <v>66</v>
      </c>
      <c r="E126" s="4">
        <v>1992</v>
      </c>
      <c r="F126" s="4" t="s">
        <v>23</v>
      </c>
      <c r="G126" s="6">
        <v>43743</v>
      </c>
      <c r="H126" s="4" t="s">
        <v>15</v>
      </c>
      <c r="I126" s="7">
        <v>800</v>
      </c>
      <c r="J126" s="4" t="s">
        <v>12</v>
      </c>
      <c r="L126" s="1"/>
    </row>
    <row r="127" spans="1:12" x14ac:dyDescent="0.25">
      <c r="A127" s="4">
        <v>5</v>
      </c>
      <c r="B127" s="15">
        <v>1.0687962962962962E-2</v>
      </c>
      <c r="C12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6.0671296296296168E-4</v>
      </c>
      <c r="D127" t="s">
        <v>66</v>
      </c>
      <c r="E127" s="4">
        <v>1992</v>
      </c>
      <c r="F127" s="4" t="s">
        <v>23</v>
      </c>
      <c r="G127" s="6">
        <v>43743</v>
      </c>
      <c r="H127" s="4" t="s">
        <v>15</v>
      </c>
      <c r="I127" s="7">
        <v>1500</v>
      </c>
      <c r="J127" s="4" t="s">
        <v>12</v>
      </c>
      <c r="L127" s="1"/>
    </row>
    <row r="128" spans="1:12" x14ac:dyDescent="0.25">
      <c r="A128" s="4">
        <v>7</v>
      </c>
      <c r="B128" s="15">
        <v>2.8167824074074076E-3</v>
      </c>
      <c r="C12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2.6967592592592625E-4</v>
      </c>
      <c r="D128" t="s">
        <v>67</v>
      </c>
      <c r="E128" s="4">
        <v>2000</v>
      </c>
      <c r="F128" s="4" t="s">
        <v>27</v>
      </c>
      <c r="G128" s="6">
        <v>43743</v>
      </c>
      <c r="H128" s="4" t="s">
        <v>15</v>
      </c>
      <c r="I128" s="7">
        <v>400</v>
      </c>
      <c r="J128" s="4" t="s">
        <v>12</v>
      </c>
      <c r="L128" s="1"/>
    </row>
    <row r="129" spans="1:12" x14ac:dyDescent="0.25">
      <c r="A129" s="4">
        <v>6</v>
      </c>
      <c r="B129" s="15">
        <v>5.7008101851851855E-3</v>
      </c>
      <c r="C12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4.6793981481481513E-4</v>
      </c>
      <c r="D129" t="s">
        <v>67</v>
      </c>
      <c r="E129" s="4">
        <v>2000</v>
      </c>
      <c r="F129" s="4" t="s">
        <v>27</v>
      </c>
      <c r="G129" s="6">
        <v>43743</v>
      </c>
      <c r="H129" s="4" t="s">
        <v>15</v>
      </c>
      <c r="I129" s="7">
        <v>800</v>
      </c>
      <c r="J129" s="4" t="s">
        <v>12</v>
      </c>
      <c r="L129" s="1"/>
    </row>
    <row r="130" spans="1:12" x14ac:dyDescent="0.25">
      <c r="A130" s="4">
        <v>6</v>
      </c>
      <c r="B130" s="15">
        <v>1.0696527777777777E-2</v>
      </c>
      <c r="C13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6.1527777777777709E-4</v>
      </c>
      <c r="D130" t="s">
        <v>67</v>
      </c>
      <c r="E130" s="4">
        <v>2000</v>
      </c>
      <c r="F130" s="4" t="s">
        <v>27</v>
      </c>
      <c r="G130" s="6">
        <v>43743</v>
      </c>
      <c r="H130" s="4" t="s">
        <v>15</v>
      </c>
      <c r="I130" s="7">
        <v>1500</v>
      </c>
      <c r="J130" s="4" t="s">
        <v>12</v>
      </c>
      <c r="L130" s="1"/>
    </row>
    <row r="131" spans="1:12" x14ac:dyDescent="0.25">
      <c r="A131" s="4">
        <v>5</v>
      </c>
      <c r="B131" s="15">
        <v>3.0648148148148147E-4</v>
      </c>
      <c r="C13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3.2523148148148114E-5</v>
      </c>
      <c r="D131" t="s">
        <v>68</v>
      </c>
      <c r="E131" s="4">
        <v>1999</v>
      </c>
      <c r="F131" s="4" t="s">
        <v>21</v>
      </c>
      <c r="G131" s="6">
        <v>43744</v>
      </c>
      <c r="H131" s="4" t="s">
        <v>11</v>
      </c>
      <c r="I131" s="7">
        <v>50</v>
      </c>
      <c r="J131" s="4" t="s">
        <v>12</v>
      </c>
      <c r="L131" s="1"/>
    </row>
    <row r="132" spans="1:12" x14ac:dyDescent="0.25">
      <c r="A132" s="4">
        <v>9</v>
      </c>
      <c r="B132" s="15">
        <v>3.1157407407407409E-4</v>
      </c>
      <c r="C13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3.761574074074073E-5</v>
      </c>
      <c r="D132" t="s">
        <v>68</v>
      </c>
      <c r="E132" s="4">
        <v>1999</v>
      </c>
      <c r="F132" s="4" t="s">
        <v>21</v>
      </c>
      <c r="G132" s="6">
        <v>43744</v>
      </c>
      <c r="H132" s="4" t="s">
        <v>11</v>
      </c>
      <c r="I132" s="7">
        <v>50</v>
      </c>
      <c r="J132" s="4" t="s">
        <v>12</v>
      </c>
      <c r="L132" s="1"/>
    </row>
    <row r="133" spans="1:12" x14ac:dyDescent="0.25">
      <c r="A133" s="4">
        <v>4</v>
      </c>
      <c r="B133" s="15">
        <v>6.2962962962962961E-4</v>
      </c>
      <c r="C13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3.1134259259259179E-5</v>
      </c>
      <c r="D133" t="s">
        <v>68</v>
      </c>
      <c r="E133" s="4">
        <v>1999</v>
      </c>
      <c r="F133" s="4" t="s">
        <v>21</v>
      </c>
      <c r="G133" s="6">
        <v>43744</v>
      </c>
      <c r="H133" s="4" t="s">
        <v>11</v>
      </c>
      <c r="I133" s="7">
        <v>100</v>
      </c>
      <c r="J133" s="4" t="s">
        <v>12</v>
      </c>
      <c r="L133" s="1"/>
    </row>
    <row r="134" spans="1:12" x14ac:dyDescent="0.25">
      <c r="A134" s="4">
        <v>8</v>
      </c>
      <c r="B134" s="15">
        <v>6.3530092592592599E-4</v>
      </c>
      <c r="C13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3.680555555555555E-5</v>
      </c>
      <c r="D134" t="s">
        <v>68</v>
      </c>
      <c r="E134" s="4">
        <v>1999</v>
      </c>
      <c r="F134" s="4" t="s">
        <v>21</v>
      </c>
      <c r="G134" s="6">
        <v>43744</v>
      </c>
      <c r="H134" s="4" t="s">
        <v>11</v>
      </c>
      <c r="I134" s="7">
        <v>100</v>
      </c>
      <c r="J134" s="4" t="s">
        <v>12</v>
      </c>
      <c r="L134" s="1"/>
    </row>
    <row r="135" spans="1:12" x14ac:dyDescent="0.25">
      <c r="A135" s="4">
        <v>2</v>
      </c>
      <c r="B135" s="15">
        <v>3.3888888888888895E-4</v>
      </c>
      <c r="C13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2.6620370370370426E-5</v>
      </c>
      <c r="D135" t="s">
        <v>68</v>
      </c>
      <c r="E135" s="4">
        <v>1999</v>
      </c>
      <c r="F135" s="4" t="s">
        <v>21</v>
      </c>
      <c r="G135" s="6">
        <v>43743</v>
      </c>
      <c r="H135" s="4" t="s">
        <v>11</v>
      </c>
      <c r="I135" s="7">
        <v>50</v>
      </c>
      <c r="J135" s="4" t="s">
        <v>16</v>
      </c>
      <c r="L135" s="1"/>
    </row>
    <row r="136" spans="1:12" x14ac:dyDescent="0.25">
      <c r="A136" s="4">
        <v>7</v>
      </c>
      <c r="B136" s="15">
        <v>3.440972222222222E-4</v>
      </c>
      <c r="C13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3.1828703703703674E-5</v>
      </c>
      <c r="D136" t="s">
        <v>68</v>
      </c>
      <c r="E136" s="4">
        <v>1999</v>
      </c>
      <c r="F136" s="4" t="s">
        <v>21</v>
      </c>
      <c r="G136" s="6">
        <v>43743</v>
      </c>
      <c r="H136" s="4" t="s">
        <v>11</v>
      </c>
      <c r="I136" s="7">
        <v>50</v>
      </c>
      <c r="J136" s="4" t="s">
        <v>16</v>
      </c>
      <c r="L136" s="1"/>
    </row>
    <row r="137" spans="1:12" x14ac:dyDescent="0.25">
      <c r="A137" s="4">
        <v>2</v>
      </c>
      <c r="B137" s="15">
        <v>6.92824074074074E-4</v>
      </c>
      <c r="C13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2.6504629629629469E-5</v>
      </c>
      <c r="D137" t="s">
        <v>68</v>
      </c>
      <c r="E137" s="4">
        <v>1999</v>
      </c>
      <c r="F137" s="4" t="s">
        <v>21</v>
      </c>
      <c r="G137" s="6">
        <v>43743</v>
      </c>
      <c r="H137" s="4" t="s">
        <v>11</v>
      </c>
      <c r="I137" s="7">
        <v>100</v>
      </c>
      <c r="J137" s="4" t="s">
        <v>16</v>
      </c>
      <c r="L137" s="1"/>
    </row>
    <row r="138" spans="1:12" x14ac:dyDescent="0.25">
      <c r="A138" s="4">
        <v>4</v>
      </c>
      <c r="B138" s="15">
        <v>6.9999999999999999E-4</v>
      </c>
      <c r="C13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3.368055555555546E-5</v>
      </c>
      <c r="D138" t="s">
        <v>68</v>
      </c>
      <c r="E138" s="4">
        <v>1999</v>
      </c>
      <c r="F138" s="4" t="s">
        <v>21</v>
      </c>
      <c r="G138" s="6">
        <v>43743</v>
      </c>
      <c r="H138" s="4" t="s">
        <v>11</v>
      </c>
      <c r="I138" s="7">
        <v>100</v>
      </c>
      <c r="J138" s="4" t="s">
        <v>16</v>
      </c>
      <c r="L138" s="1"/>
    </row>
    <row r="139" spans="1:12" x14ac:dyDescent="0.25">
      <c r="A139" s="4">
        <v>1</v>
      </c>
      <c r="B139" s="15">
        <v>3.1250000000000001E-4</v>
      </c>
      <c r="C13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1.2152777777777813E-5</v>
      </c>
      <c r="D139" t="s">
        <v>69</v>
      </c>
      <c r="E139" s="4">
        <v>1995</v>
      </c>
      <c r="F139" s="4" t="s">
        <v>34</v>
      </c>
      <c r="G139" s="6">
        <v>43743</v>
      </c>
      <c r="H139" s="4" t="s">
        <v>15</v>
      </c>
      <c r="I139" s="7">
        <v>50</v>
      </c>
      <c r="J139" s="4" t="s">
        <v>17</v>
      </c>
      <c r="L139" s="1"/>
    </row>
    <row r="140" spans="1:12" x14ac:dyDescent="0.25">
      <c r="A140" s="4">
        <v>2</v>
      </c>
      <c r="B140" s="15">
        <v>3.1400462962962963E-4</v>
      </c>
      <c r="C14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1.3657407407407433E-5</v>
      </c>
      <c r="D140" t="s">
        <v>69</v>
      </c>
      <c r="E140" s="4">
        <v>1995</v>
      </c>
      <c r="F140" s="4" t="s">
        <v>34</v>
      </c>
      <c r="G140" s="6">
        <v>43743</v>
      </c>
      <c r="H140" s="4" t="s">
        <v>15</v>
      </c>
      <c r="I140" s="7">
        <v>50</v>
      </c>
      <c r="J140" s="4" t="s">
        <v>17</v>
      </c>
      <c r="L140" s="1"/>
    </row>
    <row r="141" spans="1:12" x14ac:dyDescent="0.25">
      <c r="A141" s="4">
        <v>1</v>
      </c>
      <c r="B141" s="15">
        <v>7.1874999999999999E-4</v>
      </c>
      <c r="C14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6.0416666666666626E-5</v>
      </c>
      <c r="D141" t="s">
        <v>69</v>
      </c>
      <c r="E141" s="4">
        <v>1995</v>
      </c>
      <c r="F141" s="4" t="s">
        <v>34</v>
      </c>
      <c r="G141" s="6">
        <v>43744</v>
      </c>
      <c r="H141" s="4" t="s">
        <v>15</v>
      </c>
      <c r="I141" s="7">
        <v>100</v>
      </c>
      <c r="J141" s="4" t="s">
        <v>17</v>
      </c>
      <c r="L141" s="1"/>
    </row>
    <row r="142" spans="1:12" x14ac:dyDescent="0.25">
      <c r="A142" s="4">
        <v>2</v>
      </c>
      <c r="B142" s="15">
        <v>7.1921296296296295E-4</v>
      </c>
      <c r="C14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6.0879629629629587E-5</v>
      </c>
      <c r="D142" t="s">
        <v>69</v>
      </c>
      <c r="E142" s="4">
        <v>1995</v>
      </c>
      <c r="F142" s="4" t="s">
        <v>34</v>
      </c>
      <c r="G142" s="6">
        <v>43744</v>
      </c>
      <c r="H142" s="4" t="s">
        <v>15</v>
      </c>
      <c r="I142" s="7">
        <v>100</v>
      </c>
      <c r="J142" s="4" t="s">
        <v>17</v>
      </c>
      <c r="L142" s="1"/>
    </row>
    <row r="143" spans="1:12" x14ac:dyDescent="0.25">
      <c r="A143" s="4">
        <v>1</v>
      </c>
      <c r="B143" s="15">
        <v>1.4810185185185187E-3</v>
      </c>
      <c r="C14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2.1296296296296384E-5</v>
      </c>
      <c r="D143" t="s">
        <v>69</v>
      </c>
      <c r="E143" s="4">
        <v>1995</v>
      </c>
      <c r="F143" s="4" t="s">
        <v>34</v>
      </c>
      <c r="G143" s="6">
        <v>43744</v>
      </c>
      <c r="H143" s="4" t="s">
        <v>15</v>
      </c>
      <c r="I143" s="7">
        <v>200</v>
      </c>
      <c r="J143" s="4" t="s">
        <v>17</v>
      </c>
      <c r="L143" s="1"/>
    </row>
    <row r="144" spans="1:12" x14ac:dyDescent="0.25">
      <c r="A144" s="4">
        <v>2</v>
      </c>
      <c r="B144" s="15">
        <v>1.4898148148148149E-3</v>
      </c>
      <c r="C14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3.0092592592592627E-5</v>
      </c>
      <c r="D144" t="s">
        <v>69</v>
      </c>
      <c r="E144" s="4">
        <v>1995</v>
      </c>
      <c r="F144" s="4" t="s">
        <v>34</v>
      </c>
      <c r="G144" s="6">
        <v>43744</v>
      </c>
      <c r="H144" s="4" t="s">
        <v>15</v>
      </c>
      <c r="I144" s="7">
        <v>200</v>
      </c>
      <c r="J144" s="4" t="s">
        <v>17</v>
      </c>
      <c r="L144" s="1"/>
    </row>
    <row r="145" spans="1:12" x14ac:dyDescent="0.25">
      <c r="A145" s="4">
        <v>4</v>
      </c>
      <c r="B145" s="15">
        <v>3.3084490740740743E-3</v>
      </c>
      <c r="C14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2.2557870370370397E-4</v>
      </c>
      <c r="D145" t="s">
        <v>70</v>
      </c>
      <c r="E145" s="4">
        <v>1993</v>
      </c>
      <c r="F145" s="4" t="s">
        <v>27</v>
      </c>
      <c r="G145" s="6">
        <v>43743</v>
      </c>
      <c r="H145" s="4" t="s">
        <v>11</v>
      </c>
      <c r="I145" s="7">
        <v>400</v>
      </c>
      <c r="J145" s="4" t="s">
        <v>19</v>
      </c>
      <c r="L145" s="1"/>
    </row>
    <row r="146" spans="1:12" x14ac:dyDescent="0.25">
      <c r="A146" s="4">
        <v>3</v>
      </c>
      <c r="B146" s="15">
        <v>2.9842592592592594E-3</v>
      </c>
      <c r="C14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2.4745370370370372E-4</v>
      </c>
      <c r="D146" t="s">
        <v>71</v>
      </c>
      <c r="E146" s="4">
        <v>2001</v>
      </c>
      <c r="F146" s="4" t="s">
        <v>27</v>
      </c>
      <c r="G146" s="6">
        <v>43744</v>
      </c>
      <c r="H146" s="4" t="s">
        <v>11</v>
      </c>
      <c r="I146" s="7">
        <v>400</v>
      </c>
      <c r="J146" s="4" t="s">
        <v>12</v>
      </c>
      <c r="L146" s="1"/>
    </row>
    <row r="147" spans="1:12" x14ac:dyDescent="0.25">
      <c r="A147" s="4">
        <v>5</v>
      </c>
      <c r="B147" s="15">
        <v>6.0265046296296299E-3</v>
      </c>
      <c r="C14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4.1550925925925956E-4</v>
      </c>
      <c r="D147" t="s">
        <v>71</v>
      </c>
      <c r="E147" s="4">
        <v>2001</v>
      </c>
      <c r="F147" s="4" t="s">
        <v>27</v>
      </c>
      <c r="G147" s="6">
        <v>43744</v>
      </c>
      <c r="H147" s="4" t="s">
        <v>11</v>
      </c>
      <c r="I147" s="7">
        <v>800</v>
      </c>
      <c r="J147" s="4" t="s">
        <v>12</v>
      </c>
      <c r="L147" s="1"/>
    </row>
    <row r="148" spans="1:12" x14ac:dyDescent="0.25">
      <c r="A148" s="4">
        <v>8</v>
      </c>
      <c r="B148" s="15">
        <v>3.1064814814814817E-4</v>
      </c>
      <c r="C14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3.668981481481481E-5</v>
      </c>
      <c r="D148" t="s">
        <v>72</v>
      </c>
      <c r="E148" s="4">
        <v>2000</v>
      </c>
      <c r="F148" s="4" t="s">
        <v>45</v>
      </c>
      <c r="G148" s="6">
        <v>43744</v>
      </c>
      <c r="H148" s="4" t="s">
        <v>11</v>
      </c>
      <c r="I148" s="7">
        <v>50</v>
      </c>
      <c r="J148" s="4" t="s">
        <v>12</v>
      </c>
      <c r="L148" s="1"/>
    </row>
    <row r="149" spans="1:12" x14ac:dyDescent="0.25">
      <c r="A149" s="4">
        <v>9</v>
      </c>
      <c r="B149" s="15">
        <v>6.3807870370370375E-4</v>
      </c>
      <c r="C14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3.9583333333333311E-5</v>
      </c>
      <c r="D149" t="s">
        <v>72</v>
      </c>
      <c r="E149" s="4">
        <v>2000</v>
      </c>
      <c r="F149" s="4" t="s">
        <v>45</v>
      </c>
      <c r="G149" s="6">
        <v>43744</v>
      </c>
      <c r="H149" s="4" t="s">
        <v>11</v>
      </c>
      <c r="I149" s="7">
        <v>100</v>
      </c>
      <c r="J149" s="4" t="s">
        <v>12</v>
      </c>
      <c r="L149" s="1"/>
    </row>
    <row r="150" spans="1:12" x14ac:dyDescent="0.25">
      <c r="A150" s="4">
        <v>10</v>
      </c>
      <c r="B150" s="15">
        <v>6.3819444444444449E-4</v>
      </c>
      <c r="C15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3.9699074074074051E-5</v>
      </c>
      <c r="D150" t="s">
        <v>72</v>
      </c>
      <c r="E150" s="4">
        <v>2000</v>
      </c>
      <c r="F150" s="4" t="s">
        <v>45</v>
      </c>
      <c r="G150" s="6">
        <v>43744</v>
      </c>
      <c r="H150" s="4" t="s">
        <v>11</v>
      </c>
      <c r="I150" s="7">
        <v>100</v>
      </c>
      <c r="J150" s="4" t="s">
        <v>12</v>
      </c>
      <c r="L150" s="1"/>
    </row>
    <row r="151" spans="1:12" x14ac:dyDescent="0.25">
      <c r="A151" s="4">
        <v>7</v>
      </c>
      <c r="B151" s="15">
        <v>7.4398148148148153E-4</v>
      </c>
      <c r="C15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8.5648148148148172E-5</v>
      </c>
      <c r="D151" t="s">
        <v>73</v>
      </c>
      <c r="E151" s="4">
        <v>1994</v>
      </c>
      <c r="F151" s="4" t="s">
        <v>61</v>
      </c>
      <c r="G151" s="6">
        <v>43744</v>
      </c>
      <c r="H151" s="4" t="s">
        <v>15</v>
      </c>
      <c r="I151" s="7">
        <v>100</v>
      </c>
      <c r="J151" s="4" t="s">
        <v>17</v>
      </c>
      <c r="L151" s="1"/>
    </row>
    <row r="152" spans="1:12" x14ac:dyDescent="0.25">
      <c r="A152" s="4">
        <v>5</v>
      </c>
      <c r="B152" s="15">
        <v>1.5244212962962963E-3</v>
      </c>
      <c r="C15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6.4699074074074008E-5</v>
      </c>
      <c r="D152" t="s">
        <v>73</v>
      </c>
      <c r="E152" s="4">
        <v>1994</v>
      </c>
      <c r="F152" s="4" t="s">
        <v>61</v>
      </c>
      <c r="G152" s="6">
        <v>43744</v>
      </c>
      <c r="H152" s="4" t="s">
        <v>15</v>
      </c>
      <c r="I152" s="7">
        <v>200</v>
      </c>
      <c r="J152" s="4" t="s">
        <v>17</v>
      </c>
      <c r="L152" s="1"/>
    </row>
    <row r="153" spans="1:12" x14ac:dyDescent="0.25">
      <c r="A153" s="4">
        <v>8</v>
      </c>
      <c r="B153" s="15">
        <v>1.5403935185185186E-3</v>
      </c>
      <c r="C15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8.067129629629635E-5</v>
      </c>
      <c r="D153" t="s">
        <v>73</v>
      </c>
      <c r="E153" s="4">
        <v>1994</v>
      </c>
      <c r="F153" s="4" t="s">
        <v>61</v>
      </c>
      <c r="G153" s="6">
        <v>43744</v>
      </c>
      <c r="H153" s="4" t="s">
        <v>15</v>
      </c>
      <c r="I153" s="7">
        <v>200</v>
      </c>
      <c r="J153" s="4" t="s">
        <v>17</v>
      </c>
      <c r="L153" s="1"/>
    </row>
    <row r="154" spans="1:12" x14ac:dyDescent="0.25">
      <c r="A154" s="4">
        <v>6</v>
      </c>
      <c r="B154" s="15">
        <v>3.0488425925925926E-3</v>
      </c>
      <c r="C15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2.2662037037037008E-4</v>
      </c>
      <c r="D154" t="s">
        <v>74</v>
      </c>
      <c r="E154" s="4">
        <v>2003</v>
      </c>
      <c r="F154" s="4" t="s">
        <v>27</v>
      </c>
      <c r="G154" s="6">
        <v>43744</v>
      </c>
      <c r="H154" s="4" t="s">
        <v>15</v>
      </c>
      <c r="I154" s="7">
        <v>400</v>
      </c>
      <c r="J154" s="4" t="s">
        <v>19</v>
      </c>
      <c r="L154" s="1"/>
    </row>
    <row r="155" spans="1:12" x14ac:dyDescent="0.25">
      <c r="A155" s="4">
        <v>3</v>
      </c>
      <c r="B155" s="15">
        <v>3.0196759259259261E-4</v>
      </c>
      <c r="C15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2.8009259259259252E-5</v>
      </c>
      <c r="D155" t="s">
        <v>75</v>
      </c>
      <c r="E155" s="4">
        <v>1990</v>
      </c>
      <c r="F155" s="4" t="s">
        <v>34</v>
      </c>
      <c r="G155" s="6">
        <v>43744</v>
      </c>
      <c r="H155" s="4" t="s">
        <v>11</v>
      </c>
      <c r="I155" s="7">
        <v>50</v>
      </c>
      <c r="J155" s="4" t="s">
        <v>12</v>
      </c>
      <c r="L155" s="1"/>
    </row>
    <row r="156" spans="1:12" x14ac:dyDescent="0.25">
      <c r="A156" s="4">
        <v>3</v>
      </c>
      <c r="B156" s="15">
        <v>6.2280092592592595E-4</v>
      </c>
      <c r="C15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2.4305555555555517E-5</v>
      </c>
      <c r="D156" t="s">
        <v>75</v>
      </c>
      <c r="E156" s="4">
        <v>1990</v>
      </c>
      <c r="F156" s="4" t="s">
        <v>34</v>
      </c>
      <c r="G156" s="6">
        <v>43744</v>
      </c>
      <c r="H156" s="4" t="s">
        <v>11</v>
      </c>
      <c r="I156" s="7">
        <v>100</v>
      </c>
      <c r="J156" s="4" t="s">
        <v>12</v>
      </c>
      <c r="L156" s="1"/>
    </row>
    <row r="157" spans="1:12" x14ac:dyDescent="0.25">
      <c r="A157" s="4">
        <v>5</v>
      </c>
      <c r="B157" s="15">
        <v>6.3043981481481479E-4</v>
      </c>
      <c r="C15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3.194444444444436E-5</v>
      </c>
      <c r="D157" t="s">
        <v>75</v>
      </c>
      <c r="E157" s="4">
        <v>1990</v>
      </c>
      <c r="F157" s="4" t="s">
        <v>34</v>
      </c>
      <c r="G157" s="6">
        <v>43744</v>
      </c>
      <c r="H157" s="4" t="s">
        <v>11</v>
      </c>
      <c r="I157" s="7">
        <v>100</v>
      </c>
      <c r="J157" s="4" t="s">
        <v>12</v>
      </c>
      <c r="L157" s="1"/>
    </row>
    <row r="158" spans="1:12" x14ac:dyDescent="0.25">
      <c r="A158" s="4">
        <v>1</v>
      </c>
      <c r="B158" s="15">
        <v>2.9664351851851851E-4</v>
      </c>
      <c r="C15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1.3888888888888913E-5</v>
      </c>
      <c r="D158" t="s">
        <v>75</v>
      </c>
      <c r="E158" s="4">
        <v>1990</v>
      </c>
      <c r="F158" s="4" t="s">
        <v>34</v>
      </c>
      <c r="G158" s="6">
        <v>43743</v>
      </c>
      <c r="H158" s="4" t="s">
        <v>11</v>
      </c>
      <c r="I158" s="7">
        <v>50</v>
      </c>
      <c r="J158" s="4" t="s">
        <v>18</v>
      </c>
      <c r="L158" s="1"/>
    </row>
    <row r="159" spans="1:12" x14ac:dyDescent="0.25">
      <c r="A159" s="4">
        <v>5</v>
      </c>
      <c r="B159" s="15">
        <v>3.0416666666666667E-4</v>
      </c>
      <c r="C15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2.141203703703707E-5</v>
      </c>
      <c r="D159" t="s">
        <v>75</v>
      </c>
      <c r="E159" s="4">
        <v>1990</v>
      </c>
      <c r="F159" s="4" t="s">
        <v>34</v>
      </c>
      <c r="G159" s="6">
        <v>43743</v>
      </c>
      <c r="H159" s="4" t="s">
        <v>11</v>
      </c>
      <c r="I159" s="7">
        <v>50</v>
      </c>
      <c r="J159" s="4" t="s">
        <v>18</v>
      </c>
      <c r="L159" s="1"/>
    </row>
    <row r="160" spans="1:12" x14ac:dyDescent="0.25">
      <c r="A160" s="4">
        <v>4</v>
      </c>
      <c r="B160" s="15">
        <v>1.2563657407407406E-3</v>
      </c>
      <c r="C16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7.5810185185185052E-5</v>
      </c>
      <c r="D160" t="s">
        <v>76</v>
      </c>
      <c r="E160" s="4">
        <v>2001</v>
      </c>
      <c r="F160" s="4" t="s">
        <v>34</v>
      </c>
      <c r="G160" s="6">
        <v>43744</v>
      </c>
      <c r="H160" s="4" t="s">
        <v>15</v>
      </c>
      <c r="I160" s="7">
        <v>200</v>
      </c>
      <c r="J160" s="4" t="s">
        <v>12</v>
      </c>
      <c r="L160" s="1"/>
    </row>
    <row r="161" spans="1:12" x14ac:dyDescent="0.25">
      <c r="A161" s="4">
        <v>7</v>
      </c>
      <c r="B161" s="15">
        <v>1.2719907407407406E-3</v>
      </c>
      <c r="C16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9.1435185185185066E-5</v>
      </c>
      <c r="D161" t="s">
        <v>76</v>
      </c>
      <c r="E161" s="4">
        <v>2001</v>
      </c>
      <c r="F161" s="4" t="s">
        <v>34</v>
      </c>
      <c r="G161" s="6">
        <v>43744</v>
      </c>
      <c r="H161" s="4" t="s">
        <v>15</v>
      </c>
      <c r="I161" s="7">
        <v>200</v>
      </c>
      <c r="J161" s="4" t="s">
        <v>12</v>
      </c>
      <c r="L161" s="1"/>
    </row>
    <row r="162" spans="1:12" x14ac:dyDescent="0.25">
      <c r="A162" s="4">
        <v>10</v>
      </c>
      <c r="B162" s="15">
        <v>3.6840277777777777E-4</v>
      </c>
      <c r="C16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2.8125000000000047E-5</v>
      </c>
      <c r="D162" t="s">
        <v>77</v>
      </c>
      <c r="E162" s="4">
        <v>2003</v>
      </c>
      <c r="F162" s="4" t="s">
        <v>59</v>
      </c>
      <c r="G162" s="6">
        <v>43744</v>
      </c>
      <c r="H162" s="4" t="s">
        <v>11</v>
      </c>
      <c r="I162" s="7">
        <v>50</v>
      </c>
      <c r="J162" s="4" t="s">
        <v>17</v>
      </c>
      <c r="L162" s="1"/>
    </row>
    <row r="163" spans="1:12" x14ac:dyDescent="0.25">
      <c r="A163" s="4">
        <v>9</v>
      </c>
      <c r="B163" s="15">
        <v>2.9421296296296297E-4</v>
      </c>
      <c r="C16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1.6435185185185194E-5</v>
      </c>
      <c r="D163" t="s">
        <v>78</v>
      </c>
      <c r="E163" s="4">
        <v>1999</v>
      </c>
      <c r="F163" s="4" t="s">
        <v>79</v>
      </c>
      <c r="G163" s="6">
        <v>43743</v>
      </c>
      <c r="H163" s="4" t="s">
        <v>15</v>
      </c>
      <c r="I163" s="7">
        <v>50</v>
      </c>
      <c r="J163" s="4" t="s">
        <v>16</v>
      </c>
      <c r="L163" s="1"/>
    </row>
    <row r="164" spans="1:12" x14ac:dyDescent="0.25">
      <c r="A164" s="4">
        <v>9</v>
      </c>
      <c r="B164" s="15">
        <v>2.9421296296296297E-4</v>
      </c>
      <c r="C16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1.6435185185185194E-5</v>
      </c>
      <c r="D164" t="s">
        <v>78</v>
      </c>
      <c r="E164" s="4">
        <v>1999</v>
      </c>
      <c r="F164" s="4" t="s">
        <v>79</v>
      </c>
      <c r="G164" s="6">
        <v>43743</v>
      </c>
      <c r="H164" s="4" t="s">
        <v>15</v>
      </c>
      <c r="I164" s="7">
        <v>50</v>
      </c>
      <c r="J164" s="4" t="s">
        <v>16</v>
      </c>
      <c r="L164" s="1"/>
    </row>
    <row r="165" spans="1:12" x14ac:dyDescent="0.25">
      <c r="A165" s="4">
        <v>2</v>
      </c>
      <c r="B165" s="15">
        <v>6.462962962962964E-4</v>
      </c>
      <c r="C16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7.3379629629629728E-5</v>
      </c>
      <c r="D165" t="s">
        <v>80</v>
      </c>
      <c r="E165" s="4">
        <v>2002</v>
      </c>
      <c r="F165" s="4" t="s">
        <v>81</v>
      </c>
      <c r="G165" s="6">
        <v>43743</v>
      </c>
      <c r="H165" s="4" t="s">
        <v>15</v>
      </c>
      <c r="I165" s="7">
        <v>100</v>
      </c>
      <c r="J165" s="4" t="s">
        <v>18</v>
      </c>
      <c r="L165" s="1"/>
    </row>
    <row r="166" spans="1:12" x14ac:dyDescent="0.25">
      <c r="A166" s="4">
        <v>3</v>
      </c>
      <c r="B166" s="15">
        <v>6.5821759259259262E-4</v>
      </c>
      <c r="C16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8.5300925925925952E-5</v>
      </c>
      <c r="D166" t="s">
        <v>80</v>
      </c>
      <c r="E166" s="4">
        <v>2002</v>
      </c>
      <c r="F166" s="4" t="s">
        <v>81</v>
      </c>
      <c r="G166" s="6">
        <v>43743</v>
      </c>
      <c r="H166" s="4" t="s">
        <v>15</v>
      </c>
      <c r="I166" s="7">
        <v>100</v>
      </c>
      <c r="J166" s="4" t="s">
        <v>18</v>
      </c>
      <c r="L166" s="1"/>
    </row>
    <row r="167" spans="1:12" x14ac:dyDescent="0.25">
      <c r="A167" s="4">
        <v>3</v>
      </c>
      <c r="B167" s="15">
        <v>1.3739583333333334E-3</v>
      </c>
      <c r="C16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9.2361111111111203E-5</v>
      </c>
      <c r="D167" t="s">
        <v>80</v>
      </c>
      <c r="E167" s="4">
        <v>2002</v>
      </c>
      <c r="F167" s="4" t="s">
        <v>81</v>
      </c>
      <c r="G167" s="6">
        <v>43743</v>
      </c>
      <c r="H167" s="4" t="s">
        <v>15</v>
      </c>
      <c r="I167" s="7">
        <v>200</v>
      </c>
      <c r="J167" s="4" t="s">
        <v>18</v>
      </c>
      <c r="L167" s="1"/>
    </row>
    <row r="168" spans="1:12" x14ac:dyDescent="0.25">
      <c r="A168" s="4">
        <v>5</v>
      </c>
      <c r="B168" s="15">
        <v>1.3824074074074075E-3</v>
      </c>
      <c r="C16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1.0081018518518533E-4</v>
      </c>
      <c r="D168" t="s">
        <v>80</v>
      </c>
      <c r="E168" s="4">
        <v>2002</v>
      </c>
      <c r="F168" s="4" t="s">
        <v>81</v>
      </c>
      <c r="G168" s="6">
        <v>43743</v>
      </c>
      <c r="H168" s="4" t="s">
        <v>15</v>
      </c>
      <c r="I168" s="7">
        <v>200</v>
      </c>
      <c r="J168" s="4" t="s">
        <v>18</v>
      </c>
      <c r="L168" s="1"/>
    </row>
    <row r="169" spans="1:12" x14ac:dyDescent="0.25">
      <c r="A169" s="4">
        <v>5</v>
      </c>
      <c r="B169" s="15">
        <v>6.6064814814814816E-4</v>
      </c>
      <c r="C16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8.7731481481481493E-5</v>
      </c>
      <c r="D169" t="s">
        <v>82</v>
      </c>
      <c r="E169" s="4">
        <v>2000</v>
      </c>
      <c r="F169" s="4" t="s">
        <v>54</v>
      </c>
      <c r="G169" s="6">
        <v>43743</v>
      </c>
      <c r="H169" s="4" t="s">
        <v>15</v>
      </c>
      <c r="I169" s="7">
        <v>100</v>
      </c>
      <c r="J169" s="4" t="s">
        <v>18</v>
      </c>
      <c r="L169" s="1"/>
    </row>
    <row r="170" spans="1:12" x14ac:dyDescent="0.25">
      <c r="A170" s="4">
        <v>8</v>
      </c>
      <c r="B170" s="15">
        <v>1.3969907407407407E-3</v>
      </c>
      <c r="C17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1.1539351851851858E-4</v>
      </c>
      <c r="D170" t="s">
        <v>82</v>
      </c>
      <c r="E170" s="4">
        <v>2000</v>
      </c>
      <c r="F170" s="4" t="s">
        <v>54</v>
      </c>
      <c r="G170" s="6">
        <v>43743</v>
      </c>
      <c r="H170" s="4" t="s">
        <v>15</v>
      </c>
      <c r="I170" s="7">
        <v>200</v>
      </c>
      <c r="J170" s="4" t="s">
        <v>18</v>
      </c>
      <c r="L170" s="1"/>
    </row>
    <row r="171" spans="1:12" x14ac:dyDescent="0.25">
      <c r="A171" s="4">
        <v>8</v>
      </c>
      <c r="B171" s="15">
        <v>2.7476851851851854E-4</v>
      </c>
      <c r="C17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1.7013888888888894E-5</v>
      </c>
      <c r="D171" t="s">
        <v>83</v>
      </c>
      <c r="E171" s="4">
        <v>1998</v>
      </c>
      <c r="F171" s="4" t="s">
        <v>59</v>
      </c>
      <c r="G171" s="6">
        <v>43744</v>
      </c>
      <c r="H171" s="4" t="s">
        <v>15</v>
      </c>
      <c r="I171" s="7">
        <v>50</v>
      </c>
      <c r="J171" s="4" t="s">
        <v>18</v>
      </c>
      <c r="L171" s="1"/>
    </row>
    <row r="172" spans="1:12" x14ac:dyDescent="0.25">
      <c r="A172" s="4">
        <v>4</v>
      </c>
      <c r="B172" s="15">
        <v>6.5983796296296287E-4</v>
      </c>
      <c r="C17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8.6921296296296204E-5</v>
      </c>
      <c r="D172" t="s">
        <v>84</v>
      </c>
      <c r="E172" s="4">
        <v>1999</v>
      </c>
      <c r="F172" s="4" t="s">
        <v>27</v>
      </c>
      <c r="G172" s="6">
        <v>43743</v>
      </c>
      <c r="H172" s="4" t="s">
        <v>15</v>
      </c>
      <c r="I172" s="7">
        <v>100</v>
      </c>
      <c r="J172" s="4" t="s">
        <v>18</v>
      </c>
      <c r="L172" s="1"/>
    </row>
    <row r="173" spans="1:12" x14ac:dyDescent="0.25">
      <c r="A173" s="4">
        <v>6</v>
      </c>
      <c r="B173" s="15">
        <v>1.3875000000000001E-3</v>
      </c>
      <c r="C17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1.059027777777779E-4</v>
      </c>
      <c r="D173" t="s">
        <v>84</v>
      </c>
      <c r="E173" s="4">
        <v>1999</v>
      </c>
      <c r="F173" s="4" t="s">
        <v>27</v>
      </c>
      <c r="G173" s="6">
        <v>43743</v>
      </c>
      <c r="H173" s="4" t="s">
        <v>15</v>
      </c>
      <c r="I173" s="7">
        <v>200</v>
      </c>
      <c r="J173" s="4" t="s">
        <v>18</v>
      </c>
      <c r="L173" s="1"/>
    </row>
    <row r="174" spans="1:12" x14ac:dyDescent="0.25">
      <c r="A174" s="4">
        <v>10</v>
      </c>
      <c r="B174" s="15">
        <v>2.7569444444444446E-4</v>
      </c>
      <c r="C17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3.3680555555555541E-5</v>
      </c>
      <c r="D174" t="s">
        <v>85</v>
      </c>
      <c r="E174" s="4">
        <v>1994</v>
      </c>
      <c r="F174" s="4" t="s">
        <v>61</v>
      </c>
      <c r="G174" s="6">
        <v>43743</v>
      </c>
      <c r="H174" s="4" t="s">
        <v>15</v>
      </c>
      <c r="I174" s="7">
        <v>50</v>
      </c>
      <c r="J174" s="4" t="s">
        <v>12</v>
      </c>
      <c r="L174" s="1"/>
    </row>
    <row r="175" spans="1:12" x14ac:dyDescent="0.25">
      <c r="A175" s="4">
        <v>8</v>
      </c>
      <c r="B175" s="15">
        <v>2.7442129629629632E-4</v>
      </c>
      <c r="C17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3.2407407407407401E-5</v>
      </c>
      <c r="D175" t="s">
        <v>86</v>
      </c>
      <c r="E175" s="4">
        <v>1997</v>
      </c>
      <c r="F175" s="4" t="s">
        <v>61</v>
      </c>
      <c r="G175" s="6">
        <v>43743</v>
      </c>
      <c r="H175" s="4" t="s">
        <v>15</v>
      </c>
      <c r="I175" s="7">
        <v>50</v>
      </c>
      <c r="J175" s="4" t="s">
        <v>12</v>
      </c>
      <c r="L175" s="1"/>
    </row>
    <row r="176" spans="1:12" x14ac:dyDescent="0.25">
      <c r="A176" s="4">
        <v>3</v>
      </c>
      <c r="B176" s="15">
        <v>5.6678240740740745E-4</v>
      </c>
      <c r="C17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2.3842592592592665E-5</v>
      </c>
      <c r="D176" t="s">
        <v>86</v>
      </c>
      <c r="E176" s="4">
        <v>1997</v>
      </c>
      <c r="F176" s="4" t="s">
        <v>61</v>
      </c>
      <c r="G176" s="6">
        <v>43743</v>
      </c>
      <c r="H176" s="4" t="s">
        <v>15</v>
      </c>
      <c r="I176" s="7">
        <v>100</v>
      </c>
      <c r="J176" s="4" t="s">
        <v>12</v>
      </c>
      <c r="L176" s="1"/>
    </row>
    <row r="177" spans="1:12" x14ac:dyDescent="0.25">
      <c r="A177" s="4">
        <v>10</v>
      </c>
      <c r="B177" s="15">
        <v>5.7314814814814815E-4</v>
      </c>
      <c r="C17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3.0208333333333367E-5</v>
      </c>
      <c r="D177" t="s">
        <v>86</v>
      </c>
      <c r="E177" s="4">
        <v>1997</v>
      </c>
      <c r="F177" s="4" t="s">
        <v>61</v>
      </c>
      <c r="G177" s="6">
        <v>43743</v>
      </c>
      <c r="H177" s="4" t="s">
        <v>15</v>
      </c>
      <c r="I177" s="7">
        <v>100</v>
      </c>
      <c r="J177" s="4" t="s">
        <v>12</v>
      </c>
      <c r="L177" s="1"/>
    </row>
    <row r="178" spans="1:12" x14ac:dyDescent="0.25">
      <c r="A178" s="4">
        <v>3</v>
      </c>
      <c r="B178" s="15">
        <v>1.2537037037037037E-3</v>
      </c>
      <c r="C17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7.3148148148148139E-5</v>
      </c>
      <c r="D178" t="s">
        <v>86</v>
      </c>
      <c r="E178" s="4">
        <v>1997</v>
      </c>
      <c r="F178" s="4" t="s">
        <v>61</v>
      </c>
      <c r="G178" s="6">
        <v>43744</v>
      </c>
      <c r="H178" s="4" t="s">
        <v>15</v>
      </c>
      <c r="I178" s="7">
        <v>200</v>
      </c>
      <c r="J178" s="4" t="s">
        <v>12</v>
      </c>
      <c r="L178" s="1"/>
    </row>
    <row r="179" spans="1:12" x14ac:dyDescent="0.25">
      <c r="A179" s="4">
        <v>5</v>
      </c>
      <c r="B179" s="15">
        <v>3.0158564814814818E-3</v>
      </c>
      <c r="C17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2.7905092592592608E-4</v>
      </c>
      <c r="D179" t="s">
        <v>87</v>
      </c>
      <c r="E179" s="4">
        <v>1995</v>
      </c>
      <c r="F179" s="4" t="s">
        <v>14</v>
      </c>
      <c r="G179" s="6">
        <v>43744</v>
      </c>
      <c r="H179" s="4" t="s">
        <v>11</v>
      </c>
      <c r="I179" s="7">
        <v>400</v>
      </c>
      <c r="J179" s="4" t="s">
        <v>12</v>
      </c>
      <c r="L179" s="1"/>
    </row>
    <row r="180" spans="1:12" x14ac:dyDescent="0.25">
      <c r="A180" s="4">
        <v>4</v>
      </c>
      <c r="B180" s="15">
        <v>6.0042824074074078E-3</v>
      </c>
      <c r="C18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3.9328703703703748E-4</v>
      </c>
      <c r="D180" t="s">
        <v>87</v>
      </c>
      <c r="E180" s="4">
        <v>1995</v>
      </c>
      <c r="F180" s="4" t="s">
        <v>14</v>
      </c>
      <c r="G180" s="6">
        <v>43744</v>
      </c>
      <c r="H180" s="4" t="s">
        <v>11</v>
      </c>
      <c r="I180" s="7">
        <v>800</v>
      </c>
      <c r="J180" s="4" t="s">
        <v>12</v>
      </c>
      <c r="L180" s="1"/>
    </row>
    <row r="181" spans="1:12" x14ac:dyDescent="0.25">
      <c r="A181" s="4">
        <v>3</v>
      </c>
      <c r="B181" s="15">
        <v>2.780902777777778E-3</v>
      </c>
      <c r="C18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2.3379629629629662E-4</v>
      </c>
      <c r="D181" t="s">
        <v>88</v>
      </c>
      <c r="E181" s="4">
        <v>1995</v>
      </c>
      <c r="F181" s="4" t="s">
        <v>81</v>
      </c>
      <c r="G181" s="6">
        <v>43743</v>
      </c>
      <c r="H181" s="4" t="s">
        <v>15</v>
      </c>
      <c r="I181" s="7">
        <v>400</v>
      </c>
      <c r="J181" s="4" t="s">
        <v>12</v>
      </c>
      <c r="L181" s="1"/>
    </row>
    <row r="182" spans="1:12" x14ac:dyDescent="0.25">
      <c r="A182" s="4">
        <v>2</v>
      </c>
      <c r="B182" s="15">
        <v>5.5666666666666668E-3</v>
      </c>
      <c r="C18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3.3379629629629644E-4</v>
      </c>
      <c r="D182" t="s">
        <v>88</v>
      </c>
      <c r="E182" s="4">
        <v>1995</v>
      </c>
      <c r="F182" s="4" t="s">
        <v>81</v>
      </c>
      <c r="G182" s="6">
        <v>43743</v>
      </c>
      <c r="H182" s="4" t="s">
        <v>15</v>
      </c>
      <c r="I182" s="7">
        <v>800</v>
      </c>
      <c r="J182" s="4" t="s">
        <v>12</v>
      </c>
      <c r="L182" s="1"/>
    </row>
    <row r="183" spans="1:12" x14ac:dyDescent="0.25">
      <c r="A183" s="4">
        <v>2</v>
      </c>
      <c r="B183" s="15">
        <v>1.0453587962962963E-2</v>
      </c>
      <c r="C18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3.723379629629632E-4</v>
      </c>
      <c r="D183" t="s">
        <v>88</v>
      </c>
      <c r="E183" s="4">
        <v>1995</v>
      </c>
      <c r="F183" s="4" t="s">
        <v>81</v>
      </c>
      <c r="G183" s="6">
        <v>43743</v>
      </c>
      <c r="H183" s="4" t="s">
        <v>15</v>
      </c>
      <c r="I183" s="7">
        <v>1500</v>
      </c>
      <c r="J183" s="4" t="s">
        <v>12</v>
      </c>
      <c r="L183" s="1"/>
    </row>
    <row r="184" spans="1:12" x14ac:dyDescent="0.25">
      <c r="A184" s="4">
        <v>8</v>
      </c>
      <c r="B184" s="15">
        <v>3.0740740740740739E-4</v>
      </c>
      <c r="C18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2.4652777777777791E-5</v>
      </c>
      <c r="D184" t="s">
        <v>89</v>
      </c>
      <c r="E184" s="4">
        <v>1997</v>
      </c>
      <c r="F184" s="4" t="s">
        <v>25</v>
      </c>
      <c r="G184" s="6">
        <v>43743</v>
      </c>
      <c r="H184" s="4" t="s">
        <v>11</v>
      </c>
      <c r="I184" s="7">
        <v>50</v>
      </c>
      <c r="J184" s="4" t="s">
        <v>18</v>
      </c>
      <c r="L184" s="1"/>
    </row>
    <row r="185" spans="1:12" x14ac:dyDescent="0.25">
      <c r="A185" s="4">
        <v>9</v>
      </c>
      <c r="B185" s="15">
        <v>2.7476851851851854E-4</v>
      </c>
      <c r="C18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3.2754629629629621E-5</v>
      </c>
      <c r="D185" t="s">
        <v>90</v>
      </c>
      <c r="E185" s="4">
        <v>2000</v>
      </c>
      <c r="F185" s="4" t="s">
        <v>27</v>
      </c>
      <c r="G185" s="6">
        <v>43743</v>
      </c>
      <c r="H185" s="4" t="s">
        <v>15</v>
      </c>
      <c r="I185" s="7">
        <v>50</v>
      </c>
      <c r="J185" s="4" t="s">
        <v>12</v>
      </c>
      <c r="L185" s="1"/>
    </row>
    <row r="186" spans="1:12" x14ac:dyDescent="0.25">
      <c r="A186" s="4">
        <v>9</v>
      </c>
      <c r="B186" s="15">
        <v>5.7222222222222223E-4</v>
      </c>
      <c r="C18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2.9282407407407447E-5</v>
      </c>
      <c r="D186" t="s">
        <v>90</v>
      </c>
      <c r="E186" s="4">
        <v>2000</v>
      </c>
      <c r="F186" s="4" t="s">
        <v>27</v>
      </c>
      <c r="G186" s="6">
        <v>43743</v>
      </c>
      <c r="H186" s="4" t="s">
        <v>15</v>
      </c>
      <c r="I186" s="7">
        <v>100</v>
      </c>
      <c r="J186" s="4" t="s">
        <v>12</v>
      </c>
      <c r="L186" s="1"/>
    </row>
    <row r="187" spans="1:12" x14ac:dyDescent="0.25">
      <c r="A187" s="4">
        <v>2</v>
      </c>
      <c r="B187" s="15">
        <v>1.246412037037037E-3</v>
      </c>
      <c r="C18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6.5856481481481408E-5</v>
      </c>
      <c r="D187" t="s">
        <v>90</v>
      </c>
      <c r="E187" s="4">
        <v>2000</v>
      </c>
      <c r="F187" s="4" t="s">
        <v>27</v>
      </c>
      <c r="G187" s="6">
        <v>43744</v>
      </c>
      <c r="H187" s="4" t="s">
        <v>15</v>
      </c>
      <c r="I187" s="7">
        <v>200</v>
      </c>
      <c r="J187" s="4" t="s">
        <v>12</v>
      </c>
      <c r="L187" s="1"/>
    </row>
    <row r="188" spans="1:12" x14ac:dyDescent="0.25">
      <c r="A188" s="4">
        <v>10</v>
      </c>
      <c r="B188" s="15">
        <v>1.2762731481481483E-3</v>
      </c>
      <c r="C18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9.5717592592592772E-5</v>
      </c>
      <c r="D188" t="s">
        <v>90</v>
      </c>
      <c r="E188" s="4">
        <v>2000</v>
      </c>
      <c r="F188" s="4" t="s">
        <v>27</v>
      </c>
      <c r="G188" s="6">
        <v>43744</v>
      </c>
      <c r="H188" s="4" t="s">
        <v>15</v>
      </c>
      <c r="I188" s="7">
        <v>200</v>
      </c>
      <c r="J188" s="4" t="s">
        <v>12</v>
      </c>
      <c r="L188" s="1"/>
    </row>
    <row r="189" spans="1:12" x14ac:dyDescent="0.25">
      <c r="A189" s="4">
        <v>9</v>
      </c>
      <c r="B189" s="15">
        <v>6.4432870370370371E-4</v>
      </c>
      <c r="C18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4.4212962962962912E-5</v>
      </c>
      <c r="D189" t="s">
        <v>90</v>
      </c>
      <c r="E189" s="4">
        <v>2000</v>
      </c>
      <c r="F189" s="4" t="s">
        <v>27</v>
      </c>
      <c r="G189" s="6">
        <v>43744</v>
      </c>
      <c r="H189" s="4" t="s">
        <v>15</v>
      </c>
      <c r="I189" s="7">
        <v>100</v>
      </c>
      <c r="J189" s="4" t="s">
        <v>16</v>
      </c>
      <c r="L189" s="1"/>
    </row>
    <row r="190" spans="1:12" x14ac:dyDescent="0.25">
      <c r="A190" s="4">
        <v>1</v>
      </c>
      <c r="B190" s="15">
        <v>2.628472222222222E-4</v>
      </c>
      <c r="C19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2.0833333333333289E-5</v>
      </c>
      <c r="D190" t="s">
        <v>91</v>
      </c>
      <c r="E190" s="4">
        <v>1992</v>
      </c>
      <c r="F190" s="4" t="s">
        <v>21</v>
      </c>
      <c r="G190" s="6">
        <v>43743</v>
      </c>
      <c r="H190" s="4" t="s">
        <v>15</v>
      </c>
      <c r="I190" s="7">
        <v>50</v>
      </c>
      <c r="J190" s="4" t="s">
        <v>12</v>
      </c>
      <c r="L190" s="1"/>
    </row>
    <row r="191" spans="1:12" x14ac:dyDescent="0.25">
      <c r="A191" s="4">
        <v>4</v>
      </c>
      <c r="B191" s="15">
        <v>2.699074074074074E-4</v>
      </c>
      <c r="C19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2.7893518518518485E-5</v>
      </c>
      <c r="D191" t="s">
        <v>91</v>
      </c>
      <c r="E191" s="4">
        <v>1992</v>
      </c>
      <c r="F191" s="4" t="s">
        <v>21</v>
      </c>
      <c r="G191" s="6">
        <v>43743</v>
      </c>
      <c r="H191" s="4" t="s">
        <v>15</v>
      </c>
      <c r="I191" s="7">
        <v>50</v>
      </c>
      <c r="J191" s="4" t="s">
        <v>12</v>
      </c>
      <c r="L191" s="1"/>
    </row>
    <row r="192" spans="1:12" x14ac:dyDescent="0.25">
      <c r="A192" s="4">
        <v>1</v>
      </c>
      <c r="B192" s="15">
        <v>5.5543981481481482E-4</v>
      </c>
      <c r="C19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1.2500000000000033E-5</v>
      </c>
      <c r="D192" t="s">
        <v>91</v>
      </c>
      <c r="E192" s="4">
        <v>1992</v>
      </c>
      <c r="F192" s="4" t="s">
        <v>21</v>
      </c>
      <c r="G192" s="6">
        <v>43743</v>
      </c>
      <c r="H192" s="4" t="s">
        <v>15</v>
      </c>
      <c r="I192" s="7">
        <v>100</v>
      </c>
      <c r="J192" s="4" t="s">
        <v>12</v>
      </c>
      <c r="L192" s="1"/>
    </row>
    <row r="193" spans="1:12" x14ac:dyDescent="0.25">
      <c r="A193" s="4">
        <v>6</v>
      </c>
      <c r="B193" s="15">
        <v>5.6840277777777781E-4</v>
      </c>
      <c r="C19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2.5462962962963026E-5</v>
      </c>
      <c r="D193" t="s">
        <v>91</v>
      </c>
      <c r="E193" s="4">
        <v>1992</v>
      </c>
      <c r="F193" s="4" t="s">
        <v>21</v>
      </c>
      <c r="G193" s="6">
        <v>43743</v>
      </c>
      <c r="H193" s="4" t="s">
        <v>15</v>
      </c>
      <c r="I193" s="7">
        <v>100</v>
      </c>
      <c r="J193" s="4" t="s">
        <v>12</v>
      </c>
      <c r="L193" s="1"/>
    </row>
    <row r="194" spans="1:12" x14ac:dyDescent="0.25">
      <c r="A194" s="4">
        <v>1</v>
      </c>
      <c r="B194" s="15">
        <v>2.8587962962962963E-4</v>
      </c>
      <c r="C19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8.101851851851857E-6</v>
      </c>
      <c r="D194" t="s">
        <v>91</v>
      </c>
      <c r="E194" s="4">
        <v>1992</v>
      </c>
      <c r="F194" s="4" t="s">
        <v>21</v>
      </c>
      <c r="G194" s="6">
        <v>43743</v>
      </c>
      <c r="H194" s="4" t="s">
        <v>15</v>
      </c>
      <c r="I194" s="7">
        <v>50</v>
      </c>
      <c r="J194" s="4" t="s">
        <v>16</v>
      </c>
      <c r="L194" s="1"/>
    </row>
    <row r="195" spans="1:12" x14ac:dyDescent="0.25">
      <c r="A195" s="4">
        <v>2</v>
      </c>
      <c r="B195" s="15">
        <v>2.8969907407407411E-4</v>
      </c>
      <c r="C19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1.1921296296296333E-5</v>
      </c>
      <c r="D195" t="s">
        <v>91</v>
      </c>
      <c r="E195" s="4">
        <v>1992</v>
      </c>
      <c r="F195" s="4" t="s">
        <v>21</v>
      </c>
      <c r="G195" s="6">
        <v>43743</v>
      </c>
      <c r="H195" s="4" t="s">
        <v>15</v>
      </c>
      <c r="I195" s="7">
        <v>50</v>
      </c>
      <c r="J195" s="4" t="s">
        <v>16</v>
      </c>
      <c r="L195" s="1"/>
    </row>
    <row r="196" spans="1:12" x14ac:dyDescent="0.25">
      <c r="A196" s="4">
        <v>3</v>
      </c>
      <c r="B196" s="15">
        <v>3.1701388888888887E-4</v>
      </c>
      <c r="C19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1.6666666666666674E-5</v>
      </c>
      <c r="D196" t="s">
        <v>92</v>
      </c>
      <c r="E196" s="4">
        <v>1995</v>
      </c>
      <c r="F196" s="4" t="s">
        <v>93</v>
      </c>
      <c r="G196" s="6">
        <v>43743</v>
      </c>
      <c r="H196" s="4" t="s">
        <v>15</v>
      </c>
      <c r="I196" s="7">
        <v>50</v>
      </c>
      <c r="J196" s="4" t="s">
        <v>17</v>
      </c>
      <c r="L196" s="1"/>
    </row>
    <row r="197" spans="1:12" x14ac:dyDescent="0.25">
      <c r="A197" s="4">
        <v>6</v>
      </c>
      <c r="B197" s="15">
        <v>3.1782407407407405E-4</v>
      </c>
      <c r="C19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1.7476851851851855E-5</v>
      </c>
      <c r="D197" t="s">
        <v>92</v>
      </c>
      <c r="E197" s="4">
        <v>1995</v>
      </c>
      <c r="F197" s="4" t="s">
        <v>93</v>
      </c>
      <c r="G197" s="6">
        <v>43743</v>
      </c>
      <c r="H197" s="4" t="s">
        <v>15</v>
      </c>
      <c r="I197" s="7">
        <v>50</v>
      </c>
      <c r="J197" s="4" t="s">
        <v>17</v>
      </c>
      <c r="L197" s="1"/>
    </row>
    <row r="198" spans="1:12" x14ac:dyDescent="0.25">
      <c r="A198" s="4">
        <v>8</v>
      </c>
      <c r="B198" s="15">
        <v>3.0834490740740744E-3</v>
      </c>
      <c r="C19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2.612268518518519E-4</v>
      </c>
      <c r="D198" t="s">
        <v>94</v>
      </c>
      <c r="E198" s="4">
        <v>1993</v>
      </c>
      <c r="F198" s="4" t="s">
        <v>95</v>
      </c>
      <c r="G198" s="6">
        <v>43744</v>
      </c>
      <c r="H198" s="4" t="s">
        <v>15</v>
      </c>
      <c r="I198" s="7">
        <v>400</v>
      </c>
      <c r="J198" s="4" t="s">
        <v>19</v>
      </c>
      <c r="L198" s="1"/>
    </row>
    <row r="199" spans="1:12" x14ac:dyDescent="0.25">
      <c r="A199" s="4">
        <v>7</v>
      </c>
      <c r="B199" s="15">
        <v>5.7060185185185176E-4</v>
      </c>
      <c r="C19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2.7662037037036978E-5</v>
      </c>
      <c r="D199" t="s">
        <v>96</v>
      </c>
      <c r="E199" s="4">
        <v>1999</v>
      </c>
      <c r="F199" s="4" t="s">
        <v>27</v>
      </c>
      <c r="G199" s="6">
        <v>43743</v>
      </c>
      <c r="H199" s="4" t="s">
        <v>15</v>
      </c>
      <c r="I199" s="7">
        <v>100</v>
      </c>
      <c r="J199" s="4" t="s">
        <v>12</v>
      </c>
      <c r="L199" s="1"/>
    </row>
    <row r="200" spans="1:12" x14ac:dyDescent="0.25">
      <c r="A200" s="4">
        <v>8</v>
      </c>
      <c r="B200" s="15">
        <v>6.4363425925925927E-4</v>
      </c>
      <c r="C20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4.3518518518518472E-5</v>
      </c>
      <c r="D200" t="s">
        <v>96</v>
      </c>
      <c r="E200" s="4">
        <v>1999</v>
      </c>
      <c r="F200" s="4" t="s">
        <v>27</v>
      </c>
      <c r="G200" s="6">
        <v>43744</v>
      </c>
      <c r="H200" s="4" t="s">
        <v>15</v>
      </c>
      <c r="I200" s="7">
        <v>100</v>
      </c>
      <c r="J200" s="4" t="s">
        <v>16</v>
      </c>
      <c r="L200" s="1"/>
    </row>
    <row r="201" spans="1:12" x14ac:dyDescent="0.25">
      <c r="A201" s="4">
        <v>8</v>
      </c>
      <c r="B201" s="15">
        <v>2.8980324074074073E-3</v>
      </c>
      <c r="C20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3.5092592592592597E-4</v>
      </c>
      <c r="D201" t="s">
        <v>97</v>
      </c>
      <c r="E201" s="4">
        <v>2002</v>
      </c>
      <c r="F201" s="4" t="s">
        <v>98</v>
      </c>
      <c r="G201" s="6">
        <v>43743</v>
      </c>
      <c r="H201" s="4" t="s">
        <v>15</v>
      </c>
      <c r="I201" s="7">
        <v>400</v>
      </c>
      <c r="J201" s="4" t="s">
        <v>12</v>
      </c>
      <c r="L201" s="1"/>
    </row>
    <row r="202" spans="1:12" x14ac:dyDescent="0.25">
      <c r="A202" s="4">
        <v>8</v>
      </c>
      <c r="B202" s="15">
        <v>5.8692129629629632E-3</v>
      </c>
      <c r="C20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6.3634259259259286E-4</v>
      </c>
      <c r="D202" t="s">
        <v>97</v>
      </c>
      <c r="E202" s="4">
        <v>2002</v>
      </c>
      <c r="F202" s="4" t="s">
        <v>98</v>
      </c>
      <c r="G202" s="6">
        <v>43743</v>
      </c>
      <c r="H202" s="4" t="s">
        <v>15</v>
      </c>
      <c r="I202" s="7">
        <v>800</v>
      </c>
      <c r="J202" s="4" t="s">
        <v>12</v>
      </c>
      <c r="L202" s="1"/>
    </row>
    <row r="203" spans="1:12" x14ac:dyDescent="0.25">
      <c r="A203" s="4">
        <v>8</v>
      </c>
      <c r="B203" s="15">
        <v>1.1021874999999999E-2</v>
      </c>
      <c r="C20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9.4062499999999875E-4</v>
      </c>
      <c r="D203" t="s">
        <v>97</v>
      </c>
      <c r="E203" s="4">
        <v>2002</v>
      </c>
      <c r="F203" s="4" t="s">
        <v>98</v>
      </c>
      <c r="G203" s="6">
        <v>43743</v>
      </c>
      <c r="H203" s="4" t="s">
        <v>15</v>
      </c>
      <c r="I203" s="7">
        <v>1500</v>
      </c>
      <c r="J203" s="4" t="s">
        <v>12</v>
      </c>
      <c r="L203" s="1"/>
    </row>
    <row r="204" spans="1:12" x14ac:dyDescent="0.25">
      <c r="A204" s="4">
        <v>9</v>
      </c>
      <c r="B204" s="15">
        <v>3.1105324074074073E-3</v>
      </c>
      <c r="C20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2.8831018518518485E-4</v>
      </c>
      <c r="D204" t="s">
        <v>97</v>
      </c>
      <c r="E204" s="4">
        <v>2002</v>
      </c>
      <c r="F204" s="4" t="s">
        <v>98</v>
      </c>
      <c r="G204" s="6">
        <v>43744</v>
      </c>
      <c r="H204" s="4" t="s">
        <v>15</v>
      </c>
      <c r="I204" s="7">
        <v>400</v>
      </c>
      <c r="J204" s="4" t="s">
        <v>19</v>
      </c>
      <c r="L204" s="1"/>
    </row>
    <row r="205" spans="1:12" x14ac:dyDescent="0.25">
      <c r="A205" s="4">
        <v>4</v>
      </c>
      <c r="B205" s="15">
        <v>2.9883101851851854E-3</v>
      </c>
      <c r="C20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2.5150462962962973E-4</v>
      </c>
      <c r="D205" t="s">
        <v>99</v>
      </c>
      <c r="E205" s="4">
        <v>1994</v>
      </c>
      <c r="F205" s="4" t="s">
        <v>45</v>
      </c>
      <c r="G205" s="6">
        <v>43744</v>
      </c>
      <c r="H205" s="4" t="s">
        <v>11</v>
      </c>
      <c r="I205" s="7">
        <v>400</v>
      </c>
      <c r="J205" s="4" t="s">
        <v>12</v>
      </c>
      <c r="L205" s="1"/>
    </row>
    <row r="206" spans="1:12" x14ac:dyDescent="0.25">
      <c r="A206" s="4">
        <v>3</v>
      </c>
      <c r="B206" s="15">
        <v>5.9840277777777782E-3</v>
      </c>
      <c r="C20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3.7303240740740786E-4</v>
      </c>
      <c r="D206" t="s">
        <v>99</v>
      </c>
      <c r="E206" s="4">
        <v>1994</v>
      </c>
      <c r="F206" s="4" t="s">
        <v>45</v>
      </c>
      <c r="G206" s="6">
        <v>43744</v>
      </c>
      <c r="H206" s="4" t="s">
        <v>11</v>
      </c>
      <c r="I206" s="7">
        <v>800</v>
      </c>
      <c r="J206" s="4" t="s">
        <v>12</v>
      </c>
      <c r="L206" s="1"/>
    </row>
    <row r="207" spans="1:12" x14ac:dyDescent="0.25">
      <c r="A207" s="4">
        <v>2</v>
      </c>
      <c r="B207" s="15">
        <v>1.5324074074074075E-3</v>
      </c>
      <c r="C20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7.2685185185185179E-5</v>
      </c>
      <c r="D207" t="s">
        <v>100</v>
      </c>
      <c r="E207" s="4">
        <v>1997</v>
      </c>
      <c r="F207" s="4" t="s">
        <v>61</v>
      </c>
      <c r="G207" s="6">
        <v>43744</v>
      </c>
      <c r="H207" s="4" t="s">
        <v>11</v>
      </c>
      <c r="I207" s="7">
        <v>200</v>
      </c>
      <c r="J207" s="4" t="s">
        <v>19</v>
      </c>
      <c r="L207" s="1"/>
    </row>
    <row r="208" spans="1:12" x14ac:dyDescent="0.25">
      <c r="A208" s="4">
        <v>5</v>
      </c>
      <c r="B208" s="15">
        <v>1.5559027777777778E-3</v>
      </c>
      <c r="C20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9.6180555555555516E-5</v>
      </c>
      <c r="D208" t="s">
        <v>100</v>
      </c>
      <c r="E208" s="4">
        <v>1997</v>
      </c>
      <c r="F208" s="4" t="s">
        <v>61</v>
      </c>
      <c r="G208" s="6">
        <v>43744</v>
      </c>
      <c r="H208" s="4" t="s">
        <v>11</v>
      </c>
      <c r="I208" s="7">
        <v>200</v>
      </c>
      <c r="J208" s="4" t="s">
        <v>19</v>
      </c>
      <c r="L208" s="1"/>
    </row>
    <row r="209" spans="1:12" x14ac:dyDescent="0.25">
      <c r="A209" s="4">
        <v>1</v>
      </c>
      <c r="B209" s="15">
        <v>6.4085648148148151E-4</v>
      </c>
      <c r="C20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6.7939814814814837E-5</v>
      </c>
      <c r="D209" t="s">
        <v>101</v>
      </c>
      <c r="E209" s="4">
        <v>1998</v>
      </c>
      <c r="F209" s="4" t="s">
        <v>21</v>
      </c>
      <c r="G209" s="6">
        <v>43743</v>
      </c>
      <c r="H209" s="4" t="s">
        <v>15</v>
      </c>
      <c r="I209" s="7">
        <v>100</v>
      </c>
      <c r="J209" s="4" t="s">
        <v>18</v>
      </c>
      <c r="L209" s="1"/>
    </row>
    <row r="210" spans="1:12" x14ac:dyDescent="0.25">
      <c r="A210" s="4">
        <v>8</v>
      </c>
      <c r="B210" s="15">
        <v>6.6527777777777776E-4</v>
      </c>
      <c r="C21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9.2361111111111094E-5</v>
      </c>
      <c r="D210" t="s">
        <v>101</v>
      </c>
      <c r="E210" s="4">
        <v>1998</v>
      </c>
      <c r="F210" s="4" t="s">
        <v>21</v>
      </c>
      <c r="G210" s="6">
        <v>43743</v>
      </c>
      <c r="H210" s="4" t="s">
        <v>15</v>
      </c>
      <c r="I210" s="7">
        <v>100</v>
      </c>
      <c r="J210" s="4" t="s">
        <v>18</v>
      </c>
      <c r="L210" s="1"/>
    </row>
    <row r="211" spans="1:12" x14ac:dyDescent="0.25">
      <c r="A211" s="4">
        <v>2</v>
      </c>
      <c r="B211" s="15">
        <v>1.3737268518518519E-3</v>
      </c>
      <c r="C21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9.2129629629629723E-5</v>
      </c>
      <c r="D211" t="s">
        <v>101</v>
      </c>
      <c r="E211" s="4">
        <v>1998</v>
      </c>
      <c r="F211" s="4" t="s">
        <v>21</v>
      </c>
      <c r="G211" s="6">
        <v>43743</v>
      </c>
      <c r="H211" s="4" t="s">
        <v>15</v>
      </c>
      <c r="I211" s="7">
        <v>200</v>
      </c>
      <c r="J211" s="4" t="s">
        <v>18</v>
      </c>
      <c r="L211" s="1"/>
    </row>
    <row r="212" spans="1:12" x14ac:dyDescent="0.25">
      <c r="A212" s="4">
        <v>10</v>
      </c>
      <c r="B212" s="15">
        <v>2.9510416666666669E-3</v>
      </c>
      <c r="C21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4.0393518518518556E-4</v>
      </c>
      <c r="D212" t="s">
        <v>102</v>
      </c>
      <c r="E212" s="4">
        <v>1994</v>
      </c>
      <c r="F212" s="4" t="s">
        <v>27</v>
      </c>
      <c r="G212" s="6">
        <v>43743</v>
      </c>
      <c r="H212" s="4" t="s">
        <v>15</v>
      </c>
      <c r="I212" s="7">
        <v>400</v>
      </c>
      <c r="J212" s="4" t="s">
        <v>12</v>
      </c>
      <c r="L212" s="1"/>
    </row>
    <row r="213" spans="1:12" x14ac:dyDescent="0.25">
      <c r="A213" s="4">
        <v>10</v>
      </c>
      <c r="B213" s="15">
        <v>6.0233796296296303E-3</v>
      </c>
      <c r="C21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7.905092592592599E-4</v>
      </c>
      <c r="D213" t="s">
        <v>102</v>
      </c>
      <c r="E213" s="4">
        <v>1994</v>
      </c>
      <c r="F213" s="4" t="s">
        <v>27</v>
      </c>
      <c r="G213" s="6">
        <v>43743</v>
      </c>
      <c r="H213" s="4" t="s">
        <v>15</v>
      </c>
      <c r="I213" s="7">
        <v>800</v>
      </c>
      <c r="J213" s="4" t="s">
        <v>12</v>
      </c>
      <c r="L213" s="1"/>
    </row>
    <row r="214" spans="1:12" x14ac:dyDescent="0.25">
      <c r="A214" s="4">
        <v>10</v>
      </c>
      <c r="B214" s="15">
        <v>1.1468055555555556E-2</v>
      </c>
      <c r="C21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1.3868055555555561E-3</v>
      </c>
      <c r="D214" t="s">
        <v>102</v>
      </c>
      <c r="E214" s="4">
        <v>1994</v>
      </c>
      <c r="F214" s="4" t="s">
        <v>27</v>
      </c>
      <c r="G214" s="6">
        <v>43743</v>
      </c>
      <c r="H214" s="4" t="s">
        <v>15</v>
      </c>
      <c r="I214" s="7">
        <v>1500</v>
      </c>
      <c r="J214" s="4" t="s">
        <v>12</v>
      </c>
      <c r="L214" s="1"/>
    </row>
    <row r="215" spans="1:12" x14ac:dyDescent="0.25">
      <c r="A215" s="4">
        <v>7</v>
      </c>
      <c r="B215" s="15">
        <v>3.0381944444444445E-3</v>
      </c>
      <c r="C21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3.013888888888888E-4</v>
      </c>
      <c r="D215" t="s">
        <v>103</v>
      </c>
      <c r="E215" s="4">
        <v>1997</v>
      </c>
      <c r="F215" s="4" t="s">
        <v>30</v>
      </c>
      <c r="G215" s="6">
        <v>43744</v>
      </c>
      <c r="H215" s="4" t="s">
        <v>11</v>
      </c>
      <c r="I215" s="7">
        <v>400</v>
      </c>
      <c r="J215" s="4" t="s">
        <v>12</v>
      </c>
      <c r="L215" s="1"/>
    </row>
    <row r="216" spans="1:12" x14ac:dyDescent="0.25">
      <c r="A216" s="4">
        <v>6</v>
      </c>
      <c r="B216" s="15">
        <v>6.0627314814814814E-3</v>
      </c>
      <c r="C21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4.5173611111111109E-4</v>
      </c>
      <c r="D216" t="s">
        <v>103</v>
      </c>
      <c r="E216" s="4">
        <v>1997</v>
      </c>
      <c r="F216" s="4" t="s">
        <v>30</v>
      </c>
      <c r="G216" s="6">
        <v>43744</v>
      </c>
      <c r="H216" s="4" t="s">
        <v>11</v>
      </c>
      <c r="I216" s="7">
        <v>800</v>
      </c>
      <c r="J216" s="4" t="s">
        <v>12</v>
      </c>
      <c r="L216" s="1"/>
    </row>
    <row r="217" spans="1:12" x14ac:dyDescent="0.25">
      <c r="A217" s="4">
        <v>6</v>
      </c>
      <c r="B217" s="15">
        <v>3.3598379629629629E-3</v>
      </c>
      <c r="C21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2.7696759259259254E-4</v>
      </c>
      <c r="D217" t="s">
        <v>103</v>
      </c>
      <c r="E217" s="4">
        <v>1997</v>
      </c>
      <c r="F217" s="4" t="s">
        <v>30</v>
      </c>
      <c r="G217" s="6">
        <v>43743</v>
      </c>
      <c r="H217" s="4" t="s">
        <v>11</v>
      </c>
      <c r="I217" s="7">
        <v>400</v>
      </c>
      <c r="J217" s="4" t="s">
        <v>19</v>
      </c>
      <c r="L217" s="1"/>
    </row>
    <row r="218" spans="1:12" x14ac:dyDescent="0.25">
      <c r="A218" s="4">
        <v>10</v>
      </c>
      <c r="B218" s="15">
        <v>3.0730324074074076E-3</v>
      </c>
      <c r="C21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3.3622685185185188E-4</v>
      </c>
      <c r="D218" t="s">
        <v>104</v>
      </c>
      <c r="E218" s="4">
        <v>1999</v>
      </c>
      <c r="F218" s="4" t="s">
        <v>54</v>
      </c>
      <c r="G218" s="6">
        <v>43744</v>
      </c>
      <c r="H218" s="4" t="s">
        <v>11</v>
      </c>
      <c r="I218" s="7">
        <v>400</v>
      </c>
      <c r="J218" s="4" t="s">
        <v>12</v>
      </c>
      <c r="L218" s="1"/>
    </row>
    <row r="219" spans="1:12" x14ac:dyDescent="0.25">
      <c r="A219" s="4">
        <v>10</v>
      </c>
      <c r="B219" s="15">
        <v>6.2211805555555562E-3</v>
      </c>
      <c r="C21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6.1018518518518583E-4</v>
      </c>
      <c r="D219" t="s">
        <v>104</v>
      </c>
      <c r="E219" s="4">
        <v>1999</v>
      </c>
      <c r="F219" s="4" t="s">
        <v>54</v>
      </c>
      <c r="G219" s="6">
        <v>43744</v>
      </c>
      <c r="H219" s="4" t="s">
        <v>11</v>
      </c>
      <c r="I219" s="7">
        <v>800</v>
      </c>
      <c r="J219" s="4" t="s">
        <v>12</v>
      </c>
      <c r="L219" s="1"/>
    </row>
    <row r="220" spans="1:12" x14ac:dyDescent="0.25">
      <c r="A220" s="4">
        <v>6</v>
      </c>
      <c r="B220" s="15">
        <v>3.6608796296296297E-4</v>
      </c>
      <c r="C22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2.5810185185185246E-5</v>
      </c>
      <c r="D220" t="s">
        <v>105</v>
      </c>
      <c r="E220" s="4">
        <v>1998</v>
      </c>
      <c r="F220" s="4" t="s">
        <v>95</v>
      </c>
      <c r="G220" s="6">
        <v>43744</v>
      </c>
      <c r="H220" s="4" t="s">
        <v>11</v>
      </c>
      <c r="I220" s="7">
        <v>50</v>
      </c>
      <c r="J220" s="4" t="s">
        <v>17</v>
      </c>
      <c r="L220" s="1"/>
    </row>
    <row r="221" spans="1:12" x14ac:dyDescent="0.25">
      <c r="A221" s="4">
        <v>7</v>
      </c>
      <c r="B221" s="15">
        <v>3.0524305555555556E-3</v>
      </c>
      <c r="C22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2.3020833333333313E-4</v>
      </c>
      <c r="D221" t="s">
        <v>106</v>
      </c>
      <c r="E221" s="4">
        <v>1996</v>
      </c>
      <c r="F221" s="4" t="s">
        <v>30</v>
      </c>
      <c r="G221" s="6">
        <v>43744</v>
      </c>
      <c r="H221" s="4" t="s">
        <v>15</v>
      </c>
      <c r="I221" s="7">
        <v>400</v>
      </c>
      <c r="J221" s="4" t="s">
        <v>19</v>
      </c>
      <c r="L221" s="1"/>
    </row>
    <row r="222" spans="1:12" x14ac:dyDescent="0.25">
      <c r="A222" s="4">
        <v>9</v>
      </c>
      <c r="B222" s="15">
        <v>6.6562499999999998E-4</v>
      </c>
      <c r="C22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9.2708333333333314E-5</v>
      </c>
      <c r="D222" t="s">
        <v>107</v>
      </c>
      <c r="E222" s="4">
        <v>1994</v>
      </c>
      <c r="F222" s="4" t="s">
        <v>54</v>
      </c>
      <c r="G222" s="6">
        <v>43743</v>
      </c>
      <c r="H222" s="4" t="s">
        <v>15</v>
      </c>
      <c r="I222" s="7">
        <v>100</v>
      </c>
      <c r="J222" s="4" t="s">
        <v>18</v>
      </c>
      <c r="L222" s="1"/>
    </row>
    <row r="223" spans="1:12" x14ac:dyDescent="0.25">
      <c r="A223" s="4">
        <v>9</v>
      </c>
      <c r="B223" s="15">
        <v>2.7488425925925928E-4</v>
      </c>
      <c r="C22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1.7129629629629634E-5</v>
      </c>
      <c r="D223" t="s">
        <v>108</v>
      </c>
      <c r="E223" s="4">
        <v>1993</v>
      </c>
      <c r="F223" s="4" t="s">
        <v>59</v>
      </c>
      <c r="G223" s="6">
        <v>43744</v>
      </c>
      <c r="H223" s="4" t="s">
        <v>15</v>
      </c>
      <c r="I223" s="7">
        <v>50</v>
      </c>
      <c r="J223" s="4" t="s">
        <v>18</v>
      </c>
      <c r="L223" s="1"/>
    </row>
    <row r="224" spans="1:12" x14ac:dyDescent="0.25">
      <c r="A224" s="4">
        <v>1</v>
      </c>
      <c r="B224" s="15">
        <v>1.2265046296296297E-3</v>
      </c>
      <c r="C22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4.5949074074074121E-5</v>
      </c>
      <c r="D224" t="s">
        <v>109</v>
      </c>
      <c r="E224" s="4">
        <v>1995</v>
      </c>
      <c r="F224" s="4" t="s">
        <v>110</v>
      </c>
      <c r="G224" s="6">
        <v>43744</v>
      </c>
      <c r="H224" s="4" t="s">
        <v>15</v>
      </c>
      <c r="I224" s="7">
        <v>200</v>
      </c>
      <c r="J224" s="4" t="s">
        <v>12</v>
      </c>
      <c r="L224" s="1"/>
    </row>
    <row r="225" spans="1:12" x14ac:dyDescent="0.25">
      <c r="A225" s="4">
        <v>5</v>
      </c>
      <c r="B225" s="15">
        <v>1.2571759259259259E-3</v>
      </c>
      <c r="C22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7.662037037037034E-5</v>
      </c>
      <c r="D225" t="s">
        <v>109</v>
      </c>
      <c r="E225" s="4">
        <v>1995</v>
      </c>
      <c r="F225" s="4" t="s">
        <v>110</v>
      </c>
      <c r="G225" s="6">
        <v>43744</v>
      </c>
      <c r="H225" s="4" t="s">
        <v>15</v>
      </c>
      <c r="I225" s="7">
        <v>200</v>
      </c>
      <c r="J225" s="4" t="s">
        <v>12</v>
      </c>
      <c r="L225" s="1"/>
    </row>
    <row r="226" spans="1:12" x14ac:dyDescent="0.25">
      <c r="A226" s="4">
        <v>2</v>
      </c>
      <c r="B226" s="15">
        <v>1.382175925925926E-3</v>
      </c>
      <c r="C22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6.2731481481481536E-5</v>
      </c>
      <c r="D226" t="s">
        <v>109</v>
      </c>
      <c r="E226" s="4">
        <v>1995</v>
      </c>
      <c r="F226" s="4" t="s">
        <v>110</v>
      </c>
      <c r="G226" s="6">
        <v>43743</v>
      </c>
      <c r="H226" s="4" t="s">
        <v>15</v>
      </c>
      <c r="I226" s="7">
        <v>200</v>
      </c>
      <c r="J226" s="4" t="s">
        <v>19</v>
      </c>
      <c r="L226" s="1"/>
    </row>
    <row r="227" spans="1:12" x14ac:dyDescent="0.25">
      <c r="A227" s="4">
        <v>7</v>
      </c>
      <c r="B227" s="15">
        <v>1.4091435185185186E-3</v>
      </c>
      <c r="C22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8.9699074074074073E-5</v>
      </c>
      <c r="D227" t="s">
        <v>109</v>
      </c>
      <c r="E227" s="4">
        <v>1995</v>
      </c>
      <c r="F227" s="4" t="s">
        <v>110</v>
      </c>
      <c r="G227" s="6">
        <v>43743</v>
      </c>
      <c r="H227" s="4" t="s">
        <v>15</v>
      </c>
      <c r="I227" s="7">
        <v>200</v>
      </c>
      <c r="J227" s="4" t="s">
        <v>19</v>
      </c>
      <c r="L227" s="1"/>
    </row>
    <row r="228" spans="1:12" x14ac:dyDescent="0.25">
      <c r="A228" s="4">
        <v>8</v>
      </c>
      <c r="B228" s="15">
        <v>3.402777777777778E-3</v>
      </c>
      <c r="C22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3.1990740740740764E-4</v>
      </c>
      <c r="D228" t="s">
        <v>111</v>
      </c>
      <c r="E228" s="4">
        <v>1997</v>
      </c>
      <c r="F228" s="4" t="s">
        <v>59</v>
      </c>
      <c r="G228" s="6">
        <v>43743</v>
      </c>
      <c r="H228" s="4" t="s">
        <v>11</v>
      </c>
      <c r="I228" s="7">
        <v>400</v>
      </c>
      <c r="J228" s="4" t="s">
        <v>19</v>
      </c>
      <c r="L228" s="1"/>
    </row>
    <row r="229" spans="1:12" x14ac:dyDescent="0.25">
      <c r="A229" s="4">
        <v>6</v>
      </c>
      <c r="B229" s="15">
        <v>6.9351851851851855E-4</v>
      </c>
      <c r="C22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5.1388888888889012E-5</v>
      </c>
      <c r="D229" t="s">
        <v>112</v>
      </c>
      <c r="E229" s="4">
        <v>1992</v>
      </c>
      <c r="F229" s="4" t="s">
        <v>113</v>
      </c>
      <c r="G229" s="6">
        <v>43744</v>
      </c>
      <c r="H229" s="4" t="s">
        <v>11</v>
      </c>
      <c r="I229" s="7">
        <v>100</v>
      </c>
      <c r="J229" s="4" t="s">
        <v>18</v>
      </c>
      <c r="L229" s="1"/>
    </row>
    <row r="230" spans="1:12" x14ac:dyDescent="0.25">
      <c r="A230" s="4">
        <v>9</v>
      </c>
      <c r="B230" s="15">
        <v>6.9791666666666667E-4</v>
      </c>
      <c r="C23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5.5787037037037133E-5</v>
      </c>
      <c r="D230" t="s">
        <v>112</v>
      </c>
      <c r="E230" s="4">
        <v>1992</v>
      </c>
      <c r="F230" s="4" t="s">
        <v>113</v>
      </c>
      <c r="G230" s="6">
        <v>43744</v>
      </c>
      <c r="H230" s="4" t="s">
        <v>11</v>
      </c>
      <c r="I230" s="7">
        <v>100</v>
      </c>
      <c r="J230" s="4" t="s">
        <v>18</v>
      </c>
      <c r="L230" s="1"/>
    </row>
    <row r="231" spans="1:12" x14ac:dyDescent="0.25">
      <c r="A231" s="4">
        <v>8</v>
      </c>
      <c r="B231" s="15">
        <v>8.0300925925925928E-4</v>
      </c>
      <c r="C23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6.0763888888888846E-5</v>
      </c>
      <c r="D231" t="s">
        <v>114</v>
      </c>
      <c r="E231" s="4">
        <v>2000</v>
      </c>
      <c r="F231" s="4" t="s">
        <v>34</v>
      </c>
      <c r="G231" s="6">
        <v>43743</v>
      </c>
      <c r="H231" s="4" t="s">
        <v>11</v>
      </c>
      <c r="I231" s="7">
        <v>100</v>
      </c>
      <c r="J231" s="4" t="s">
        <v>17</v>
      </c>
      <c r="L231" s="1"/>
    </row>
    <row r="232" spans="1:12" x14ac:dyDescent="0.25">
      <c r="A232" s="4">
        <v>10</v>
      </c>
      <c r="B232" s="15">
        <v>8.039351851851852E-4</v>
      </c>
      <c r="C23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6.1689814814814767E-5</v>
      </c>
      <c r="D232" t="s">
        <v>114</v>
      </c>
      <c r="E232" s="4">
        <v>2000</v>
      </c>
      <c r="F232" s="4" t="s">
        <v>34</v>
      </c>
      <c r="G232" s="6">
        <v>43743</v>
      </c>
      <c r="H232" s="4" t="s">
        <v>11</v>
      </c>
      <c r="I232" s="7">
        <v>100</v>
      </c>
      <c r="J232" s="4" t="s">
        <v>17</v>
      </c>
      <c r="L232" s="1"/>
    </row>
    <row r="233" spans="1:12" x14ac:dyDescent="0.25">
      <c r="A233" s="4">
        <v>7</v>
      </c>
      <c r="B233" s="15">
        <v>1.5752314814814815E-3</v>
      </c>
      <c r="C23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1.1550925925925921E-4</v>
      </c>
      <c r="D233" t="s">
        <v>115</v>
      </c>
      <c r="E233" s="4">
        <v>1997</v>
      </c>
      <c r="F233" s="4" t="s">
        <v>27</v>
      </c>
      <c r="G233" s="6">
        <v>43744</v>
      </c>
      <c r="H233" s="4" t="s">
        <v>11</v>
      </c>
      <c r="I233" s="7">
        <v>200</v>
      </c>
      <c r="J233" s="4" t="s">
        <v>19</v>
      </c>
      <c r="L233" s="1"/>
    </row>
    <row r="234" spans="1:12" x14ac:dyDescent="0.25">
      <c r="A234" s="4">
        <v>10</v>
      </c>
      <c r="B234" s="15">
        <v>1.5832175925925927E-3</v>
      </c>
      <c r="C23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1.2349537037037038E-4</v>
      </c>
      <c r="D234" t="s">
        <v>115</v>
      </c>
      <c r="E234" s="4">
        <v>1997</v>
      </c>
      <c r="F234" s="4" t="s">
        <v>27</v>
      </c>
      <c r="G234" s="6">
        <v>43744</v>
      </c>
      <c r="H234" s="4" t="s">
        <v>11</v>
      </c>
      <c r="I234" s="7">
        <v>200</v>
      </c>
      <c r="J234" s="4" t="s">
        <v>19</v>
      </c>
      <c r="L234" s="1"/>
    </row>
    <row r="235" spans="1:12" x14ac:dyDescent="0.25">
      <c r="A235" s="4">
        <v>4</v>
      </c>
      <c r="B235" s="15">
        <v>7.3425925925925926E-4</v>
      </c>
      <c r="C23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7.59259259259259E-5</v>
      </c>
      <c r="D235" t="s">
        <v>116</v>
      </c>
      <c r="E235" s="4">
        <v>1997</v>
      </c>
      <c r="F235" s="4" t="s">
        <v>110</v>
      </c>
      <c r="G235" s="6">
        <v>43744</v>
      </c>
      <c r="H235" s="4" t="s">
        <v>15</v>
      </c>
      <c r="I235" s="7">
        <v>100</v>
      </c>
      <c r="J235" s="4" t="s">
        <v>17</v>
      </c>
      <c r="L235" s="1"/>
    </row>
    <row r="236" spans="1:12" x14ac:dyDescent="0.25">
      <c r="A236" s="4">
        <v>4</v>
      </c>
      <c r="B236" s="15">
        <v>3.1724537037037035E-4</v>
      </c>
      <c r="C23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1.6898148148148154E-5</v>
      </c>
      <c r="D236" t="s">
        <v>117</v>
      </c>
      <c r="E236" s="4">
        <v>1990</v>
      </c>
      <c r="F236" s="4" t="s">
        <v>118</v>
      </c>
      <c r="G236" s="6">
        <v>43743</v>
      </c>
      <c r="H236" s="4" t="s">
        <v>15</v>
      </c>
      <c r="I236" s="7">
        <v>50</v>
      </c>
      <c r="J236" s="4" t="s">
        <v>17</v>
      </c>
      <c r="L236" s="1"/>
    </row>
    <row r="237" spans="1:12" x14ac:dyDescent="0.25">
      <c r="A237" s="4">
        <v>5</v>
      </c>
      <c r="B237" s="15">
        <v>3.1736111111111114E-4</v>
      </c>
      <c r="C23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1.7013888888888949E-5</v>
      </c>
      <c r="D237" t="s">
        <v>117</v>
      </c>
      <c r="E237" s="4">
        <v>1990</v>
      </c>
      <c r="F237" s="4" t="s">
        <v>118</v>
      </c>
      <c r="G237" s="6">
        <v>43743</v>
      </c>
      <c r="H237" s="4" t="s">
        <v>15</v>
      </c>
      <c r="I237" s="7">
        <v>50</v>
      </c>
      <c r="J237" s="4" t="s">
        <v>17</v>
      </c>
      <c r="L237" s="1"/>
    </row>
    <row r="238" spans="1:12" x14ac:dyDescent="0.25">
      <c r="A238" s="4">
        <v>9</v>
      </c>
      <c r="B238" s="15">
        <v>3.4701388888888889E-3</v>
      </c>
      <c r="C23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3.8726851851851856E-4</v>
      </c>
      <c r="D238" t="s">
        <v>119</v>
      </c>
      <c r="E238" s="4">
        <v>1992</v>
      </c>
      <c r="F238" s="4" t="s">
        <v>21</v>
      </c>
      <c r="G238" s="6">
        <v>43743</v>
      </c>
      <c r="H238" s="4" t="s">
        <v>11</v>
      </c>
      <c r="I238" s="7">
        <v>400</v>
      </c>
      <c r="J238" s="4" t="s">
        <v>19</v>
      </c>
      <c r="L238" s="1"/>
    </row>
    <row r="239" spans="1:12" x14ac:dyDescent="0.25">
      <c r="A239" s="4">
        <v>10</v>
      </c>
      <c r="B239" s="15">
        <v>3.1508101851851853E-3</v>
      </c>
      <c r="C23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3.2858796296296282E-4</v>
      </c>
      <c r="D239" t="s">
        <v>120</v>
      </c>
      <c r="E239" s="4">
        <v>1999</v>
      </c>
      <c r="F239" s="4" t="s">
        <v>121</v>
      </c>
      <c r="G239" s="6">
        <v>43744</v>
      </c>
      <c r="H239" s="4" t="s">
        <v>15</v>
      </c>
      <c r="I239" s="7">
        <v>400</v>
      </c>
      <c r="J239" s="4" t="s">
        <v>19</v>
      </c>
      <c r="L239" s="1"/>
    </row>
    <row r="240" spans="1:12" x14ac:dyDescent="0.25">
      <c r="A240" s="4">
        <v>2</v>
      </c>
      <c r="B240" s="15">
        <v>2.681712962962963E-4</v>
      </c>
      <c r="C24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2.6157407407407385E-5</v>
      </c>
      <c r="D240" t="s">
        <v>122</v>
      </c>
      <c r="E240" s="4">
        <v>1996</v>
      </c>
      <c r="F240" s="4" t="s">
        <v>27</v>
      </c>
      <c r="G240" s="6">
        <v>43743</v>
      </c>
      <c r="H240" s="4" t="s">
        <v>15</v>
      </c>
      <c r="I240" s="7">
        <v>50</v>
      </c>
      <c r="J240" s="4" t="s">
        <v>12</v>
      </c>
      <c r="L240" s="1"/>
    </row>
    <row r="241" spans="1:12" x14ac:dyDescent="0.25">
      <c r="A241" s="4">
        <v>7</v>
      </c>
      <c r="B241" s="15">
        <v>2.740740740740741E-4</v>
      </c>
      <c r="C24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3.2060185185185181E-5</v>
      </c>
      <c r="D241" t="s">
        <v>122</v>
      </c>
      <c r="E241" s="4">
        <v>1996</v>
      </c>
      <c r="F241" s="4" t="s">
        <v>27</v>
      </c>
      <c r="G241" s="6">
        <v>43743</v>
      </c>
      <c r="H241" s="4" t="s">
        <v>15</v>
      </c>
      <c r="I241" s="7">
        <v>50</v>
      </c>
      <c r="J241" s="4" t="s">
        <v>12</v>
      </c>
      <c r="L241" s="1"/>
    </row>
    <row r="242" spans="1:12" x14ac:dyDescent="0.25">
      <c r="A242" s="4">
        <v>5</v>
      </c>
      <c r="B242" s="15">
        <v>5.6770833333333337E-4</v>
      </c>
      <c r="C24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2.4768518518518585E-5</v>
      </c>
      <c r="D242" t="s">
        <v>122</v>
      </c>
      <c r="E242" s="4">
        <v>1996</v>
      </c>
      <c r="F242" s="4" t="s">
        <v>27</v>
      </c>
      <c r="G242" s="6">
        <v>43743</v>
      </c>
      <c r="H242" s="4" t="s">
        <v>15</v>
      </c>
      <c r="I242" s="7">
        <v>100</v>
      </c>
      <c r="J242" s="4" t="s">
        <v>12</v>
      </c>
      <c r="L242" s="1"/>
    </row>
    <row r="243" spans="1:12" x14ac:dyDescent="0.25">
      <c r="A243" s="4">
        <v>1</v>
      </c>
      <c r="B243" s="15">
        <v>2.6875E-4</v>
      </c>
      <c r="C24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1.0995370370370358E-5</v>
      </c>
      <c r="D243" t="s">
        <v>122</v>
      </c>
      <c r="E243" s="4">
        <v>1996</v>
      </c>
      <c r="F243" s="4" t="s">
        <v>27</v>
      </c>
      <c r="G243" s="6">
        <v>43744</v>
      </c>
      <c r="H243" s="4" t="s">
        <v>15</v>
      </c>
      <c r="I243" s="7">
        <v>50</v>
      </c>
      <c r="J243" s="4" t="s">
        <v>18</v>
      </c>
      <c r="L243" s="1"/>
    </row>
    <row r="244" spans="1:12" x14ac:dyDescent="0.25">
      <c r="A244" s="4">
        <v>5</v>
      </c>
      <c r="B244" s="15">
        <v>2.7337962962962966E-4</v>
      </c>
      <c r="C24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1.5625000000000014E-5</v>
      </c>
      <c r="D244" t="s">
        <v>122</v>
      </c>
      <c r="E244" s="4">
        <v>1996</v>
      </c>
      <c r="F244" s="4" t="s">
        <v>27</v>
      </c>
      <c r="G244" s="6">
        <v>43744</v>
      </c>
      <c r="H244" s="4" t="s">
        <v>15</v>
      </c>
      <c r="I244" s="7">
        <v>50</v>
      </c>
      <c r="J244" s="4" t="s">
        <v>18</v>
      </c>
      <c r="L244" s="1"/>
    </row>
    <row r="245" spans="1:12" x14ac:dyDescent="0.25">
      <c r="A245" s="4">
        <v>4</v>
      </c>
      <c r="B245" s="15">
        <v>1.5413194444444446E-3</v>
      </c>
      <c r="C24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1.1365740740740737E-4</v>
      </c>
      <c r="D245" t="s">
        <v>123</v>
      </c>
      <c r="E245" s="4">
        <v>2002</v>
      </c>
      <c r="F245" s="4" t="s">
        <v>27</v>
      </c>
      <c r="G245" s="6">
        <v>43744</v>
      </c>
      <c r="H245" s="4" t="s">
        <v>11</v>
      </c>
      <c r="I245" s="7">
        <v>200</v>
      </c>
      <c r="J245" s="4" t="s">
        <v>16</v>
      </c>
      <c r="L245" s="1"/>
    </row>
    <row r="246" spans="1:12" x14ac:dyDescent="0.25">
      <c r="A246" s="4">
        <v>7</v>
      </c>
      <c r="B246" s="15">
        <v>1.5668981481481482E-3</v>
      </c>
      <c r="C24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1.3923611111111103E-4</v>
      </c>
      <c r="D246" t="s">
        <v>123</v>
      </c>
      <c r="E246" s="4">
        <v>2002</v>
      </c>
      <c r="F246" s="4" t="s">
        <v>27</v>
      </c>
      <c r="G246" s="6">
        <v>43744</v>
      </c>
      <c r="H246" s="4" t="s">
        <v>11</v>
      </c>
      <c r="I246" s="7">
        <v>200</v>
      </c>
      <c r="J246" s="4" t="s">
        <v>16</v>
      </c>
      <c r="L246" s="1"/>
    </row>
    <row r="247" spans="1:12" x14ac:dyDescent="0.25">
      <c r="A247" s="4">
        <v>3</v>
      </c>
      <c r="B247" s="15">
        <v>2.9039351851851855E-4</v>
      </c>
      <c r="C24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1.2615740740740773E-5</v>
      </c>
      <c r="D247" t="s">
        <v>124</v>
      </c>
      <c r="E247" s="4">
        <v>1996</v>
      </c>
      <c r="F247" s="4" t="s">
        <v>27</v>
      </c>
      <c r="G247" s="6">
        <v>43743</v>
      </c>
      <c r="H247" s="4" t="s">
        <v>15</v>
      </c>
      <c r="I247" s="7">
        <v>50</v>
      </c>
      <c r="J247" s="4" t="s">
        <v>16</v>
      </c>
      <c r="L247" s="1"/>
    </row>
    <row r="248" spans="1:12" x14ac:dyDescent="0.25">
      <c r="A248" s="4">
        <v>7</v>
      </c>
      <c r="B248" s="15">
        <v>3.6620370370370371E-4</v>
      </c>
      <c r="C24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2.5925925925925986E-5</v>
      </c>
      <c r="D248" t="s">
        <v>125</v>
      </c>
      <c r="E248" s="4">
        <v>1996</v>
      </c>
      <c r="F248" s="4" t="s">
        <v>27</v>
      </c>
      <c r="G248" s="6">
        <v>43744</v>
      </c>
      <c r="H248" s="4" t="s">
        <v>11</v>
      </c>
      <c r="I248" s="7">
        <v>50</v>
      </c>
      <c r="J248" s="4" t="s">
        <v>17</v>
      </c>
      <c r="L248" s="1"/>
    </row>
    <row r="249" spans="1:12" x14ac:dyDescent="0.25">
      <c r="A249" s="4">
        <v>8</v>
      </c>
      <c r="B249" s="15">
        <v>3.6631944444444445E-4</v>
      </c>
      <c r="C24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2.6041666666666726E-5</v>
      </c>
      <c r="D249" t="s">
        <v>125</v>
      </c>
      <c r="E249" s="4">
        <v>1996</v>
      </c>
      <c r="F249" s="4" t="s">
        <v>27</v>
      </c>
      <c r="G249" s="6">
        <v>43744</v>
      </c>
      <c r="H249" s="4" t="s">
        <v>11</v>
      </c>
      <c r="I249" s="7">
        <v>50</v>
      </c>
      <c r="J249" s="4" t="s">
        <v>17</v>
      </c>
      <c r="L249" s="1"/>
    </row>
    <row r="250" spans="1:12" x14ac:dyDescent="0.25">
      <c r="A250" s="4">
        <v>3</v>
      </c>
      <c r="B250" s="15">
        <v>3.6203703703703701E-4</v>
      </c>
      <c r="C25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2.175925925925929E-5</v>
      </c>
      <c r="D250" t="s">
        <v>126</v>
      </c>
      <c r="E250" s="4">
        <v>2004</v>
      </c>
      <c r="F250" s="4" t="s">
        <v>127</v>
      </c>
      <c r="G250" s="6">
        <v>43744</v>
      </c>
      <c r="H250" s="4" t="s">
        <v>11</v>
      </c>
      <c r="I250" s="7">
        <v>50</v>
      </c>
      <c r="J250" s="4" t="s">
        <v>17</v>
      </c>
      <c r="L250" s="1"/>
    </row>
    <row r="251" spans="1:12" x14ac:dyDescent="0.25">
      <c r="A251" s="4">
        <v>5</v>
      </c>
      <c r="B251" s="15">
        <v>3.6516203703703705E-4</v>
      </c>
      <c r="C25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2.4884259259259326E-5</v>
      </c>
      <c r="D251" t="s">
        <v>126</v>
      </c>
      <c r="E251" s="4">
        <v>2004</v>
      </c>
      <c r="F251" s="4" t="s">
        <v>127</v>
      </c>
      <c r="G251" s="6">
        <v>43744</v>
      </c>
      <c r="H251" s="4" t="s">
        <v>11</v>
      </c>
      <c r="I251" s="7">
        <v>50</v>
      </c>
      <c r="J251" s="4" t="s">
        <v>17</v>
      </c>
      <c r="L251" s="1"/>
    </row>
    <row r="252" spans="1:12" x14ac:dyDescent="0.25">
      <c r="A252" s="4">
        <v>5</v>
      </c>
      <c r="B252" s="15">
        <v>2.921296296296296E-4</v>
      </c>
      <c r="C25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1.4351851851851819E-5</v>
      </c>
      <c r="D252" t="s">
        <v>128</v>
      </c>
      <c r="E252" s="4">
        <v>1995</v>
      </c>
      <c r="F252" s="4" t="s">
        <v>21</v>
      </c>
      <c r="G252" s="6">
        <v>43743</v>
      </c>
      <c r="H252" s="4" t="s">
        <v>15</v>
      </c>
      <c r="I252" s="7">
        <v>50</v>
      </c>
      <c r="J252" s="4" t="s">
        <v>16</v>
      </c>
      <c r="L252" s="1"/>
    </row>
    <row r="253" spans="1:12" x14ac:dyDescent="0.25">
      <c r="A253" s="4">
        <v>8</v>
      </c>
      <c r="B253" s="15">
        <v>2.9375000000000001E-4</v>
      </c>
      <c r="C25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1.5972222222222234E-5</v>
      </c>
      <c r="D253" t="s">
        <v>128</v>
      </c>
      <c r="E253" s="4">
        <v>1995</v>
      </c>
      <c r="F253" s="4" t="s">
        <v>21</v>
      </c>
      <c r="G253" s="6">
        <v>43743</v>
      </c>
      <c r="H253" s="4" t="s">
        <v>15</v>
      </c>
      <c r="I253" s="7">
        <v>50</v>
      </c>
      <c r="J253" s="4" t="s">
        <v>16</v>
      </c>
      <c r="L253" s="1"/>
    </row>
    <row r="254" spans="1:12" x14ac:dyDescent="0.25">
      <c r="A254" s="4">
        <v>3</v>
      </c>
      <c r="B254" s="15">
        <v>6.3321759259259266E-4</v>
      </c>
      <c r="C25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3.3101851851851868E-5</v>
      </c>
      <c r="D254" t="s">
        <v>128</v>
      </c>
      <c r="E254" s="4">
        <v>1995</v>
      </c>
      <c r="F254" s="4" t="s">
        <v>21</v>
      </c>
      <c r="G254" s="6">
        <v>43744</v>
      </c>
      <c r="H254" s="4" t="s">
        <v>15</v>
      </c>
      <c r="I254" s="7">
        <v>100</v>
      </c>
      <c r="J254" s="4" t="s">
        <v>16</v>
      </c>
      <c r="L254" s="1"/>
    </row>
    <row r="255" spans="1:12" x14ac:dyDescent="0.25">
      <c r="A255" s="4">
        <v>7</v>
      </c>
      <c r="B255" s="15">
        <v>6.4131944444444447E-4</v>
      </c>
      <c r="C25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4.1203703703703671E-5</v>
      </c>
      <c r="D255" t="s">
        <v>128</v>
      </c>
      <c r="E255" s="4">
        <v>1995</v>
      </c>
      <c r="F255" s="4" t="s">
        <v>21</v>
      </c>
      <c r="G255" s="6">
        <v>43744</v>
      </c>
      <c r="H255" s="4" t="s">
        <v>15</v>
      </c>
      <c r="I255" s="7">
        <v>100</v>
      </c>
      <c r="J255" s="4" t="s">
        <v>16</v>
      </c>
      <c r="L255" s="1"/>
    </row>
    <row r="256" spans="1:12" x14ac:dyDescent="0.25">
      <c r="A256" s="4">
        <v>6</v>
      </c>
      <c r="B256" s="15">
        <v>6.6122685185185197E-4</v>
      </c>
      <c r="C25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8.8310185185185301E-5</v>
      </c>
      <c r="D256" t="s">
        <v>129</v>
      </c>
      <c r="E256" s="4">
        <v>1998</v>
      </c>
      <c r="F256" s="4" t="s">
        <v>27</v>
      </c>
      <c r="G256" s="6">
        <v>43743</v>
      </c>
      <c r="H256" s="4" t="s">
        <v>15</v>
      </c>
      <c r="I256" s="7">
        <v>100</v>
      </c>
      <c r="J256" s="4" t="s">
        <v>18</v>
      </c>
      <c r="L256" s="1"/>
    </row>
    <row r="257" spans="1:12" x14ac:dyDescent="0.25">
      <c r="A257" s="4">
        <v>9</v>
      </c>
      <c r="B257" s="15">
        <v>1.4008101851851853E-3</v>
      </c>
      <c r="C25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1.1921296296296311E-4</v>
      </c>
      <c r="D257" t="s">
        <v>129</v>
      </c>
      <c r="E257" s="4">
        <v>1998</v>
      </c>
      <c r="F257" s="4" t="s">
        <v>27</v>
      </c>
      <c r="G257" s="6">
        <v>43743</v>
      </c>
      <c r="H257" s="4" t="s">
        <v>15</v>
      </c>
      <c r="I257" s="7">
        <v>200</v>
      </c>
      <c r="J257" s="4" t="s">
        <v>18</v>
      </c>
      <c r="L257" s="1"/>
    </row>
    <row r="258" spans="1:12" x14ac:dyDescent="0.25">
      <c r="A258" s="4">
        <v>5</v>
      </c>
      <c r="B258" s="15">
        <v>6.3587962962962958E-4</v>
      </c>
      <c r="C25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3.5763888888888781E-5</v>
      </c>
      <c r="D258" t="s">
        <v>130</v>
      </c>
      <c r="E258" s="4">
        <v>1995</v>
      </c>
      <c r="F258" s="4" t="s">
        <v>27</v>
      </c>
      <c r="G258" s="6">
        <v>43744</v>
      </c>
      <c r="H258" s="4" t="s">
        <v>15</v>
      </c>
      <c r="I258" s="7">
        <v>100</v>
      </c>
      <c r="J258" s="4" t="s">
        <v>16</v>
      </c>
      <c r="L258" s="1"/>
    </row>
    <row r="259" spans="1:12" x14ac:dyDescent="0.25">
      <c r="A259" s="4">
        <v>2</v>
      </c>
      <c r="B259" s="15">
        <v>7.8483796296296298E-4</v>
      </c>
      <c r="C25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4.2592592592592552E-5</v>
      </c>
      <c r="D259" t="s">
        <v>131</v>
      </c>
      <c r="E259" s="4">
        <v>1994</v>
      </c>
      <c r="F259" s="4" t="s">
        <v>61</v>
      </c>
      <c r="G259" s="6">
        <v>43743</v>
      </c>
      <c r="H259" s="4" t="s">
        <v>11</v>
      </c>
      <c r="I259" s="7">
        <v>100</v>
      </c>
      <c r="J259" s="4" t="s">
        <v>17</v>
      </c>
      <c r="L259" s="1"/>
    </row>
    <row r="260" spans="1:12" x14ac:dyDescent="0.25">
      <c r="A260" s="4">
        <v>3</v>
      </c>
      <c r="B260" s="15">
        <v>7.8634259259259261E-4</v>
      </c>
      <c r="C26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4.4097222222222172E-5</v>
      </c>
      <c r="D260" t="s">
        <v>131</v>
      </c>
      <c r="E260" s="4">
        <v>1994</v>
      </c>
      <c r="F260" s="4" t="s">
        <v>61</v>
      </c>
      <c r="G260" s="6">
        <v>43743</v>
      </c>
      <c r="H260" s="4" t="s">
        <v>11</v>
      </c>
      <c r="I260" s="7">
        <v>100</v>
      </c>
      <c r="J260" s="4" t="s">
        <v>17</v>
      </c>
      <c r="L260" s="1"/>
    </row>
    <row r="261" spans="1:12" x14ac:dyDescent="0.25">
      <c r="A261" s="4">
        <v>10</v>
      </c>
      <c r="B261" s="15">
        <v>3.1180555555555557E-4</v>
      </c>
      <c r="C26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3.784722222222221E-5</v>
      </c>
      <c r="D261" t="s">
        <v>132</v>
      </c>
      <c r="E261" s="4">
        <v>1994</v>
      </c>
      <c r="F261" s="4" t="s">
        <v>34</v>
      </c>
      <c r="G261" s="6">
        <v>43744</v>
      </c>
      <c r="H261" s="4" t="s">
        <v>11</v>
      </c>
      <c r="I261" s="7">
        <v>50</v>
      </c>
      <c r="J261" s="4" t="s">
        <v>12</v>
      </c>
      <c r="L261" s="1"/>
    </row>
    <row r="262" spans="1:12" x14ac:dyDescent="0.25">
      <c r="A262" s="4">
        <v>1</v>
      </c>
      <c r="B262" s="15">
        <v>3.3773148148148144E-4</v>
      </c>
      <c r="C26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2.5462962962962917E-5</v>
      </c>
      <c r="D262" t="s">
        <v>132</v>
      </c>
      <c r="E262" s="4">
        <v>1994</v>
      </c>
      <c r="F262" s="4" t="s">
        <v>34</v>
      </c>
      <c r="G262" s="6">
        <v>43743</v>
      </c>
      <c r="H262" s="4" t="s">
        <v>11</v>
      </c>
      <c r="I262" s="7">
        <v>50</v>
      </c>
      <c r="J262" s="4" t="s">
        <v>16</v>
      </c>
      <c r="L262" s="1"/>
    </row>
    <row r="263" spans="1:12" x14ac:dyDescent="0.25">
      <c r="A263" s="4">
        <v>3</v>
      </c>
      <c r="B263" s="15">
        <v>3.4166666666666671E-4</v>
      </c>
      <c r="C26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2.9398148148148187E-5</v>
      </c>
      <c r="D263" t="s">
        <v>132</v>
      </c>
      <c r="E263" s="4">
        <v>1994</v>
      </c>
      <c r="F263" s="4" t="s">
        <v>34</v>
      </c>
      <c r="G263" s="6">
        <v>43743</v>
      </c>
      <c r="H263" s="4" t="s">
        <v>11</v>
      </c>
      <c r="I263" s="7">
        <v>50</v>
      </c>
      <c r="J263" s="4" t="s">
        <v>16</v>
      </c>
      <c r="L263" s="1"/>
    </row>
    <row r="264" spans="1:12" x14ac:dyDescent="0.25">
      <c r="A264" s="4">
        <v>1</v>
      </c>
      <c r="B264" s="15">
        <v>6.8935185185185191E-4</v>
      </c>
      <c r="C26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2.3032407407407376E-5</v>
      </c>
      <c r="D264" t="s">
        <v>132</v>
      </c>
      <c r="E264" s="4">
        <v>1994</v>
      </c>
      <c r="F264" s="4" t="s">
        <v>34</v>
      </c>
      <c r="G264" s="6">
        <v>43743</v>
      </c>
      <c r="H264" s="4" t="s">
        <v>11</v>
      </c>
      <c r="I264" s="7">
        <v>100</v>
      </c>
      <c r="J264" s="4" t="s">
        <v>16</v>
      </c>
      <c r="L264" s="1"/>
    </row>
    <row r="265" spans="1:12" x14ac:dyDescent="0.25">
      <c r="A265" s="4">
        <v>3</v>
      </c>
      <c r="B265" s="15">
        <v>6.9687500000000001E-4</v>
      </c>
      <c r="C26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3.0555555555555479E-5</v>
      </c>
      <c r="D265" t="s">
        <v>132</v>
      </c>
      <c r="E265" s="4">
        <v>1994</v>
      </c>
      <c r="F265" s="4" t="s">
        <v>34</v>
      </c>
      <c r="G265" s="6">
        <v>43743</v>
      </c>
      <c r="H265" s="4" t="s">
        <v>11</v>
      </c>
      <c r="I265" s="7">
        <v>100</v>
      </c>
      <c r="J265" s="4" t="s">
        <v>16</v>
      </c>
      <c r="L265" s="1"/>
    </row>
    <row r="266" spans="1:12" x14ac:dyDescent="0.25">
      <c r="A266" s="4">
        <v>10</v>
      </c>
      <c r="B266" s="15">
        <v>3.6840277777777777E-4</v>
      </c>
      <c r="C26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2.8125000000000047E-5</v>
      </c>
      <c r="D266" t="s">
        <v>133</v>
      </c>
      <c r="E266" s="4">
        <v>1988</v>
      </c>
      <c r="F266" s="4" t="s">
        <v>30</v>
      </c>
      <c r="G266" s="6">
        <v>43744</v>
      </c>
      <c r="H266" s="4" t="s">
        <v>11</v>
      </c>
      <c r="I266" s="7">
        <v>50</v>
      </c>
      <c r="J266" s="4" t="s">
        <v>17</v>
      </c>
      <c r="L266" s="1"/>
    </row>
    <row r="267" spans="1:12" x14ac:dyDescent="0.25">
      <c r="A267" s="4">
        <v>7</v>
      </c>
      <c r="B267" s="15">
        <v>7.94675925925926E-4</v>
      </c>
      <c r="C26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5.2430555555555564E-5</v>
      </c>
      <c r="D267" t="s">
        <v>133</v>
      </c>
      <c r="E267" s="4">
        <v>1988</v>
      </c>
      <c r="F267" s="4" t="s">
        <v>30</v>
      </c>
      <c r="G267" s="6">
        <v>43743</v>
      </c>
      <c r="H267" s="4" t="s">
        <v>11</v>
      </c>
      <c r="I267" s="7">
        <v>100</v>
      </c>
      <c r="J267" s="4" t="s">
        <v>17</v>
      </c>
      <c r="L267" s="1"/>
    </row>
    <row r="268" spans="1:12" x14ac:dyDescent="0.25">
      <c r="A268" s="4">
        <v>8</v>
      </c>
      <c r="B268" s="15">
        <v>8.0300925925925928E-4</v>
      </c>
      <c r="C26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6.0763888888888846E-5</v>
      </c>
      <c r="D268" t="s">
        <v>133</v>
      </c>
      <c r="E268" s="4">
        <v>1988</v>
      </c>
      <c r="F268" s="4" t="s">
        <v>30</v>
      </c>
      <c r="G268" s="6">
        <v>43743</v>
      </c>
      <c r="H268" s="4" t="s">
        <v>11</v>
      </c>
      <c r="I268" s="7">
        <v>100</v>
      </c>
      <c r="J268" s="4" t="s">
        <v>17</v>
      </c>
      <c r="L268" s="1"/>
    </row>
    <row r="269" spans="1:12" x14ac:dyDescent="0.25">
      <c r="A269" s="4">
        <v>6</v>
      </c>
      <c r="B269" s="15">
        <v>2.7291666666666664E-4</v>
      </c>
      <c r="C26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3.0902777777777726E-5</v>
      </c>
      <c r="D269" t="s">
        <v>134</v>
      </c>
      <c r="E269" s="4">
        <v>1998</v>
      </c>
      <c r="F269" s="4" t="s">
        <v>21</v>
      </c>
      <c r="G269" s="6">
        <v>43743</v>
      </c>
      <c r="H269" s="4" t="s">
        <v>15</v>
      </c>
      <c r="I269" s="7">
        <v>50</v>
      </c>
      <c r="J269" s="4" t="s">
        <v>12</v>
      </c>
      <c r="L269" s="1"/>
    </row>
    <row r="270" spans="1:12" x14ac:dyDescent="0.25">
      <c r="A270" s="4">
        <v>8</v>
      </c>
      <c r="B270" s="15">
        <v>5.7210648148148149E-4</v>
      </c>
      <c r="C27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2.9166666666666707E-5</v>
      </c>
      <c r="D270" t="s">
        <v>134</v>
      </c>
      <c r="E270" s="4">
        <v>1998</v>
      </c>
      <c r="F270" s="4" t="s">
        <v>21</v>
      </c>
      <c r="G270" s="6">
        <v>43743</v>
      </c>
      <c r="H270" s="4" t="s">
        <v>15</v>
      </c>
      <c r="I270" s="7">
        <v>100</v>
      </c>
      <c r="J270" s="4" t="s">
        <v>12</v>
      </c>
      <c r="L270" s="1"/>
    </row>
    <row r="271" spans="1:12" x14ac:dyDescent="0.25">
      <c r="A271" s="4">
        <v>8</v>
      </c>
      <c r="B271" s="15">
        <v>1.2748842592592592E-3</v>
      </c>
      <c r="C27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9.4328703703703675E-5</v>
      </c>
      <c r="D271" t="s">
        <v>134</v>
      </c>
      <c r="E271" s="4">
        <v>1998</v>
      </c>
      <c r="F271" s="4" t="s">
        <v>21</v>
      </c>
      <c r="G271" s="6">
        <v>43744</v>
      </c>
      <c r="H271" s="4" t="s">
        <v>15</v>
      </c>
      <c r="I271" s="7">
        <v>200</v>
      </c>
      <c r="J271" s="4" t="s">
        <v>12</v>
      </c>
      <c r="L271" s="1"/>
    </row>
    <row r="272" spans="1:12" x14ac:dyDescent="0.25">
      <c r="A272" s="4">
        <v>4</v>
      </c>
      <c r="B272" s="15">
        <v>2.7268518518518516E-4</v>
      </c>
      <c r="C27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1.4930555555555519E-5</v>
      </c>
      <c r="D272" t="s">
        <v>134</v>
      </c>
      <c r="E272" s="4">
        <v>1998</v>
      </c>
      <c r="F272" s="4" t="s">
        <v>21</v>
      </c>
      <c r="G272" s="6">
        <v>43744</v>
      </c>
      <c r="H272" s="4" t="s">
        <v>15</v>
      </c>
      <c r="I272" s="7">
        <v>50</v>
      </c>
      <c r="J272" s="4" t="s">
        <v>18</v>
      </c>
      <c r="L272" s="1"/>
    </row>
    <row r="273" spans="1:12" x14ac:dyDescent="0.25">
      <c r="A273" s="4">
        <v>10</v>
      </c>
      <c r="B273" s="15">
        <v>2.7500000000000002E-4</v>
      </c>
      <c r="C27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1.7245370370370374E-5</v>
      </c>
      <c r="D273" t="s">
        <v>134</v>
      </c>
      <c r="E273" s="4">
        <v>1998</v>
      </c>
      <c r="F273" s="4" t="s">
        <v>21</v>
      </c>
      <c r="G273" s="6">
        <v>43744</v>
      </c>
      <c r="H273" s="4" t="s">
        <v>15</v>
      </c>
      <c r="I273" s="7">
        <v>50</v>
      </c>
      <c r="J273" s="4" t="s">
        <v>18</v>
      </c>
      <c r="L273" s="1"/>
    </row>
    <row r="274" spans="1:12" x14ac:dyDescent="0.25">
      <c r="A274" s="4">
        <v>4</v>
      </c>
      <c r="B274" s="15">
        <v>1.3820601851851852E-3</v>
      </c>
      <c r="C27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1.0046296296296301E-4</v>
      </c>
      <c r="D274" t="s">
        <v>135</v>
      </c>
      <c r="E274" s="4">
        <v>1988</v>
      </c>
      <c r="F274" s="4" t="s">
        <v>27</v>
      </c>
      <c r="G274" s="6">
        <v>43743</v>
      </c>
      <c r="H274" s="4" t="s">
        <v>15</v>
      </c>
      <c r="I274" s="7">
        <v>200</v>
      </c>
      <c r="J274" s="4" t="s">
        <v>18</v>
      </c>
      <c r="L274" s="1"/>
    </row>
    <row r="275" spans="1:12" x14ac:dyDescent="0.25">
      <c r="A275" s="4">
        <v>10</v>
      </c>
      <c r="B275" s="15">
        <v>1.4017361111111112E-3</v>
      </c>
      <c r="C27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1.2013888888888903E-4</v>
      </c>
      <c r="D275" t="s">
        <v>135</v>
      </c>
      <c r="E275" s="4">
        <v>1988</v>
      </c>
      <c r="F275" s="4" t="s">
        <v>27</v>
      </c>
      <c r="G275" s="6">
        <v>43743</v>
      </c>
      <c r="H275" s="4" t="s">
        <v>15</v>
      </c>
      <c r="I275" s="7">
        <v>200</v>
      </c>
      <c r="J275" s="4" t="s">
        <v>18</v>
      </c>
      <c r="L275" s="1"/>
    </row>
    <row r="276" spans="1:12" x14ac:dyDescent="0.25">
      <c r="A276" s="4">
        <v>2</v>
      </c>
      <c r="B276" s="15">
        <v>2.9550925925925925E-3</v>
      </c>
      <c r="C27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1.3287037037037E-4</v>
      </c>
      <c r="D276" t="s">
        <v>135</v>
      </c>
      <c r="E276" s="4">
        <v>1988</v>
      </c>
      <c r="F276" s="4" t="s">
        <v>27</v>
      </c>
      <c r="G276" s="6">
        <v>43744</v>
      </c>
      <c r="H276" s="4" t="s">
        <v>15</v>
      </c>
      <c r="I276" s="7">
        <v>400</v>
      </c>
      <c r="J276" s="4" t="s">
        <v>19</v>
      </c>
      <c r="L276" s="1"/>
    </row>
    <row r="277" spans="1:12" x14ac:dyDescent="0.25">
      <c r="A277" s="4">
        <v>4</v>
      </c>
      <c r="B277" s="15">
        <v>6.9155092592592586E-4</v>
      </c>
      <c r="C27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4.9421296296296323E-5</v>
      </c>
      <c r="D277" t="s">
        <v>136</v>
      </c>
      <c r="E277" s="4">
        <v>1989</v>
      </c>
      <c r="F277" s="4" t="s">
        <v>27</v>
      </c>
      <c r="G277" s="6">
        <v>43744</v>
      </c>
      <c r="H277" s="4" t="s">
        <v>11</v>
      </c>
      <c r="I277" s="7">
        <v>100</v>
      </c>
      <c r="J277" s="4" t="s">
        <v>18</v>
      </c>
      <c r="L277" s="1"/>
    </row>
    <row r="278" spans="1:12" x14ac:dyDescent="0.25">
      <c r="A278" s="4">
        <v>8</v>
      </c>
      <c r="B278" s="15">
        <v>6.9641203703703705E-4</v>
      </c>
      <c r="C27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5.4282407407407513E-5</v>
      </c>
      <c r="D278" t="s">
        <v>136</v>
      </c>
      <c r="E278" s="4">
        <v>1989</v>
      </c>
      <c r="F278" s="4" t="s">
        <v>27</v>
      </c>
      <c r="G278" s="6">
        <v>43744</v>
      </c>
      <c r="H278" s="4" t="s">
        <v>11</v>
      </c>
      <c r="I278" s="7">
        <v>100</v>
      </c>
      <c r="J278" s="4" t="s">
        <v>18</v>
      </c>
      <c r="L278" s="1"/>
    </row>
    <row r="279" spans="1:12" x14ac:dyDescent="0.25">
      <c r="A279" s="4">
        <v>5</v>
      </c>
      <c r="B279" s="15">
        <v>7.9282407407407405E-4</v>
      </c>
      <c r="C27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5.0578703703703615E-5</v>
      </c>
      <c r="D279" t="s">
        <v>137</v>
      </c>
      <c r="E279" s="4">
        <v>1994</v>
      </c>
      <c r="F279" s="4" t="s">
        <v>45</v>
      </c>
      <c r="G279" s="6">
        <v>43743</v>
      </c>
      <c r="H279" s="4" t="s">
        <v>11</v>
      </c>
      <c r="I279" s="7">
        <v>100</v>
      </c>
      <c r="J279" s="4" t="s">
        <v>17</v>
      </c>
      <c r="L279" s="1"/>
    </row>
    <row r="280" spans="1:12" x14ac:dyDescent="0.25">
      <c r="A280" s="4">
        <v>6</v>
      </c>
      <c r="B280" s="15">
        <v>7.9432870370370378E-4</v>
      </c>
      <c r="C28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5.2083333333333343E-5</v>
      </c>
      <c r="D280" t="s">
        <v>137</v>
      </c>
      <c r="E280" s="4">
        <v>1994</v>
      </c>
      <c r="F280" s="4" t="s">
        <v>45</v>
      </c>
      <c r="G280" s="6">
        <v>43743</v>
      </c>
      <c r="H280" s="4" t="s">
        <v>11</v>
      </c>
      <c r="I280" s="7">
        <v>100</v>
      </c>
      <c r="J280" s="4" t="s">
        <v>17</v>
      </c>
      <c r="L280" s="1"/>
    </row>
    <row r="281" spans="1:12" x14ac:dyDescent="0.25">
      <c r="A281" s="4">
        <v>10</v>
      </c>
      <c r="B281" s="15">
        <v>3.230324074074074E-4</v>
      </c>
      <c r="C28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2.2685185185185211E-5</v>
      </c>
      <c r="D281" t="s">
        <v>138</v>
      </c>
      <c r="E281" s="4">
        <v>1993</v>
      </c>
      <c r="F281" s="4" t="s">
        <v>61</v>
      </c>
      <c r="G281" s="6">
        <v>43743</v>
      </c>
      <c r="H281" s="4" t="s">
        <v>15</v>
      </c>
      <c r="I281" s="7">
        <v>50</v>
      </c>
      <c r="J281" s="4" t="s">
        <v>17</v>
      </c>
      <c r="L281" s="1"/>
    </row>
    <row r="282" spans="1:12" x14ac:dyDescent="0.25">
      <c r="A282" s="4">
        <v>5</v>
      </c>
      <c r="B282" s="15">
        <v>7.4062500000000007E-4</v>
      </c>
      <c r="C28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8.2291666666666711E-5</v>
      </c>
      <c r="D282" t="s">
        <v>138</v>
      </c>
      <c r="E282" s="4">
        <v>1993</v>
      </c>
      <c r="F282" s="4" t="s">
        <v>61</v>
      </c>
      <c r="G282" s="6">
        <v>43744</v>
      </c>
      <c r="H282" s="4" t="s">
        <v>15</v>
      </c>
      <c r="I282" s="7">
        <v>100</v>
      </c>
      <c r="J282" s="4" t="s">
        <v>17</v>
      </c>
      <c r="L282" s="1"/>
    </row>
    <row r="283" spans="1:12" x14ac:dyDescent="0.25">
      <c r="A283" s="4">
        <v>8</v>
      </c>
      <c r="B283" s="15">
        <v>7.4444444444444449E-4</v>
      </c>
      <c r="C28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8.6111111111111132E-5</v>
      </c>
      <c r="D283" t="s">
        <v>138</v>
      </c>
      <c r="E283" s="4">
        <v>1993</v>
      </c>
      <c r="F283" s="4" t="s">
        <v>61</v>
      </c>
      <c r="G283" s="6">
        <v>43744</v>
      </c>
      <c r="H283" s="4" t="s">
        <v>15</v>
      </c>
      <c r="I283" s="7">
        <v>100</v>
      </c>
      <c r="J283" s="4" t="s">
        <v>17</v>
      </c>
      <c r="L283" s="1"/>
    </row>
    <row r="284" spans="1:12" x14ac:dyDescent="0.25">
      <c r="A284" s="4">
        <v>6</v>
      </c>
      <c r="B284" s="15">
        <v>1.5324074074074075E-3</v>
      </c>
      <c r="C28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7.2685185185185179E-5</v>
      </c>
      <c r="D284" t="s">
        <v>138</v>
      </c>
      <c r="E284" s="4">
        <v>1993</v>
      </c>
      <c r="F284" s="4" t="s">
        <v>61</v>
      </c>
      <c r="G284" s="6">
        <v>43744</v>
      </c>
      <c r="H284" s="4" t="s">
        <v>15</v>
      </c>
      <c r="I284" s="7">
        <v>200</v>
      </c>
      <c r="J284" s="4" t="s">
        <v>17</v>
      </c>
      <c r="L284" s="1"/>
    </row>
    <row r="285" spans="1:12" x14ac:dyDescent="0.25">
      <c r="A285" s="4">
        <v>9</v>
      </c>
      <c r="B285" s="15">
        <v>1.5405092592592593E-3</v>
      </c>
      <c r="C28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8.0787037037036982E-5</v>
      </c>
      <c r="D285" t="s">
        <v>138</v>
      </c>
      <c r="E285" s="4">
        <v>1993</v>
      </c>
      <c r="F285" s="4" t="s">
        <v>61</v>
      </c>
      <c r="G285" s="6">
        <v>43744</v>
      </c>
      <c r="H285" s="4" t="s">
        <v>15</v>
      </c>
      <c r="I285" s="7">
        <v>200</v>
      </c>
      <c r="J285" s="4" t="s">
        <v>17</v>
      </c>
      <c r="L285" s="1"/>
    </row>
    <row r="286" spans="1:12" x14ac:dyDescent="0.25">
      <c r="A286" s="4">
        <v>6</v>
      </c>
      <c r="B286" s="15">
        <v>7.4363425925925931E-4</v>
      </c>
      <c r="C28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8.5300925925925952E-5</v>
      </c>
      <c r="D286" t="s">
        <v>139</v>
      </c>
      <c r="E286" s="4">
        <v>1997</v>
      </c>
      <c r="F286" s="4" t="s">
        <v>61</v>
      </c>
      <c r="G286" s="6">
        <v>43744</v>
      </c>
      <c r="H286" s="4" t="s">
        <v>15</v>
      </c>
      <c r="I286" s="7">
        <v>100</v>
      </c>
      <c r="J286" s="4" t="s">
        <v>17</v>
      </c>
      <c r="L286" s="1"/>
    </row>
    <row r="287" spans="1:12" x14ac:dyDescent="0.25">
      <c r="A287" s="4">
        <v>10</v>
      </c>
      <c r="B287" s="15">
        <v>7.4560185185185189E-4</v>
      </c>
      <c r="C28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8.7268518518518533E-5</v>
      </c>
      <c r="D287" t="s">
        <v>139</v>
      </c>
      <c r="E287" s="4">
        <v>1997</v>
      </c>
      <c r="F287" s="4" t="s">
        <v>61</v>
      </c>
      <c r="G287" s="6">
        <v>43744</v>
      </c>
      <c r="H287" s="4" t="s">
        <v>15</v>
      </c>
      <c r="I287" s="7">
        <v>100</v>
      </c>
      <c r="J287" s="4" t="s">
        <v>17</v>
      </c>
      <c r="L287" s="1"/>
    </row>
    <row r="288" spans="1:12" x14ac:dyDescent="0.25">
      <c r="A288" s="4">
        <v>4</v>
      </c>
      <c r="B288" s="15">
        <v>1.5216435185185185E-3</v>
      </c>
      <c r="C28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6.1921296296296247E-5</v>
      </c>
      <c r="D288" t="s">
        <v>139</v>
      </c>
      <c r="E288" s="4">
        <v>1997</v>
      </c>
      <c r="F288" s="4" t="s">
        <v>61</v>
      </c>
      <c r="G288" s="6">
        <v>43744</v>
      </c>
      <c r="H288" s="4" t="s">
        <v>15</v>
      </c>
      <c r="I288" s="7">
        <v>200</v>
      </c>
      <c r="J288" s="4" t="s">
        <v>17</v>
      </c>
      <c r="L288" s="1"/>
    </row>
    <row r="289" spans="1:12" x14ac:dyDescent="0.25">
      <c r="A289" s="4">
        <v>2</v>
      </c>
      <c r="B289" s="15">
        <v>2.7796296296296297E-3</v>
      </c>
      <c r="C28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2.3252314814814837E-4</v>
      </c>
      <c r="D289" t="s">
        <v>140</v>
      </c>
      <c r="E289" s="4">
        <v>1997</v>
      </c>
      <c r="F289" s="4" t="s">
        <v>113</v>
      </c>
      <c r="G289" s="6">
        <v>43743</v>
      </c>
      <c r="H289" s="4" t="s">
        <v>15</v>
      </c>
      <c r="I289" s="7">
        <v>400</v>
      </c>
      <c r="J289" s="4" t="s">
        <v>12</v>
      </c>
      <c r="L289" s="1"/>
    </row>
    <row r="290" spans="1:12" x14ac:dyDescent="0.25">
      <c r="A290" s="4">
        <v>1</v>
      </c>
      <c r="B290" s="15">
        <v>5.5649305555555556E-3</v>
      </c>
      <c r="C29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3.3206018518518524E-4</v>
      </c>
      <c r="D290" t="s">
        <v>140</v>
      </c>
      <c r="E290" s="4">
        <v>1997</v>
      </c>
      <c r="F290" s="4" t="s">
        <v>113</v>
      </c>
      <c r="G290" s="6">
        <v>43743</v>
      </c>
      <c r="H290" s="4" t="s">
        <v>15</v>
      </c>
      <c r="I290" s="7">
        <v>800</v>
      </c>
      <c r="J290" s="4" t="s">
        <v>12</v>
      </c>
      <c r="L290" s="1"/>
    </row>
    <row r="291" spans="1:12" x14ac:dyDescent="0.25">
      <c r="A291" s="4">
        <v>1</v>
      </c>
      <c r="B291" s="15">
        <v>1.0391550925925926E-2</v>
      </c>
      <c r="C29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3.1030092592592567E-4</v>
      </c>
      <c r="D291" t="s">
        <v>140</v>
      </c>
      <c r="E291" s="4">
        <v>1997</v>
      </c>
      <c r="F291" s="4" t="s">
        <v>113</v>
      </c>
      <c r="G291" s="6">
        <v>43743</v>
      </c>
      <c r="H291" s="4" t="s">
        <v>15</v>
      </c>
      <c r="I291" s="7">
        <v>1500</v>
      </c>
      <c r="J291" s="4" t="s">
        <v>12</v>
      </c>
      <c r="L291" s="1"/>
    </row>
    <row r="292" spans="1:12" x14ac:dyDescent="0.25">
      <c r="A292" s="4">
        <v>5</v>
      </c>
      <c r="B292" s="15">
        <v>2.7888888888888889E-3</v>
      </c>
      <c r="C29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2.4178240740740757E-4</v>
      </c>
      <c r="D292" t="s">
        <v>141</v>
      </c>
      <c r="E292" s="4">
        <v>1996</v>
      </c>
      <c r="F292" s="4" t="s">
        <v>54</v>
      </c>
      <c r="G292" s="6">
        <v>43743</v>
      </c>
      <c r="H292" s="4" t="s">
        <v>15</v>
      </c>
      <c r="I292" s="7">
        <v>400</v>
      </c>
      <c r="J292" s="4" t="s">
        <v>12</v>
      </c>
      <c r="L292" s="1"/>
    </row>
    <row r="293" spans="1:12" x14ac:dyDescent="0.25">
      <c r="A293" s="4">
        <v>5</v>
      </c>
      <c r="B293" s="15">
        <v>5.6524305555555555E-3</v>
      </c>
      <c r="C29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4.1956018518518514E-4</v>
      </c>
      <c r="D293" t="s">
        <v>141</v>
      </c>
      <c r="E293" s="4">
        <v>1996</v>
      </c>
      <c r="F293" s="4" t="s">
        <v>54</v>
      </c>
      <c r="G293" s="6">
        <v>43743</v>
      </c>
      <c r="H293" s="4" t="s">
        <v>15</v>
      </c>
      <c r="I293" s="7">
        <v>800</v>
      </c>
      <c r="J293" s="4" t="s">
        <v>12</v>
      </c>
      <c r="L293" s="1"/>
    </row>
    <row r="294" spans="1:12" x14ac:dyDescent="0.25">
      <c r="A294" s="4">
        <v>7</v>
      </c>
      <c r="B294" s="15">
        <v>1.0853703703703702E-2</v>
      </c>
      <c r="C29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7.7245370370370228E-4</v>
      </c>
      <c r="D294" t="s">
        <v>141</v>
      </c>
      <c r="E294" s="4">
        <v>1996</v>
      </c>
      <c r="F294" s="4" t="s">
        <v>54</v>
      </c>
      <c r="G294" s="6">
        <v>43743</v>
      </c>
      <c r="H294" s="4" t="s">
        <v>15</v>
      </c>
      <c r="I294" s="7">
        <v>1500</v>
      </c>
      <c r="J294" s="4" t="s">
        <v>12</v>
      </c>
      <c r="L294" s="1"/>
    </row>
    <row r="295" spans="1:12" x14ac:dyDescent="0.25">
      <c r="A295" s="4">
        <v>9</v>
      </c>
      <c r="B295" s="15">
        <v>2.9431712962962962E-3</v>
      </c>
      <c r="C29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3.960648148148148E-4</v>
      </c>
      <c r="D295" t="s">
        <v>142</v>
      </c>
      <c r="E295" s="4">
        <v>1994</v>
      </c>
      <c r="F295" s="4" t="s">
        <v>54</v>
      </c>
      <c r="G295" s="6">
        <v>43743</v>
      </c>
      <c r="H295" s="4" t="s">
        <v>15</v>
      </c>
      <c r="I295" s="7">
        <v>400</v>
      </c>
      <c r="J295" s="4" t="s">
        <v>12</v>
      </c>
      <c r="L295" s="1"/>
    </row>
    <row r="296" spans="1:12" x14ac:dyDescent="0.25">
      <c r="A296" s="4">
        <v>9</v>
      </c>
      <c r="B296" s="15">
        <v>5.9130787037037042E-3</v>
      </c>
      <c r="C296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6.8020833333333388E-4</v>
      </c>
      <c r="D296" t="s">
        <v>142</v>
      </c>
      <c r="E296" s="4">
        <v>1994</v>
      </c>
      <c r="F296" s="4" t="s">
        <v>54</v>
      </c>
      <c r="G296" s="6">
        <v>43743</v>
      </c>
      <c r="H296" s="4" t="s">
        <v>15</v>
      </c>
      <c r="I296" s="7">
        <v>800</v>
      </c>
      <c r="J296" s="4" t="s">
        <v>12</v>
      </c>
      <c r="L296" s="1"/>
    </row>
    <row r="297" spans="1:12" x14ac:dyDescent="0.25">
      <c r="A297" s="4">
        <v>9</v>
      </c>
      <c r="B297" s="15">
        <v>1.1191087962962963E-2</v>
      </c>
      <c r="C297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1.1098379629629635E-3</v>
      </c>
      <c r="D297" t="s">
        <v>142</v>
      </c>
      <c r="E297" s="4">
        <v>1994</v>
      </c>
      <c r="F297" s="4" t="s">
        <v>54</v>
      </c>
      <c r="G297" s="6">
        <v>43743</v>
      </c>
      <c r="H297" s="4" t="s">
        <v>15</v>
      </c>
      <c r="I297" s="7">
        <v>1500</v>
      </c>
      <c r="J297" s="4" t="s">
        <v>12</v>
      </c>
      <c r="L297" s="1"/>
    </row>
    <row r="298" spans="1:12" x14ac:dyDescent="0.25">
      <c r="A298" s="4">
        <v>3</v>
      </c>
      <c r="B298" s="15">
        <v>7.2951388888888892E-4</v>
      </c>
      <c r="C298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7.1180555555555559E-5</v>
      </c>
      <c r="D298" t="s">
        <v>143</v>
      </c>
      <c r="E298" s="4">
        <v>1999</v>
      </c>
      <c r="F298" s="4" t="s">
        <v>127</v>
      </c>
      <c r="G298" s="6">
        <v>43744</v>
      </c>
      <c r="H298" s="4" t="s">
        <v>15</v>
      </c>
      <c r="I298" s="7">
        <v>100</v>
      </c>
      <c r="J298" s="4" t="s">
        <v>17</v>
      </c>
      <c r="L298" s="1"/>
    </row>
    <row r="299" spans="1:12" x14ac:dyDescent="0.25">
      <c r="A299" s="4">
        <v>9</v>
      </c>
      <c r="B299" s="15">
        <v>7.4513888888888893E-4</v>
      </c>
      <c r="C299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8.6805555555555572E-5</v>
      </c>
      <c r="D299" t="s">
        <v>143</v>
      </c>
      <c r="E299" s="4">
        <v>1999</v>
      </c>
      <c r="F299" s="4" t="s">
        <v>127</v>
      </c>
      <c r="G299" s="6">
        <v>43744</v>
      </c>
      <c r="H299" s="4" t="s">
        <v>15</v>
      </c>
      <c r="I299" s="7">
        <v>100</v>
      </c>
      <c r="J299" s="4" t="s">
        <v>17</v>
      </c>
      <c r="L299" s="1"/>
    </row>
    <row r="300" spans="1:12" x14ac:dyDescent="0.25">
      <c r="A300" s="4">
        <v>3</v>
      </c>
      <c r="B300" s="15">
        <v>1.5072916666666668E-3</v>
      </c>
      <c r="C300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4.7569444444444482E-5</v>
      </c>
      <c r="D300" t="s">
        <v>143</v>
      </c>
      <c r="E300" s="4">
        <v>1999</v>
      </c>
      <c r="F300" s="4" t="s">
        <v>127</v>
      </c>
      <c r="G300" s="6">
        <v>43744</v>
      </c>
      <c r="H300" s="4" t="s">
        <v>15</v>
      </c>
      <c r="I300" s="7">
        <v>200</v>
      </c>
      <c r="J300" s="4" t="s">
        <v>17</v>
      </c>
      <c r="L300" s="1"/>
    </row>
    <row r="301" spans="1:12" x14ac:dyDescent="0.25">
      <c r="A301" s="4">
        <v>7</v>
      </c>
      <c r="B301" s="15">
        <v>1.5363425925925926E-3</v>
      </c>
      <c r="C301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7.662037037037034E-5</v>
      </c>
      <c r="D301" t="s">
        <v>143</v>
      </c>
      <c r="E301" s="4">
        <v>1999</v>
      </c>
      <c r="F301" s="4" t="s">
        <v>127</v>
      </c>
      <c r="G301" s="6">
        <v>43744</v>
      </c>
      <c r="H301" s="4" t="s">
        <v>15</v>
      </c>
      <c r="I301" s="7">
        <v>200</v>
      </c>
      <c r="J301" s="4" t="s">
        <v>17</v>
      </c>
      <c r="L301" s="1"/>
    </row>
    <row r="302" spans="1:12" x14ac:dyDescent="0.25">
      <c r="A302" s="4">
        <v>6</v>
      </c>
      <c r="B302" s="15">
        <v>1.5582175925925926E-3</v>
      </c>
      <c r="C302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1.3055555555555542E-4</v>
      </c>
      <c r="D302" t="s">
        <v>144</v>
      </c>
      <c r="E302" s="4">
        <v>2005</v>
      </c>
      <c r="F302" s="4" t="s">
        <v>127</v>
      </c>
      <c r="G302" s="6">
        <v>43744</v>
      </c>
      <c r="H302" s="4" t="s">
        <v>11</v>
      </c>
      <c r="I302" s="7">
        <v>200</v>
      </c>
      <c r="J302" s="4" t="s">
        <v>16</v>
      </c>
      <c r="L302" s="1"/>
    </row>
    <row r="303" spans="1:12" x14ac:dyDescent="0.25">
      <c r="A303" s="4">
        <v>9</v>
      </c>
      <c r="B303" s="15">
        <v>1.5787037037037037E-3</v>
      </c>
      <c r="C303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1.5104166666666651E-4</v>
      </c>
      <c r="D303" t="s">
        <v>144</v>
      </c>
      <c r="E303" s="4">
        <v>2005</v>
      </c>
      <c r="F303" s="4" t="s">
        <v>127</v>
      </c>
      <c r="G303" s="6">
        <v>43744</v>
      </c>
      <c r="H303" s="4" t="s">
        <v>11</v>
      </c>
      <c r="I303" s="7">
        <v>200</v>
      </c>
      <c r="J303" s="4" t="s">
        <v>16</v>
      </c>
      <c r="L303" s="1"/>
    </row>
    <row r="304" spans="1:12" x14ac:dyDescent="0.25">
      <c r="A304" s="4">
        <v>2</v>
      </c>
      <c r="B304" s="15">
        <v>2.7013888888888888E-4</v>
      </c>
      <c r="C304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1.2384259259259239E-5</v>
      </c>
      <c r="D304" t="s">
        <v>145</v>
      </c>
      <c r="E304" s="4">
        <v>1995</v>
      </c>
      <c r="F304" s="4" t="s">
        <v>21</v>
      </c>
      <c r="G304" s="6">
        <v>43744</v>
      </c>
      <c r="H304" s="4" t="s">
        <v>15</v>
      </c>
      <c r="I304" s="7">
        <v>50</v>
      </c>
      <c r="J304" s="4" t="s">
        <v>18</v>
      </c>
      <c r="L304" s="1"/>
    </row>
    <row r="305" spans="1:12" x14ac:dyDescent="0.25">
      <c r="A305" s="4">
        <v>6</v>
      </c>
      <c r="B305" s="15">
        <v>2.740740740740741E-4</v>
      </c>
      <c r="C305" s="17">
        <f>Táblázat1[[#This Row],[Idő]]- IF(
  Táblázat1[[#This Row],[Férfi/Női]]="női",
  INDEX(Világcsúcsok!$E$3:$E$19, MATCH(Táblázat1[[#This Row],[Táv]]&amp;" m "&amp;Táblázat1[[#This Row],[Úszásnem]],Világcsúcsok!$D$3:$D$19,0)),
  INDEX(Világcsúcsok!$B$3:$B$19, MATCH(Táblázat1[[#This Row],[Táv]]&amp;" m "&amp;Táblázat1[[#This Row],[Úszásnem]],Világcsúcsok!$A$3:$A$19,0))
)</f>
        <v>1.6319444444444454E-5</v>
      </c>
      <c r="D305" t="s">
        <v>145</v>
      </c>
      <c r="E305" s="4">
        <v>1995</v>
      </c>
      <c r="F305" s="4" t="s">
        <v>21</v>
      </c>
      <c r="G305" s="6">
        <v>43744</v>
      </c>
      <c r="H305" s="4" t="s">
        <v>15</v>
      </c>
      <c r="I305" s="7">
        <v>50</v>
      </c>
      <c r="J305" s="4" t="s">
        <v>18</v>
      </c>
      <c r="L305" s="1"/>
    </row>
  </sheetData>
  <conditionalFormatting sqref="A2:J305">
    <cfRule type="expression" dxfId="6" priority="2">
      <formula>$A2=1</formula>
    </cfRule>
    <cfRule type="expression" dxfId="5" priority="3">
      <formula>$A2=2</formula>
    </cfRule>
    <cfRule type="expression" dxfId="4" priority="4">
      <formula>$A2=3</formula>
    </cfRule>
  </conditionalFormatting>
  <conditionalFormatting sqref="C2:C305">
    <cfRule type="cellIs" dxfId="3" priority="1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799E-AB7A-47AE-8675-3DB89FC94379}">
  <dimension ref="A1:U26"/>
  <sheetViews>
    <sheetView workbookViewId="0">
      <selection activeCell="K7" sqref="K7"/>
    </sheetView>
  </sheetViews>
  <sheetFormatPr defaultRowHeight="15" x14ac:dyDescent="0.25"/>
  <cols>
    <col min="2" max="4" width="9.7109375" bestFit="1" customWidth="1"/>
    <col min="11" max="12" width="10.5703125" customWidth="1"/>
    <col min="13" max="13" width="10.28515625" customWidth="1"/>
  </cols>
  <sheetData>
    <row r="1" spans="1:21" x14ac:dyDescent="0.25">
      <c r="A1" s="9"/>
      <c r="B1" s="10">
        <v>1</v>
      </c>
      <c r="C1" s="10">
        <v>2</v>
      </c>
      <c r="D1" s="10">
        <v>3</v>
      </c>
      <c r="F1" s="9" t="s">
        <v>147</v>
      </c>
      <c r="G1" s="9"/>
      <c r="H1" s="9"/>
      <c r="I1" s="9"/>
      <c r="J1" s="9"/>
      <c r="K1" s="9" t="s">
        <v>148</v>
      </c>
      <c r="L1" s="9"/>
      <c r="M1" s="9"/>
      <c r="R1" t="s">
        <v>4</v>
      </c>
      <c r="S1" t="s">
        <v>0</v>
      </c>
    </row>
    <row r="2" spans="1:21" ht="15.75" thickBot="1" x14ac:dyDescent="0.3">
      <c r="A2" s="9" t="s">
        <v>27</v>
      </c>
      <c r="B2" s="8">
        <f>COUNTIFS(Eredmények!$A$2:$A$305, Válaszok!B$1, Eredmények!$F$2:$F$305, Válaszok!$A2)</f>
        <v>7</v>
      </c>
      <c r="C2" s="11">
        <f>COUNTIFS(Eredmények!$A$2:$A$305, Válaszok!C$1, Eredmények!$F$2:$F$305, Válaszok!$A2)</f>
        <v>5</v>
      </c>
      <c r="D2" s="12">
        <f>COUNTIFS(Eredmények!$A$2:$A$305, Válaszok!D$1, Eredmények!$F$2:$F$305, Válaszok!$A2)</f>
        <v>8</v>
      </c>
      <c r="F2" s="14" t="s">
        <v>4</v>
      </c>
      <c r="K2" s="14" t="s">
        <v>6</v>
      </c>
      <c r="L2" s="14" t="s">
        <v>7</v>
      </c>
      <c r="M2" s="14" t="s">
        <v>152</v>
      </c>
      <c r="R2" t="str">
        <f>$F$3</f>
        <v>HUN</v>
      </c>
      <c r="S2" t="s">
        <v>153</v>
      </c>
    </row>
    <row r="3" spans="1:21" ht="15.75" thickBot="1" x14ac:dyDescent="0.3">
      <c r="A3" s="9" t="s">
        <v>34</v>
      </c>
      <c r="B3" s="8">
        <f>COUNTIFS(Eredmények!$A$2:$A$305, Válaszok!B$1, Eredmények!$F$2:$F$305, Válaszok!$A3)</f>
        <v>6</v>
      </c>
      <c r="C3" s="11">
        <f>COUNTIFS(Eredmények!$A$2:$A$305, Válaszok!C$1, Eredmények!$F$2:$F$305, Válaszok!$A3)</f>
        <v>3</v>
      </c>
      <c r="D3" s="12">
        <f>COUNTIFS(Eredmények!$A$2:$A$305, Válaszok!D$1, Eredmények!$F$2:$F$305, Válaszok!$A3)</f>
        <v>4</v>
      </c>
      <c r="F3" s="13" t="s">
        <v>27</v>
      </c>
      <c r="K3" s="13" t="s">
        <v>154</v>
      </c>
      <c r="L3" s="13">
        <v>400</v>
      </c>
      <c r="M3" s="13" t="s">
        <v>19</v>
      </c>
    </row>
    <row r="4" spans="1:21" x14ac:dyDescent="0.25">
      <c r="A4" s="9" t="s">
        <v>21</v>
      </c>
      <c r="B4" s="8">
        <f>COUNTIFS(Eredmények!$A$2:$A$305, Válaszok!B$1, Eredmények!$F$2:$F$305, Válaszok!$A4)</f>
        <v>5</v>
      </c>
      <c r="C4" s="11">
        <f>COUNTIFS(Eredmények!$A$2:$A$305, Válaszok!C$1, Eredmények!$F$2:$F$305, Válaszok!$A4)</f>
        <v>6</v>
      </c>
      <c r="D4" s="12">
        <f>COUNTIFS(Eredmények!$A$2:$A$305, Válaszok!D$1, Eredmények!$F$2:$F$305, Válaszok!$A4)</f>
        <v>3</v>
      </c>
      <c r="F4" s="9" t="s">
        <v>149</v>
      </c>
      <c r="G4" s="9"/>
      <c r="H4" s="9"/>
      <c r="I4" s="9"/>
      <c r="J4" s="9"/>
      <c r="K4" s="9"/>
      <c r="L4" s="9"/>
      <c r="M4" s="9"/>
    </row>
    <row r="5" spans="1:21" x14ac:dyDescent="0.25">
      <c r="A5" s="9" t="s">
        <v>38</v>
      </c>
      <c r="B5" s="8">
        <f>COUNTIFS(Eredmények!$A$2:$A$305, Válaszok!B$1, Eredmények!$F$2:$F$305, Válaszok!$A5)</f>
        <v>3</v>
      </c>
      <c r="C5" s="11">
        <f>COUNTIFS(Eredmények!$A$2:$A$305, Válaszok!C$1, Eredmények!$F$2:$F$305, Válaszok!$A5)</f>
        <v>1</v>
      </c>
      <c r="D5" s="12">
        <f>COUNTIFS(Eredmények!$A$2:$A$305, Válaszok!D$1, Eredmények!$F$2:$F$305, Válaszok!$A5)</f>
        <v>2</v>
      </c>
      <c r="F5">
        <f>DCOUNTA(Táblázat1[#All],Táblázat1[[#Headers],[Ország]],Válaszok!R1:S2)</f>
        <v>20</v>
      </c>
    </row>
    <row r="6" spans="1:21" x14ac:dyDescent="0.25">
      <c r="A6" s="9" t="s">
        <v>61</v>
      </c>
      <c r="B6" s="8">
        <f>COUNTIFS(Eredmények!$A$2:$A$305, Válaszok!B$1, Eredmények!$F$2:$F$305, Válaszok!$A6)</f>
        <v>2</v>
      </c>
      <c r="C6" s="11">
        <f>COUNTIFS(Eredmények!$A$2:$A$305, Válaszok!C$1, Eredmények!$F$2:$F$305, Válaszok!$A6)</f>
        <v>2</v>
      </c>
      <c r="D6" s="12">
        <f>COUNTIFS(Eredmények!$A$2:$A$305, Válaszok!D$1, Eredmények!$F$2:$F$305, Válaszok!$A6)</f>
        <v>3</v>
      </c>
      <c r="F6" s="9" t="s">
        <v>150</v>
      </c>
      <c r="G6" s="9"/>
      <c r="H6" s="9"/>
      <c r="I6" s="9"/>
      <c r="J6" s="9"/>
      <c r="K6" s="9" t="s">
        <v>2</v>
      </c>
      <c r="L6" s="9"/>
      <c r="M6" s="9"/>
    </row>
    <row r="7" spans="1:21" x14ac:dyDescent="0.25">
      <c r="A7" s="9" t="s">
        <v>59</v>
      </c>
      <c r="B7" s="8">
        <f>COUNTIFS(Eredmények!$A$2:$A$305, Válaszok!B$1, Eredmények!$F$2:$F$305, Válaszok!$A7)</f>
        <v>2</v>
      </c>
      <c r="C7" s="11">
        <f>COUNTIFS(Eredmények!$A$2:$A$305, Válaszok!C$1, Eredmények!$F$2:$F$305, Válaszok!$A7)</f>
        <v>1</v>
      </c>
      <c r="D7" s="12">
        <f>COUNTIFS(Eredmények!$A$2:$A$305, Válaszok!D$1, Eredmények!$F$2:$F$305, Válaszok!$A7)</f>
        <v>0</v>
      </c>
      <c r="F7">
        <f>_xlfn.MAXIFS(Táblázat1[Születési év],Táblázat1[Ország],Válaszok!F3)</f>
        <v>2003</v>
      </c>
      <c r="K7" t="str">
        <f>DGET(Táblázat1[#All], Táblázat1[[#Headers],[Versenyző neve]], R7:U8)</f>
        <v>HOSSZU Katinka</v>
      </c>
      <c r="R7" t="str" cm="1">
        <f t="array" ref="R7:T8">K2:M3</f>
        <v>Férfi/Női</v>
      </c>
      <c r="S7" t="str">
        <v>Táv</v>
      </c>
      <c r="T7" t="str">
        <v>Úszásnem</v>
      </c>
      <c r="U7" t="s">
        <v>0</v>
      </c>
    </row>
    <row r="8" spans="1:21" x14ac:dyDescent="0.25">
      <c r="A8" s="9" t="s">
        <v>113</v>
      </c>
      <c r="B8" s="8">
        <f>COUNTIFS(Eredmények!$A$2:$A$305, Válaszok!B$1, Eredmények!$F$2:$F$305, Válaszok!$A8)</f>
        <v>2</v>
      </c>
      <c r="C8" s="11">
        <f>COUNTIFS(Eredmények!$A$2:$A$305, Válaszok!C$1, Eredmények!$F$2:$F$305, Válaszok!$A8)</f>
        <v>1</v>
      </c>
      <c r="D8" s="12">
        <f>COUNTIFS(Eredmények!$A$2:$A$305, Válaszok!D$1, Eredmények!$F$2:$F$305, Válaszok!$A8)</f>
        <v>0</v>
      </c>
      <c r="F8" s="9" t="s">
        <v>151</v>
      </c>
      <c r="G8" s="9"/>
      <c r="H8" s="9"/>
      <c r="I8" s="9"/>
      <c r="J8" s="9"/>
      <c r="K8" s="9" t="s">
        <v>1</v>
      </c>
      <c r="L8" s="9"/>
      <c r="M8" s="9"/>
      <c r="R8" t="str">
        <v>nő</v>
      </c>
      <c r="S8">
        <v>400</v>
      </c>
      <c r="T8" t="str">
        <v>vegyes</v>
      </c>
      <c r="U8">
        <v>1</v>
      </c>
    </row>
    <row r="9" spans="1:21" x14ac:dyDescent="0.25">
      <c r="A9" s="9" t="s">
        <v>14</v>
      </c>
      <c r="B9" s="8">
        <f>COUNTIFS(Eredmények!$A$2:$A$305, Válaszok!B$1, Eredmények!$F$2:$F$305, Válaszok!$A9)</f>
        <v>1</v>
      </c>
      <c r="C9" s="11">
        <f>COUNTIFS(Eredmények!$A$2:$A$305, Válaszok!C$1, Eredmények!$F$2:$F$305, Válaszok!$A9)</f>
        <v>1</v>
      </c>
      <c r="D9" s="12">
        <f>COUNTIFS(Eredmények!$A$2:$A$305, Válaszok!D$1, Eredmények!$F$2:$F$305, Válaszok!$A9)</f>
        <v>1</v>
      </c>
      <c r="F9" t="str" cm="1">
        <f t="array" ref="F9">INDEX(Táblázat1[Versenyző neve], MATCH(F3&amp;F7,Táblázat1[Ország]&amp;Táblázat1[Születési év],0))</f>
        <v>KOS Hubert</v>
      </c>
      <c r="K9" s="16">
        <f>DGET(Táblázat1[#All], Táblázat1[[#Headers],[Idő]], R7:U8)</f>
        <v>3.1755787037037039E-3</v>
      </c>
    </row>
    <row r="10" spans="1:21" x14ac:dyDescent="0.25">
      <c r="A10" s="9" t="s">
        <v>30</v>
      </c>
      <c r="B10" s="8">
        <f>COUNTIFS(Eredmények!$A$2:$A$305, Válaszok!B$1, Eredmények!$F$2:$F$305, Válaszok!$A10)</f>
        <v>1</v>
      </c>
      <c r="C10" s="11">
        <f>COUNTIFS(Eredmények!$A$2:$A$305, Válaszok!C$1, Eredmények!$F$2:$F$305, Válaszok!$A10)</f>
        <v>1</v>
      </c>
      <c r="D10" s="12">
        <f>COUNTIFS(Eredmények!$A$2:$A$305, Válaszok!D$1, Eredmények!$F$2:$F$305, Válaszok!$A10)</f>
        <v>1</v>
      </c>
    </row>
    <row r="11" spans="1:21" x14ac:dyDescent="0.25">
      <c r="A11" s="9" t="s">
        <v>110</v>
      </c>
      <c r="B11" s="8">
        <f>COUNTIFS(Eredmények!$A$2:$A$305, Válaszok!B$1, Eredmények!$F$2:$F$305, Válaszok!$A11)</f>
        <v>1</v>
      </c>
      <c r="C11" s="11">
        <f>COUNTIFS(Eredmények!$A$2:$A$305, Válaszok!C$1, Eredmények!$F$2:$F$305, Válaszok!$A11)</f>
        <v>1</v>
      </c>
      <c r="D11" s="12">
        <f>COUNTIFS(Eredmények!$A$2:$A$305, Válaszok!D$1, Eredmények!$F$2:$F$305, Válaszok!$A11)</f>
        <v>0</v>
      </c>
    </row>
    <row r="12" spans="1:21" x14ac:dyDescent="0.25">
      <c r="A12" s="9" t="s">
        <v>81</v>
      </c>
      <c r="B12" s="8">
        <f>COUNTIFS(Eredmények!$A$2:$A$305, Válaszok!B$1, Eredmények!$F$2:$F$305, Válaszok!$A12)</f>
        <v>0</v>
      </c>
      <c r="C12" s="11">
        <f>COUNTIFS(Eredmények!$A$2:$A$305, Válaszok!C$1, Eredmények!$F$2:$F$305, Válaszok!$A12)</f>
        <v>3</v>
      </c>
      <c r="D12" s="12">
        <f>COUNTIFS(Eredmények!$A$2:$A$305, Válaszok!D$1, Eredmények!$F$2:$F$305, Válaszok!$A12)</f>
        <v>3</v>
      </c>
    </row>
    <row r="13" spans="1:21" x14ac:dyDescent="0.25">
      <c r="A13" s="9" t="s">
        <v>40</v>
      </c>
      <c r="B13" s="8">
        <f>COUNTIFS(Eredmények!$A$2:$A$305, Válaszok!B$1, Eredmények!$F$2:$F$305, Válaszok!$A13)</f>
        <v>0</v>
      </c>
      <c r="C13" s="11">
        <f>COUNTIFS(Eredmények!$A$2:$A$305, Válaszok!C$1, Eredmények!$F$2:$F$305, Válaszok!$A13)</f>
        <v>2</v>
      </c>
      <c r="D13" s="12">
        <f>COUNTIFS(Eredmények!$A$2:$A$305, Válaszok!D$1, Eredmények!$F$2:$F$305, Válaszok!$A13)</f>
        <v>0</v>
      </c>
    </row>
    <row r="14" spans="1:21" x14ac:dyDescent="0.25">
      <c r="A14" s="9" t="s">
        <v>10</v>
      </c>
      <c r="B14" s="8">
        <f>COUNTIFS(Eredmények!$A$2:$A$305, Válaszok!B$1, Eredmények!$F$2:$F$305, Válaszok!$A14)</f>
        <v>0</v>
      </c>
      <c r="C14" s="11">
        <f>COUNTIFS(Eredmények!$A$2:$A$305, Válaszok!C$1, Eredmények!$F$2:$F$305, Válaszok!$A14)</f>
        <v>1</v>
      </c>
      <c r="D14" s="12">
        <f>COUNTIFS(Eredmények!$A$2:$A$305, Válaszok!D$1, Eredmények!$F$2:$F$305, Válaszok!$A14)</f>
        <v>0</v>
      </c>
    </row>
    <row r="15" spans="1:21" x14ac:dyDescent="0.25">
      <c r="A15" s="9" t="s">
        <v>25</v>
      </c>
      <c r="B15" s="8">
        <f>COUNTIFS(Eredmények!$A$2:$A$305, Válaszok!B$1, Eredmények!$F$2:$F$305, Válaszok!$A15)</f>
        <v>0</v>
      </c>
      <c r="C15" s="11">
        <f>COUNTIFS(Eredmények!$A$2:$A$305, Válaszok!C$1, Eredmények!$F$2:$F$305, Válaszok!$A15)</f>
        <v>1</v>
      </c>
      <c r="D15" s="12">
        <f>COUNTIFS(Eredmények!$A$2:$A$305, Válaszok!D$1, Eredmények!$F$2:$F$305, Válaszok!$A15)</f>
        <v>0</v>
      </c>
    </row>
    <row r="16" spans="1:21" x14ac:dyDescent="0.25">
      <c r="A16" s="9" t="s">
        <v>54</v>
      </c>
      <c r="B16" s="8">
        <f>COUNTIFS(Eredmények!$A$2:$A$305, Válaszok!B$1, Eredmények!$F$2:$F$305, Válaszok!$A16)</f>
        <v>0</v>
      </c>
      <c r="C16" s="11">
        <f>COUNTIFS(Eredmények!$A$2:$A$305, Válaszok!C$1, Eredmények!$F$2:$F$305, Válaszok!$A16)</f>
        <v>1</v>
      </c>
      <c r="D16" s="12">
        <f>COUNTIFS(Eredmények!$A$2:$A$305, Válaszok!D$1, Eredmények!$F$2:$F$305, Válaszok!$A16)</f>
        <v>0</v>
      </c>
    </row>
    <row r="17" spans="1:4" x14ac:dyDescent="0.25">
      <c r="A17" s="9" t="s">
        <v>127</v>
      </c>
      <c r="B17" s="8">
        <f>COUNTIFS(Eredmények!$A$2:$A$305, Válaszok!B$1, Eredmények!$F$2:$F$305, Válaszok!$A17)</f>
        <v>0</v>
      </c>
      <c r="C17" s="11">
        <f>COUNTIFS(Eredmények!$A$2:$A$305, Válaszok!C$1, Eredmények!$F$2:$F$305, Válaszok!$A17)</f>
        <v>0</v>
      </c>
      <c r="D17" s="12">
        <f>COUNTIFS(Eredmények!$A$2:$A$305, Válaszok!D$1, Eredmények!$F$2:$F$305, Válaszok!$A17)</f>
        <v>3</v>
      </c>
    </row>
    <row r="18" spans="1:4" x14ac:dyDescent="0.25">
      <c r="A18" s="9" t="s">
        <v>45</v>
      </c>
      <c r="B18" s="8">
        <f>COUNTIFS(Eredmények!$A$2:$A$305, Válaszok!B$1, Eredmények!$F$2:$F$305, Válaszok!$A18)</f>
        <v>0</v>
      </c>
      <c r="C18" s="11">
        <f>COUNTIFS(Eredmények!$A$2:$A$305, Válaszok!C$1, Eredmények!$F$2:$F$305, Válaszok!$A18)</f>
        <v>0</v>
      </c>
      <c r="D18" s="12">
        <f>COUNTIFS(Eredmények!$A$2:$A$305, Válaszok!D$1, Eredmények!$F$2:$F$305, Válaszok!$A18)</f>
        <v>1</v>
      </c>
    </row>
    <row r="19" spans="1:4" x14ac:dyDescent="0.25">
      <c r="A19" s="9" t="s">
        <v>93</v>
      </c>
      <c r="B19" s="8">
        <f>COUNTIFS(Eredmények!$A$2:$A$305, Válaszok!B$1, Eredmények!$F$2:$F$305, Válaszok!$A19)</f>
        <v>0</v>
      </c>
      <c r="C19" s="11">
        <f>COUNTIFS(Eredmények!$A$2:$A$305, Válaszok!C$1, Eredmények!$F$2:$F$305, Válaszok!$A19)</f>
        <v>0</v>
      </c>
      <c r="D19" s="12">
        <f>COUNTIFS(Eredmények!$A$2:$A$305, Válaszok!D$1, Eredmények!$F$2:$F$305, Válaszok!$A19)</f>
        <v>1</v>
      </c>
    </row>
    <row r="20" spans="1:4" x14ac:dyDescent="0.25">
      <c r="A20" s="9" t="s">
        <v>23</v>
      </c>
      <c r="B20" s="8">
        <f>COUNTIFS(Eredmények!$A$2:$A$305, Válaszok!B$1, Eredmények!$F$2:$F$305, Válaszok!$A20)</f>
        <v>0</v>
      </c>
      <c r="C20" s="11">
        <f>COUNTIFS(Eredmények!$A$2:$A$305, Válaszok!C$1, Eredmények!$F$2:$F$305, Válaszok!$A20)</f>
        <v>0</v>
      </c>
      <c r="D20" s="12">
        <f>COUNTIFS(Eredmények!$A$2:$A$305, Válaszok!D$1, Eredmények!$F$2:$F$305, Válaszok!$A20)</f>
        <v>0</v>
      </c>
    </row>
    <row r="21" spans="1:4" x14ac:dyDescent="0.25">
      <c r="A21" s="9" t="s">
        <v>42</v>
      </c>
      <c r="B21" s="8">
        <f>COUNTIFS(Eredmények!$A$2:$A$305, Válaszok!B$1, Eredmények!$F$2:$F$305, Válaszok!$A21)</f>
        <v>0</v>
      </c>
      <c r="C21" s="11">
        <f>COUNTIFS(Eredmények!$A$2:$A$305, Válaszok!C$1, Eredmények!$F$2:$F$305, Válaszok!$A21)</f>
        <v>0</v>
      </c>
      <c r="D21" s="12">
        <f>COUNTIFS(Eredmények!$A$2:$A$305, Válaszok!D$1, Eredmények!$F$2:$F$305, Válaszok!$A21)</f>
        <v>0</v>
      </c>
    </row>
    <row r="22" spans="1:4" x14ac:dyDescent="0.25">
      <c r="A22" s="9" t="s">
        <v>79</v>
      </c>
      <c r="B22" s="8">
        <f>COUNTIFS(Eredmények!$A$2:$A$305, Válaszok!B$1, Eredmények!$F$2:$F$305, Válaszok!$A22)</f>
        <v>0</v>
      </c>
      <c r="C22" s="11">
        <f>COUNTIFS(Eredmények!$A$2:$A$305, Válaszok!C$1, Eredmények!$F$2:$F$305, Válaszok!$A22)</f>
        <v>0</v>
      </c>
      <c r="D22" s="12">
        <f>COUNTIFS(Eredmények!$A$2:$A$305, Válaszok!D$1, Eredmények!$F$2:$F$305, Válaszok!$A22)</f>
        <v>0</v>
      </c>
    </row>
    <row r="23" spans="1:4" x14ac:dyDescent="0.25">
      <c r="A23" s="9" t="s">
        <v>95</v>
      </c>
      <c r="B23" s="8">
        <f>COUNTIFS(Eredmények!$A$2:$A$305, Válaszok!B$1, Eredmények!$F$2:$F$305, Válaszok!$A23)</f>
        <v>0</v>
      </c>
      <c r="C23" s="11">
        <f>COUNTIFS(Eredmények!$A$2:$A$305, Válaszok!C$1, Eredmények!$F$2:$F$305, Válaszok!$A23)</f>
        <v>0</v>
      </c>
      <c r="D23" s="12">
        <f>COUNTIFS(Eredmények!$A$2:$A$305, Válaszok!D$1, Eredmények!$F$2:$F$305, Válaszok!$A23)</f>
        <v>0</v>
      </c>
    </row>
    <row r="24" spans="1:4" x14ac:dyDescent="0.25">
      <c r="A24" s="9" t="s">
        <v>98</v>
      </c>
      <c r="B24" s="8">
        <f>COUNTIFS(Eredmények!$A$2:$A$305, Válaszok!B$1, Eredmények!$F$2:$F$305, Válaszok!$A24)</f>
        <v>0</v>
      </c>
      <c r="C24" s="11">
        <f>COUNTIFS(Eredmények!$A$2:$A$305, Válaszok!C$1, Eredmények!$F$2:$F$305, Válaszok!$A24)</f>
        <v>0</v>
      </c>
      <c r="D24" s="12">
        <f>COUNTIFS(Eredmények!$A$2:$A$305, Válaszok!D$1, Eredmények!$F$2:$F$305, Válaszok!$A24)</f>
        <v>0</v>
      </c>
    </row>
    <row r="25" spans="1:4" x14ac:dyDescent="0.25">
      <c r="A25" s="9" t="s">
        <v>118</v>
      </c>
      <c r="B25" s="8">
        <f>COUNTIFS(Eredmények!$A$2:$A$305, Válaszok!B$1, Eredmények!$F$2:$F$305, Válaszok!$A25)</f>
        <v>0</v>
      </c>
      <c r="C25" s="11">
        <f>COUNTIFS(Eredmények!$A$2:$A$305, Válaszok!C$1, Eredmények!$F$2:$F$305, Válaszok!$A25)</f>
        <v>0</v>
      </c>
      <c r="D25" s="12">
        <f>COUNTIFS(Eredmények!$A$2:$A$305, Válaszok!D$1, Eredmények!$F$2:$F$305, Válaszok!$A25)</f>
        <v>0</v>
      </c>
    </row>
    <row r="26" spans="1:4" x14ac:dyDescent="0.25">
      <c r="A26" s="9" t="s">
        <v>121</v>
      </c>
      <c r="B26" s="8">
        <f>COUNTIFS(Eredmények!$A$2:$A$305, Válaszok!B$1, Eredmények!$F$2:$F$305, Válaszok!$A26)</f>
        <v>0</v>
      </c>
      <c r="C26" s="11">
        <f>COUNTIFS(Eredmények!$A$2:$A$305, Válaszok!C$1, Eredmények!$F$2:$F$305, Válaszok!$A26)</f>
        <v>0</v>
      </c>
      <c r="D26" s="12">
        <f>COUNTIFS(Eredmények!$A$2:$A$305, Válaszok!D$1, Eredmények!$F$2:$F$305, Válaszok!$A26)</f>
        <v>0</v>
      </c>
    </row>
  </sheetData>
  <dataConsolidate/>
  <dataValidations count="2">
    <dataValidation type="list" allowBlank="1" showInputMessage="1" showErrorMessage="1" sqref="F3" xr:uid="{4DACAC85-8698-4DEB-B56E-16C6E998619A}">
      <formula1>$A$2:$A$26</formula1>
    </dataValidation>
    <dataValidation type="list" allowBlank="1" showInputMessage="1" showErrorMessage="1" sqref="K3" xr:uid="{ABF73BEC-BBB7-4FAC-BD87-5C8242692C78}">
      <formula1>"férfi, nő"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9204174-946B-4806-8E4C-349CFADF7B4D}">
          <x14:formula1>
            <xm:f>Eredmények!$I$2:$I$305</xm:f>
          </x14:formula1>
          <xm:sqref>L3</xm:sqref>
        </x14:dataValidation>
        <x14:dataValidation type="list" allowBlank="1" showInputMessage="1" showErrorMessage="1" xr:uid="{8A972B56-622E-456B-AC89-AAED15E19B55}">
          <x14:formula1>
            <xm:f>Eredmények!$J$2:$J$305</xm:f>
          </x14:formula1>
          <xm:sqref>M3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CEB2-57D8-4357-920D-0034E51EFBB1}">
  <dimension ref="A1:J26"/>
  <sheetViews>
    <sheetView workbookViewId="0">
      <selection activeCell="J26" sqref="G1:J26"/>
    </sheetView>
  </sheetViews>
  <sheetFormatPr defaultRowHeight="15" x14ac:dyDescent="0.25"/>
  <cols>
    <col min="2" max="4" width="9.7109375" bestFit="1" customWidth="1"/>
  </cols>
  <sheetData>
    <row r="1" spans="1:10" x14ac:dyDescent="0.25">
      <c r="A1" s="9"/>
      <c r="B1" s="10">
        <v>1</v>
      </c>
      <c r="C1" s="10">
        <v>2</v>
      </c>
      <c r="D1" s="10">
        <v>3</v>
      </c>
      <c r="H1">
        <v>1</v>
      </c>
      <c r="I1">
        <v>2</v>
      </c>
      <c r="J1">
        <v>3</v>
      </c>
    </row>
    <row r="2" spans="1:10" x14ac:dyDescent="0.25">
      <c r="A2" s="9" t="str" cm="1">
        <f t="array" ref="A2:A26">_xlfn.UNIQUE(Táblázat1[Ország])</f>
        <v>CAN</v>
      </c>
      <c r="B2" s="8">
        <f>COUNTIFS(Eredmények!$A$2:$A$305, 'Válaszok (flex)'!B$1, Eredmények!$F$2:$F$305, 'Válaszok (flex)'!$A2)</f>
        <v>0</v>
      </c>
      <c r="C2" s="11">
        <f>COUNTIFS(Eredmények!$A$2:$A$305, 'Válaszok (flex)'!C$1, Eredmények!$F$2:$F$305, 'Válaszok (flex)'!$A2)</f>
        <v>1</v>
      </c>
      <c r="D2" s="12">
        <f>COUNTIFS(Eredmények!$A$2:$A$305, 'Válaszok (flex)'!D$1, Eredmények!$F$2:$F$305, 'Válaszok (flex)'!$A2)</f>
        <v>0</v>
      </c>
      <c r="G2" t="s">
        <v>27</v>
      </c>
      <c r="H2">
        <v>7</v>
      </c>
      <c r="I2">
        <v>5</v>
      </c>
      <c r="J2">
        <v>8</v>
      </c>
    </row>
    <row r="3" spans="1:10" x14ac:dyDescent="0.25">
      <c r="A3" s="9" t="str">
        <v>USA</v>
      </c>
      <c r="B3" s="8">
        <f>COUNTIFS(Eredmények!$A$2:$A$305, 'Válaszok (flex)'!B$1, Eredmények!$F$2:$F$305, 'Válaszok (flex)'!$A3)</f>
        <v>1</v>
      </c>
      <c r="C3" s="11">
        <f>COUNTIFS(Eredmények!$A$2:$A$305, 'Válaszok (flex)'!C$1, Eredmények!$F$2:$F$305, 'Válaszok (flex)'!$A3)</f>
        <v>1</v>
      </c>
      <c r="D3" s="12">
        <f>COUNTIFS(Eredmények!$A$2:$A$305, 'Válaszok (flex)'!D$1, Eredmények!$F$2:$F$305, 'Válaszok (flex)'!$A3)</f>
        <v>1</v>
      </c>
      <c r="G3" t="s">
        <v>34</v>
      </c>
      <c r="H3">
        <v>6</v>
      </c>
      <c r="I3">
        <v>3</v>
      </c>
      <c r="J3">
        <v>4</v>
      </c>
    </row>
    <row r="4" spans="1:10" x14ac:dyDescent="0.25">
      <c r="A4" s="9" t="str">
        <v>RUS</v>
      </c>
      <c r="B4" s="8">
        <f>COUNTIFS(Eredmények!$A$2:$A$305, 'Válaszok (flex)'!B$1, Eredmények!$F$2:$F$305, 'Válaszok (flex)'!$A4)</f>
        <v>5</v>
      </c>
      <c r="C4" s="11">
        <f>COUNTIFS(Eredmények!$A$2:$A$305, 'Válaszok (flex)'!C$1, Eredmények!$F$2:$F$305, 'Válaszok (flex)'!$A4)</f>
        <v>6</v>
      </c>
      <c r="D4" s="12">
        <f>COUNTIFS(Eredmények!$A$2:$A$305, 'Válaszok (flex)'!D$1, Eredmények!$F$2:$F$305, 'Válaszok (flex)'!$A4)</f>
        <v>3</v>
      </c>
      <c r="G4" t="s">
        <v>21</v>
      </c>
      <c r="H4">
        <v>5</v>
      </c>
      <c r="I4">
        <v>6</v>
      </c>
      <c r="J4">
        <v>3</v>
      </c>
    </row>
    <row r="5" spans="1:10" x14ac:dyDescent="0.25">
      <c r="A5" s="9" t="str">
        <v>FRA</v>
      </c>
      <c r="B5" s="8">
        <f>COUNTIFS(Eredmények!$A$2:$A$305, 'Válaszok (flex)'!B$1, Eredmények!$F$2:$F$305, 'Válaszok (flex)'!$A5)</f>
        <v>0</v>
      </c>
      <c r="C5" s="11">
        <f>COUNTIFS(Eredmények!$A$2:$A$305, 'Válaszok (flex)'!C$1, Eredmények!$F$2:$F$305, 'Válaszok (flex)'!$A5)</f>
        <v>0</v>
      </c>
      <c r="D5" s="12">
        <f>COUNTIFS(Eredmények!$A$2:$A$305, 'Válaszok (flex)'!D$1, Eredmények!$F$2:$F$305, 'Válaszok (flex)'!$A5)</f>
        <v>0</v>
      </c>
      <c r="G5" t="s">
        <v>38</v>
      </c>
      <c r="H5">
        <v>3</v>
      </c>
      <c r="I5">
        <v>1</v>
      </c>
      <c r="J5">
        <v>2</v>
      </c>
    </row>
    <row r="6" spans="1:10" x14ac:dyDescent="0.25">
      <c r="A6" s="9" t="str">
        <v>DEN</v>
      </c>
      <c r="B6" s="8">
        <f>COUNTIFS(Eredmények!$A$2:$A$305, 'Válaszok (flex)'!B$1, Eredmények!$F$2:$F$305, 'Válaszok (flex)'!$A6)</f>
        <v>0</v>
      </c>
      <c r="C6" s="11">
        <f>COUNTIFS(Eredmények!$A$2:$A$305, 'Válaszok (flex)'!C$1, Eredmények!$F$2:$F$305, 'Válaszok (flex)'!$A6)</f>
        <v>1</v>
      </c>
      <c r="D6" s="12">
        <f>COUNTIFS(Eredmények!$A$2:$A$305, 'Válaszok (flex)'!D$1, Eredmények!$F$2:$F$305, 'Válaszok (flex)'!$A6)</f>
        <v>0</v>
      </c>
      <c r="G6" t="s">
        <v>61</v>
      </c>
      <c r="H6">
        <v>2</v>
      </c>
      <c r="I6">
        <v>2</v>
      </c>
      <c r="J6">
        <v>3</v>
      </c>
    </row>
    <row r="7" spans="1:10" x14ac:dyDescent="0.25">
      <c r="A7" s="9" t="str">
        <v>HUN</v>
      </c>
      <c r="B7" s="8">
        <f>COUNTIFS(Eredmények!$A$2:$A$305, 'Válaszok (flex)'!B$1, Eredmények!$F$2:$F$305, 'Válaszok (flex)'!$A7)</f>
        <v>7</v>
      </c>
      <c r="C7" s="11">
        <f>COUNTIFS(Eredmények!$A$2:$A$305, 'Válaszok (flex)'!C$1, Eredmények!$F$2:$F$305, 'Válaszok (flex)'!$A7)</f>
        <v>5</v>
      </c>
      <c r="D7" s="12">
        <f>COUNTIFS(Eredmények!$A$2:$A$305, 'Válaszok (flex)'!D$1, Eredmények!$F$2:$F$305, 'Válaszok (flex)'!$A7)</f>
        <v>8</v>
      </c>
      <c r="G7" t="s">
        <v>59</v>
      </c>
      <c r="H7">
        <v>2</v>
      </c>
      <c r="I7">
        <v>1</v>
      </c>
      <c r="J7">
        <v>0</v>
      </c>
    </row>
    <row r="8" spans="1:10" x14ac:dyDescent="0.25">
      <c r="A8" s="9" t="str">
        <v>ESP</v>
      </c>
      <c r="B8" s="8">
        <f>COUNTIFS(Eredmények!$A$2:$A$305, 'Válaszok (flex)'!B$1, Eredmények!$F$2:$F$305, 'Válaszok (flex)'!$A8)</f>
        <v>1</v>
      </c>
      <c r="C8" s="11">
        <f>COUNTIFS(Eredmények!$A$2:$A$305, 'Válaszok (flex)'!C$1, Eredmények!$F$2:$F$305, 'Válaszok (flex)'!$A8)</f>
        <v>1</v>
      </c>
      <c r="D8" s="12">
        <f>COUNTIFS(Eredmények!$A$2:$A$305, 'Válaszok (flex)'!D$1, Eredmények!$F$2:$F$305, 'Válaszok (flex)'!$A8)</f>
        <v>1</v>
      </c>
      <c r="G8" t="s">
        <v>113</v>
      </c>
      <c r="H8">
        <v>2</v>
      </c>
      <c r="I8">
        <v>1</v>
      </c>
      <c r="J8">
        <v>0</v>
      </c>
    </row>
    <row r="9" spans="1:10" x14ac:dyDescent="0.25">
      <c r="A9" s="9" t="str">
        <v>NED</v>
      </c>
      <c r="B9" s="8">
        <f>COUNTIFS(Eredmények!$A$2:$A$305, 'Válaszok (flex)'!B$1, Eredmények!$F$2:$F$305, 'Válaszok (flex)'!$A9)</f>
        <v>6</v>
      </c>
      <c r="C9" s="11">
        <f>COUNTIFS(Eredmények!$A$2:$A$305, 'Válaszok (flex)'!C$1, Eredmények!$F$2:$F$305, 'Válaszok (flex)'!$A9)</f>
        <v>3</v>
      </c>
      <c r="D9" s="12">
        <f>COUNTIFS(Eredmények!$A$2:$A$305, 'Válaszok (flex)'!D$1, Eredmények!$F$2:$F$305, 'Válaszok (flex)'!$A9)</f>
        <v>4</v>
      </c>
      <c r="G9" t="s">
        <v>14</v>
      </c>
      <c r="H9">
        <v>1</v>
      </c>
      <c r="I9">
        <v>1</v>
      </c>
      <c r="J9">
        <v>1</v>
      </c>
    </row>
    <row r="10" spans="1:10" x14ac:dyDescent="0.25">
      <c r="A10" s="9" t="str">
        <v>AUS</v>
      </c>
      <c r="B10" s="8">
        <f>COUNTIFS(Eredmények!$A$2:$A$305, 'Válaszok (flex)'!B$1, Eredmények!$F$2:$F$305, 'Válaszok (flex)'!$A10)</f>
        <v>3</v>
      </c>
      <c r="C10" s="11">
        <f>COUNTIFS(Eredmények!$A$2:$A$305, 'Válaszok (flex)'!C$1, Eredmények!$F$2:$F$305, 'Válaszok (flex)'!$A10)</f>
        <v>1</v>
      </c>
      <c r="D10" s="12">
        <f>COUNTIFS(Eredmények!$A$2:$A$305, 'Válaszok (flex)'!D$1, Eredmények!$F$2:$F$305, 'Válaszok (flex)'!$A10)</f>
        <v>2</v>
      </c>
      <c r="G10" t="s">
        <v>30</v>
      </c>
      <c r="H10">
        <v>1</v>
      </c>
      <c r="I10">
        <v>1</v>
      </c>
      <c r="J10">
        <v>1</v>
      </c>
    </row>
    <row r="11" spans="1:10" x14ac:dyDescent="0.25">
      <c r="A11" s="9" t="str">
        <v>SWE</v>
      </c>
      <c r="B11" s="8">
        <f>COUNTIFS(Eredmények!$A$2:$A$305, 'Válaszok (flex)'!B$1, Eredmények!$F$2:$F$305, 'Válaszok (flex)'!$A11)</f>
        <v>0</v>
      </c>
      <c r="C11" s="11">
        <f>COUNTIFS(Eredmények!$A$2:$A$305, 'Válaszok (flex)'!C$1, Eredmények!$F$2:$F$305, 'Válaszok (flex)'!$A11)</f>
        <v>2</v>
      </c>
      <c r="D11" s="12">
        <f>COUNTIFS(Eredmények!$A$2:$A$305, 'Válaszok (flex)'!D$1, Eredmények!$F$2:$F$305, 'Válaszok (flex)'!$A11)</f>
        <v>0</v>
      </c>
      <c r="G11" t="s">
        <v>110</v>
      </c>
      <c r="H11">
        <v>1</v>
      </c>
      <c r="I11">
        <v>1</v>
      </c>
      <c r="J11">
        <v>0</v>
      </c>
    </row>
    <row r="12" spans="1:10" x14ac:dyDescent="0.25">
      <c r="A12" s="9" t="str">
        <v>ITA</v>
      </c>
      <c r="B12" s="8">
        <f>COUNTIFS(Eredmények!$A$2:$A$305, 'Válaszok (flex)'!B$1, Eredmények!$F$2:$F$305, 'Válaszok (flex)'!$A12)</f>
        <v>0</v>
      </c>
      <c r="C12" s="11">
        <f>COUNTIFS(Eredmények!$A$2:$A$305, 'Válaszok (flex)'!C$1, Eredmények!$F$2:$F$305, 'Válaszok (flex)'!$A12)</f>
        <v>0</v>
      </c>
      <c r="D12" s="12">
        <f>COUNTIFS(Eredmények!$A$2:$A$305, 'Válaszok (flex)'!D$1, Eredmények!$F$2:$F$305, 'Válaszok (flex)'!$A12)</f>
        <v>0</v>
      </c>
      <c r="G12" t="s">
        <v>81</v>
      </c>
      <c r="H12">
        <v>0</v>
      </c>
      <c r="I12">
        <v>3</v>
      </c>
      <c r="J12">
        <v>3</v>
      </c>
    </row>
    <row r="13" spans="1:10" x14ac:dyDescent="0.25">
      <c r="A13" s="9" t="str">
        <v>SLO</v>
      </c>
      <c r="B13" s="8">
        <f>COUNTIFS(Eredmények!$A$2:$A$305, 'Válaszok (flex)'!B$1, Eredmények!$F$2:$F$305, 'Válaszok (flex)'!$A13)</f>
        <v>0</v>
      </c>
      <c r="C13" s="11">
        <f>COUNTIFS(Eredmények!$A$2:$A$305, 'Válaszok (flex)'!C$1, Eredmények!$F$2:$F$305, 'Válaszok (flex)'!$A13)</f>
        <v>0</v>
      </c>
      <c r="D13" s="12">
        <f>COUNTIFS(Eredmények!$A$2:$A$305, 'Válaszok (flex)'!D$1, Eredmények!$F$2:$F$305, 'Válaszok (flex)'!$A13)</f>
        <v>1</v>
      </c>
      <c r="G13" t="s">
        <v>40</v>
      </c>
      <c r="H13">
        <v>0</v>
      </c>
      <c r="I13">
        <v>2</v>
      </c>
      <c r="J13">
        <v>0</v>
      </c>
    </row>
    <row r="14" spans="1:10" x14ac:dyDescent="0.25">
      <c r="A14" s="9" t="str">
        <v>POL</v>
      </c>
      <c r="B14" s="8">
        <f>COUNTIFS(Eredmények!$A$2:$A$305, 'Válaszok (flex)'!B$1, Eredmények!$F$2:$F$305, 'Válaszok (flex)'!$A14)</f>
        <v>0</v>
      </c>
      <c r="C14" s="11">
        <f>COUNTIFS(Eredmények!$A$2:$A$305, 'Válaszok (flex)'!C$1, Eredmények!$F$2:$F$305, 'Válaszok (flex)'!$A14)</f>
        <v>1</v>
      </c>
      <c r="D14" s="12">
        <f>COUNTIFS(Eredmények!$A$2:$A$305, 'Válaszok (flex)'!D$1, Eredmények!$F$2:$F$305, 'Válaszok (flex)'!$A14)</f>
        <v>0</v>
      </c>
      <c r="G14" t="s">
        <v>10</v>
      </c>
      <c r="H14">
        <v>0</v>
      </c>
      <c r="I14">
        <v>1</v>
      </c>
      <c r="J14">
        <v>0</v>
      </c>
    </row>
    <row r="15" spans="1:10" x14ac:dyDescent="0.25">
      <c r="A15" s="9" t="str">
        <v>FIN</v>
      </c>
      <c r="B15" s="8">
        <f>COUNTIFS(Eredmények!$A$2:$A$305, 'Válaszok (flex)'!B$1, Eredmények!$F$2:$F$305, 'Válaszok (flex)'!$A15)</f>
        <v>2</v>
      </c>
      <c r="C15" s="11">
        <f>COUNTIFS(Eredmények!$A$2:$A$305, 'Válaszok (flex)'!C$1, Eredmények!$F$2:$F$305, 'Válaszok (flex)'!$A15)</f>
        <v>1</v>
      </c>
      <c r="D15" s="12">
        <f>COUNTIFS(Eredmények!$A$2:$A$305, 'Válaszok (flex)'!D$1, Eredmények!$F$2:$F$305, 'Válaszok (flex)'!$A15)</f>
        <v>0</v>
      </c>
      <c r="G15" t="s">
        <v>25</v>
      </c>
      <c r="H15">
        <v>0</v>
      </c>
      <c r="I15">
        <v>1</v>
      </c>
      <c r="J15">
        <v>0</v>
      </c>
    </row>
    <row r="16" spans="1:10" x14ac:dyDescent="0.25">
      <c r="A16" s="9" t="str">
        <v>JPN</v>
      </c>
      <c r="B16" s="8">
        <f>COUNTIFS(Eredmények!$A$2:$A$305, 'Válaszok (flex)'!B$1, Eredmények!$F$2:$F$305, 'Válaszok (flex)'!$A16)</f>
        <v>2</v>
      </c>
      <c r="C16" s="11">
        <f>COUNTIFS(Eredmények!$A$2:$A$305, 'Válaszok (flex)'!C$1, Eredmények!$F$2:$F$305, 'Válaszok (flex)'!$A16)</f>
        <v>2</v>
      </c>
      <c r="D16" s="12">
        <f>COUNTIFS(Eredmények!$A$2:$A$305, 'Válaszok (flex)'!D$1, Eredmények!$F$2:$F$305, 'Válaszok (flex)'!$A16)</f>
        <v>3</v>
      </c>
      <c r="G16" t="s">
        <v>54</v>
      </c>
      <c r="H16">
        <v>0</v>
      </c>
      <c r="I16">
        <v>1</v>
      </c>
      <c r="J16">
        <v>0</v>
      </c>
    </row>
    <row r="17" spans="1:10" x14ac:dyDescent="0.25">
      <c r="A17" s="9" t="str">
        <v>ISR</v>
      </c>
      <c r="B17" s="8">
        <f>COUNTIFS(Eredmények!$A$2:$A$305, 'Válaszok (flex)'!B$1, Eredmények!$F$2:$F$305, 'Válaszok (flex)'!$A17)</f>
        <v>0</v>
      </c>
      <c r="C17" s="11">
        <f>COUNTIFS(Eredmények!$A$2:$A$305, 'Válaszok (flex)'!C$1, Eredmények!$F$2:$F$305, 'Válaszok (flex)'!$A17)</f>
        <v>0</v>
      </c>
      <c r="D17" s="12">
        <f>COUNTIFS(Eredmények!$A$2:$A$305, 'Válaszok (flex)'!D$1, Eredmények!$F$2:$F$305, 'Válaszok (flex)'!$A17)</f>
        <v>0</v>
      </c>
      <c r="G17" t="s">
        <v>127</v>
      </c>
      <c r="H17">
        <v>0</v>
      </c>
      <c r="I17">
        <v>0</v>
      </c>
      <c r="J17">
        <v>3</v>
      </c>
    </row>
    <row r="18" spans="1:10" x14ac:dyDescent="0.25">
      <c r="A18" s="9" t="str">
        <v>CZE</v>
      </c>
      <c r="B18" s="8">
        <f>COUNTIFS(Eredmények!$A$2:$A$305, 'Válaszok (flex)'!B$1, Eredmények!$F$2:$F$305, 'Válaszok (flex)'!$A18)</f>
        <v>0</v>
      </c>
      <c r="C18" s="11">
        <f>COUNTIFS(Eredmények!$A$2:$A$305, 'Válaszok (flex)'!C$1, Eredmények!$F$2:$F$305, 'Válaszok (flex)'!$A18)</f>
        <v>3</v>
      </c>
      <c r="D18" s="12">
        <f>COUNTIFS(Eredmények!$A$2:$A$305, 'Válaszok (flex)'!D$1, Eredmények!$F$2:$F$305, 'Válaszok (flex)'!$A18)</f>
        <v>3</v>
      </c>
      <c r="G18" t="s">
        <v>45</v>
      </c>
      <c r="H18">
        <v>0</v>
      </c>
      <c r="I18">
        <v>0</v>
      </c>
      <c r="J18">
        <v>1</v>
      </c>
    </row>
    <row r="19" spans="1:10" x14ac:dyDescent="0.25">
      <c r="A19" s="9" t="str">
        <v>UZB</v>
      </c>
      <c r="B19" s="8">
        <f>COUNTIFS(Eredmények!$A$2:$A$305, 'Válaszok (flex)'!B$1, Eredmények!$F$2:$F$305, 'Válaszok (flex)'!$A19)</f>
        <v>0</v>
      </c>
      <c r="C19" s="11">
        <f>COUNTIFS(Eredmények!$A$2:$A$305, 'Válaszok (flex)'!C$1, Eredmények!$F$2:$F$305, 'Válaszok (flex)'!$A19)</f>
        <v>0</v>
      </c>
      <c r="D19" s="12">
        <f>COUNTIFS(Eredmények!$A$2:$A$305, 'Válaszok (flex)'!D$1, Eredmények!$F$2:$F$305, 'Válaszok (flex)'!$A19)</f>
        <v>1</v>
      </c>
      <c r="G19" t="s">
        <v>93</v>
      </c>
      <c r="H19">
        <v>0</v>
      </c>
      <c r="I19">
        <v>0</v>
      </c>
      <c r="J19">
        <v>1</v>
      </c>
    </row>
    <row r="20" spans="1:10" x14ac:dyDescent="0.25">
      <c r="A20" s="9" t="str">
        <v>SVK</v>
      </c>
      <c r="B20" s="8">
        <f>COUNTIFS(Eredmények!$A$2:$A$305, 'Válaszok (flex)'!B$1, Eredmények!$F$2:$F$305, 'Válaszok (flex)'!$A20)</f>
        <v>0</v>
      </c>
      <c r="C20" s="11">
        <f>COUNTIFS(Eredmények!$A$2:$A$305, 'Válaszok (flex)'!C$1, Eredmények!$F$2:$F$305, 'Válaszok (flex)'!$A20)</f>
        <v>0</v>
      </c>
      <c r="D20" s="12">
        <f>COUNTIFS(Eredmények!$A$2:$A$305, 'Válaszok (flex)'!D$1, Eredmények!$F$2:$F$305, 'Válaszok (flex)'!$A20)</f>
        <v>0</v>
      </c>
      <c r="G20" t="s">
        <v>23</v>
      </c>
      <c r="H20">
        <v>0</v>
      </c>
      <c r="I20">
        <v>0</v>
      </c>
      <c r="J20">
        <v>0</v>
      </c>
    </row>
    <row r="21" spans="1:10" x14ac:dyDescent="0.25">
      <c r="A21" s="9" t="str">
        <v>VIE</v>
      </c>
      <c r="B21" s="8">
        <f>COUNTIFS(Eredmények!$A$2:$A$305, 'Válaszok (flex)'!B$1, Eredmények!$F$2:$F$305, 'Válaszok (flex)'!$A21)</f>
        <v>0</v>
      </c>
      <c r="C21" s="11">
        <f>COUNTIFS(Eredmények!$A$2:$A$305, 'Válaszok (flex)'!C$1, Eredmények!$F$2:$F$305, 'Válaszok (flex)'!$A21)</f>
        <v>0</v>
      </c>
      <c r="D21" s="12">
        <f>COUNTIFS(Eredmények!$A$2:$A$305, 'Válaszok (flex)'!D$1, Eredmények!$F$2:$F$305, 'Válaszok (flex)'!$A21)</f>
        <v>0</v>
      </c>
      <c r="G21" t="s">
        <v>42</v>
      </c>
      <c r="H21">
        <v>0</v>
      </c>
      <c r="I21">
        <v>0</v>
      </c>
      <c r="J21">
        <v>0</v>
      </c>
    </row>
    <row r="22" spans="1:10" x14ac:dyDescent="0.25">
      <c r="A22" s="9" t="str">
        <v>LTU</v>
      </c>
      <c r="B22" s="8">
        <f>COUNTIFS(Eredmények!$A$2:$A$305, 'Válaszok (flex)'!B$1, Eredmények!$F$2:$F$305, 'Válaszok (flex)'!$A22)</f>
        <v>1</v>
      </c>
      <c r="C22" s="11">
        <f>COUNTIFS(Eredmények!$A$2:$A$305, 'Válaszok (flex)'!C$1, Eredmények!$F$2:$F$305, 'Válaszok (flex)'!$A22)</f>
        <v>1</v>
      </c>
      <c r="D22" s="12">
        <f>COUNTIFS(Eredmények!$A$2:$A$305, 'Válaszok (flex)'!D$1, Eredmények!$F$2:$F$305, 'Válaszok (flex)'!$A22)</f>
        <v>0</v>
      </c>
      <c r="G22" t="s">
        <v>79</v>
      </c>
      <c r="H22">
        <v>0</v>
      </c>
      <c r="I22">
        <v>0</v>
      </c>
      <c r="J22">
        <v>0</v>
      </c>
    </row>
    <row r="23" spans="1:10" x14ac:dyDescent="0.25">
      <c r="A23" s="9" t="str">
        <v>GER</v>
      </c>
      <c r="B23" s="8">
        <f>COUNTIFS(Eredmények!$A$2:$A$305, 'Válaszok (flex)'!B$1, Eredmények!$F$2:$F$305, 'Válaszok (flex)'!$A23)</f>
        <v>2</v>
      </c>
      <c r="C23" s="11">
        <f>COUNTIFS(Eredmények!$A$2:$A$305, 'Válaszok (flex)'!C$1, Eredmények!$F$2:$F$305, 'Válaszok (flex)'!$A23)</f>
        <v>1</v>
      </c>
      <c r="D23" s="12">
        <f>COUNTIFS(Eredmények!$A$2:$A$305, 'Válaszok (flex)'!D$1, Eredmények!$F$2:$F$305, 'Válaszok (flex)'!$A23)</f>
        <v>0</v>
      </c>
      <c r="G23" t="s">
        <v>95</v>
      </c>
      <c r="H23">
        <v>0</v>
      </c>
      <c r="I23">
        <v>0</v>
      </c>
      <c r="J23">
        <v>0</v>
      </c>
    </row>
    <row r="24" spans="1:10" x14ac:dyDescent="0.25">
      <c r="A24" s="9" t="str">
        <v>CLB</v>
      </c>
      <c r="B24" s="8">
        <f>COUNTIFS(Eredmények!$A$2:$A$305, 'Válaszok (flex)'!B$1, Eredmények!$F$2:$F$305, 'Válaszok (flex)'!$A24)</f>
        <v>0</v>
      </c>
      <c r="C24" s="11">
        <f>COUNTIFS(Eredmények!$A$2:$A$305, 'Válaszok (flex)'!C$1, Eredmények!$F$2:$F$305, 'Válaszok (flex)'!$A24)</f>
        <v>0</v>
      </c>
      <c r="D24" s="12">
        <f>COUNTIFS(Eredmények!$A$2:$A$305, 'Válaszok (flex)'!D$1, Eredmények!$F$2:$F$305, 'Válaszok (flex)'!$A24)</f>
        <v>0</v>
      </c>
      <c r="G24" t="s">
        <v>98</v>
      </c>
      <c r="H24">
        <v>0</v>
      </c>
      <c r="I24">
        <v>0</v>
      </c>
      <c r="J24">
        <v>0</v>
      </c>
    </row>
    <row r="25" spans="1:10" x14ac:dyDescent="0.25">
      <c r="A25" s="9" t="str">
        <v>ALG</v>
      </c>
      <c r="B25" s="8">
        <f>COUNTIFS(Eredmények!$A$2:$A$305, 'Válaszok (flex)'!B$1, Eredmények!$F$2:$F$305, 'Válaszok (flex)'!$A25)</f>
        <v>0</v>
      </c>
      <c r="C25" s="11">
        <f>COUNTIFS(Eredmények!$A$2:$A$305, 'Válaszok (flex)'!C$1, Eredmények!$F$2:$F$305, 'Válaszok (flex)'!$A25)</f>
        <v>0</v>
      </c>
      <c r="D25" s="12">
        <f>COUNTIFS(Eredmények!$A$2:$A$305, 'Válaszok (flex)'!D$1, Eredmények!$F$2:$F$305, 'Válaszok (flex)'!$A25)</f>
        <v>0</v>
      </c>
      <c r="G25" t="s">
        <v>118</v>
      </c>
      <c r="H25">
        <v>0</v>
      </c>
      <c r="I25">
        <v>0</v>
      </c>
      <c r="J25">
        <v>0</v>
      </c>
    </row>
    <row r="26" spans="1:10" x14ac:dyDescent="0.25">
      <c r="A26" s="9" t="str">
        <v>CHN</v>
      </c>
      <c r="B26" s="8">
        <f>COUNTIFS(Eredmények!$A$2:$A$305, 'Válaszok (flex)'!B$1, Eredmények!$F$2:$F$305, 'Válaszok (flex)'!$A26)</f>
        <v>0</v>
      </c>
      <c r="C26" s="11">
        <f>COUNTIFS(Eredmények!$A$2:$A$305, 'Válaszok (flex)'!C$1, Eredmények!$F$2:$F$305, 'Válaszok (flex)'!$A26)</f>
        <v>0</v>
      </c>
      <c r="D26" s="12">
        <f>COUNTIFS(Eredmények!$A$2:$A$305, 'Válaszok (flex)'!D$1, Eredmények!$F$2:$F$305, 'Válaszok (flex)'!$A26)</f>
        <v>3</v>
      </c>
      <c r="G26" t="s">
        <v>121</v>
      </c>
      <c r="H26">
        <v>0</v>
      </c>
      <c r="I26">
        <v>0</v>
      </c>
      <c r="J26">
        <v>0</v>
      </c>
    </row>
  </sheetData>
  <sortState xmlns:xlrd2="http://schemas.microsoft.com/office/spreadsheetml/2017/richdata2" ref="G2:J26">
    <sortCondition descending="1" ref="H2:H26"/>
    <sortCondition descending="1" ref="I2:I26"/>
    <sortCondition descending="1" ref="J2:J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4F87-4192-4E64-A4F2-A1FE0EAA8E96}">
  <dimension ref="A1:E19"/>
  <sheetViews>
    <sheetView workbookViewId="0">
      <selection activeCell="H11" sqref="H11"/>
    </sheetView>
  </sheetViews>
  <sheetFormatPr defaultRowHeight="15" x14ac:dyDescent="0.25"/>
  <cols>
    <col min="1" max="1" width="14" customWidth="1"/>
    <col min="2" max="2" width="10.140625" customWidth="1"/>
    <col min="4" max="4" width="14" customWidth="1"/>
    <col min="5" max="5" width="10.140625" customWidth="1"/>
  </cols>
  <sheetData>
    <row r="1" spans="1:5" x14ac:dyDescent="0.25">
      <c r="A1" s="9" t="s">
        <v>155</v>
      </c>
      <c r="B1" s="9"/>
      <c r="C1" s="9"/>
      <c r="D1" s="9" t="s">
        <v>156</v>
      </c>
      <c r="E1" s="9"/>
    </row>
    <row r="2" spans="1:5" x14ac:dyDescent="0.25">
      <c r="A2" t="s">
        <v>8</v>
      </c>
      <c r="B2" t="s">
        <v>157</v>
      </c>
      <c r="D2" t="s">
        <v>8</v>
      </c>
      <c r="E2" t="s">
        <v>157</v>
      </c>
    </row>
    <row r="3" spans="1:5" x14ac:dyDescent="0.25">
      <c r="A3" t="s">
        <v>158</v>
      </c>
      <c r="B3" s="16">
        <v>2.4201388888888892E-4</v>
      </c>
      <c r="D3" t="s">
        <v>158</v>
      </c>
      <c r="E3" s="16">
        <v>2.7395833333333336E-4</v>
      </c>
    </row>
    <row r="4" spans="1:5" x14ac:dyDescent="0.25">
      <c r="A4" t="s">
        <v>159</v>
      </c>
      <c r="B4" s="16">
        <v>5.4293981481481478E-4</v>
      </c>
      <c r="D4" t="s">
        <v>159</v>
      </c>
      <c r="E4" s="16">
        <v>5.9849537037037044E-4</v>
      </c>
    </row>
    <row r="5" spans="1:5" x14ac:dyDescent="0.25">
      <c r="A5" t="s">
        <v>160</v>
      </c>
      <c r="B5" s="16">
        <v>1.1805555555555556E-3</v>
      </c>
      <c r="D5" t="s">
        <v>160</v>
      </c>
      <c r="E5" s="16">
        <v>1.307638888888889E-3</v>
      </c>
    </row>
    <row r="6" spans="1:5" x14ac:dyDescent="0.25">
      <c r="A6" t="s">
        <v>161</v>
      </c>
      <c r="B6" s="16">
        <v>2.5471064814814814E-3</v>
      </c>
      <c r="D6" t="s">
        <v>161</v>
      </c>
      <c r="E6" s="16">
        <v>2.7368055555555557E-3</v>
      </c>
    </row>
    <row r="7" spans="1:5" x14ac:dyDescent="0.25">
      <c r="A7" t="s">
        <v>162</v>
      </c>
      <c r="B7" s="16">
        <v>5.2328703703703704E-3</v>
      </c>
      <c r="D7" t="s">
        <v>162</v>
      </c>
      <c r="E7" s="16">
        <v>5.6109953703703704E-3</v>
      </c>
    </row>
    <row r="8" spans="1:5" x14ac:dyDescent="0.25">
      <c r="A8" t="s">
        <v>163</v>
      </c>
      <c r="B8" s="16">
        <v>1.008125E-2</v>
      </c>
      <c r="D8" t="s">
        <v>163</v>
      </c>
      <c r="E8" s="16">
        <v>1.0653703703703703E-2</v>
      </c>
    </row>
    <row r="9" spans="1:5" x14ac:dyDescent="0.25">
      <c r="A9" t="s">
        <v>164</v>
      </c>
      <c r="B9" s="16">
        <v>2.7777777777777778E-4</v>
      </c>
      <c r="D9" t="s">
        <v>164</v>
      </c>
      <c r="E9" s="16">
        <v>3.1226851851851853E-4</v>
      </c>
    </row>
    <row r="10" spans="1:5" x14ac:dyDescent="0.25">
      <c r="A10" t="s">
        <v>165</v>
      </c>
      <c r="B10" s="16">
        <v>6.001157407407408E-4</v>
      </c>
      <c r="D10" t="s">
        <v>165</v>
      </c>
      <c r="E10" s="16">
        <v>6.6631944444444453E-4</v>
      </c>
    </row>
    <row r="11" spans="1:5" x14ac:dyDescent="0.25">
      <c r="A11" t="s">
        <v>166</v>
      </c>
      <c r="B11" s="16">
        <v>1.2953703703703703E-3</v>
      </c>
      <c r="D11" t="s">
        <v>166</v>
      </c>
      <c r="E11" s="16">
        <v>1.4276620370370372E-3</v>
      </c>
    </row>
    <row r="12" spans="1:5" x14ac:dyDescent="0.25">
      <c r="A12" t="s">
        <v>167</v>
      </c>
      <c r="B12" s="16">
        <v>3.0034722222222219E-4</v>
      </c>
      <c r="D12" t="s">
        <v>167</v>
      </c>
      <c r="E12" s="16">
        <v>3.4027777777777772E-4</v>
      </c>
    </row>
    <row r="13" spans="1:5" x14ac:dyDescent="0.25">
      <c r="A13" t="s">
        <v>168</v>
      </c>
      <c r="B13" s="16">
        <v>6.5833333333333336E-4</v>
      </c>
      <c r="D13" t="s">
        <v>168</v>
      </c>
      <c r="E13" s="16">
        <v>7.4224537037037043E-4</v>
      </c>
    </row>
    <row r="14" spans="1:5" x14ac:dyDescent="0.25">
      <c r="A14" t="s">
        <v>169</v>
      </c>
      <c r="B14" s="16">
        <v>1.4597222222222223E-3</v>
      </c>
      <c r="D14" t="s">
        <v>169</v>
      </c>
      <c r="E14" s="16">
        <v>1.6100694444444446E-3</v>
      </c>
    </row>
    <row r="15" spans="1:5" x14ac:dyDescent="0.25">
      <c r="A15" t="s">
        <v>170</v>
      </c>
      <c r="B15" s="16">
        <v>2.5775462962962964E-4</v>
      </c>
      <c r="D15" t="s">
        <v>170</v>
      </c>
      <c r="E15" s="16">
        <v>2.827546296296296E-4</v>
      </c>
    </row>
    <row r="16" spans="1:5" x14ac:dyDescent="0.25">
      <c r="A16" t="s">
        <v>171</v>
      </c>
      <c r="B16" s="16">
        <v>5.7291666666666667E-4</v>
      </c>
      <c r="D16" t="s">
        <v>171</v>
      </c>
      <c r="E16" s="16">
        <v>6.4212962962962954E-4</v>
      </c>
    </row>
    <row r="17" spans="1:5" x14ac:dyDescent="0.25">
      <c r="A17" t="s">
        <v>172</v>
      </c>
      <c r="B17" s="16">
        <v>1.2815972222222222E-3</v>
      </c>
      <c r="D17" t="s">
        <v>172</v>
      </c>
      <c r="E17" s="16">
        <v>1.409837962962963E-3</v>
      </c>
    </row>
    <row r="18" spans="1:5" x14ac:dyDescent="0.25">
      <c r="A18" t="s">
        <v>173</v>
      </c>
      <c r="B18" s="16">
        <v>1.3194444444444445E-3</v>
      </c>
      <c r="D18" t="s">
        <v>173</v>
      </c>
      <c r="E18" s="16">
        <v>1.4597222222222223E-3</v>
      </c>
    </row>
    <row r="19" spans="1:5" x14ac:dyDescent="0.25">
      <c r="A19" t="s">
        <v>174</v>
      </c>
      <c r="B19" s="16">
        <v>2.8222222222222225E-3</v>
      </c>
      <c r="D19" t="s">
        <v>174</v>
      </c>
      <c r="E19" s="16">
        <v>3.0828703703703704E-3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Eredmények</vt:lpstr>
      <vt:lpstr>Válaszok</vt:lpstr>
      <vt:lpstr>Válaszok (flex)</vt:lpstr>
      <vt:lpstr>Világcsúcsok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Patyi Kornél</dc:creator>
  <cp:lastModifiedBy>Kornél Patyi</cp:lastModifiedBy>
  <dcterms:created xsi:type="dcterms:W3CDTF">2015-06-05T18:17:20Z</dcterms:created>
  <dcterms:modified xsi:type="dcterms:W3CDTF">2025-03-09T17:07:37Z</dcterms:modified>
</cp:coreProperties>
</file>